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kh\wb공유\03. 설계\1. 분석마트 모델 설계\"/>
    </mc:Choice>
  </mc:AlternateContent>
  <xr:revisionPtr revIDLastSave="0" documentId="13_ncr:1_{E2F30FEC-5C2C-41CE-8515-6F0B098B79BF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0.표지" sheetId="5" r:id="rId1"/>
    <sheet name="테이블컬럼정의서_DM" sheetId="4" r:id="rId2"/>
    <sheet name="테이블컬럼정의서_DW" sheetId="13" r:id="rId3"/>
    <sheet name="테이블컬럼정의서_ODS" sheetId="10" r:id="rId4"/>
    <sheet name="Sheet2" sheetId="7" r:id="rId5"/>
    <sheet name="Sheet5" sheetId="11" r:id="rId6"/>
  </sheets>
  <externalReferences>
    <externalReference r:id="rId7"/>
    <externalReference r:id="rId8"/>
  </externalReferences>
  <definedNames>
    <definedName name="_xlnm._FilterDatabase" localSheetId="1" hidden="1">테이블컬럼정의서_DM!$A$6:$N$870</definedName>
    <definedName name="_xlnm._FilterDatabase" localSheetId="2" hidden="1">테이블컬럼정의서_DW!$A$6:$N$16</definedName>
    <definedName name="_xlnm._FilterDatabase" localSheetId="3" hidden="1">테이블컬럼정의서_ODS!$A$6:$R$2094</definedName>
    <definedName name="_xlnm.Print_Area" localSheetId="0">'0.표지'!$A$1:$H$38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69" i="4" l="1"/>
  <c r="N732" i="4"/>
  <c r="L732" i="4"/>
  <c r="J732" i="4"/>
  <c r="H732" i="4"/>
  <c r="E732" i="4"/>
  <c r="N780" i="4"/>
  <c r="L780" i="4"/>
  <c r="J780" i="4"/>
  <c r="H780" i="4"/>
  <c r="E780" i="4"/>
  <c r="N828" i="4"/>
  <c r="L828" i="4"/>
  <c r="J828" i="4"/>
  <c r="H828" i="4"/>
  <c r="E828" i="4"/>
  <c r="N802" i="4"/>
  <c r="L802" i="4"/>
  <c r="E802" i="4"/>
  <c r="G15" i="13" l="1"/>
  <c r="G16" i="13"/>
  <c r="G17" i="13"/>
  <c r="G18" i="13"/>
  <c r="G19" i="13"/>
  <c r="G20" i="13"/>
  <c r="P23" i="13"/>
  <c r="A16" i="13"/>
  <c r="A17" i="13" s="1"/>
  <c r="A18" i="13" s="1"/>
  <c r="A19" i="13" s="1"/>
  <c r="A20" i="13" s="1"/>
  <c r="A21" i="13" s="1"/>
  <c r="A22" i="13" s="1"/>
  <c r="A23" i="13" s="1"/>
  <c r="A24" i="13" s="1"/>
  <c r="J802" i="4"/>
  <c r="G21" i="13" l="1"/>
  <c r="G22" i="13" l="1"/>
  <c r="H802" i="4" l="1"/>
  <c r="M912" i="10" l="1"/>
  <c r="F912" i="10"/>
  <c r="M907" i="10"/>
  <c r="M908" i="10"/>
  <c r="M909" i="10"/>
  <c r="M910" i="10"/>
  <c r="M911" i="10"/>
  <c r="F913" i="10"/>
  <c r="M913" i="10"/>
  <c r="F914" i="10"/>
  <c r="M914" i="10"/>
  <c r="F915" i="10"/>
  <c r="M915" i="10"/>
  <c r="F916" i="10"/>
  <c r="M916" i="10"/>
  <c r="F917" i="10"/>
  <c r="M917" i="10"/>
  <c r="M253" i="10"/>
  <c r="F253" i="10"/>
  <c r="M252" i="10"/>
  <c r="F252" i="10"/>
  <c r="M251" i="10"/>
  <c r="F251" i="10"/>
  <c r="M250" i="10"/>
  <c r="F250" i="10"/>
  <c r="M87" i="10"/>
  <c r="F87" i="10"/>
  <c r="M86" i="10"/>
  <c r="F86" i="10"/>
  <c r="M85" i="10"/>
  <c r="F85" i="10"/>
  <c r="M84" i="10"/>
  <c r="F84" i="10"/>
  <c r="H913" i="10" l="1"/>
  <c r="H914" i="10" s="1"/>
  <c r="M321" i="10"/>
  <c r="F321" i="10"/>
  <c r="M320" i="10"/>
  <c r="F320" i="10"/>
  <c r="M319" i="10"/>
  <c r="F319" i="10"/>
  <c r="M318" i="10"/>
  <c r="F318" i="10"/>
  <c r="M155" i="10"/>
  <c r="F155" i="10"/>
  <c r="M154" i="10"/>
  <c r="F154" i="10"/>
  <c r="M153" i="10"/>
  <c r="F153" i="10"/>
  <c r="M152" i="10"/>
  <c r="F152" i="10"/>
  <c r="M151" i="10"/>
  <c r="F151" i="10"/>
  <c r="M150" i="10"/>
  <c r="F150" i="10"/>
  <c r="M143" i="10"/>
  <c r="F143" i="10"/>
  <c r="M142" i="10"/>
  <c r="F142" i="10"/>
  <c r="M141" i="10"/>
  <c r="F141" i="10"/>
  <c r="M140" i="10"/>
  <c r="F140" i="10"/>
  <c r="R913" i="10" l="1"/>
  <c r="Q913" i="10"/>
  <c r="Q914" i="10" s="1"/>
  <c r="Q915" i="10" s="1"/>
  <c r="Q916" i="10" s="1"/>
  <c r="Q917" i="10" s="1"/>
  <c r="Q918" i="10" s="1"/>
  <c r="H915" i="10"/>
  <c r="R914" i="10" s="1"/>
  <c r="E17" i="13"/>
  <c r="I17" i="13"/>
  <c r="S17" i="13" s="1"/>
  <c r="J17" i="13"/>
  <c r="L17" i="13"/>
  <c r="E18" i="13"/>
  <c r="I18" i="13"/>
  <c r="S18" i="13" s="1"/>
  <c r="J18" i="13"/>
  <c r="L18" i="13"/>
  <c r="E19" i="13"/>
  <c r="I19" i="13"/>
  <c r="J19" i="13"/>
  <c r="L19" i="13"/>
  <c r="E20" i="13"/>
  <c r="I20" i="13"/>
  <c r="J20" i="13"/>
  <c r="L20" i="13"/>
  <c r="E21" i="13"/>
  <c r="I21" i="13"/>
  <c r="J21" i="13"/>
  <c r="L21" i="13"/>
  <c r="E22" i="13"/>
  <c r="I22" i="13"/>
  <c r="S22" i="13" s="1"/>
  <c r="J22" i="13"/>
  <c r="L22" i="13"/>
  <c r="E23" i="13"/>
  <c r="I23" i="13"/>
  <c r="J23" i="13"/>
  <c r="L23" i="13"/>
  <c r="E24" i="13"/>
  <c r="I24" i="13"/>
  <c r="J24" i="13"/>
  <c r="L24" i="13"/>
  <c r="E25" i="13"/>
  <c r="I25" i="13"/>
  <c r="J25" i="13"/>
  <c r="L25" i="13"/>
  <c r="E26" i="13"/>
  <c r="I26" i="13"/>
  <c r="J26" i="13"/>
  <c r="L26" i="13"/>
  <c r="E27" i="13"/>
  <c r="I27" i="13"/>
  <c r="J27" i="13"/>
  <c r="L27" i="13"/>
  <c r="E28" i="13"/>
  <c r="I28" i="13"/>
  <c r="J28" i="13"/>
  <c r="L28" i="13"/>
  <c r="E29" i="13"/>
  <c r="I29" i="13"/>
  <c r="J29" i="13"/>
  <c r="L29" i="13"/>
  <c r="E30" i="13"/>
  <c r="I30" i="13"/>
  <c r="J30" i="13"/>
  <c r="L30" i="13"/>
  <c r="E31" i="13"/>
  <c r="I31" i="13"/>
  <c r="J31" i="13"/>
  <c r="L31" i="13"/>
  <c r="E32" i="13"/>
  <c r="I32" i="13"/>
  <c r="J32" i="13"/>
  <c r="L32" i="13"/>
  <c r="E33" i="13"/>
  <c r="I33" i="13"/>
  <c r="J33" i="13"/>
  <c r="L33" i="13"/>
  <c r="E34" i="13"/>
  <c r="I34" i="13"/>
  <c r="J34" i="13"/>
  <c r="L34" i="13"/>
  <c r="E35" i="13"/>
  <c r="I35" i="13"/>
  <c r="J35" i="13"/>
  <c r="L35" i="13"/>
  <c r="E36" i="13"/>
  <c r="I36" i="13"/>
  <c r="J36" i="13"/>
  <c r="L36" i="13"/>
  <c r="E37" i="13"/>
  <c r="I37" i="13"/>
  <c r="J37" i="13"/>
  <c r="L37" i="13"/>
  <c r="E38" i="13"/>
  <c r="I38" i="13"/>
  <c r="J38" i="13"/>
  <c r="L38" i="13"/>
  <c r="E39" i="13"/>
  <c r="I39" i="13"/>
  <c r="J39" i="13"/>
  <c r="L39" i="13"/>
  <c r="E40" i="13"/>
  <c r="I40" i="13"/>
  <c r="J40" i="13"/>
  <c r="L40" i="13"/>
  <c r="E41" i="13"/>
  <c r="I41" i="13"/>
  <c r="J41" i="13"/>
  <c r="L41" i="13"/>
  <c r="E42" i="13"/>
  <c r="I42" i="13"/>
  <c r="J42" i="13"/>
  <c r="L42" i="13"/>
  <c r="M328" i="10"/>
  <c r="F328" i="10"/>
  <c r="M162" i="10"/>
  <c r="F162" i="10"/>
  <c r="S21" i="13" l="1"/>
  <c r="R21" i="13"/>
  <c r="Q21" i="13"/>
  <c r="S19" i="13"/>
  <c r="Q19" i="13"/>
  <c r="R19" i="13"/>
  <c r="S20" i="13"/>
  <c r="R20" i="13"/>
  <c r="Q20" i="13"/>
  <c r="R18" i="13"/>
  <c r="Q18" i="13"/>
  <c r="Q17" i="13"/>
  <c r="R17" i="13"/>
  <c r="G24" i="13"/>
  <c r="H916" i="10"/>
  <c r="R915" i="10" s="1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R23" i="13" l="1"/>
  <c r="S23" i="13"/>
  <c r="L868" i="4"/>
  <c r="E868" i="4"/>
  <c r="G869" i="4" s="1"/>
  <c r="L867" i="4"/>
  <c r="E867" i="4"/>
  <c r="L866" i="4"/>
  <c r="E866" i="4"/>
  <c r="R869" i="4" l="1"/>
  <c r="Q869" i="4"/>
  <c r="S869" i="4"/>
  <c r="L258" i="4"/>
  <c r="E258" i="4"/>
  <c r="E89" i="4"/>
  <c r="L89" i="4"/>
  <c r="L860" i="4"/>
  <c r="E860" i="4"/>
  <c r="L863" i="4"/>
  <c r="L864" i="4"/>
  <c r="E863" i="4"/>
  <c r="L665" i="4" l="1"/>
  <c r="E665" i="4"/>
  <c r="L651" i="4" l="1"/>
  <c r="E651" i="4"/>
  <c r="L315" i="4"/>
  <c r="E315" i="4"/>
  <c r="L217" i="4" l="1"/>
  <c r="E217" i="4"/>
  <c r="L216" i="4"/>
  <c r="E216" i="4"/>
  <c r="L215" i="4"/>
  <c r="E215" i="4"/>
  <c r="L214" i="4"/>
  <c r="E214" i="4"/>
  <c r="E203" i="4"/>
  <c r="E201" i="4"/>
  <c r="E204" i="4"/>
  <c r="E205" i="4"/>
  <c r="E206" i="4"/>
  <c r="E207" i="4"/>
  <c r="E208" i="4"/>
  <c r="E209" i="4"/>
  <c r="E210" i="4"/>
  <c r="E211" i="4"/>
  <c r="E212" i="4"/>
  <c r="E213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4" i="4"/>
  <c r="E313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G752" i="4" s="1"/>
  <c r="E753" i="4"/>
  <c r="G753" i="4" s="1"/>
  <c r="E754" i="4"/>
  <c r="G754" i="4" s="1"/>
  <c r="E755" i="4"/>
  <c r="G755" i="4" s="1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G778" i="4" s="1"/>
  <c r="E779" i="4"/>
  <c r="G779" i="4" s="1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G826" i="4" s="1"/>
  <c r="E827" i="4"/>
  <c r="G827" i="4" s="1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G860" i="4" s="1"/>
  <c r="E861" i="4"/>
  <c r="E862" i="4"/>
  <c r="E864" i="4"/>
  <c r="E865" i="4"/>
  <c r="G866" i="4" s="1"/>
  <c r="L204" i="4"/>
  <c r="L428" i="4"/>
  <c r="L40" i="4"/>
  <c r="E40" i="4"/>
  <c r="L763" i="4"/>
  <c r="L757" i="4"/>
  <c r="L519" i="4"/>
  <c r="L513" i="4"/>
  <c r="L507" i="4"/>
  <c r="L502" i="4"/>
  <c r="L496" i="4"/>
  <c r="L475" i="4"/>
  <c r="L470" i="4"/>
  <c r="G756" i="4" l="1"/>
  <c r="G861" i="4"/>
  <c r="G828" i="4"/>
  <c r="G801" i="4"/>
  <c r="G802" i="4"/>
  <c r="G800" i="4"/>
  <c r="G780" i="4"/>
  <c r="G867" i="4"/>
  <c r="G731" i="4"/>
  <c r="G727" i="4"/>
  <c r="G728" i="4" s="1"/>
  <c r="G729" i="4" s="1"/>
  <c r="G621" i="4"/>
  <c r="G622" i="4" s="1"/>
  <c r="G623" i="4" s="1"/>
  <c r="G581" i="4"/>
  <c r="G582" i="4" s="1"/>
  <c r="G583" i="4" s="1"/>
  <c r="G565" i="4"/>
  <c r="G566" i="4" s="1"/>
  <c r="G567" i="4" s="1"/>
  <c r="G568" i="4" s="1"/>
  <c r="G525" i="4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469" i="4"/>
  <c r="G470" i="4" s="1"/>
  <c r="G471" i="4" s="1"/>
  <c r="G472" i="4" s="1"/>
  <c r="G473" i="4" s="1"/>
  <c r="G474" i="4" s="1"/>
  <c r="G631" i="4"/>
  <c r="G632" i="4" s="1"/>
  <c r="G615" i="4"/>
  <c r="G616" i="4" s="1"/>
  <c r="G724" i="4"/>
  <c r="G725" i="4" s="1"/>
  <c r="G726" i="4" s="1"/>
  <c r="G720" i="4"/>
  <c r="G721" i="4" s="1"/>
  <c r="G722" i="4" s="1"/>
  <c r="G723" i="4" s="1"/>
  <c r="G712" i="4"/>
  <c r="G713" i="4" s="1"/>
  <c r="G714" i="4" s="1"/>
  <c r="G715" i="4" s="1"/>
  <c r="G716" i="4" s="1"/>
  <c r="G704" i="4"/>
  <c r="G717" i="4"/>
  <c r="G718" i="4" s="1"/>
  <c r="G719" i="4" s="1"/>
  <c r="G707" i="4"/>
  <c r="G708" i="4" s="1"/>
  <c r="G730" i="4"/>
  <c r="G700" i="4"/>
  <c r="G701" i="4" s="1"/>
  <c r="G702" i="4" s="1"/>
  <c r="G703" i="4" s="1"/>
  <c r="G628" i="4"/>
  <c r="G629" i="4" s="1"/>
  <c r="G635" i="4"/>
  <c r="G636" i="4" s="1"/>
  <c r="G640" i="4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624" i="4"/>
  <c r="G612" i="4"/>
  <c r="G613" i="4" s="1"/>
  <c r="G618" i="4"/>
  <c r="G606" i="4"/>
  <c r="G607" i="4" s="1"/>
  <c r="G603" i="4"/>
  <c r="G609" i="4"/>
  <c r="G610" i="4" s="1"/>
  <c r="G590" i="4"/>
  <c r="G591" i="4" s="1"/>
  <c r="G592" i="4" s="1"/>
  <c r="G599" i="4"/>
  <c r="G519" i="4"/>
  <c r="G520" i="4" s="1"/>
  <c r="G521" i="4" s="1"/>
  <c r="G522" i="4" s="1"/>
  <c r="G523" i="4" s="1"/>
  <c r="G524" i="4" s="1"/>
  <c r="G455" i="4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596" i="4"/>
  <c r="G597" i="4" s="1"/>
  <c r="G572" i="4"/>
  <c r="G587" i="4"/>
  <c r="G588" i="4" s="1"/>
  <c r="G589" i="4" s="1"/>
  <c r="G593" i="4"/>
  <c r="G594" i="4" s="1"/>
  <c r="G595" i="4" s="1"/>
  <c r="G584" i="4"/>
  <c r="G585" i="4" s="1"/>
  <c r="G586" i="4" s="1"/>
  <c r="G576" i="4"/>
  <c r="G577" i="4" s="1"/>
  <c r="G578" i="4" s="1"/>
  <c r="G579" i="4" s="1"/>
  <c r="G580" i="4" s="1"/>
  <c r="G492" i="4"/>
  <c r="G493" i="4" s="1"/>
  <c r="G494" i="4" s="1"/>
  <c r="G495" i="4" s="1"/>
  <c r="G502" i="4"/>
  <c r="G503" i="4" s="1"/>
  <c r="G504" i="4" s="1"/>
  <c r="G505" i="4" s="1"/>
  <c r="G506" i="4" s="1"/>
  <c r="G446" i="4"/>
  <c r="G447" i="4" s="1"/>
  <c r="G448" i="4" s="1"/>
  <c r="G449" i="4" s="1"/>
  <c r="G484" i="4"/>
  <c r="G485" i="4" s="1"/>
  <c r="G486" i="4" s="1"/>
  <c r="G487" i="4" s="1"/>
  <c r="G436" i="4"/>
  <c r="G437" i="4" s="1"/>
  <c r="G438" i="4" s="1"/>
  <c r="G439" i="4" s="1"/>
  <c r="G440" i="4" s="1"/>
  <c r="G450" i="4"/>
  <c r="G451" i="4" s="1"/>
  <c r="G452" i="4" s="1"/>
  <c r="G453" i="4" s="1"/>
  <c r="G454" i="4" s="1"/>
  <c r="G547" i="4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07" i="4"/>
  <c r="G508" i="4" s="1"/>
  <c r="G509" i="4" s="1"/>
  <c r="G510" i="4" s="1"/>
  <c r="G511" i="4" s="1"/>
  <c r="G512" i="4" s="1"/>
  <c r="G475" i="4"/>
  <c r="G476" i="4" s="1"/>
  <c r="G477" i="4" s="1"/>
  <c r="G478" i="4" s="1"/>
  <c r="G479" i="4" s="1"/>
  <c r="G241" i="4"/>
  <c r="G242" i="4" s="1"/>
  <c r="G243" i="4" s="1"/>
  <c r="G244" i="4" s="1"/>
  <c r="G245" i="4" s="1"/>
  <c r="G225" i="4"/>
  <c r="G226" i="4" s="1"/>
  <c r="G227" i="4" s="1"/>
  <c r="G228" i="4" s="1"/>
  <c r="G229" i="4" s="1"/>
  <c r="G538" i="4"/>
  <c r="G539" i="4" s="1"/>
  <c r="G540" i="4" s="1"/>
  <c r="G541" i="4" s="1"/>
  <c r="G542" i="4" s="1"/>
  <c r="G543" i="4" s="1"/>
  <c r="G544" i="4" s="1"/>
  <c r="G545" i="4" s="1"/>
  <c r="G546" i="4" s="1"/>
  <c r="G426" i="4"/>
  <c r="G569" i="4"/>
  <c r="G570" i="4" s="1"/>
  <c r="G561" i="4"/>
  <c r="G562" i="4" s="1"/>
  <c r="G563" i="4" s="1"/>
  <c r="G564" i="4" s="1"/>
  <c r="G513" i="4"/>
  <c r="G514" i="4" s="1"/>
  <c r="G515" i="4" s="1"/>
  <c r="G516" i="4" s="1"/>
  <c r="G517" i="4" s="1"/>
  <c r="G518" i="4" s="1"/>
  <c r="G441" i="4"/>
  <c r="G442" i="4" s="1"/>
  <c r="G443" i="4" s="1"/>
  <c r="G444" i="4" s="1"/>
  <c r="G445" i="4" s="1"/>
  <c r="G496" i="4"/>
  <c r="G497" i="4" s="1"/>
  <c r="G498" i="4" s="1"/>
  <c r="G499" i="4" s="1"/>
  <c r="G500" i="4" s="1"/>
  <c r="G501" i="4" s="1"/>
  <c r="G488" i="4"/>
  <c r="G489" i="4" s="1"/>
  <c r="G490" i="4" s="1"/>
  <c r="G491" i="4" s="1"/>
  <c r="G480" i="4"/>
  <c r="G481" i="4" s="1"/>
  <c r="G482" i="4" s="1"/>
  <c r="G483" i="4" s="1"/>
  <c r="G432" i="4"/>
  <c r="G433" i="4" s="1"/>
  <c r="G434" i="4" s="1"/>
  <c r="G435" i="4" s="1"/>
  <c r="G414" i="4"/>
  <c r="G415" i="4" s="1"/>
  <c r="G416" i="4" s="1"/>
  <c r="G390" i="4"/>
  <c r="G391" i="4" s="1"/>
  <c r="G392" i="4" s="1"/>
  <c r="G393" i="4" s="1"/>
  <c r="G382" i="4"/>
  <c r="G383" i="4" s="1"/>
  <c r="G384" i="4" s="1"/>
  <c r="G385" i="4" s="1"/>
  <c r="G411" i="4"/>
  <c r="G412" i="4" s="1"/>
  <c r="G413" i="4" s="1"/>
  <c r="G331" i="4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276" i="4"/>
  <c r="G277" i="4" s="1"/>
  <c r="G278" i="4" s="1"/>
  <c r="G279" i="4" s="1"/>
  <c r="G280" i="4" s="1"/>
  <c r="G251" i="4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417" i="4"/>
  <c r="G418" i="4" s="1"/>
  <c r="G419" i="4" s="1"/>
  <c r="G420" i="4" s="1"/>
  <c r="G421" i="4" s="1"/>
  <c r="G422" i="4" s="1"/>
  <c r="G377" i="4"/>
  <c r="G378" i="4" s="1"/>
  <c r="G379" i="4" s="1"/>
  <c r="G380" i="4" s="1"/>
  <c r="G381" i="4" s="1"/>
  <c r="G312" i="4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264" i="4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11" i="4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423" i="4"/>
  <c r="G424" i="4" s="1"/>
  <c r="G237" i="4"/>
  <c r="G238" i="4" s="1"/>
  <c r="G239" i="4" s="1"/>
  <c r="G240" i="4" s="1"/>
  <c r="G373" i="4"/>
  <c r="G374" i="4" s="1"/>
  <c r="G375" i="4" s="1"/>
  <c r="G376" i="4" s="1"/>
  <c r="G357" i="4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24" i="4"/>
  <c r="G325" i="4" s="1"/>
  <c r="G326" i="4" s="1"/>
  <c r="G327" i="4" s="1"/>
  <c r="G234" i="4"/>
  <c r="G235" i="4" s="1"/>
  <c r="G236" i="4" s="1"/>
  <c r="G394" i="4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386" i="4"/>
  <c r="G387" i="4" s="1"/>
  <c r="G388" i="4" s="1"/>
  <c r="G389" i="4" s="1"/>
  <c r="G370" i="4"/>
  <c r="G371" i="4" s="1"/>
  <c r="G372" i="4" s="1"/>
  <c r="G281" i="4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408" i="4"/>
  <c r="G409" i="4" s="1"/>
  <c r="G410" i="4" s="1"/>
  <c r="G344" i="4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28" i="4"/>
  <c r="G329" i="4" s="1"/>
  <c r="G330" i="4" s="1"/>
  <c r="G303" i="4"/>
  <c r="G304" i="4" s="1"/>
  <c r="G305" i="4" s="1"/>
  <c r="G306" i="4" s="1"/>
  <c r="G307" i="4" s="1"/>
  <c r="G308" i="4" s="1"/>
  <c r="G309" i="4" s="1"/>
  <c r="G310" i="4" s="1"/>
  <c r="G311" i="4" s="1"/>
  <c r="G246" i="4"/>
  <c r="G247" i="4" s="1"/>
  <c r="G248" i="4" s="1"/>
  <c r="G249" i="4" s="1"/>
  <c r="G250" i="4" s="1"/>
  <c r="G230" i="4"/>
  <c r="G231" i="4" s="1"/>
  <c r="G232" i="4" s="1"/>
  <c r="G233" i="4" s="1"/>
  <c r="L526" i="4"/>
  <c r="L539" i="4"/>
  <c r="L548" i="4"/>
  <c r="L551" i="4"/>
  <c r="L656" i="4"/>
  <c r="L660" i="4"/>
  <c r="L650" i="4"/>
  <c r="L722" i="4"/>
  <c r="L16" i="13"/>
  <c r="S802" i="4" l="1"/>
  <c r="G781" i="4"/>
  <c r="R780" i="4"/>
  <c r="Q780" i="4"/>
  <c r="S780" i="4"/>
  <c r="G829" i="4"/>
  <c r="Q828" i="4" s="1"/>
  <c r="S828" i="4"/>
  <c r="R828" i="4"/>
  <c r="G757" i="4"/>
  <c r="G732" i="4"/>
  <c r="G868" i="4"/>
  <c r="G862" i="4"/>
  <c r="G803" i="4"/>
  <c r="G709" i="4"/>
  <c r="G705" i="4"/>
  <c r="G630" i="4"/>
  <c r="G637" i="4"/>
  <c r="G638" i="4" s="1"/>
  <c r="G639" i="4" s="1"/>
  <c r="G633" i="4"/>
  <c r="G625" i="4"/>
  <c r="G617" i="4"/>
  <c r="G614" i="4"/>
  <c r="G619" i="4"/>
  <c r="G604" i="4"/>
  <c r="G608" i="4"/>
  <c r="G611" i="4"/>
  <c r="G598" i="4"/>
  <c r="G600" i="4"/>
  <c r="G601" i="4" s="1"/>
  <c r="G602" i="4" s="1"/>
  <c r="G571" i="4"/>
  <c r="G573" i="4"/>
  <c r="G427" i="4"/>
  <c r="G425" i="4"/>
  <c r="G804" i="4" l="1"/>
  <c r="G733" i="4"/>
  <c r="S732" i="4"/>
  <c r="G782" i="4"/>
  <c r="Q802" i="4"/>
  <c r="R802" i="4"/>
  <c r="G863" i="4"/>
  <c r="G758" i="4"/>
  <c r="G830" i="4"/>
  <c r="G706" i="4"/>
  <c r="G710" i="4"/>
  <c r="G711" i="4" s="1"/>
  <c r="G626" i="4"/>
  <c r="G634" i="4"/>
  <c r="G620" i="4"/>
  <c r="G605" i="4"/>
  <c r="G574" i="4"/>
  <c r="G575" i="4" s="1"/>
  <c r="G428" i="4"/>
  <c r="E16" i="13"/>
  <c r="G783" i="4" l="1"/>
  <c r="G805" i="4"/>
  <c r="G831" i="4"/>
  <c r="G734" i="4"/>
  <c r="G864" i="4"/>
  <c r="Q732" i="4"/>
  <c r="G759" i="4"/>
  <c r="R732" i="4"/>
  <c r="G627" i="4"/>
  <c r="G429" i="4"/>
  <c r="L15" i="13"/>
  <c r="E15" i="13"/>
  <c r="L14" i="13"/>
  <c r="E14" i="13"/>
  <c r="L13" i="13"/>
  <c r="E13" i="13"/>
  <c r="L12" i="13"/>
  <c r="E12" i="13"/>
  <c r="L11" i="13"/>
  <c r="E11" i="13"/>
  <c r="L10" i="13"/>
  <c r="E10" i="13"/>
  <c r="L9" i="13"/>
  <c r="E9" i="13"/>
  <c r="L8" i="13"/>
  <c r="E8" i="13"/>
  <c r="A8" i="13"/>
  <c r="A9" i="13" s="1"/>
  <c r="A10" i="13" s="1"/>
  <c r="A11" i="13" s="1"/>
  <c r="A12" i="13" s="1"/>
  <c r="A13" i="13" s="1"/>
  <c r="A14" i="13" s="1"/>
  <c r="A15" i="13" s="1"/>
  <c r="L7" i="13"/>
  <c r="E7" i="13"/>
  <c r="G7" i="13" s="1"/>
  <c r="G760" i="4" l="1"/>
  <c r="G735" i="4"/>
  <c r="G806" i="4"/>
  <c r="G865" i="4"/>
  <c r="G832" i="4"/>
  <c r="G784" i="4"/>
  <c r="G25" i="13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Q23" i="13"/>
  <c r="G430" i="4"/>
  <c r="G13" i="13"/>
  <c r="G8" i="13"/>
  <c r="F2093" i="10"/>
  <c r="H2094" i="10" s="1"/>
  <c r="F2092" i="10"/>
  <c r="F2091" i="10"/>
  <c r="F2090" i="10"/>
  <c r="F2089" i="10"/>
  <c r="F2088" i="10"/>
  <c r="F2087" i="10"/>
  <c r="F2086" i="10"/>
  <c r="F2085" i="10"/>
  <c r="F2084" i="10"/>
  <c r="F2083" i="10"/>
  <c r="F2082" i="10"/>
  <c r="F2081" i="10"/>
  <c r="F2080" i="10"/>
  <c r="F2079" i="10"/>
  <c r="F2078" i="10"/>
  <c r="F2077" i="10"/>
  <c r="F2076" i="10"/>
  <c r="F2075" i="10"/>
  <c r="F2074" i="10"/>
  <c r="F2073" i="10"/>
  <c r="F2072" i="10"/>
  <c r="F2071" i="10"/>
  <c r="F2070" i="10"/>
  <c r="F2069" i="10"/>
  <c r="F2068" i="10"/>
  <c r="F2067" i="10"/>
  <c r="F2066" i="10"/>
  <c r="F2065" i="10"/>
  <c r="F2064" i="10"/>
  <c r="F2063" i="10"/>
  <c r="F2062" i="10"/>
  <c r="F2061" i="10"/>
  <c r="F2060" i="10"/>
  <c r="F2059" i="10"/>
  <c r="F2058" i="10"/>
  <c r="F2057" i="10"/>
  <c r="F2056" i="10"/>
  <c r="F2055" i="10"/>
  <c r="F2054" i="10"/>
  <c r="F2053" i="10"/>
  <c r="F2052" i="10"/>
  <c r="F2051" i="10"/>
  <c r="F2050" i="10"/>
  <c r="F2049" i="10"/>
  <c r="F2048" i="10"/>
  <c r="F2047" i="10"/>
  <c r="F2046" i="10"/>
  <c r="F2045" i="10"/>
  <c r="F2044" i="10"/>
  <c r="F2043" i="10"/>
  <c r="F2042" i="10"/>
  <c r="F2041" i="10"/>
  <c r="F2040" i="10"/>
  <c r="F2039" i="10"/>
  <c r="F2038" i="10"/>
  <c r="F2037" i="10"/>
  <c r="F2036" i="10"/>
  <c r="F2035" i="10"/>
  <c r="F2034" i="10"/>
  <c r="F2033" i="10"/>
  <c r="F2032" i="10"/>
  <c r="F2031" i="10"/>
  <c r="F2030" i="10"/>
  <c r="F2029" i="10"/>
  <c r="F2028" i="10"/>
  <c r="F2027" i="10"/>
  <c r="F2026" i="10"/>
  <c r="F2025" i="10"/>
  <c r="F2024" i="10"/>
  <c r="F2023" i="10"/>
  <c r="F2022" i="10"/>
  <c r="F2021" i="10"/>
  <c r="F2020" i="10"/>
  <c r="F2019" i="10"/>
  <c r="F2018" i="10"/>
  <c r="F2017" i="10"/>
  <c r="F2016" i="10"/>
  <c r="F2015" i="10"/>
  <c r="F2014" i="10"/>
  <c r="F2013" i="10"/>
  <c r="F2012" i="10"/>
  <c r="F2011" i="10"/>
  <c r="F2010" i="10"/>
  <c r="F2009" i="10"/>
  <c r="F2008" i="10"/>
  <c r="F2007" i="10"/>
  <c r="F2006" i="10"/>
  <c r="F2005" i="10"/>
  <c r="F2004" i="10"/>
  <c r="F2003" i="10"/>
  <c r="F2002" i="10"/>
  <c r="F2001" i="10"/>
  <c r="F2000" i="10"/>
  <c r="F1999" i="10"/>
  <c r="F1998" i="10"/>
  <c r="F1997" i="10"/>
  <c r="F1996" i="10"/>
  <c r="F1995" i="10"/>
  <c r="F1994" i="10"/>
  <c r="F1993" i="10"/>
  <c r="F1992" i="10"/>
  <c r="F1991" i="10"/>
  <c r="F1990" i="10"/>
  <c r="F1989" i="10"/>
  <c r="F1988" i="10"/>
  <c r="F1987" i="10"/>
  <c r="F1986" i="10"/>
  <c r="F1985" i="10"/>
  <c r="F1984" i="10"/>
  <c r="F1983" i="10"/>
  <c r="F1982" i="10"/>
  <c r="F1981" i="10"/>
  <c r="F1980" i="10"/>
  <c r="F1979" i="10"/>
  <c r="F1978" i="10"/>
  <c r="F1977" i="10"/>
  <c r="F1976" i="10"/>
  <c r="F1975" i="10"/>
  <c r="F1974" i="10"/>
  <c r="F1973" i="10"/>
  <c r="F1972" i="10"/>
  <c r="F1971" i="10"/>
  <c r="F1970" i="10"/>
  <c r="F1969" i="10"/>
  <c r="F1968" i="10"/>
  <c r="F1967" i="10"/>
  <c r="F1966" i="10"/>
  <c r="F1965" i="10"/>
  <c r="F1964" i="10"/>
  <c r="F1963" i="10"/>
  <c r="F1962" i="10"/>
  <c r="F1961" i="10"/>
  <c r="F1960" i="10"/>
  <c r="F1959" i="10"/>
  <c r="F1958" i="10"/>
  <c r="F1957" i="10"/>
  <c r="F1956" i="10"/>
  <c r="F1955" i="10"/>
  <c r="F1954" i="10"/>
  <c r="F1953" i="10"/>
  <c r="F1952" i="10"/>
  <c r="F1951" i="10"/>
  <c r="F1950" i="10"/>
  <c r="F1949" i="10"/>
  <c r="F1948" i="10"/>
  <c r="F1947" i="10"/>
  <c r="F1946" i="10"/>
  <c r="F1945" i="10"/>
  <c r="F1944" i="10"/>
  <c r="F1943" i="10"/>
  <c r="F1942" i="10"/>
  <c r="F1941" i="10"/>
  <c r="F1940" i="10"/>
  <c r="F1939" i="10"/>
  <c r="F1938" i="10"/>
  <c r="F1937" i="10"/>
  <c r="F1936" i="10"/>
  <c r="F1935" i="10"/>
  <c r="F1934" i="10"/>
  <c r="F1933" i="10"/>
  <c r="F1932" i="10"/>
  <c r="F1931" i="10"/>
  <c r="F1930" i="10"/>
  <c r="F1929" i="10"/>
  <c r="F1928" i="10"/>
  <c r="F1927" i="10"/>
  <c r="F1926" i="10"/>
  <c r="F1925" i="10"/>
  <c r="F1924" i="10"/>
  <c r="F1923" i="10"/>
  <c r="F1922" i="10"/>
  <c r="F1921" i="10"/>
  <c r="F1920" i="10"/>
  <c r="F1919" i="10"/>
  <c r="F1918" i="10"/>
  <c r="F1917" i="10"/>
  <c r="F1916" i="10"/>
  <c r="F1915" i="10"/>
  <c r="F1914" i="10"/>
  <c r="F1913" i="10"/>
  <c r="F1912" i="10"/>
  <c r="F1911" i="10"/>
  <c r="F1910" i="10"/>
  <c r="F1909" i="10"/>
  <c r="F1908" i="10"/>
  <c r="F1907" i="10"/>
  <c r="F1906" i="10"/>
  <c r="F1905" i="10"/>
  <c r="F1904" i="10"/>
  <c r="F1903" i="10"/>
  <c r="F1902" i="10"/>
  <c r="F1901" i="10"/>
  <c r="F1900" i="10"/>
  <c r="F1899" i="10"/>
  <c r="F1898" i="10"/>
  <c r="F1897" i="10"/>
  <c r="F1896" i="10"/>
  <c r="F1895" i="10"/>
  <c r="F1894" i="10"/>
  <c r="F1893" i="10"/>
  <c r="F1892" i="10"/>
  <c r="F1891" i="10"/>
  <c r="F1890" i="10"/>
  <c r="F1889" i="10"/>
  <c r="F1888" i="10"/>
  <c r="F1887" i="10"/>
  <c r="F1886" i="10"/>
  <c r="F1885" i="10"/>
  <c r="F1884" i="10"/>
  <c r="F1883" i="10"/>
  <c r="F1882" i="10"/>
  <c r="F1881" i="10"/>
  <c r="F1880" i="10"/>
  <c r="F1879" i="10"/>
  <c r="F1878" i="10"/>
  <c r="F1877" i="10"/>
  <c r="F1876" i="10"/>
  <c r="F1875" i="10"/>
  <c r="F1874" i="10"/>
  <c r="F1873" i="10"/>
  <c r="F1872" i="10"/>
  <c r="F1871" i="10"/>
  <c r="F1870" i="10"/>
  <c r="F1869" i="10"/>
  <c r="F1868" i="10"/>
  <c r="F1867" i="10"/>
  <c r="F1866" i="10"/>
  <c r="F1865" i="10"/>
  <c r="F1864" i="10"/>
  <c r="F1863" i="10"/>
  <c r="F1862" i="10"/>
  <c r="F1861" i="10"/>
  <c r="F1860" i="10"/>
  <c r="F1859" i="10"/>
  <c r="F1858" i="10"/>
  <c r="F1857" i="10"/>
  <c r="F1856" i="10"/>
  <c r="F1855" i="10"/>
  <c r="F1854" i="10"/>
  <c r="F1853" i="10"/>
  <c r="F1852" i="10"/>
  <c r="F1851" i="10"/>
  <c r="F1850" i="10"/>
  <c r="F1849" i="10"/>
  <c r="F1848" i="10"/>
  <c r="F1847" i="10"/>
  <c r="F1846" i="10"/>
  <c r="F1845" i="10"/>
  <c r="F1844" i="10"/>
  <c r="F1843" i="10"/>
  <c r="F1842" i="10"/>
  <c r="F1841" i="10"/>
  <c r="F1840" i="10"/>
  <c r="F1839" i="10"/>
  <c r="F1838" i="10"/>
  <c r="F1837" i="10"/>
  <c r="F1836" i="10"/>
  <c r="F1835" i="10"/>
  <c r="F1834" i="10"/>
  <c r="F1833" i="10"/>
  <c r="F1832" i="10"/>
  <c r="F1831" i="10"/>
  <c r="F1830" i="10"/>
  <c r="F1829" i="10"/>
  <c r="F1828" i="10"/>
  <c r="F1827" i="10"/>
  <c r="F1826" i="10"/>
  <c r="F1825" i="10"/>
  <c r="F1824" i="10"/>
  <c r="F1823" i="10"/>
  <c r="F1822" i="10"/>
  <c r="F1821" i="10"/>
  <c r="F1820" i="10"/>
  <c r="F1819" i="10"/>
  <c r="F1818" i="10"/>
  <c r="F1817" i="10"/>
  <c r="F1816" i="10"/>
  <c r="F1815" i="10"/>
  <c r="F1814" i="10"/>
  <c r="F1813" i="10"/>
  <c r="F1812" i="10"/>
  <c r="F1811" i="10"/>
  <c r="F1810" i="10"/>
  <c r="F1809" i="10"/>
  <c r="F1808" i="10"/>
  <c r="F1807" i="10"/>
  <c r="F1806" i="10"/>
  <c r="F1805" i="10"/>
  <c r="F1804" i="10"/>
  <c r="F1803" i="10"/>
  <c r="F1802" i="10"/>
  <c r="F1801" i="10"/>
  <c r="F1800" i="10"/>
  <c r="F1799" i="10"/>
  <c r="F1798" i="10"/>
  <c r="F1797" i="10"/>
  <c r="F1796" i="10"/>
  <c r="F1795" i="10"/>
  <c r="F1794" i="10"/>
  <c r="F1793" i="10"/>
  <c r="F1792" i="10"/>
  <c r="F1791" i="10"/>
  <c r="F1790" i="10"/>
  <c r="F1789" i="10"/>
  <c r="F1788" i="10"/>
  <c r="F1787" i="10"/>
  <c r="F1786" i="10"/>
  <c r="F1785" i="10"/>
  <c r="F1784" i="10"/>
  <c r="F1783" i="10"/>
  <c r="F1782" i="10"/>
  <c r="F1781" i="10"/>
  <c r="F1780" i="10"/>
  <c r="F1779" i="10"/>
  <c r="F1778" i="10"/>
  <c r="F1777" i="10"/>
  <c r="F1776" i="10"/>
  <c r="F1775" i="10"/>
  <c r="F1774" i="10"/>
  <c r="F1773" i="10"/>
  <c r="F1772" i="10"/>
  <c r="F1771" i="10"/>
  <c r="F1770" i="10"/>
  <c r="F1769" i="10"/>
  <c r="F1768" i="10"/>
  <c r="F1767" i="10"/>
  <c r="F1766" i="10"/>
  <c r="F1765" i="10"/>
  <c r="F1764" i="10"/>
  <c r="F1763" i="10"/>
  <c r="F1762" i="10"/>
  <c r="F1761" i="10"/>
  <c r="F1760" i="10"/>
  <c r="F1759" i="10"/>
  <c r="F1758" i="10"/>
  <c r="F1757" i="10"/>
  <c r="F1756" i="10"/>
  <c r="F1755" i="10"/>
  <c r="F1754" i="10"/>
  <c r="F1753" i="10"/>
  <c r="F1752" i="10"/>
  <c r="F1751" i="10"/>
  <c r="F1750" i="10"/>
  <c r="F1749" i="10"/>
  <c r="F1748" i="10"/>
  <c r="F1747" i="10"/>
  <c r="F1746" i="10"/>
  <c r="F1745" i="10"/>
  <c r="F1744" i="10"/>
  <c r="F1743" i="10"/>
  <c r="F1742" i="10"/>
  <c r="F1741" i="10"/>
  <c r="F1740" i="10"/>
  <c r="F1739" i="10"/>
  <c r="F1738" i="10"/>
  <c r="F1737" i="10"/>
  <c r="F1736" i="10"/>
  <c r="F1735" i="10"/>
  <c r="F1734" i="10"/>
  <c r="F1733" i="10"/>
  <c r="F1732" i="10"/>
  <c r="F1731" i="10"/>
  <c r="F1730" i="10"/>
  <c r="F1729" i="10"/>
  <c r="F1728" i="10"/>
  <c r="F1727" i="10"/>
  <c r="F1726" i="10"/>
  <c r="F1725" i="10"/>
  <c r="F1724" i="10"/>
  <c r="F1723" i="10"/>
  <c r="F1722" i="10"/>
  <c r="F1721" i="10"/>
  <c r="F1720" i="10"/>
  <c r="F1719" i="10"/>
  <c r="F1718" i="10"/>
  <c r="F1717" i="10"/>
  <c r="F1716" i="10"/>
  <c r="F1715" i="10"/>
  <c r="F1714" i="10"/>
  <c r="F1713" i="10"/>
  <c r="F1712" i="10"/>
  <c r="F1711" i="10"/>
  <c r="F1710" i="10"/>
  <c r="F1709" i="10"/>
  <c r="F1708" i="10"/>
  <c r="F1707" i="10"/>
  <c r="F1706" i="10"/>
  <c r="F1705" i="10"/>
  <c r="F1704" i="10"/>
  <c r="F1703" i="10"/>
  <c r="F1702" i="10"/>
  <c r="F1701" i="10"/>
  <c r="F1700" i="10"/>
  <c r="F1699" i="10"/>
  <c r="F1698" i="10"/>
  <c r="F1697" i="10"/>
  <c r="F1696" i="10"/>
  <c r="F1695" i="10"/>
  <c r="F1694" i="10"/>
  <c r="F1693" i="10"/>
  <c r="F1692" i="10"/>
  <c r="F1691" i="10"/>
  <c r="F1690" i="10"/>
  <c r="F1689" i="10"/>
  <c r="F1688" i="10"/>
  <c r="F1687" i="10"/>
  <c r="F1686" i="10"/>
  <c r="F1685" i="10"/>
  <c r="F1684" i="10"/>
  <c r="F1683" i="10"/>
  <c r="F1682" i="10"/>
  <c r="F1681" i="10"/>
  <c r="F1680" i="10"/>
  <c r="F1679" i="10"/>
  <c r="F1678" i="10"/>
  <c r="F1677" i="10"/>
  <c r="F1676" i="10"/>
  <c r="F1675" i="10"/>
  <c r="F1674" i="10"/>
  <c r="F1673" i="10"/>
  <c r="F1672" i="10"/>
  <c r="F1671" i="10"/>
  <c r="F1670" i="10"/>
  <c r="F1669" i="10"/>
  <c r="F1668" i="10"/>
  <c r="F1667" i="10"/>
  <c r="F1666" i="10"/>
  <c r="F1665" i="10"/>
  <c r="F1664" i="10"/>
  <c r="F1663" i="10"/>
  <c r="F1662" i="10"/>
  <c r="F1661" i="10"/>
  <c r="F1660" i="10"/>
  <c r="F1659" i="10"/>
  <c r="F1658" i="10"/>
  <c r="F1657" i="10"/>
  <c r="F1656" i="10"/>
  <c r="F1655" i="10"/>
  <c r="F1654" i="10"/>
  <c r="F1653" i="10"/>
  <c r="F1652" i="10"/>
  <c r="F1651" i="10"/>
  <c r="F1650" i="10"/>
  <c r="F1649" i="10"/>
  <c r="F1648" i="10"/>
  <c r="F1647" i="10"/>
  <c r="F1646" i="10"/>
  <c r="F1645" i="10"/>
  <c r="F1644" i="10"/>
  <c r="F1643" i="10"/>
  <c r="F1642" i="10"/>
  <c r="F1641" i="10"/>
  <c r="F1640" i="10"/>
  <c r="F1639" i="10"/>
  <c r="F1638" i="10"/>
  <c r="F1637" i="10"/>
  <c r="F1636" i="10"/>
  <c r="F1635" i="10"/>
  <c r="F1634" i="10"/>
  <c r="F1633" i="10"/>
  <c r="F1632" i="10"/>
  <c r="F1631" i="10"/>
  <c r="F1630" i="10"/>
  <c r="F1629" i="10"/>
  <c r="F1628" i="10"/>
  <c r="F1627" i="10"/>
  <c r="F1626" i="10"/>
  <c r="F1625" i="10"/>
  <c r="F1624" i="10"/>
  <c r="F1623" i="10"/>
  <c r="F1622" i="10"/>
  <c r="F1621" i="10"/>
  <c r="F1620" i="10"/>
  <c r="F1619" i="10"/>
  <c r="F1618" i="10"/>
  <c r="F1617" i="10"/>
  <c r="F1616" i="10"/>
  <c r="F1615" i="10"/>
  <c r="F1614" i="10"/>
  <c r="F1613" i="10"/>
  <c r="F1612" i="10"/>
  <c r="F1611" i="10"/>
  <c r="F1610" i="10"/>
  <c r="F1609" i="10"/>
  <c r="F1608" i="10"/>
  <c r="F1607" i="10"/>
  <c r="F1606" i="10"/>
  <c r="F1605" i="10"/>
  <c r="F1604" i="10"/>
  <c r="F1603" i="10"/>
  <c r="F1602" i="10"/>
  <c r="F1601" i="10"/>
  <c r="F1600" i="10"/>
  <c r="F1599" i="10"/>
  <c r="F1598" i="10"/>
  <c r="F1597" i="10"/>
  <c r="F1596" i="10"/>
  <c r="F1595" i="10"/>
  <c r="F1594" i="10"/>
  <c r="F1593" i="10"/>
  <c r="F1592" i="10"/>
  <c r="F1591" i="10"/>
  <c r="F1590" i="10"/>
  <c r="F1589" i="10"/>
  <c r="F1588" i="10"/>
  <c r="F1587" i="10"/>
  <c r="F1586" i="10"/>
  <c r="F1585" i="10"/>
  <c r="F1584" i="10"/>
  <c r="F1583" i="10"/>
  <c r="F1582" i="10"/>
  <c r="F1581" i="10"/>
  <c r="F1580" i="10"/>
  <c r="F1579" i="10"/>
  <c r="F1578" i="10"/>
  <c r="F1577" i="10"/>
  <c r="F1576" i="10"/>
  <c r="F1575" i="10"/>
  <c r="F1574" i="10"/>
  <c r="F1573" i="10"/>
  <c r="F1572" i="10"/>
  <c r="F1571" i="10"/>
  <c r="F1570" i="10"/>
  <c r="F1569" i="10"/>
  <c r="F1568" i="10"/>
  <c r="F1567" i="10"/>
  <c r="F1566" i="10"/>
  <c r="F1565" i="10"/>
  <c r="F1564" i="10"/>
  <c r="F1563" i="10"/>
  <c r="F1562" i="10"/>
  <c r="F1561" i="10"/>
  <c r="F1560" i="10"/>
  <c r="F1559" i="10"/>
  <c r="F1558" i="10"/>
  <c r="F1557" i="10"/>
  <c r="F1556" i="10"/>
  <c r="F1555" i="10"/>
  <c r="F1554" i="10"/>
  <c r="F1553" i="10"/>
  <c r="F1552" i="10"/>
  <c r="F1551" i="10"/>
  <c r="F1550" i="10"/>
  <c r="F1549" i="10"/>
  <c r="F1548" i="10"/>
  <c r="F1547" i="10"/>
  <c r="F1546" i="10"/>
  <c r="F1545" i="10"/>
  <c r="F1544" i="10"/>
  <c r="F1543" i="10"/>
  <c r="F1542" i="10"/>
  <c r="F1541" i="10"/>
  <c r="F1540" i="10"/>
  <c r="F1539" i="10"/>
  <c r="F1538" i="10"/>
  <c r="F1537" i="10"/>
  <c r="F1536" i="10"/>
  <c r="F1535" i="10"/>
  <c r="F1534" i="10"/>
  <c r="F1533" i="10"/>
  <c r="F1532" i="10"/>
  <c r="F1531" i="10"/>
  <c r="F1530" i="10"/>
  <c r="F1529" i="10"/>
  <c r="F1528" i="10"/>
  <c r="F1527" i="10"/>
  <c r="F1526" i="10"/>
  <c r="F1525" i="10"/>
  <c r="F1524" i="10"/>
  <c r="F1523" i="10"/>
  <c r="F1522" i="10"/>
  <c r="F1521" i="10"/>
  <c r="F1520" i="10"/>
  <c r="F1519" i="10"/>
  <c r="F1518" i="10"/>
  <c r="F1517" i="10"/>
  <c r="F1516" i="10"/>
  <c r="F1515" i="10"/>
  <c r="F1514" i="10"/>
  <c r="F1513" i="10"/>
  <c r="F1512" i="10"/>
  <c r="F1511" i="10"/>
  <c r="F1510" i="10"/>
  <c r="F1509" i="10"/>
  <c r="F1508" i="10"/>
  <c r="F1507" i="10"/>
  <c r="F1506" i="10"/>
  <c r="F1505" i="10"/>
  <c r="F1504" i="10"/>
  <c r="F1503" i="10"/>
  <c r="F1502" i="10"/>
  <c r="F1501" i="10"/>
  <c r="F1500" i="10"/>
  <c r="F1499" i="10"/>
  <c r="F1498" i="10"/>
  <c r="F1497" i="10"/>
  <c r="F1496" i="10"/>
  <c r="F1495" i="10"/>
  <c r="F1494" i="10"/>
  <c r="F1493" i="10"/>
  <c r="F1492" i="10"/>
  <c r="F1491" i="10"/>
  <c r="F1490" i="10"/>
  <c r="F1489" i="10"/>
  <c r="F1488" i="10"/>
  <c r="F1487" i="10"/>
  <c r="F1486" i="10"/>
  <c r="F1485" i="10"/>
  <c r="F1484" i="10"/>
  <c r="F1483" i="10"/>
  <c r="F1482" i="10"/>
  <c r="F1481" i="10"/>
  <c r="F1480" i="10"/>
  <c r="F1479" i="10"/>
  <c r="F1478" i="10"/>
  <c r="F1477" i="10"/>
  <c r="F1476" i="10"/>
  <c r="F1475" i="10"/>
  <c r="F1474" i="10"/>
  <c r="F1473" i="10"/>
  <c r="F1472" i="10"/>
  <c r="F1471" i="10"/>
  <c r="F1470" i="10"/>
  <c r="F1469" i="10"/>
  <c r="F1468" i="10"/>
  <c r="F1467" i="10"/>
  <c r="F1466" i="10"/>
  <c r="F1465" i="10"/>
  <c r="F1464" i="10"/>
  <c r="F1463" i="10"/>
  <c r="F1462" i="10"/>
  <c r="F1461" i="10"/>
  <c r="F1460" i="10"/>
  <c r="F1459" i="10"/>
  <c r="F1458" i="10"/>
  <c r="F1457" i="10"/>
  <c r="F1456" i="10"/>
  <c r="F1455" i="10"/>
  <c r="F1454" i="10"/>
  <c r="F1453" i="10"/>
  <c r="F1452" i="10"/>
  <c r="F1451" i="10"/>
  <c r="F1450" i="10"/>
  <c r="F1449" i="10"/>
  <c r="F1448" i="10"/>
  <c r="F1447" i="10"/>
  <c r="F1446" i="10"/>
  <c r="F1445" i="10"/>
  <c r="F1444" i="10"/>
  <c r="F1443" i="10"/>
  <c r="F1442" i="10"/>
  <c r="F1441" i="10"/>
  <c r="F1440" i="10"/>
  <c r="F1439" i="10"/>
  <c r="F1438" i="10"/>
  <c r="F1437" i="10"/>
  <c r="F1436" i="10"/>
  <c r="F1435" i="10"/>
  <c r="F1434" i="10"/>
  <c r="F1433" i="10"/>
  <c r="F1432" i="10"/>
  <c r="F1431" i="10"/>
  <c r="F1430" i="10"/>
  <c r="F1429" i="10"/>
  <c r="F1428" i="10"/>
  <c r="F1427" i="10"/>
  <c r="F1426" i="10"/>
  <c r="F1425" i="10"/>
  <c r="F1424" i="10"/>
  <c r="F1423" i="10"/>
  <c r="F1422" i="10"/>
  <c r="F1421" i="10"/>
  <c r="F1420" i="10"/>
  <c r="F1419" i="10"/>
  <c r="F1418" i="10"/>
  <c r="F1417" i="10"/>
  <c r="F1416" i="10"/>
  <c r="F1415" i="10"/>
  <c r="F1414" i="10"/>
  <c r="F1413" i="10"/>
  <c r="F1412" i="10"/>
  <c r="F1411" i="10"/>
  <c r="F1410" i="10"/>
  <c r="F1409" i="10"/>
  <c r="F1408" i="10"/>
  <c r="F1407" i="10"/>
  <c r="F1406" i="10"/>
  <c r="F1405" i="10"/>
  <c r="F1404" i="10"/>
  <c r="F1403" i="10"/>
  <c r="F1402" i="10"/>
  <c r="F1401" i="10"/>
  <c r="F1400" i="10"/>
  <c r="F1399" i="10"/>
  <c r="F1398" i="10"/>
  <c r="F1397" i="10"/>
  <c r="F1396" i="10"/>
  <c r="F1395" i="10"/>
  <c r="F1394" i="10"/>
  <c r="F1393" i="10"/>
  <c r="F1392" i="10"/>
  <c r="F1391" i="10"/>
  <c r="F1390" i="10"/>
  <c r="F1389" i="10"/>
  <c r="F1388" i="10"/>
  <c r="F1387" i="10"/>
  <c r="F1386" i="10"/>
  <c r="F1385" i="10"/>
  <c r="F1384" i="10"/>
  <c r="F1383" i="10"/>
  <c r="F1382" i="10"/>
  <c r="F1381" i="10"/>
  <c r="F1380" i="10"/>
  <c r="F1379" i="10"/>
  <c r="F1378" i="10"/>
  <c r="F1377" i="10"/>
  <c r="F1376" i="10"/>
  <c r="F1375" i="10"/>
  <c r="F1374" i="10"/>
  <c r="F1373" i="10"/>
  <c r="F1372" i="10"/>
  <c r="F1371" i="10"/>
  <c r="F1370" i="10"/>
  <c r="F1369" i="10"/>
  <c r="F1368" i="10"/>
  <c r="F1367" i="10"/>
  <c r="F1366" i="10"/>
  <c r="F1365" i="10"/>
  <c r="F1364" i="10"/>
  <c r="F1363" i="10"/>
  <c r="F1362" i="10"/>
  <c r="F1361" i="10"/>
  <c r="F1360" i="10"/>
  <c r="F1359" i="10"/>
  <c r="F1358" i="10"/>
  <c r="F1357" i="10"/>
  <c r="F1356" i="10"/>
  <c r="F1355" i="10"/>
  <c r="F1354" i="10"/>
  <c r="F1353" i="10"/>
  <c r="F1352" i="10"/>
  <c r="F1351" i="10"/>
  <c r="F1350" i="10"/>
  <c r="F1349" i="10"/>
  <c r="F1348" i="10"/>
  <c r="F1347" i="10"/>
  <c r="F1346" i="10"/>
  <c r="F1345" i="10"/>
  <c r="F1344" i="10"/>
  <c r="F1343" i="10"/>
  <c r="F1342" i="10"/>
  <c r="F1341" i="10"/>
  <c r="F1340" i="10"/>
  <c r="F1339" i="10"/>
  <c r="F1338" i="10"/>
  <c r="F1337" i="10"/>
  <c r="F1336" i="10"/>
  <c r="F1335" i="10"/>
  <c r="F1334" i="10"/>
  <c r="F1333" i="10"/>
  <c r="F1332" i="10"/>
  <c r="F1331" i="10"/>
  <c r="F1330" i="10"/>
  <c r="F1329" i="10"/>
  <c r="F1328" i="10"/>
  <c r="F1327" i="10"/>
  <c r="F1326" i="10"/>
  <c r="F1325" i="10"/>
  <c r="F1324" i="10"/>
  <c r="F1323" i="10"/>
  <c r="F1322" i="10"/>
  <c r="F1321" i="10"/>
  <c r="F1320" i="10"/>
  <c r="F1319" i="10"/>
  <c r="F1318" i="10"/>
  <c r="F1317" i="10"/>
  <c r="F1316" i="10"/>
  <c r="F1315" i="10"/>
  <c r="F1314" i="10"/>
  <c r="F1313" i="10"/>
  <c r="F1312" i="10"/>
  <c r="F1311" i="10"/>
  <c r="F1310" i="10"/>
  <c r="F1309" i="10"/>
  <c r="F1308" i="10"/>
  <c r="F1307" i="10"/>
  <c r="F1306" i="10"/>
  <c r="F1305" i="10"/>
  <c r="F1304" i="10"/>
  <c r="F1303" i="10"/>
  <c r="F1302" i="10"/>
  <c r="F1301" i="10"/>
  <c r="F1300" i="10"/>
  <c r="F1299" i="10"/>
  <c r="F1298" i="10"/>
  <c r="F1297" i="10"/>
  <c r="F1296" i="10"/>
  <c r="F1295" i="10"/>
  <c r="F1294" i="10"/>
  <c r="F1293" i="10"/>
  <c r="F1292" i="10"/>
  <c r="F1291" i="10"/>
  <c r="F1290" i="10"/>
  <c r="F1289" i="10"/>
  <c r="F1288" i="10"/>
  <c r="F1287" i="10"/>
  <c r="F1286" i="10"/>
  <c r="F1285" i="10"/>
  <c r="F1284" i="10"/>
  <c r="F1283" i="10"/>
  <c r="F1282" i="10"/>
  <c r="F1281" i="10"/>
  <c r="F1280" i="10"/>
  <c r="F1279" i="10"/>
  <c r="F1278" i="10"/>
  <c r="F1277" i="10"/>
  <c r="F1276" i="10"/>
  <c r="F1275" i="10"/>
  <c r="F1274" i="10"/>
  <c r="F1273" i="10"/>
  <c r="F1272" i="10"/>
  <c r="F1271" i="10"/>
  <c r="F1270" i="10"/>
  <c r="F1269" i="10"/>
  <c r="F1268" i="10"/>
  <c r="F1267" i="10"/>
  <c r="F1266" i="10"/>
  <c r="F1265" i="10"/>
  <c r="F1264" i="10"/>
  <c r="F1263" i="10"/>
  <c r="F1262" i="10"/>
  <c r="F1261" i="10"/>
  <c r="F1260" i="10"/>
  <c r="F1259" i="10"/>
  <c r="F1258" i="10"/>
  <c r="F1257" i="10"/>
  <c r="F1256" i="10"/>
  <c r="F1255" i="10"/>
  <c r="F1254" i="10"/>
  <c r="F1253" i="10"/>
  <c r="F1252" i="10"/>
  <c r="F1251" i="10"/>
  <c r="F1250" i="10"/>
  <c r="F1249" i="10"/>
  <c r="F1248" i="10"/>
  <c r="F1247" i="10"/>
  <c r="F1246" i="10"/>
  <c r="F1245" i="10"/>
  <c r="F1244" i="10"/>
  <c r="F1243" i="10"/>
  <c r="F1242" i="10"/>
  <c r="F1241" i="10"/>
  <c r="F1240" i="10"/>
  <c r="F1239" i="10"/>
  <c r="F1238" i="10"/>
  <c r="F1237" i="10"/>
  <c r="F1236" i="10"/>
  <c r="F1235" i="10"/>
  <c r="F1234" i="10"/>
  <c r="F1233" i="10"/>
  <c r="F1232" i="10"/>
  <c r="F1231" i="10"/>
  <c r="F1230" i="10"/>
  <c r="F1229" i="10"/>
  <c r="F1228" i="10"/>
  <c r="F1227" i="10"/>
  <c r="F1226" i="10"/>
  <c r="F1225" i="10"/>
  <c r="F1224" i="10"/>
  <c r="F1223" i="10"/>
  <c r="F1222" i="10"/>
  <c r="F1221" i="10"/>
  <c r="F1220" i="10"/>
  <c r="F1219" i="10"/>
  <c r="F1218" i="10"/>
  <c r="F1217" i="10"/>
  <c r="F1216" i="10"/>
  <c r="F1215" i="10"/>
  <c r="F1214" i="10"/>
  <c r="F1213" i="10"/>
  <c r="F1212" i="10"/>
  <c r="F1211" i="10"/>
  <c r="F1210" i="10"/>
  <c r="F1209" i="10"/>
  <c r="F1208" i="10"/>
  <c r="F1207" i="10"/>
  <c r="F1206" i="10"/>
  <c r="F1205" i="10"/>
  <c r="F1204" i="10"/>
  <c r="F1203" i="10"/>
  <c r="F1202" i="10"/>
  <c r="F1201" i="10"/>
  <c r="F1200" i="10"/>
  <c r="F1199" i="10"/>
  <c r="F1198" i="10"/>
  <c r="F1197" i="10"/>
  <c r="F1196" i="10"/>
  <c r="F1195" i="10"/>
  <c r="F1194" i="10"/>
  <c r="F1193" i="10"/>
  <c r="F1192" i="10"/>
  <c r="F1191" i="10"/>
  <c r="F1190" i="10"/>
  <c r="F1189" i="10"/>
  <c r="F1188" i="10"/>
  <c r="F1187" i="10"/>
  <c r="F1186" i="10"/>
  <c r="F1185" i="10"/>
  <c r="F1184" i="10"/>
  <c r="F1183" i="10"/>
  <c r="F1182" i="10"/>
  <c r="F1181" i="10"/>
  <c r="F1180" i="10"/>
  <c r="F1179" i="10"/>
  <c r="F1178" i="10"/>
  <c r="F1177" i="10"/>
  <c r="F1176" i="10"/>
  <c r="F1175" i="10"/>
  <c r="F1174" i="10"/>
  <c r="F1173" i="10"/>
  <c r="F1172" i="10"/>
  <c r="F1171" i="10"/>
  <c r="F1170" i="10"/>
  <c r="F1169" i="10"/>
  <c r="F1168" i="10"/>
  <c r="F1167" i="10"/>
  <c r="F1166" i="10"/>
  <c r="F1165" i="10"/>
  <c r="F1164" i="10"/>
  <c r="F1163" i="10"/>
  <c r="F1162" i="10"/>
  <c r="F1161" i="10"/>
  <c r="F1160" i="10"/>
  <c r="F1159" i="10"/>
  <c r="F1158" i="10"/>
  <c r="F1157" i="10"/>
  <c r="F1156" i="10"/>
  <c r="F1155" i="10"/>
  <c r="F1154" i="10"/>
  <c r="F1153" i="10"/>
  <c r="F1152" i="10"/>
  <c r="F1151" i="10"/>
  <c r="F1150" i="10"/>
  <c r="F1149" i="10"/>
  <c r="F1148" i="10"/>
  <c r="F1147" i="10"/>
  <c r="F1146" i="10"/>
  <c r="F1145" i="10"/>
  <c r="F1144" i="10"/>
  <c r="F1143" i="10"/>
  <c r="F1142" i="10"/>
  <c r="F1141" i="10"/>
  <c r="F1140" i="10"/>
  <c r="F1139" i="10"/>
  <c r="F1138" i="10"/>
  <c r="F1137" i="10"/>
  <c r="F1136" i="10"/>
  <c r="F1135" i="10"/>
  <c r="F1134" i="10"/>
  <c r="F1133" i="10"/>
  <c r="F1132" i="10"/>
  <c r="F1131" i="10"/>
  <c r="F1130" i="10"/>
  <c r="F1129" i="10"/>
  <c r="F1128" i="10"/>
  <c r="F1127" i="10"/>
  <c r="F1126" i="10"/>
  <c r="F1125" i="10"/>
  <c r="F1124" i="10"/>
  <c r="F1123" i="10"/>
  <c r="F1122" i="10"/>
  <c r="F1121" i="10"/>
  <c r="F1120" i="10"/>
  <c r="F1119" i="10"/>
  <c r="F1118" i="10"/>
  <c r="F1117" i="10"/>
  <c r="F1116" i="10"/>
  <c r="F1115" i="10"/>
  <c r="F1114" i="10"/>
  <c r="F1113" i="10"/>
  <c r="F1112" i="10"/>
  <c r="F1111" i="10"/>
  <c r="F1110" i="10"/>
  <c r="F1109" i="10"/>
  <c r="F1108" i="10"/>
  <c r="F1107" i="10"/>
  <c r="F1106" i="10"/>
  <c r="F1105" i="10"/>
  <c r="F1104" i="10"/>
  <c r="F1103" i="10"/>
  <c r="F1102" i="10"/>
  <c r="F1101" i="10"/>
  <c r="F1100" i="10"/>
  <c r="F1099" i="10"/>
  <c r="F1098" i="10"/>
  <c r="F1097" i="10"/>
  <c r="F1096" i="10"/>
  <c r="F1095" i="10"/>
  <c r="F1094" i="10"/>
  <c r="F1093" i="10"/>
  <c r="F1092" i="10"/>
  <c r="F1091" i="10"/>
  <c r="F1090" i="10"/>
  <c r="F1089" i="10"/>
  <c r="F1088" i="10"/>
  <c r="F1087" i="10"/>
  <c r="F1086" i="10"/>
  <c r="F1085" i="10"/>
  <c r="F1084" i="10"/>
  <c r="F1083" i="10"/>
  <c r="F1082" i="10"/>
  <c r="F1081" i="10"/>
  <c r="F1080" i="10"/>
  <c r="F1079" i="10"/>
  <c r="F1078" i="10"/>
  <c r="F1077" i="10"/>
  <c r="F1076" i="10"/>
  <c r="F1075" i="10"/>
  <c r="F1074" i="10"/>
  <c r="F1073" i="10"/>
  <c r="F1072" i="10"/>
  <c r="F1071" i="10"/>
  <c r="F1070" i="10"/>
  <c r="F1069" i="10"/>
  <c r="F1068" i="10"/>
  <c r="F1067" i="10"/>
  <c r="F1066" i="10"/>
  <c r="F1065" i="10"/>
  <c r="F1064" i="10"/>
  <c r="F1063" i="10"/>
  <c r="F1062" i="10"/>
  <c r="F1061" i="10"/>
  <c r="F1060" i="10"/>
  <c r="F1059" i="10"/>
  <c r="F1058" i="10"/>
  <c r="F1057" i="10"/>
  <c r="F1056" i="10"/>
  <c r="F1055" i="10"/>
  <c r="F1054" i="10"/>
  <c r="F1053" i="10"/>
  <c r="F1052" i="10"/>
  <c r="F1051" i="10"/>
  <c r="F1050" i="10"/>
  <c r="F1049" i="10"/>
  <c r="F1048" i="10"/>
  <c r="F1047" i="10"/>
  <c r="F1046" i="10"/>
  <c r="F1045" i="10"/>
  <c r="F1044" i="10"/>
  <c r="F1043" i="10"/>
  <c r="F1042" i="10"/>
  <c r="F1041" i="10"/>
  <c r="F1040" i="10"/>
  <c r="F1039" i="10"/>
  <c r="F1038" i="10"/>
  <c r="F1037" i="10"/>
  <c r="F1036" i="10"/>
  <c r="F1035" i="10"/>
  <c r="F1034" i="10"/>
  <c r="F1033" i="10"/>
  <c r="F1032" i="10"/>
  <c r="F1031" i="10"/>
  <c r="F1030" i="10"/>
  <c r="F1029" i="10"/>
  <c r="F1028" i="10"/>
  <c r="F1027" i="10"/>
  <c r="F1026" i="10"/>
  <c r="F1025" i="10"/>
  <c r="F1024" i="10"/>
  <c r="F1023" i="10"/>
  <c r="F1022" i="10"/>
  <c r="F1021" i="10"/>
  <c r="F1020" i="10"/>
  <c r="F1019" i="10"/>
  <c r="F1018" i="10"/>
  <c r="F1017" i="10"/>
  <c r="F1016" i="10"/>
  <c r="F1015" i="10"/>
  <c r="F1014" i="10"/>
  <c r="F1013" i="10"/>
  <c r="F1012" i="10"/>
  <c r="F1011" i="10"/>
  <c r="F1010" i="10"/>
  <c r="F1009" i="10"/>
  <c r="F1008" i="10"/>
  <c r="F1007" i="10"/>
  <c r="F1006" i="10"/>
  <c r="F1005" i="10"/>
  <c r="F1004" i="10"/>
  <c r="F1003" i="10"/>
  <c r="F1002" i="10"/>
  <c r="F1001" i="10"/>
  <c r="F1000" i="10"/>
  <c r="F999" i="10"/>
  <c r="F998" i="10"/>
  <c r="F997" i="10"/>
  <c r="F996" i="10"/>
  <c r="F995" i="10"/>
  <c r="F994" i="10"/>
  <c r="F993" i="10"/>
  <c r="F992" i="10"/>
  <c r="F991" i="10"/>
  <c r="F990" i="10"/>
  <c r="F989" i="10"/>
  <c r="F988" i="10"/>
  <c r="F987" i="10"/>
  <c r="F986" i="10"/>
  <c r="F985" i="10"/>
  <c r="F984" i="10"/>
  <c r="F983" i="10"/>
  <c r="F982" i="10"/>
  <c r="F981" i="10"/>
  <c r="F980" i="10"/>
  <c r="F979" i="10"/>
  <c r="F978" i="10"/>
  <c r="F977" i="10"/>
  <c r="F976" i="10"/>
  <c r="F975" i="10"/>
  <c r="F974" i="10"/>
  <c r="F973" i="10"/>
  <c r="F972" i="10"/>
  <c r="F971" i="10"/>
  <c r="F970" i="10"/>
  <c r="F969" i="10"/>
  <c r="F968" i="10"/>
  <c r="F967" i="10"/>
  <c r="F966" i="10"/>
  <c r="F965" i="10"/>
  <c r="F964" i="10"/>
  <c r="F963" i="10"/>
  <c r="F962" i="10"/>
  <c r="F961" i="10"/>
  <c r="F960" i="10"/>
  <c r="F959" i="10"/>
  <c r="F958" i="10"/>
  <c r="F957" i="10"/>
  <c r="F956" i="10"/>
  <c r="F955" i="10"/>
  <c r="F954" i="10"/>
  <c r="F953" i="10"/>
  <c r="F952" i="10"/>
  <c r="F951" i="10"/>
  <c r="F950" i="10"/>
  <c r="F949" i="10"/>
  <c r="F948" i="10"/>
  <c r="F947" i="10"/>
  <c r="F946" i="10"/>
  <c r="F945" i="10"/>
  <c r="F944" i="10"/>
  <c r="F943" i="10"/>
  <c r="F942" i="10"/>
  <c r="F941" i="10"/>
  <c r="F940" i="10"/>
  <c r="F939" i="10"/>
  <c r="F938" i="10"/>
  <c r="F937" i="10"/>
  <c r="F936" i="10"/>
  <c r="F935" i="10"/>
  <c r="F934" i="10"/>
  <c r="F933" i="10"/>
  <c r="F932" i="10"/>
  <c r="F931" i="10"/>
  <c r="F930" i="10"/>
  <c r="F929" i="10"/>
  <c r="F928" i="10"/>
  <c r="F927" i="10"/>
  <c r="F926" i="10"/>
  <c r="F925" i="10"/>
  <c r="F924" i="10"/>
  <c r="F923" i="10"/>
  <c r="F922" i="10"/>
  <c r="F921" i="10"/>
  <c r="F920" i="10"/>
  <c r="F919" i="10"/>
  <c r="F918" i="10"/>
  <c r="F907" i="10"/>
  <c r="H908" i="10" s="1"/>
  <c r="F906" i="10"/>
  <c r="F905" i="10"/>
  <c r="F904" i="10"/>
  <c r="F903" i="10"/>
  <c r="F902" i="10"/>
  <c r="F901" i="10"/>
  <c r="F900" i="10"/>
  <c r="F899" i="10"/>
  <c r="F898" i="10"/>
  <c r="F897" i="10"/>
  <c r="F896" i="10"/>
  <c r="F895" i="10"/>
  <c r="F894" i="10"/>
  <c r="F893" i="10"/>
  <c r="F892" i="10"/>
  <c r="F891" i="10"/>
  <c r="F890" i="10"/>
  <c r="F889" i="10"/>
  <c r="F888" i="10"/>
  <c r="F887" i="10"/>
  <c r="F886" i="10"/>
  <c r="F885" i="10"/>
  <c r="F884" i="10"/>
  <c r="F883" i="10"/>
  <c r="F882" i="10"/>
  <c r="F881" i="10"/>
  <c r="F880" i="10"/>
  <c r="F879" i="10"/>
  <c r="F878" i="10"/>
  <c r="F877" i="10"/>
  <c r="F876" i="10"/>
  <c r="F875" i="10"/>
  <c r="F874" i="10"/>
  <c r="F873" i="10"/>
  <c r="F872" i="10"/>
  <c r="F871" i="10"/>
  <c r="F870" i="10"/>
  <c r="F869" i="10"/>
  <c r="F868" i="10"/>
  <c r="F867" i="10"/>
  <c r="F866" i="10"/>
  <c r="F865" i="10"/>
  <c r="F864" i="10"/>
  <c r="F863" i="10"/>
  <c r="F862" i="10"/>
  <c r="F861" i="10"/>
  <c r="F860" i="10"/>
  <c r="F859" i="10"/>
  <c r="F858" i="10"/>
  <c r="F857" i="10"/>
  <c r="F856" i="10"/>
  <c r="F855" i="10"/>
  <c r="F854" i="10"/>
  <c r="F853" i="10"/>
  <c r="F852" i="10"/>
  <c r="F851" i="10"/>
  <c r="F850" i="10"/>
  <c r="F849" i="10"/>
  <c r="F848" i="10"/>
  <c r="F847" i="10"/>
  <c r="F846" i="10"/>
  <c r="F845" i="10"/>
  <c r="F844" i="10"/>
  <c r="F843" i="10"/>
  <c r="F842" i="10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7" i="10"/>
  <c r="F326" i="10"/>
  <c r="F325" i="10"/>
  <c r="F324" i="10"/>
  <c r="F323" i="10"/>
  <c r="F322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1" i="10"/>
  <c r="F160" i="10"/>
  <c r="F159" i="10"/>
  <c r="F158" i="10"/>
  <c r="F157" i="10"/>
  <c r="F156" i="10"/>
  <c r="F149" i="10"/>
  <c r="F148" i="10"/>
  <c r="F147" i="10"/>
  <c r="F146" i="10"/>
  <c r="F145" i="10"/>
  <c r="F144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4" i="11"/>
  <c r="F2061" i="11"/>
  <c r="F2060" i="11"/>
  <c r="F2059" i="11"/>
  <c r="F2058" i="11"/>
  <c r="F2057" i="11"/>
  <c r="F2056" i="11"/>
  <c r="F2055" i="11"/>
  <c r="F2054" i="11"/>
  <c r="F2053" i="11"/>
  <c r="F2052" i="11"/>
  <c r="F2051" i="11"/>
  <c r="F2050" i="11"/>
  <c r="F2049" i="11"/>
  <c r="F2048" i="11"/>
  <c r="F2047" i="11"/>
  <c r="F2046" i="11"/>
  <c r="F2045" i="11"/>
  <c r="F2044" i="11"/>
  <c r="F2043" i="11"/>
  <c r="F2042" i="11"/>
  <c r="F2041" i="11"/>
  <c r="F2040" i="11"/>
  <c r="F2039" i="11"/>
  <c r="F2038" i="11"/>
  <c r="F2037" i="11"/>
  <c r="F2036" i="11"/>
  <c r="F2035" i="11"/>
  <c r="F2034" i="11"/>
  <c r="F2033" i="11"/>
  <c r="F2032" i="11"/>
  <c r="F2031" i="11"/>
  <c r="F2030" i="11"/>
  <c r="F2029" i="11"/>
  <c r="F2028" i="11"/>
  <c r="F2027" i="11"/>
  <c r="F2026" i="11"/>
  <c r="F2025" i="11"/>
  <c r="F2024" i="11"/>
  <c r="F2023" i="11"/>
  <c r="F2022" i="11"/>
  <c r="F2021" i="11"/>
  <c r="F2020" i="11"/>
  <c r="F2019" i="11"/>
  <c r="F2018" i="11"/>
  <c r="F2017" i="11"/>
  <c r="F2016" i="11"/>
  <c r="F2015" i="11"/>
  <c r="F2014" i="11"/>
  <c r="F2013" i="11"/>
  <c r="F2012" i="11"/>
  <c r="F2011" i="11"/>
  <c r="F2010" i="11"/>
  <c r="F2009" i="11"/>
  <c r="F2008" i="11"/>
  <c r="F2007" i="11"/>
  <c r="F2006" i="11"/>
  <c r="F2005" i="11"/>
  <c r="F2004" i="11"/>
  <c r="F2003" i="11"/>
  <c r="F2002" i="11"/>
  <c r="F2001" i="11"/>
  <c r="F2000" i="11"/>
  <c r="F1999" i="11"/>
  <c r="F1998" i="11"/>
  <c r="F1997" i="11"/>
  <c r="F1996" i="11"/>
  <c r="F1995" i="11"/>
  <c r="F1994" i="11"/>
  <c r="F1993" i="11"/>
  <c r="F1992" i="11"/>
  <c r="F1991" i="11"/>
  <c r="F1990" i="11"/>
  <c r="F1989" i="11"/>
  <c r="F1988" i="11"/>
  <c r="F1987" i="11"/>
  <c r="F1986" i="11"/>
  <c r="F1985" i="11"/>
  <c r="F1984" i="11"/>
  <c r="F1983" i="11"/>
  <c r="F1982" i="11"/>
  <c r="F1981" i="11"/>
  <c r="F1980" i="11"/>
  <c r="F1979" i="11"/>
  <c r="F1978" i="11"/>
  <c r="F1977" i="11"/>
  <c r="F1976" i="11"/>
  <c r="F1975" i="11"/>
  <c r="F1974" i="11"/>
  <c r="F1973" i="11"/>
  <c r="F1972" i="11"/>
  <c r="F1971" i="11"/>
  <c r="F1970" i="11"/>
  <c r="F1969" i="11"/>
  <c r="F1968" i="11"/>
  <c r="F1967" i="11"/>
  <c r="F1966" i="11"/>
  <c r="F1965" i="11"/>
  <c r="F1964" i="11"/>
  <c r="F1963" i="11"/>
  <c r="F1962" i="11"/>
  <c r="F1961" i="11"/>
  <c r="F1960" i="11"/>
  <c r="F1959" i="11"/>
  <c r="F1958" i="11"/>
  <c r="F1957" i="11"/>
  <c r="F1956" i="11"/>
  <c r="F1955" i="11"/>
  <c r="F1954" i="11"/>
  <c r="F1953" i="11"/>
  <c r="F1952" i="11"/>
  <c r="F1951" i="11"/>
  <c r="F1950" i="11"/>
  <c r="F1949" i="11"/>
  <c r="F1948" i="11"/>
  <c r="F1947" i="11"/>
  <c r="F1946" i="11"/>
  <c r="F1945" i="11"/>
  <c r="F1944" i="11"/>
  <c r="F1943" i="11"/>
  <c r="F1942" i="11"/>
  <c r="F1941" i="11"/>
  <c r="F1940" i="11"/>
  <c r="F1939" i="11"/>
  <c r="F1938" i="11"/>
  <c r="F1937" i="11"/>
  <c r="F1936" i="11"/>
  <c r="F1935" i="11"/>
  <c r="F1934" i="11"/>
  <c r="F1933" i="11"/>
  <c r="F1932" i="11"/>
  <c r="F1931" i="11"/>
  <c r="F1930" i="11"/>
  <c r="F1929" i="11"/>
  <c r="F1928" i="11"/>
  <c r="F1927" i="11"/>
  <c r="F1926" i="11"/>
  <c r="F1925" i="11"/>
  <c r="F1924" i="11"/>
  <c r="F1923" i="11"/>
  <c r="F1922" i="11"/>
  <c r="F1921" i="11"/>
  <c r="F1920" i="11"/>
  <c r="F1919" i="11"/>
  <c r="F1918" i="11"/>
  <c r="F1917" i="11"/>
  <c r="F1916" i="11"/>
  <c r="F1915" i="11"/>
  <c r="F1914" i="11"/>
  <c r="F1913" i="11"/>
  <c r="F1912" i="11"/>
  <c r="F1911" i="11"/>
  <c r="F1910" i="11"/>
  <c r="F1909" i="11"/>
  <c r="F1908" i="11"/>
  <c r="F1907" i="11"/>
  <c r="F1906" i="11"/>
  <c r="F1905" i="11"/>
  <c r="F1904" i="11"/>
  <c r="F1903" i="11"/>
  <c r="F1902" i="11"/>
  <c r="F1901" i="11"/>
  <c r="F1900" i="11"/>
  <c r="F1899" i="11"/>
  <c r="F1898" i="11"/>
  <c r="F1897" i="11"/>
  <c r="F1896" i="11"/>
  <c r="F1895" i="11"/>
  <c r="F1894" i="11"/>
  <c r="F1893" i="11"/>
  <c r="F1892" i="11"/>
  <c r="F1891" i="11"/>
  <c r="F1890" i="11"/>
  <c r="F1889" i="11"/>
  <c r="F1888" i="11"/>
  <c r="F1887" i="11"/>
  <c r="F1886" i="11"/>
  <c r="F1885" i="11"/>
  <c r="F1884" i="11"/>
  <c r="F1883" i="11"/>
  <c r="F1882" i="11"/>
  <c r="F1881" i="11"/>
  <c r="F1880" i="11"/>
  <c r="F1879" i="11"/>
  <c r="F1878" i="11"/>
  <c r="F1877" i="11"/>
  <c r="F1876" i="11"/>
  <c r="F1875" i="11"/>
  <c r="F1874" i="11"/>
  <c r="F1873" i="11"/>
  <c r="F1872" i="11"/>
  <c r="F1871" i="11"/>
  <c r="F1870" i="11"/>
  <c r="F1869" i="11"/>
  <c r="F1868" i="11"/>
  <c r="F1867" i="11"/>
  <c r="F1866" i="11"/>
  <c r="F1865" i="11"/>
  <c r="F1864" i="11"/>
  <c r="F1863" i="11"/>
  <c r="F1862" i="11"/>
  <c r="F1861" i="11"/>
  <c r="F1860" i="11"/>
  <c r="F1859" i="11"/>
  <c r="F1858" i="11"/>
  <c r="F1857" i="11"/>
  <c r="F1856" i="11"/>
  <c r="F1855" i="11"/>
  <c r="F1854" i="11"/>
  <c r="F1853" i="11"/>
  <c r="F1852" i="11"/>
  <c r="F1851" i="11"/>
  <c r="F1850" i="11"/>
  <c r="F1849" i="11"/>
  <c r="F1848" i="11"/>
  <c r="F1847" i="11"/>
  <c r="F1846" i="11"/>
  <c r="F1845" i="11"/>
  <c r="F1844" i="11"/>
  <c r="F1843" i="11"/>
  <c r="F1842" i="11"/>
  <c r="F1841" i="11"/>
  <c r="F1840" i="11"/>
  <c r="F1839" i="11"/>
  <c r="F1838" i="11"/>
  <c r="F1837" i="11"/>
  <c r="F1836" i="11"/>
  <c r="F1835" i="11"/>
  <c r="F1834" i="11"/>
  <c r="F1833" i="11"/>
  <c r="F1832" i="11"/>
  <c r="F1831" i="11"/>
  <c r="F1830" i="11"/>
  <c r="F1829" i="11"/>
  <c r="F1828" i="11"/>
  <c r="F1827" i="11"/>
  <c r="F1826" i="11"/>
  <c r="F1825" i="11"/>
  <c r="F1824" i="11"/>
  <c r="F1823" i="11"/>
  <c r="F1822" i="11"/>
  <c r="F1821" i="11"/>
  <c r="F1820" i="11"/>
  <c r="F1819" i="11"/>
  <c r="F1818" i="11"/>
  <c r="F1817" i="11"/>
  <c r="F1816" i="11"/>
  <c r="F1815" i="11"/>
  <c r="F1814" i="11"/>
  <c r="F1813" i="11"/>
  <c r="F1812" i="11"/>
  <c r="F1811" i="11"/>
  <c r="F1810" i="11"/>
  <c r="F1809" i="11"/>
  <c r="F1808" i="11"/>
  <c r="F1807" i="11"/>
  <c r="F1806" i="11"/>
  <c r="F1805" i="11"/>
  <c r="F1804" i="11"/>
  <c r="F1803" i="11"/>
  <c r="F1802" i="11"/>
  <c r="F1801" i="11"/>
  <c r="F1800" i="11"/>
  <c r="F1799" i="11"/>
  <c r="F1798" i="11"/>
  <c r="F1797" i="11"/>
  <c r="F1796" i="11"/>
  <c r="F1795" i="11"/>
  <c r="F1794" i="11"/>
  <c r="F1793" i="11"/>
  <c r="F1792" i="11"/>
  <c r="F1791" i="11"/>
  <c r="F1790" i="11"/>
  <c r="F1789" i="11"/>
  <c r="F1788" i="11"/>
  <c r="F1787" i="11"/>
  <c r="F1786" i="11"/>
  <c r="F1785" i="11"/>
  <c r="F1784" i="11"/>
  <c r="F1783" i="11"/>
  <c r="F1782" i="11"/>
  <c r="F1781" i="11"/>
  <c r="F1780" i="11"/>
  <c r="F1779" i="11"/>
  <c r="F1778" i="11"/>
  <c r="F1777" i="11"/>
  <c r="F1776" i="11"/>
  <c r="F1775" i="11"/>
  <c r="F1774" i="11"/>
  <c r="F1773" i="11"/>
  <c r="F1772" i="11"/>
  <c r="F1771" i="11"/>
  <c r="F1770" i="11"/>
  <c r="F1769" i="11"/>
  <c r="F1768" i="11"/>
  <c r="F1767" i="11"/>
  <c r="F1766" i="11"/>
  <c r="F1765" i="11"/>
  <c r="F1764" i="11"/>
  <c r="F1763" i="11"/>
  <c r="F1762" i="11"/>
  <c r="F1761" i="11"/>
  <c r="F1760" i="11"/>
  <c r="F1759" i="11"/>
  <c r="F1758" i="11"/>
  <c r="F1757" i="11"/>
  <c r="F1756" i="11"/>
  <c r="F1755" i="11"/>
  <c r="F1754" i="11"/>
  <c r="F1753" i="11"/>
  <c r="F1752" i="11"/>
  <c r="F1751" i="11"/>
  <c r="F1750" i="11"/>
  <c r="F1749" i="11"/>
  <c r="F1748" i="11"/>
  <c r="F1747" i="11"/>
  <c r="F1746" i="11"/>
  <c r="F1745" i="11"/>
  <c r="F1744" i="11"/>
  <c r="F1743" i="11"/>
  <c r="F1742" i="11"/>
  <c r="F1741" i="11"/>
  <c r="F1740" i="11"/>
  <c r="F1739" i="11"/>
  <c r="F1738" i="11"/>
  <c r="F1737" i="11"/>
  <c r="F1736" i="11"/>
  <c r="F1735" i="11"/>
  <c r="F1734" i="11"/>
  <c r="F1733" i="11"/>
  <c r="F1732" i="11"/>
  <c r="F1731" i="11"/>
  <c r="F1730" i="11"/>
  <c r="F1729" i="11"/>
  <c r="F1728" i="11"/>
  <c r="F1727" i="11"/>
  <c r="F1726" i="11"/>
  <c r="F1725" i="11"/>
  <c r="F1724" i="11"/>
  <c r="F1723" i="11"/>
  <c r="F1722" i="11"/>
  <c r="F1721" i="11"/>
  <c r="F1720" i="11"/>
  <c r="F1719" i="11"/>
  <c r="F1718" i="11"/>
  <c r="F1717" i="11"/>
  <c r="F1716" i="11"/>
  <c r="F1715" i="11"/>
  <c r="F1714" i="11"/>
  <c r="F1713" i="11"/>
  <c r="F1712" i="11"/>
  <c r="F1711" i="11"/>
  <c r="F1710" i="11"/>
  <c r="F1709" i="11"/>
  <c r="F1708" i="11"/>
  <c r="F1707" i="11"/>
  <c r="F1706" i="11"/>
  <c r="F1705" i="11"/>
  <c r="F1704" i="11"/>
  <c r="F1703" i="11"/>
  <c r="F1702" i="11"/>
  <c r="F1701" i="11"/>
  <c r="F1700" i="11"/>
  <c r="F1699" i="11"/>
  <c r="F1698" i="11"/>
  <c r="F1697" i="11"/>
  <c r="F1696" i="11"/>
  <c r="F1695" i="11"/>
  <c r="F1694" i="11"/>
  <c r="F1693" i="11"/>
  <c r="F1692" i="11"/>
  <c r="F1691" i="11"/>
  <c r="F1690" i="11"/>
  <c r="F1689" i="11"/>
  <c r="F1688" i="11"/>
  <c r="F1687" i="11"/>
  <c r="F1686" i="11"/>
  <c r="F1685" i="11"/>
  <c r="F1684" i="11"/>
  <c r="F1683" i="11"/>
  <c r="F1682" i="11"/>
  <c r="F1681" i="11"/>
  <c r="F1680" i="11"/>
  <c r="F1679" i="11"/>
  <c r="F1678" i="11"/>
  <c r="F1677" i="11"/>
  <c r="F1676" i="11"/>
  <c r="F1675" i="11"/>
  <c r="F1674" i="11"/>
  <c r="F1673" i="11"/>
  <c r="F1672" i="11"/>
  <c r="F1671" i="11"/>
  <c r="F1670" i="11"/>
  <c r="F1669" i="11"/>
  <c r="F1668" i="11"/>
  <c r="F1667" i="11"/>
  <c r="F1666" i="11"/>
  <c r="F1665" i="11"/>
  <c r="F1664" i="11"/>
  <c r="F1663" i="11"/>
  <c r="F1662" i="11"/>
  <c r="F1661" i="11"/>
  <c r="F1660" i="11"/>
  <c r="F1659" i="11"/>
  <c r="F1658" i="11"/>
  <c r="F1657" i="11"/>
  <c r="F1656" i="11"/>
  <c r="F1655" i="11"/>
  <c r="F1654" i="11"/>
  <c r="F1653" i="11"/>
  <c r="F1652" i="11"/>
  <c r="F1651" i="11"/>
  <c r="F1650" i="11"/>
  <c r="F1649" i="11"/>
  <c r="F1648" i="11"/>
  <c r="F1647" i="11"/>
  <c r="F1646" i="11"/>
  <c r="F1645" i="11"/>
  <c r="F1644" i="11"/>
  <c r="F1643" i="11"/>
  <c r="F1642" i="11"/>
  <c r="F1641" i="11"/>
  <c r="F1640" i="11"/>
  <c r="F1639" i="11"/>
  <c r="F1638" i="11"/>
  <c r="F1637" i="11"/>
  <c r="F1636" i="11"/>
  <c r="F1635" i="11"/>
  <c r="F1634" i="11"/>
  <c r="F1633" i="11"/>
  <c r="F1632" i="11"/>
  <c r="F1631" i="11"/>
  <c r="F1630" i="11"/>
  <c r="F1629" i="11"/>
  <c r="F1628" i="11"/>
  <c r="F1627" i="11"/>
  <c r="F1626" i="11"/>
  <c r="F1625" i="11"/>
  <c r="F1624" i="11"/>
  <c r="F1623" i="11"/>
  <c r="F1622" i="11"/>
  <c r="F1621" i="11"/>
  <c r="F1620" i="11"/>
  <c r="F1619" i="11"/>
  <c r="F1618" i="11"/>
  <c r="F1617" i="11"/>
  <c r="F1616" i="11"/>
  <c r="F1615" i="11"/>
  <c r="F1614" i="11"/>
  <c r="F1613" i="11"/>
  <c r="F1612" i="11"/>
  <c r="F1611" i="11"/>
  <c r="F1610" i="11"/>
  <c r="F1609" i="11"/>
  <c r="F1608" i="11"/>
  <c r="F1607" i="11"/>
  <c r="F1606" i="11"/>
  <c r="F1605" i="11"/>
  <c r="F1604" i="11"/>
  <c r="F1603" i="11"/>
  <c r="F1602" i="11"/>
  <c r="F1601" i="11"/>
  <c r="F1600" i="11"/>
  <c r="F1599" i="11"/>
  <c r="F1598" i="11"/>
  <c r="F1597" i="11"/>
  <c r="F1596" i="11"/>
  <c r="F1595" i="11"/>
  <c r="F1594" i="11"/>
  <c r="F1593" i="11"/>
  <c r="F1592" i="11"/>
  <c r="F1591" i="11"/>
  <c r="F1590" i="11"/>
  <c r="F1589" i="11"/>
  <c r="F1588" i="11"/>
  <c r="F1587" i="11"/>
  <c r="F1586" i="11"/>
  <c r="F1585" i="11"/>
  <c r="F1584" i="11"/>
  <c r="F1583" i="11"/>
  <c r="F1582" i="11"/>
  <c r="F1581" i="11"/>
  <c r="F1580" i="11"/>
  <c r="F1579" i="11"/>
  <c r="F1578" i="11"/>
  <c r="F1577" i="11"/>
  <c r="F1576" i="11"/>
  <c r="F1575" i="11"/>
  <c r="F1574" i="11"/>
  <c r="F1573" i="11"/>
  <c r="F1572" i="11"/>
  <c r="F1571" i="11"/>
  <c r="F1570" i="11"/>
  <c r="F1569" i="11"/>
  <c r="F1568" i="11"/>
  <c r="F1567" i="11"/>
  <c r="F1566" i="11"/>
  <c r="F1565" i="11"/>
  <c r="F1564" i="11"/>
  <c r="F1563" i="11"/>
  <c r="F1562" i="11"/>
  <c r="F1561" i="11"/>
  <c r="F1560" i="11"/>
  <c r="F1559" i="11"/>
  <c r="F1558" i="11"/>
  <c r="F1557" i="11"/>
  <c r="F1556" i="11"/>
  <c r="F1555" i="11"/>
  <c r="F1554" i="11"/>
  <c r="F1553" i="11"/>
  <c r="F1552" i="11"/>
  <c r="F1551" i="11"/>
  <c r="F1550" i="11"/>
  <c r="F1549" i="11"/>
  <c r="F1548" i="11"/>
  <c r="F1547" i="11"/>
  <c r="F1546" i="11"/>
  <c r="F1545" i="11"/>
  <c r="F1544" i="11"/>
  <c r="F1543" i="11"/>
  <c r="F1542" i="11"/>
  <c r="F1541" i="11"/>
  <c r="F1540" i="11"/>
  <c r="F1539" i="11"/>
  <c r="F1538" i="11"/>
  <c r="F1537" i="11"/>
  <c r="F1536" i="11"/>
  <c r="F1535" i="11"/>
  <c r="F1534" i="11"/>
  <c r="F1533" i="11"/>
  <c r="F1532" i="11"/>
  <c r="F1531" i="11"/>
  <c r="F1530" i="11"/>
  <c r="F1529" i="11"/>
  <c r="F1528" i="11"/>
  <c r="F1527" i="11"/>
  <c r="F1526" i="11"/>
  <c r="F1525" i="11"/>
  <c r="F1524" i="11"/>
  <c r="F1523" i="11"/>
  <c r="F1522" i="11"/>
  <c r="F1521" i="11"/>
  <c r="F1520" i="11"/>
  <c r="F1519" i="11"/>
  <c r="F1518" i="11"/>
  <c r="F1517" i="11"/>
  <c r="F1516" i="11"/>
  <c r="F1515" i="11"/>
  <c r="F1514" i="11"/>
  <c r="F1513" i="11"/>
  <c r="F1512" i="11"/>
  <c r="F1511" i="11"/>
  <c r="F1510" i="11"/>
  <c r="F1509" i="11"/>
  <c r="F1508" i="11"/>
  <c r="F1507" i="11"/>
  <c r="F1506" i="11"/>
  <c r="F1505" i="11"/>
  <c r="F1504" i="11"/>
  <c r="F1503" i="11"/>
  <c r="F1502" i="11"/>
  <c r="F1501" i="11"/>
  <c r="F1500" i="11"/>
  <c r="F1499" i="11"/>
  <c r="F1498" i="11"/>
  <c r="F1497" i="11"/>
  <c r="F1496" i="11"/>
  <c r="F1495" i="11"/>
  <c r="F1494" i="11"/>
  <c r="F1493" i="11"/>
  <c r="F1492" i="11"/>
  <c r="F1491" i="11"/>
  <c r="F1490" i="11"/>
  <c r="F1489" i="11"/>
  <c r="F1488" i="11"/>
  <c r="F1487" i="11"/>
  <c r="F1486" i="11"/>
  <c r="F1485" i="11"/>
  <c r="F1484" i="11"/>
  <c r="F1483" i="11"/>
  <c r="F1482" i="11"/>
  <c r="F1481" i="11"/>
  <c r="F1480" i="11"/>
  <c r="F1479" i="11"/>
  <c r="F1478" i="11"/>
  <c r="F1477" i="11"/>
  <c r="F1476" i="11"/>
  <c r="F1475" i="11"/>
  <c r="F1474" i="11"/>
  <c r="F1473" i="11"/>
  <c r="F1472" i="11"/>
  <c r="F1471" i="11"/>
  <c r="F1470" i="11"/>
  <c r="F1469" i="11"/>
  <c r="F1468" i="11"/>
  <c r="F1467" i="11"/>
  <c r="F1466" i="11"/>
  <c r="F1465" i="11"/>
  <c r="F1464" i="11"/>
  <c r="F1463" i="11"/>
  <c r="F1462" i="11"/>
  <c r="F1461" i="11"/>
  <c r="F1460" i="11"/>
  <c r="F1459" i="11"/>
  <c r="F1458" i="11"/>
  <c r="F1457" i="11"/>
  <c r="F1456" i="11"/>
  <c r="F1455" i="11"/>
  <c r="F1454" i="11"/>
  <c r="F1453" i="11"/>
  <c r="F1452" i="11"/>
  <c r="F1451" i="11"/>
  <c r="F1450" i="11"/>
  <c r="F1449" i="11"/>
  <c r="F1448" i="11"/>
  <c r="F1447" i="11"/>
  <c r="F1446" i="11"/>
  <c r="F1445" i="11"/>
  <c r="F1444" i="11"/>
  <c r="F1443" i="11"/>
  <c r="F1442" i="11"/>
  <c r="F1441" i="11"/>
  <c r="F1440" i="11"/>
  <c r="F1439" i="11"/>
  <c r="F1438" i="11"/>
  <c r="F1437" i="11"/>
  <c r="F1436" i="11"/>
  <c r="F1435" i="11"/>
  <c r="F1434" i="11"/>
  <c r="F1433" i="11"/>
  <c r="F1432" i="11"/>
  <c r="F1431" i="11"/>
  <c r="F1430" i="11"/>
  <c r="F1429" i="11"/>
  <c r="F1428" i="11"/>
  <c r="F1427" i="11"/>
  <c r="F1426" i="11"/>
  <c r="F1425" i="11"/>
  <c r="F1424" i="11"/>
  <c r="F1423" i="11"/>
  <c r="F1422" i="11"/>
  <c r="F1421" i="11"/>
  <c r="F1420" i="11"/>
  <c r="F1419" i="11"/>
  <c r="F1418" i="11"/>
  <c r="F1417" i="11"/>
  <c r="F1416" i="11"/>
  <c r="F1415" i="11"/>
  <c r="F1414" i="11"/>
  <c r="F1413" i="11"/>
  <c r="F1412" i="11"/>
  <c r="F1411" i="11"/>
  <c r="F1410" i="11"/>
  <c r="F1409" i="11"/>
  <c r="F1408" i="11"/>
  <c r="F1407" i="11"/>
  <c r="F1406" i="11"/>
  <c r="F1405" i="11"/>
  <c r="F1404" i="11"/>
  <c r="F1403" i="11"/>
  <c r="F1402" i="11"/>
  <c r="F1401" i="11"/>
  <c r="F1400" i="11"/>
  <c r="F1399" i="11"/>
  <c r="F1398" i="11"/>
  <c r="F1397" i="11"/>
  <c r="F1396" i="11"/>
  <c r="F1395" i="11"/>
  <c r="F1394" i="11"/>
  <c r="F1393" i="11"/>
  <c r="F1392" i="11"/>
  <c r="F1391" i="11"/>
  <c r="F1390" i="11"/>
  <c r="F1389" i="11"/>
  <c r="F1388" i="11"/>
  <c r="F1387" i="11"/>
  <c r="F1386" i="11"/>
  <c r="F1385" i="11"/>
  <c r="F1384" i="11"/>
  <c r="F1383" i="11"/>
  <c r="F1382" i="11"/>
  <c r="F1381" i="11"/>
  <c r="F1380" i="11"/>
  <c r="F1379" i="11"/>
  <c r="F1378" i="11"/>
  <c r="F1377" i="11"/>
  <c r="F1376" i="11"/>
  <c r="F1375" i="11"/>
  <c r="F1374" i="11"/>
  <c r="F1373" i="11"/>
  <c r="F1372" i="11"/>
  <c r="F1371" i="11"/>
  <c r="F1370" i="11"/>
  <c r="F1369" i="11"/>
  <c r="F1368" i="11"/>
  <c r="F1367" i="11"/>
  <c r="F1366" i="11"/>
  <c r="F1365" i="11"/>
  <c r="F1364" i="11"/>
  <c r="F1363" i="11"/>
  <c r="F1362" i="11"/>
  <c r="F1361" i="11"/>
  <c r="F1360" i="11"/>
  <c r="F1359" i="11"/>
  <c r="F1358" i="11"/>
  <c r="F1357" i="11"/>
  <c r="F1356" i="11"/>
  <c r="F1355" i="11"/>
  <c r="F1354" i="11"/>
  <c r="F1353" i="11"/>
  <c r="F1352" i="11"/>
  <c r="F1351" i="11"/>
  <c r="F1350" i="11"/>
  <c r="F1349" i="11"/>
  <c r="F1348" i="11"/>
  <c r="F1347" i="11"/>
  <c r="F1346" i="11"/>
  <c r="F1345" i="11"/>
  <c r="F1344" i="11"/>
  <c r="F1343" i="11"/>
  <c r="F1342" i="11"/>
  <c r="F1341" i="11"/>
  <c r="F1340" i="11"/>
  <c r="F1339" i="11"/>
  <c r="F1338" i="11"/>
  <c r="F1337" i="11"/>
  <c r="F1336" i="11"/>
  <c r="F1335" i="11"/>
  <c r="F1334" i="11"/>
  <c r="F1333" i="11"/>
  <c r="F1332" i="11"/>
  <c r="F1331" i="11"/>
  <c r="F1330" i="11"/>
  <c r="F1329" i="11"/>
  <c r="F1328" i="11"/>
  <c r="F1327" i="11"/>
  <c r="F1326" i="11"/>
  <c r="F1325" i="11"/>
  <c r="F1324" i="11"/>
  <c r="F1323" i="11"/>
  <c r="F1322" i="11"/>
  <c r="F1321" i="11"/>
  <c r="F1320" i="11"/>
  <c r="F1319" i="11"/>
  <c r="F1318" i="11"/>
  <c r="F1317" i="11"/>
  <c r="F1316" i="11"/>
  <c r="F1315" i="11"/>
  <c r="F1314" i="11"/>
  <c r="F1313" i="11"/>
  <c r="F1312" i="11"/>
  <c r="F1311" i="11"/>
  <c r="F1310" i="11"/>
  <c r="F1309" i="11"/>
  <c r="F1308" i="11"/>
  <c r="F1307" i="11"/>
  <c r="F1306" i="11"/>
  <c r="F1305" i="11"/>
  <c r="F1304" i="11"/>
  <c r="F1303" i="11"/>
  <c r="F1302" i="11"/>
  <c r="F1301" i="11"/>
  <c r="F1300" i="11"/>
  <c r="F1299" i="11"/>
  <c r="F1298" i="11"/>
  <c r="F1297" i="11"/>
  <c r="F1296" i="11"/>
  <c r="F1295" i="11"/>
  <c r="F1294" i="11"/>
  <c r="F1293" i="11"/>
  <c r="F1292" i="11"/>
  <c r="F1291" i="11"/>
  <c r="F1290" i="11"/>
  <c r="F1289" i="11"/>
  <c r="F1288" i="11"/>
  <c r="F1287" i="11"/>
  <c r="F1286" i="11"/>
  <c r="F1285" i="11"/>
  <c r="F1284" i="11"/>
  <c r="F1283" i="11"/>
  <c r="F1282" i="11"/>
  <c r="F1281" i="11"/>
  <c r="F1280" i="11"/>
  <c r="F1279" i="11"/>
  <c r="F1278" i="11"/>
  <c r="F1277" i="11"/>
  <c r="F1276" i="11"/>
  <c r="F1275" i="11"/>
  <c r="F1274" i="11"/>
  <c r="F1273" i="11"/>
  <c r="F1272" i="11"/>
  <c r="F1271" i="11"/>
  <c r="F1270" i="11"/>
  <c r="F1269" i="11"/>
  <c r="F1268" i="11"/>
  <c r="F1267" i="11"/>
  <c r="F1266" i="11"/>
  <c r="F1265" i="11"/>
  <c r="F1264" i="11"/>
  <c r="F1263" i="11"/>
  <c r="F1262" i="11"/>
  <c r="F1261" i="11"/>
  <c r="F1260" i="11"/>
  <c r="F1259" i="11"/>
  <c r="F1258" i="11"/>
  <c r="F1257" i="11"/>
  <c r="F1256" i="11"/>
  <c r="F1255" i="11"/>
  <c r="F1254" i="11"/>
  <c r="F1253" i="11"/>
  <c r="F1252" i="11"/>
  <c r="F1251" i="11"/>
  <c r="F1250" i="11"/>
  <c r="F1249" i="11"/>
  <c r="F1248" i="11"/>
  <c r="F1247" i="11"/>
  <c r="F1246" i="11"/>
  <c r="F1245" i="11"/>
  <c r="F1244" i="11"/>
  <c r="F1243" i="11"/>
  <c r="F1242" i="11"/>
  <c r="F1241" i="11"/>
  <c r="F1240" i="11"/>
  <c r="F1239" i="11"/>
  <c r="F1238" i="11"/>
  <c r="F1237" i="11"/>
  <c r="F1236" i="11"/>
  <c r="F1235" i="11"/>
  <c r="F1234" i="11"/>
  <c r="F1233" i="11"/>
  <c r="F1232" i="11"/>
  <c r="F1231" i="11"/>
  <c r="F1230" i="11"/>
  <c r="F1229" i="11"/>
  <c r="F1228" i="11"/>
  <c r="F1227" i="11"/>
  <c r="F1226" i="11"/>
  <c r="F1225" i="11"/>
  <c r="F1224" i="11"/>
  <c r="F1223" i="11"/>
  <c r="F1222" i="11"/>
  <c r="F1221" i="11"/>
  <c r="F1220" i="11"/>
  <c r="F1219" i="11"/>
  <c r="F1218" i="11"/>
  <c r="F1217" i="11"/>
  <c r="F1216" i="11"/>
  <c r="F1215" i="11"/>
  <c r="F1214" i="11"/>
  <c r="F1213" i="11"/>
  <c r="F1212" i="11"/>
  <c r="F1211" i="11"/>
  <c r="F1210" i="11"/>
  <c r="F1209" i="11"/>
  <c r="F1208" i="11"/>
  <c r="F1207" i="11"/>
  <c r="F1206" i="11"/>
  <c r="F1205" i="11"/>
  <c r="F1204" i="11"/>
  <c r="F1203" i="11"/>
  <c r="F1202" i="11"/>
  <c r="F1201" i="11"/>
  <c r="F1200" i="11"/>
  <c r="F1199" i="11"/>
  <c r="F1198" i="11"/>
  <c r="F1197" i="11"/>
  <c r="F1196" i="11"/>
  <c r="F1195" i="11"/>
  <c r="F1194" i="11"/>
  <c r="F1193" i="11"/>
  <c r="F1192" i="11"/>
  <c r="F1191" i="11"/>
  <c r="F1190" i="11"/>
  <c r="F1189" i="11"/>
  <c r="F1188" i="11"/>
  <c r="F1187" i="11"/>
  <c r="F1186" i="11"/>
  <c r="F1185" i="11"/>
  <c r="F1184" i="11"/>
  <c r="F1183" i="11"/>
  <c r="F1182" i="11"/>
  <c r="F1181" i="11"/>
  <c r="F1180" i="11"/>
  <c r="F1179" i="11"/>
  <c r="F1178" i="11"/>
  <c r="F1177" i="11"/>
  <c r="F1176" i="11"/>
  <c r="F1175" i="11"/>
  <c r="F1174" i="11"/>
  <c r="F1173" i="11"/>
  <c r="F1172" i="11"/>
  <c r="F1171" i="11"/>
  <c r="F1170" i="11"/>
  <c r="F1169" i="11"/>
  <c r="F1168" i="11"/>
  <c r="F1167" i="11"/>
  <c r="F1166" i="11"/>
  <c r="F1165" i="11"/>
  <c r="F1164" i="11"/>
  <c r="F1163" i="11"/>
  <c r="F1162" i="11"/>
  <c r="F1161" i="11"/>
  <c r="F1160" i="11"/>
  <c r="F1159" i="11"/>
  <c r="F1158" i="11"/>
  <c r="F1157" i="11"/>
  <c r="F1156" i="11"/>
  <c r="F1155" i="11"/>
  <c r="F1154" i="11"/>
  <c r="F1153" i="11"/>
  <c r="F1152" i="11"/>
  <c r="F1151" i="11"/>
  <c r="F1150" i="11"/>
  <c r="F1149" i="11"/>
  <c r="F1148" i="11"/>
  <c r="F1147" i="11"/>
  <c r="F1146" i="11"/>
  <c r="F1145" i="11"/>
  <c r="F1144" i="11"/>
  <c r="F1143" i="11"/>
  <c r="F1142" i="11"/>
  <c r="F1141" i="11"/>
  <c r="F1140" i="11"/>
  <c r="F1139" i="11"/>
  <c r="F1138" i="11"/>
  <c r="F1137" i="11"/>
  <c r="F1136" i="11"/>
  <c r="F1135" i="11"/>
  <c r="F1134" i="11"/>
  <c r="F1133" i="11"/>
  <c r="F1132" i="11"/>
  <c r="F1131" i="11"/>
  <c r="F1130" i="11"/>
  <c r="F1129" i="11"/>
  <c r="F1128" i="11"/>
  <c r="F1127" i="11"/>
  <c r="F1126" i="11"/>
  <c r="F1125" i="11"/>
  <c r="F1124" i="11"/>
  <c r="F1123" i="11"/>
  <c r="F1122" i="11"/>
  <c r="F1121" i="11"/>
  <c r="F1120" i="11"/>
  <c r="F1119" i="11"/>
  <c r="F1118" i="11"/>
  <c r="F1117" i="11"/>
  <c r="F1116" i="11"/>
  <c r="F1115" i="11"/>
  <c r="F1114" i="11"/>
  <c r="F1113" i="11"/>
  <c r="F1112" i="11"/>
  <c r="F1111" i="11"/>
  <c r="F1110" i="11"/>
  <c r="F1109" i="11"/>
  <c r="F1108" i="11"/>
  <c r="F1107" i="11"/>
  <c r="F1106" i="11"/>
  <c r="F1105" i="11"/>
  <c r="F1104" i="11"/>
  <c r="F1103" i="11"/>
  <c r="F1102" i="11"/>
  <c r="F1101" i="11"/>
  <c r="F1100" i="11"/>
  <c r="F1099" i="11"/>
  <c r="F1098" i="11"/>
  <c r="F1097" i="11"/>
  <c r="F1096" i="11"/>
  <c r="F1095" i="11"/>
  <c r="F1094" i="11"/>
  <c r="F1093" i="11"/>
  <c r="F1092" i="11"/>
  <c r="F1091" i="11"/>
  <c r="F1090" i="11"/>
  <c r="F1089" i="11"/>
  <c r="F1088" i="11"/>
  <c r="F1087" i="11"/>
  <c r="F1086" i="11"/>
  <c r="F1085" i="11"/>
  <c r="F1084" i="11"/>
  <c r="F1083" i="11"/>
  <c r="F1082" i="11"/>
  <c r="F1081" i="11"/>
  <c r="F1080" i="11"/>
  <c r="F1079" i="11"/>
  <c r="F1078" i="11"/>
  <c r="F1077" i="11"/>
  <c r="F1076" i="11"/>
  <c r="F1075" i="11"/>
  <c r="F1074" i="11"/>
  <c r="F1073" i="11"/>
  <c r="F1072" i="11"/>
  <c r="F1071" i="11"/>
  <c r="F1070" i="11"/>
  <c r="F1069" i="11"/>
  <c r="F1068" i="11"/>
  <c r="F1067" i="11"/>
  <c r="F1066" i="11"/>
  <c r="F1065" i="11"/>
  <c r="F1064" i="11"/>
  <c r="F1063" i="11"/>
  <c r="F1062" i="11"/>
  <c r="F1061" i="11"/>
  <c r="F1060" i="11"/>
  <c r="F1059" i="11"/>
  <c r="F1058" i="11"/>
  <c r="F1057" i="11"/>
  <c r="F1056" i="11"/>
  <c r="F1055" i="11"/>
  <c r="F1054" i="11"/>
  <c r="F1053" i="11"/>
  <c r="F1052" i="11"/>
  <c r="F1051" i="11"/>
  <c r="F1050" i="11"/>
  <c r="F1049" i="11"/>
  <c r="F1048" i="11"/>
  <c r="F1047" i="11"/>
  <c r="F1046" i="11"/>
  <c r="F1045" i="11"/>
  <c r="F1044" i="11"/>
  <c r="F1043" i="11"/>
  <c r="F1042" i="11"/>
  <c r="F1041" i="11"/>
  <c r="F1040" i="11"/>
  <c r="F1039" i="11"/>
  <c r="F1038" i="11"/>
  <c r="F1037" i="11"/>
  <c r="F1036" i="11"/>
  <c r="F1035" i="11"/>
  <c r="F1034" i="11"/>
  <c r="F1033" i="11"/>
  <c r="F1032" i="11"/>
  <c r="F1031" i="11"/>
  <c r="F1030" i="11"/>
  <c r="F1029" i="11"/>
  <c r="F1028" i="11"/>
  <c r="F1027" i="11"/>
  <c r="F1026" i="11"/>
  <c r="F1025" i="11"/>
  <c r="F1024" i="11"/>
  <c r="F1023" i="11"/>
  <c r="F1022" i="11"/>
  <c r="F1021" i="11"/>
  <c r="F1020" i="11"/>
  <c r="F1019" i="11"/>
  <c r="F1018" i="11"/>
  <c r="F1017" i="11"/>
  <c r="F1016" i="11"/>
  <c r="F1015" i="11"/>
  <c r="F1014" i="11"/>
  <c r="F1013" i="11"/>
  <c r="F1012" i="11"/>
  <c r="F1011" i="11"/>
  <c r="F1010" i="11"/>
  <c r="F1009" i="11"/>
  <c r="F1008" i="11"/>
  <c r="F1007" i="11"/>
  <c r="F1006" i="11"/>
  <c r="F1005" i="11"/>
  <c r="F1004" i="11"/>
  <c r="F1003" i="11"/>
  <c r="F1002" i="11"/>
  <c r="F1001" i="11"/>
  <c r="F1000" i="11"/>
  <c r="F999" i="11"/>
  <c r="F998" i="11"/>
  <c r="F997" i="11"/>
  <c r="F996" i="11"/>
  <c r="F995" i="11"/>
  <c r="F994" i="11"/>
  <c r="F993" i="11"/>
  <c r="F992" i="11"/>
  <c r="F991" i="11"/>
  <c r="F990" i="11"/>
  <c r="F989" i="11"/>
  <c r="F988" i="11"/>
  <c r="F987" i="11"/>
  <c r="F986" i="11"/>
  <c r="F985" i="11"/>
  <c r="F984" i="11"/>
  <c r="F983" i="11"/>
  <c r="F982" i="11"/>
  <c r="F981" i="11"/>
  <c r="F980" i="11"/>
  <c r="F979" i="11"/>
  <c r="F978" i="11"/>
  <c r="F977" i="11"/>
  <c r="F976" i="11"/>
  <c r="F975" i="11"/>
  <c r="F974" i="11"/>
  <c r="F973" i="11"/>
  <c r="F972" i="11"/>
  <c r="F971" i="11"/>
  <c r="F970" i="11"/>
  <c r="F969" i="11"/>
  <c r="F968" i="11"/>
  <c r="F967" i="11"/>
  <c r="F966" i="11"/>
  <c r="F965" i="11"/>
  <c r="F964" i="11"/>
  <c r="F963" i="11"/>
  <c r="F962" i="11"/>
  <c r="F961" i="11"/>
  <c r="F960" i="11"/>
  <c r="F959" i="11"/>
  <c r="F958" i="11"/>
  <c r="F957" i="11"/>
  <c r="F956" i="11"/>
  <c r="F955" i="11"/>
  <c r="F954" i="11"/>
  <c r="F953" i="11"/>
  <c r="F952" i="11"/>
  <c r="F951" i="11"/>
  <c r="F950" i="11"/>
  <c r="F949" i="11"/>
  <c r="F948" i="11"/>
  <c r="F947" i="11"/>
  <c r="F946" i="11"/>
  <c r="F945" i="11"/>
  <c r="F944" i="11"/>
  <c r="F943" i="11"/>
  <c r="F942" i="11"/>
  <c r="F941" i="11"/>
  <c r="F940" i="11"/>
  <c r="F939" i="11"/>
  <c r="F938" i="11"/>
  <c r="F937" i="11"/>
  <c r="F936" i="11"/>
  <c r="F935" i="11"/>
  <c r="F934" i="11"/>
  <c r="F933" i="11"/>
  <c r="F932" i="11"/>
  <c r="F931" i="11"/>
  <c r="F930" i="11"/>
  <c r="F929" i="11"/>
  <c r="F928" i="11"/>
  <c r="F927" i="11"/>
  <c r="F926" i="11"/>
  <c r="F925" i="11"/>
  <c r="F924" i="11"/>
  <c r="F923" i="11"/>
  <c r="F922" i="11"/>
  <c r="F921" i="11"/>
  <c r="F920" i="11"/>
  <c r="F919" i="11"/>
  <c r="F918" i="11"/>
  <c r="F917" i="11"/>
  <c r="F916" i="11"/>
  <c r="F915" i="11"/>
  <c r="F914" i="11"/>
  <c r="F913" i="11"/>
  <c r="F912" i="11"/>
  <c r="F911" i="11"/>
  <c r="F910" i="11"/>
  <c r="F909" i="11"/>
  <c r="F908" i="11"/>
  <c r="F907" i="11"/>
  <c r="F906" i="11"/>
  <c r="F905" i="11"/>
  <c r="F904" i="11"/>
  <c r="F903" i="11"/>
  <c r="F902" i="11"/>
  <c r="F901" i="11"/>
  <c r="F900" i="11"/>
  <c r="F899" i="11"/>
  <c r="F898" i="11"/>
  <c r="F897" i="11"/>
  <c r="F896" i="11"/>
  <c r="F895" i="11"/>
  <c r="F894" i="11"/>
  <c r="F893" i="11"/>
  <c r="F892" i="11"/>
  <c r="F891" i="11"/>
  <c r="F890" i="11"/>
  <c r="F889" i="11"/>
  <c r="F888" i="11"/>
  <c r="F887" i="11"/>
  <c r="F886" i="11"/>
  <c r="F885" i="11"/>
  <c r="F884" i="11"/>
  <c r="F883" i="11"/>
  <c r="F882" i="11"/>
  <c r="F881" i="11"/>
  <c r="F880" i="11"/>
  <c r="F879" i="11"/>
  <c r="F878" i="11"/>
  <c r="F877" i="11"/>
  <c r="F876" i="11"/>
  <c r="F875" i="11"/>
  <c r="F874" i="11"/>
  <c r="F873" i="11"/>
  <c r="F872" i="11"/>
  <c r="F871" i="11"/>
  <c r="F870" i="11"/>
  <c r="F869" i="11"/>
  <c r="F868" i="11"/>
  <c r="F867" i="11"/>
  <c r="F866" i="11"/>
  <c r="F865" i="11"/>
  <c r="F864" i="11"/>
  <c r="F863" i="11"/>
  <c r="F862" i="11"/>
  <c r="F861" i="11"/>
  <c r="F860" i="11"/>
  <c r="F859" i="11"/>
  <c r="F858" i="11"/>
  <c r="F857" i="11"/>
  <c r="F856" i="11"/>
  <c r="F855" i="11"/>
  <c r="F854" i="11"/>
  <c r="F853" i="11"/>
  <c r="F852" i="11"/>
  <c r="F851" i="11"/>
  <c r="F850" i="11"/>
  <c r="F849" i="11"/>
  <c r="F848" i="11"/>
  <c r="F847" i="11"/>
  <c r="F846" i="11"/>
  <c r="F845" i="11"/>
  <c r="F844" i="11"/>
  <c r="F843" i="11"/>
  <c r="F842" i="11"/>
  <c r="F841" i="11"/>
  <c r="F840" i="11"/>
  <c r="F839" i="11"/>
  <c r="F838" i="11"/>
  <c r="F837" i="11"/>
  <c r="F836" i="11"/>
  <c r="F835" i="11"/>
  <c r="F834" i="11"/>
  <c r="F833" i="11"/>
  <c r="F832" i="11"/>
  <c r="F831" i="11"/>
  <c r="F830" i="11"/>
  <c r="F829" i="11"/>
  <c r="F828" i="11"/>
  <c r="F827" i="11"/>
  <c r="F826" i="11"/>
  <c r="F825" i="11"/>
  <c r="F824" i="11"/>
  <c r="F823" i="11"/>
  <c r="F822" i="11"/>
  <c r="F821" i="11"/>
  <c r="F820" i="11"/>
  <c r="F819" i="11"/>
  <c r="F818" i="11"/>
  <c r="F817" i="11"/>
  <c r="F816" i="11"/>
  <c r="F815" i="11"/>
  <c r="F814" i="11"/>
  <c r="F813" i="11"/>
  <c r="F812" i="11"/>
  <c r="F811" i="11"/>
  <c r="F810" i="11"/>
  <c r="F809" i="11"/>
  <c r="F808" i="11"/>
  <c r="F807" i="11"/>
  <c r="F806" i="11"/>
  <c r="F805" i="11"/>
  <c r="F804" i="11"/>
  <c r="F803" i="11"/>
  <c r="F802" i="11"/>
  <c r="F801" i="11"/>
  <c r="F800" i="11"/>
  <c r="F799" i="11"/>
  <c r="F798" i="11"/>
  <c r="F797" i="11"/>
  <c r="F796" i="11"/>
  <c r="F795" i="11"/>
  <c r="F794" i="11"/>
  <c r="F793" i="11"/>
  <c r="F792" i="11"/>
  <c r="F791" i="11"/>
  <c r="F790" i="11"/>
  <c r="F789" i="11"/>
  <c r="F788" i="11"/>
  <c r="F787" i="11"/>
  <c r="F786" i="11"/>
  <c r="F785" i="11"/>
  <c r="F784" i="11"/>
  <c r="F783" i="11"/>
  <c r="F782" i="11"/>
  <c r="F781" i="11"/>
  <c r="F780" i="11"/>
  <c r="F779" i="11"/>
  <c r="F778" i="11"/>
  <c r="F777" i="11"/>
  <c r="F776" i="11"/>
  <c r="F775" i="11"/>
  <c r="F774" i="11"/>
  <c r="F773" i="11"/>
  <c r="F772" i="11"/>
  <c r="F771" i="11"/>
  <c r="F770" i="11"/>
  <c r="F769" i="11"/>
  <c r="F768" i="11"/>
  <c r="F767" i="11"/>
  <c r="F766" i="11"/>
  <c r="F765" i="11"/>
  <c r="F764" i="11"/>
  <c r="F763" i="11"/>
  <c r="F762" i="11"/>
  <c r="F761" i="11"/>
  <c r="F760" i="11"/>
  <c r="F759" i="11"/>
  <c r="F758" i="11"/>
  <c r="F757" i="11"/>
  <c r="F756" i="11"/>
  <c r="F755" i="11"/>
  <c r="F754" i="11"/>
  <c r="F753" i="11"/>
  <c r="F752" i="11"/>
  <c r="F751" i="11"/>
  <c r="F750" i="11"/>
  <c r="F749" i="11"/>
  <c r="F748" i="11"/>
  <c r="F747" i="11"/>
  <c r="F746" i="11"/>
  <c r="F745" i="11"/>
  <c r="F744" i="11"/>
  <c r="F743" i="11"/>
  <c r="F742" i="11"/>
  <c r="F741" i="11"/>
  <c r="F740" i="11"/>
  <c r="F739" i="11"/>
  <c r="F738" i="11"/>
  <c r="F737" i="11"/>
  <c r="F736" i="11"/>
  <c r="F735" i="11"/>
  <c r="F734" i="11"/>
  <c r="F733" i="11"/>
  <c r="F732" i="11"/>
  <c r="F731" i="11"/>
  <c r="F730" i="11"/>
  <c r="F729" i="11"/>
  <c r="F728" i="11"/>
  <c r="F727" i="11"/>
  <c r="F726" i="11"/>
  <c r="F725" i="11"/>
  <c r="F724" i="11"/>
  <c r="F723" i="11"/>
  <c r="F722" i="11"/>
  <c r="F721" i="11"/>
  <c r="F720" i="11"/>
  <c r="F719" i="11"/>
  <c r="F718" i="11"/>
  <c r="F717" i="11"/>
  <c r="F716" i="11"/>
  <c r="F715" i="11"/>
  <c r="F714" i="11"/>
  <c r="F713" i="11"/>
  <c r="F712" i="11"/>
  <c r="F711" i="11"/>
  <c r="F710" i="11"/>
  <c r="F709" i="11"/>
  <c r="F708" i="11"/>
  <c r="F707" i="11"/>
  <c r="F706" i="11"/>
  <c r="F705" i="11"/>
  <c r="F704" i="11"/>
  <c r="F703" i="11"/>
  <c r="F702" i="11"/>
  <c r="F701" i="11"/>
  <c r="F700" i="11"/>
  <c r="F699" i="11"/>
  <c r="F698" i="11"/>
  <c r="F697" i="11"/>
  <c r="F696" i="11"/>
  <c r="F695" i="11"/>
  <c r="F694" i="11"/>
  <c r="F693" i="11"/>
  <c r="F692" i="11"/>
  <c r="F691" i="11"/>
  <c r="F690" i="11"/>
  <c r="F689" i="11"/>
  <c r="F688" i="11"/>
  <c r="F687" i="11"/>
  <c r="F686" i="11"/>
  <c r="F685" i="11"/>
  <c r="F684" i="11"/>
  <c r="F683" i="11"/>
  <c r="F682" i="11"/>
  <c r="F681" i="11"/>
  <c r="F680" i="11"/>
  <c r="F679" i="11"/>
  <c r="F678" i="11"/>
  <c r="F677" i="11"/>
  <c r="F676" i="11"/>
  <c r="F675" i="11"/>
  <c r="F674" i="11"/>
  <c r="F673" i="11"/>
  <c r="F672" i="11"/>
  <c r="F671" i="11"/>
  <c r="F670" i="11"/>
  <c r="F669" i="11"/>
  <c r="F668" i="11"/>
  <c r="F667" i="11"/>
  <c r="F666" i="11"/>
  <c r="F665" i="11"/>
  <c r="F664" i="11"/>
  <c r="F663" i="11"/>
  <c r="F662" i="11"/>
  <c r="F661" i="11"/>
  <c r="F660" i="11"/>
  <c r="F659" i="11"/>
  <c r="F658" i="11"/>
  <c r="F657" i="11"/>
  <c r="F656" i="11"/>
  <c r="F655" i="11"/>
  <c r="F654" i="11"/>
  <c r="F653" i="11"/>
  <c r="F652" i="11"/>
  <c r="F651" i="11"/>
  <c r="F650" i="11"/>
  <c r="F649" i="11"/>
  <c r="F648" i="11"/>
  <c r="F647" i="11"/>
  <c r="F646" i="11"/>
  <c r="F645" i="11"/>
  <c r="F644" i="11"/>
  <c r="F643" i="11"/>
  <c r="F642" i="11"/>
  <c r="F641" i="11"/>
  <c r="F640" i="11"/>
  <c r="F639" i="11"/>
  <c r="F638" i="11"/>
  <c r="F637" i="11"/>
  <c r="F636" i="11"/>
  <c r="F635" i="11"/>
  <c r="F634" i="11"/>
  <c r="F633" i="11"/>
  <c r="F632" i="11"/>
  <c r="F631" i="11"/>
  <c r="F630" i="11"/>
  <c r="F629" i="11"/>
  <c r="F628" i="11"/>
  <c r="F627" i="11"/>
  <c r="F626" i="11"/>
  <c r="F625" i="11"/>
  <c r="F624" i="11"/>
  <c r="F623" i="11"/>
  <c r="F622" i="11"/>
  <c r="F621" i="11"/>
  <c r="F620" i="11"/>
  <c r="F619" i="11"/>
  <c r="F618" i="11"/>
  <c r="F617" i="11"/>
  <c r="F616" i="11"/>
  <c r="F615" i="11"/>
  <c r="F614" i="11"/>
  <c r="F613" i="11"/>
  <c r="F612" i="11"/>
  <c r="F611" i="11"/>
  <c r="F610" i="11"/>
  <c r="F609" i="11"/>
  <c r="F608" i="11"/>
  <c r="F607" i="11"/>
  <c r="F606" i="11"/>
  <c r="F605" i="11"/>
  <c r="F604" i="11"/>
  <c r="F603" i="11"/>
  <c r="F602" i="11"/>
  <c r="F601" i="11"/>
  <c r="F600" i="11"/>
  <c r="F599" i="11"/>
  <c r="F598" i="11"/>
  <c r="F597" i="11"/>
  <c r="F596" i="11"/>
  <c r="F595" i="11"/>
  <c r="F594" i="11"/>
  <c r="F593" i="11"/>
  <c r="F592" i="11"/>
  <c r="F591" i="11"/>
  <c r="F590" i="11"/>
  <c r="F589" i="11"/>
  <c r="F588" i="11"/>
  <c r="F587" i="11"/>
  <c r="F586" i="11"/>
  <c r="F585" i="11"/>
  <c r="F584" i="11"/>
  <c r="F583" i="11"/>
  <c r="F582" i="11"/>
  <c r="F581" i="11"/>
  <c r="F580" i="11"/>
  <c r="F579" i="11"/>
  <c r="F578" i="11"/>
  <c r="F577" i="11"/>
  <c r="F576" i="11"/>
  <c r="F575" i="11"/>
  <c r="F574" i="11"/>
  <c r="F573" i="11"/>
  <c r="F572" i="11"/>
  <c r="F571" i="11"/>
  <c r="F570" i="11"/>
  <c r="F569" i="11"/>
  <c r="F568" i="11"/>
  <c r="F567" i="11"/>
  <c r="F566" i="11"/>
  <c r="F565" i="11"/>
  <c r="F564" i="11"/>
  <c r="F563" i="11"/>
  <c r="F562" i="11"/>
  <c r="F561" i="11"/>
  <c r="F560" i="11"/>
  <c r="F559" i="11"/>
  <c r="F558" i="11"/>
  <c r="F557" i="11"/>
  <c r="F556" i="11"/>
  <c r="F555" i="11"/>
  <c r="F554" i="11"/>
  <c r="F553" i="11"/>
  <c r="F552" i="11"/>
  <c r="F551" i="11"/>
  <c r="F550" i="11"/>
  <c r="F549" i="11"/>
  <c r="F548" i="11"/>
  <c r="F547" i="11"/>
  <c r="F546" i="11"/>
  <c r="F545" i="11"/>
  <c r="F544" i="11"/>
  <c r="F543" i="11"/>
  <c r="F542" i="11"/>
  <c r="F541" i="11"/>
  <c r="F540" i="11"/>
  <c r="F539" i="11"/>
  <c r="F538" i="11"/>
  <c r="F537" i="11"/>
  <c r="F536" i="11"/>
  <c r="F535" i="11"/>
  <c r="F534" i="11"/>
  <c r="F533" i="11"/>
  <c r="F532" i="11"/>
  <c r="F531" i="11"/>
  <c r="F530" i="11"/>
  <c r="F529" i="11"/>
  <c r="F528" i="11"/>
  <c r="F527" i="11"/>
  <c r="F526" i="11"/>
  <c r="F525" i="11"/>
  <c r="F524" i="11"/>
  <c r="F523" i="11"/>
  <c r="F522" i="11"/>
  <c r="F521" i="11"/>
  <c r="F520" i="11"/>
  <c r="F519" i="11"/>
  <c r="F518" i="11"/>
  <c r="F517" i="11"/>
  <c r="F516" i="11"/>
  <c r="F515" i="11"/>
  <c r="F514" i="11"/>
  <c r="F513" i="11"/>
  <c r="F512" i="11"/>
  <c r="F511" i="11"/>
  <c r="F510" i="11"/>
  <c r="F509" i="11"/>
  <c r="F508" i="11"/>
  <c r="F507" i="11"/>
  <c r="F506" i="11"/>
  <c r="F505" i="11"/>
  <c r="F504" i="11"/>
  <c r="F503" i="11"/>
  <c r="F502" i="11"/>
  <c r="F501" i="11"/>
  <c r="F500" i="11"/>
  <c r="F499" i="11"/>
  <c r="F498" i="11"/>
  <c r="F497" i="11"/>
  <c r="F496" i="11"/>
  <c r="F495" i="11"/>
  <c r="F494" i="11"/>
  <c r="F493" i="11"/>
  <c r="F492" i="11"/>
  <c r="F491" i="11"/>
  <c r="F490" i="11"/>
  <c r="F489" i="11"/>
  <c r="F488" i="11"/>
  <c r="F487" i="11"/>
  <c r="F486" i="11"/>
  <c r="F485" i="11"/>
  <c r="F484" i="11"/>
  <c r="F483" i="11"/>
  <c r="F482" i="11"/>
  <c r="F481" i="11"/>
  <c r="F480" i="11"/>
  <c r="F479" i="11"/>
  <c r="F478" i="11"/>
  <c r="F477" i="11"/>
  <c r="F476" i="11"/>
  <c r="F475" i="11"/>
  <c r="F474" i="11"/>
  <c r="F473" i="11"/>
  <c r="F472" i="11"/>
  <c r="F471" i="11"/>
  <c r="F470" i="11"/>
  <c r="F469" i="11"/>
  <c r="F468" i="11"/>
  <c r="F467" i="11"/>
  <c r="F466" i="11"/>
  <c r="F465" i="11"/>
  <c r="F464" i="11"/>
  <c r="F463" i="11"/>
  <c r="F462" i="11"/>
  <c r="F461" i="11"/>
  <c r="F460" i="11"/>
  <c r="F459" i="11"/>
  <c r="F458" i="11"/>
  <c r="F457" i="11"/>
  <c r="F456" i="11"/>
  <c r="F455" i="11"/>
  <c r="F454" i="11"/>
  <c r="F453" i="11"/>
  <c r="F452" i="11"/>
  <c r="F451" i="11"/>
  <c r="F450" i="11"/>
  <c r="F449" i="11"/>
  <c r="F448" i="11"/>
  <c r="F447" i="11"/>
  <c r="F446" i="11"/>
  <c r="F445" i="11"/>
  <c r="F444" i="11"/>
  <c r="F443" i="11"/>
  <c r="F442" i="11"/>
  <c r="F441" i="11"/>
  <c r="F440" i="11"/>
  <c r="F439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3" i="1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E2061" i="11"/>
  <c r="E2060" i="11"/>
  <c r="E2059" i="11"/>
  <c r="E2058" i="11"/>
  <c r="E2057" i="11"/>
  <c r="E2056" i="11"/>
  <c r="E2055" i="11"/>
  <c r="E2054" i="11"/>
  <c r="E2053" i="11"/>
  <c r="E2052" i="11"/>
  <c r="E2051" i="11"/>
  <c r="E2050" i="11"/>
  <c r="E2049" i="11"/>
  <c r="E2048" i="11"/>
  <c r="E2047" i="11"/>
  <c r="E2046" i="11"/>
  <c r="E2045" i="11"/>
  <c r="E2044" i="11"/>
  <c r="E2043" i="11"/>
  <c r="E2042" i="11"/>
  <c r="E2041" i="11"/>
  <c r="E2040" i="11"/>
  <c r="E2039" i="11"/>
  <c r="E2038" i="11"/>
  <c r="E2037" i="11"/>
  <c r="E2036" i="11"/>
  <c r="E2035" i="11"/>
  <c r="E2034" i="11"/>
  <c r="E2033" i="11"/>
  <c r="E2032" i="11"/>
  <c r="E2031" i="11"/>
  <c r="E2030" i="11"/>
  <c r="E2029" i="11"/>
  <c r="E2028" i="11"/>
  <c r="E2027" i="11"/>
  <c r="E2026" i="11"/>
  <c r="E2025" i="11"/>
  <c r="E2024" i="11"/>
  <c r="E2023" i="11"/>
  <c r="E2022" i="11"/>
  <c r="E2021" i="11"/>
  <c r="E2020" i="11"/>
  <c r="E2019" i="11"/>
  <c r="E2018" i="11"/>
  <c r="E2017" i="11"/>
  <c r="E2016" i="11"/>
  <c r="E2015" i="11"/>
  <c r="E2014" i="11"/>
  <c r="E2013" i="11"/>
  <c r="E2012" i="11"/>
  <c r="E2011" i="11"/>
  <c r="E2010" i="11"/>
  <c r="E2009" i="11"/>
  <c r="E2008" i="11"/>
  <c r="E2007" i="11"/>
  <c r="E2006" i="11"/>
  <c r="E2005" i="11"/>
  <c r="E2004" i="11"/>
  <c r="E2003" i="11"/>
  <c r="E2002" i="11"/>
  <c r="E2001" i="11"/>
  <c r="E2000" i="11"/>
  <c r="E1999" i="11"/>
  <c r="E1998" i="11"/>
  <c r="E1997" i="11"/>
  <c r="E1996" i="11"/>
  <c r="E1995" i="11"/>
  <c r="E1994" i="11"/>
  <c r="E1993" i="11"/>
  <c r="E1992" i="11"/>
  <c r="E1991" i="11"/>
  <c r="E1990" i="11"/>
  <c r="E1989" i="11"/>
  <c r="E1988" i="11"/>
  <c r="E1987" i="11"/>
  <c r="E1986" i="11"/>
  <c r="E1985" i="11"/>
  <c r="E1984" i="11"/>
  <c r="E1983" i="11"/>
  <c r="E1982" i="11"/>
  <c r="E1981" i="11"/>
  <c r="E1980" i="11"/>
  <c r="E1979" i="11"/>
  <c r="E1978" i="11"/>
  <c r="E1977" i="11"/>
  <c r="E1976" i="11"/>
  <c r="E1975" i="11"/>
  <c r="E1974" i="11"/>
  <c r="E1973" i="11"/>
  <c r="E1972" i="11"/>
  <c r="E1971" i="11"/>
  <c r="E1970" i="11"/>
  <c r="E1969" i="11"/>
  <c r="E1968" i="11"/>
  <c r="E1967" i="11"/>
  <c r="E1966" i="11"/>
  <c r="E1965" i="11"/>
  <c r="E1964" i="11"/>
  <c r="E1963" i="11"/>
  <c r="E1962" i="11"/>
  <c r="E1961" i="11"/>
  <c r="E1960" i="11"/>
  <c r="E1959" i="11"/>
  <c r="E1958" i="11"/>
  <c r="E1957" i="11"/>
  <c r="E1956" i="11"/>
  <c r="E1955" i="11"/>
  <c r="E1954" i="11"/>
  <c r="E1953" i="11"/>
  <c r="E1952" i="11"/>
  <c r="E1951" i="11"/>
  <c r="E1950" i="11"/>
  <c r="E1949" i="11"/>
  <c r="E1948" i="11"/>
  <c r="E1947" i="11"/>
  <c r="E1946" i="11"/>
  <c r="E1945" i="11"/>
  <c r="E1944" i="11"/>
  <c r="E1943" i="11"/>
  <c r="E1942" i="11"/>
  <c r="E1941" i="11"/>
  <c r="E1940" i="11"/>
  <c r="E1939" i="11"/>
  <c r="E1938" i="11"/>
  <c r="E1937" i="11"/>
  <c r="E1936" i="11"/>
  <c r="E1935" i="11"/>
  <c r="E1934" i="11"/>
  <c r="E1933" i="11"/>
  <c r="E1932" i="11"/>
  <c r="E1931" i="11"/>
  <c r="E1930" i="11"/>
  <c r="E1929" i="11"/>
  <c r="E1928" i="11"/>
  <c r="E1927" i="11"/>
  <c r="E1926" i="11"/>
  <c r="E1925" i="11"/>
  <c r="E1924" i="11"/>
  <c r="E1923" i="11"/>
  <c r="E1922" i="11"/>
  <c r="E1921" i="11"/>
  <c r="E1920" i="11"/>
  <c r="E1919" i="11"/>
  <c r="E1918" i="11"/>
  <c r="E1917" i="11"/>
  <c r="E1916" i="11"/>
  <c r="E1915" i="11"/>
  <c r="E1914" i="11"/>
  <c r="E1913" i="11"/>
  <c r="E1912" i="11"/>
  <c r="E1911" i="11"/>
  <c r="E1910" i="11"/>
  <c r="E1909" i="11"/>
  <c r="E1908" i="11"/>
  <c r="E1907" i="11"/>
  <c r="E1906" i="11"/>
  <c r="E1905" i="11"/>
  <c r="E1904" i="11"/>
  <c r="E1903" i="11"/>
  <c r="E1902" i="11"/>
  <c r="E1901" i="11"/>
  <c r="E1900" i="11"/>
  <c r="E1899" i="11"/>
  <c r="E1898" i="11"/>
  <c r="E1897" i="11"/>
  <c r="E1896" i="11"/>
  <c r="E1895" i="11"/>
  <c r="E1894" i="11"/>
  <c r="E1893" i="11"/>
  <c r="E1892" i="11"/>
  <c r="E1891" i="11"/>
  <c r="E1890" i="11"/>
  <c r="E1889" i="11"/>
  <c r="E1888" i="11"/>
  <c r="E1887" i="11"/>
  <c r="E1886" i="11"/>
  <c r="E1885" i="11"/>
  <c r="E1884" i="11"/>
  <c r="E1883" i="11"/>
  <c r="E1882" i="11"/>
  <c r="E1881" i="11"/>
  <c r="E1880" i="11"/>
  <c r="E1879" i="11"/>
  <c r="E1878" i="11"/>
  <c r="E1877" i="11"/>
  <c r="E1876" i="11"/>
  <c r="E1875" i="11"/>
  <c r="E1874" i="11"/>
  <c r="E1873" i="11"/>
  <c r="E1872" i="11"/>
  <c r="E1871" i="11"/>
  <c r="E1870" i="11"/>
  <c r="E1869" i="11"/>
  <c r="E1868" i="11"/>
  <c r="E1867" i="11"/>
  <c r="E1866" i="11"/>
  <c r="E1865" i="11"/>
  <c r="E1864" i="11"/>
  <c r="E1863" i="11"/>
  <c r="E1862" i="11"/>
  <c r="E1861" i="11"/>
  <c r="E1860" i="11"/>
  <c r="E1859" i="11"/>
  <c r="E1858" i="11"/>
  <c r="E1857" i="11"/>
  <c r="E1856" i="11"/>
  <c r="E1855" i="11"/>
  <c r="E1854" i="11"/>
  <c r="E1853" i="11"/>
  <c r="E1852" i="11"/>
  <c r="E1851" i="11"/>
  <c r="E1850" i="11"/>
  <c r="E1849" i="11"/>
  <c r="E1848" i="11"/>
  <c r="E1847" i="11"/>
  <c r="E1846" i="11"/>
  <c r="E1845" i="11"/>
  <c r="E1844" i="11"/>
  <c r="E1843" i="11"/>
  <c r="E1842" i="11"/>
  <c r="E1841" i="11"/>
  <c r="E1840" i="11"/>
  <c r="E1839" i="11"/>
  <c r="E1838" i="11"/>
  <c r="E1837" i="11"/>
  <c r="E1836" i="11"/>
  <c r="E1835" i="11"/>
  <c r="E1834" i="11"/>
  <c r="E1833" i="11"/>
  <c r="E1832" i="11"/>
  <c r="E1831" i="11"/>
  <c r="E1830" i="11"/>
  <c r="E1829" i="11"/>
  <c r="E1828" i="11"/>
  <c r="E1827" i="11"/>
  <c r="E1826" i="11"/>
  <c r="E1825" i="11"/>
  <c r="E1824" i="11"/>
  <c r="E1823" i="11"/>
  <c r="E1822" i="11"/>
  <c r="E1821" i="11"/>
  <c r="E1820" i="11"/>
  <c r="E1819" i="11"/>
  <c r="E1818" i="11"/>
  <c r="E1817" i="11"/>
  <c r="E1816" i="11"/>
  <c r="E1815" i="11"/>
  <c r="E1814" i="11"/>
  <c r="E1813" i="11"/>
  <c r="E1812" i="11"/>
  <c r="E1811" i="11"/>
  <c r="E1810" i="11"/>
  <c r="E1809" i="11"/>
  <c r="E1808" i="11"/>
  <c r="E1807" i="11"/>
  <c r="E1806" i="11"/>
  <c r="E1805" i="11"/>
  <c r="E1804" i="11"/>
  <c r="E1803" i="11"/>
  <c r="E1802" i="11"/>
  <c r="E1801" i="11"/>
  <c r="E1800" i="11"/>
  <c r="E1799" i="11"/>
  <c r="E1798" i="11"/>
  <c r="E1797" i="11"/>
  <c r="E1796" i="11"/>
  <c r="E1795" i="11"/>
  <c r="E1794" i="11"/>
  <c r="E1793" i="11"/>
  <c r="E1792" i="11"/>
  <c r="E1791" i="11"/>
  <c r="E1790" i="11"/>
  <c r="E1789" i="11"/>
  <c r="E1788" i="11"/>
  <c r="E1787" i="11"/>
  <c r="E1786" i="11"/>
  <c r="E1785" i="11"/>
  <c r="E1784" i="11"/>
  <c r="E1783" i="11"/>
  <c r="E1782" i="11"/>
  <c r="E1781" i="11"/>
  <c r="E1780" i="11"/>
  <c r="E1779" i="11"/>
  <c r="E1778" i="11"/>
  <c r="E1777" i="11"/>
  <c r="E1776" i="11"/>
  <c r="E1775" i="11"/>
  <c r="E1774" i="11"/>
  <c r="E1773" i="11"/>
  <c r="E1772" i="11"/>
  <c r="E1771" i="11"/>
  <c r="E1770" i="11"/>
  <c r="E1769" i="11"/>
  <c r="E1768" i="11"/>
  <c r="E1767" i="11"/>
  <c r="E1766" i="11"/>
  <c r="E1765" i="11"/>
  <c r="E1764" i="11"/>
  <c r="E1763" i="11"/>
  <c r="E1762" i="11"/>
  <c r="E1761" i="11"/>
  <c r="E1760" i="11"/>
  <c r="E1759" i="11"/>
  <c r="E1758" i="11"/>
  <c r="E1757" i="11"/>
  <c r="E1756" i="11"/>
  <c r="E1755" i="11"/>
  <c r="E1754" i="11"/>
  <c r="E1753" i="11"/>
  <c r="E1752" i="11"/>
  <c r="E1751" i="11"/>
  <c r="E1750" i="11"/>
  <c r="E1749" i="11"/>
  <c r="E1748" i="11"/>
  <c r="E1747" i="11"/>
  <c r="E1746" i="11"/>
  <c r="E1745" i="11"/>
  <c r="E1744" i="11"/>
  <c r="E1743" i="11"/>
  <c r="E1742" i="11"/>
  <c r="E1741" i="11"/>
  <c r="E1740" i="11"/>
  <c r="E1739" i="11"/>
  <c r="E1738" i="11"/>
  <c r="E1737" i="11"/>
  <c r="E1736" i="11"/>
  <c r="E1735" i="11"/>
  <c r="E1734" i="11"/>
  <c r="E1733" i="11"/>
  <c r="E1732" i="11"/>
  <c r="E1731" i="11"/>
  <c r="E1730" i="11"/>
  <c r="E1729" i="11"/>
  <c r="E1728" i="11"/>
  <c r="E1727" i="11"/>
  <c r="E1726" i="11"/>
  <c r="E1725" i="11"/>
  <c r="E1724" i="11"/>
  <c r="E1723" i="11"/>
  <c r="E1722" i="11"/>
  <c r="E1721" i="11"/>
  <c r="E1720" i="11"/>
  <c r="E1719" i="11"/>
  <c r="E1718" i="11"/>
  <c r="E1717" i="11"/>
  <c r="E1716" i="11"/>
  <c r="E1715" i="11"/>
  <c r="E1714" i="11"/>
  <c r="E1713" i="11"/>
  <c r="E1712" i="11"/>
  <c r="E1711" i="11"/>
  <c r="E1710" i="11"/>
  <c r="E1709" i="11"/>
  <c r="E1708" i="11"/>
  <c r="E1707" i="11"/>
  <c r="E1706" i="11"/>
  <c r="E1705" i="11"/>
  <c r="E1704" i="11"/>
  <c r="E1703" i="11"/>
  <c r="E1702" i="11"/>
  <c r="E1701" i="11"/>
  <c r="E1700" i="11"/>
  <c r="E1699" i="11"/>
  <c r="E1698" i="11"/>
  <c r="E1697" i="11"/>
  <c r="E1696" i="11"/>
  <c r="E1695" i="11"/>
  <c r="E1694" i="11"/>
  <c r="E1693" i="11"/>
  <c r="E1692" i="11"/>
  <c r="E1691" i="11"/>
  <c r="E1690" i="11"/>
  <c r="E1689" i="11"/>
  <c r="E1688" i="11"/>
  <c r="E1687" i="11"/>
  <c r="E1686" i="11"/>
  <c r="E1685" i="11"/>
  <c r="E1684" i="11"/>
  <c r="E1683" i="11"/>
  <c r="E1682" i="11"/>
  <c r="E1681" i="11"/>
  <c r="E1680" i="11"/>
  <c r="E1679" i="11"/>
  <c r="E1678" i="11"/>
  <c r="E1677" i="11"/>
  <c r="E1676" i="11"/>
  <c r="E1675" i="11"/>
  <c r="E1674" i="11"/>
  <c r="E1673" i="11"/>
  <c r="E1672" i="11"/>
  <c r="E1671" i="11"/>
  <c r="E1670" i="11"/>
  <c r="E1669" i="11"/>
  <c r="E1668" i="11"/>
  <c r="E1667" i="11"/>
  <c r="E1666" i="11"/>
  <c r="E1665" i="11"/>
  <c r="E1664" i="11"/>
  <c r="E1663" i="11"/>
  <c r="E1662" i="11"/>
  <c r="E1661" i="11"/>
  <c r="E1660" i="11"/>
  <c r="E1659" i="11"/>
  <c r="E1658" i="11"/>
  <c r="E1657" i="11"/>
  <c r="E1656" i="11"/>
  <c r="E1655" i="11"/>
  <c r="E1654" i="11"/>
  <c r="E1653" i="11"/>
  <c r="E1652" i="11"/>
  <c r="E1651" i="11"/>
  <c r="E1650" i="11"/>
  <c r="E1649" i="11"/>
  <c r="E1648" i="11"/>
  <c r="E1647" i="11"/>
  <c r="E1646" i="11"/>
  <c r="E1645" i="11"/>
  <c r="E1644" i="11"/>
  <c r="E1643" i="11"/>
  <c r="E1642" i="11"/>
  <c r="E1641" i="11"/>
  <c r="E1640" i="11"/>
  <c r="E1639" i="11"/>
  <c r="E1638" i="11"/>
  <c r="E1637" i="11"/>
  <c r="E1636" i="11"/>
  <c r="E1635" i="11"/>
  <c r="E1634" i="11"/>
  <c r="E1633" i="11"/>
  <c r="E1632" i="11"/>
  <c r="E1631" i="11"/>
  <c r="E1630" i="11"/>
  <c r="E1629" i="11"/>
  <c r="E1628" i="11"/>
  <c r="E1627" i="11"/>
  <c r="E1626" i="11"/>
  <c r="E1625" i="11"/>
  <c r="E1624" i="11"/>
  <c r="E1623" i="11"/>
  <c r="E1622" i="11"/>
  <c r="E1621" i="11"/>
  <c r="E1620" i="11"/>
  <c r="E1619" i="11"/>
  <c r="E1618" i="11"/>
  <c r="E1617" i="11"/>
  <c r="E1616" i="11"/>
  <c r="E1615" i="11"/>
  <c r="E1614" i="11"/>
  <c r="E1613" i="11"/>
  <c r="E1612" i="11"/>
  <c r="E1611" i="11"/>
  <c r="E1610" i="11"/>
  <c r="E1609" i="11"/>
  <c r="E1608" i="11"/>
  <c r="E1607" i="11"/>
  <c r="E1606" i="11"/>
  <c r="E1605" i="11"/>
  <c r="E1604" i="11"/>
  <c r="E1603" i="11"/>
  <c r="E1602" i="11"/>
  <c r="E1601" i="11"/>
  <c r="E1600" i="11"/>
  <c r="E1599" i="11"/>
  <c r="E1598" i="11"/>
  <c r="E1597" i="11"/>
  <c r="E1596" i="11"/>
  <c r="E1595" i="11"/>
  <c r="E1594" i="11"/>
  <c r="E1593" i="11"/>
  <c r="E1592" i="11"/>
  <c r="E1591" i="11"/>
  <c r="E1590" i="11"/>
  <c r="E1589" i="11"/>
  <c r="E1588" i="11"/>
  <c r="E1587" i="11"/>
  <c r="E1586" i="11"/>
  <c r="E1585" i="11"/>
  <c r="E1584" i="11"/>
  <c r="E1583" i="11"/>
  <c r="E1582" i="11"/>
  <c r="E1581" i="11"/>
  <c r="E1580" i="11"/>
  <c r="E1579" i="11"/>
  <c r="E1578" i="11"/>
  <c r="E1577" i="11"/>
  <c r="E1576" i="11"/>
  <c r="E1575" i="11"/>
  <c r="E1574" i="11"/>
  <c r="E1573" i="11"/>
  <c r="E1572" i="11"/>
  <c r="E1571" i="11"/>
  <c r="E1570" i="11"/>
  <c r="E1569" i="11"/>
  <c r="E1568" i="11"/>
  <c r="E1567" i="11"/>
  <c r="E1566" i="11"/>
  <c r="E1565" i="11"/>
  <c r="E1564" i="11"/>
  <c r="E1563" i="11"/>
  <c r="E1562" i="11"/>
  <c r="E1561" i="11"/>
  <c r="E1560" i="11"/>
  <c r="E1559" i="11"/>
  <c r="E1558" i="11"/>
  <c r="E1557" i="11"/>
  <c r="E1556" i="11"/>
  <c r="E1555" i="11"/>
  <c r="E1554" i="11"/>
  <c r="E1553" i="11"/>
  <c r="E1552" i="11"/>
  <c r="E1551" i="11"/>
  <c r="E1550" i="11"/>
  <c r="E1549" i="11"/>
  <c r="E1548" i="11"/>
  <c r="E1547" i="11"/>
  <c r="E1546" i="11"/>
  <c r="E1545" i="11"/>
  <c r="E1544" i="11"/>
  <c r="E1543" i="11"/>
  <c r="E1542" i="11"/>
  <c r="E1541" i="11"/>
  <c r="E1540" i="11"/>
  <c r="E1539" i="11"/>
  <c r="E1538" i="11"/>
  <c r="E1537" i="11"/>
  <c r="E1536" i="11"/>
  <c r="E1535" i="11"/>
  <c r="E1534" i="11"/>
  <c r="E1533" i="11"/>
  <c r="E1532" i="11"/>
  <c r="E1531" i="11"/>
  <c r="E1530" i="11"/>
  <c r="E1529" i="11"/>
  <c r="E1528" i="11"/>
  <c r="E1527" i="11"/>
  <c r="E1526" i="11"/>
  <c r="E1525" i="11"/>
  <c r="E1524" i="11"/>
  <c r="E1523" i="11"/>
  <c r="E1522" i="11"/>
  <c r="E1521" i="11"/>
  <c r="E1520" i="11"/>
  <c r="E1519" i="11"/>
  <c r="E1518" i="11"/>
  <c r="E1517" i="11"/>
  <c r="E1516" i="11"/>
  <c r="E1515" i="11"/>
  <c r="E1514" i="11"/>
  <c r="E1513" i="11"/>
  <c r="E1512" i="11"/>
  <c r="E1511" i="11"/>
  <c r="E1510" i="11"/>
  <c r="E1509" i="11"/>
  <c r="E1508" i="11"/>
  <c r="E1507" i="11"/>
  <c r="E1506" i="11"/>
  <c r="E1505" i="11"/>
  <c r="E1504" i="11"/>
  <c r="E1503" i="11"/>
  <c r="E1502" i="11"/>
  <c r="E1501" i="11"/>
  <c r="E1500" i="11"/>
  <c r="E1499" i="11"/>
  <c r="E1498" i="11"/>
  <c r="E1497" i="11"/>
  <c r="E1496" i="11"/>
  <c r="E1495" i="11"/>
  <c r="E1494" i="11"/>
  <c r="E1493" i="11"/>
  <c r="E1492" i="11"/>
  <c r="E1491" i="11"/>
  <c r="E1490" i="11"/>
  <c r="E1489" i="11"/>
  <c r="E1488" i="11"/>
  <c r="E1487" i="11"/>
  <c r="E1486" i="11"/>
  <c r="E1485" i="11"/>
  <c r="E1484" i="11"/>
  <c r="E1483" i="11"/>
  <c r="E1482" i="11"/>
  <c r="E1481" i="11"/>
  <c r="E1480" i="11"/>
  <c r="E1479" i="11"/>
  <c r="E1478" i="11"/>
  <c r="E1477" i="11"/>
  <c r="E1476" i="11"/>
  <c r="E1475" i="11"/>
  <c r="E1474" i="11"/>
  <c r="E1473" i="11"/>
  <c r="E1472" i="11"/>
  <c r="E1471" i="11"/>
  <c r="E1470" i="11"/>
  <c r="E1469" i="11"/>
  <c r="E1468" i="11"/>
  <c r="E1467" i="11"/>
  <c r="E1466" i="11"/>
  <c r="E1465" i="11"/>
  <c r="E1464" i="11"/>
  <c r="E1463" i="11"/>
  <c r="E1462" i="11"/>
  <c r="E1461" i="11"/>
  <c r="E1460" i="11"/>
  <c r="E1459" i="11"/>
  <c r="E1458" i="11"/>
  <c r="E1457" i="11"/>
  <c r="E1456" i="11"/>
  <c r="E1455" i="11"/>
  <c r="E1454" i="11"/>
  <c r="E1453" i="11"/>
  <c r="E1452" i="11"/>
  <c r="E1451" i="11"/>
  <c r="E1450" i="11"/>
  <c r="E1449" i="11"/>
  <c r="E1448" i="11"/>
  <c r="E1447" i="11"/>
  <c r="E1446" i="11"/>
  <c r="E1445" i="11"/>
  <c r="E1444" i="11"/>
  <c r="E1443" i="11"/>
  <c r="E1442" i="11"/>
  <c r="E1441" i="11"/>
  <c r="E1440" i="11"/>
  <c r="E1439" i="11"/>
  <c r="E1438" i="11"/>
  <c r="E1437" i="11"/>
  <c r="E1436" i="11"/>
  <c r="E1435" i="11"/>
  <c r="E1434" i="11"/>
  <c r="E1433" i="11"/>
  <c r="E1432" i="11"/>
  <c r="E1431" i="11"/>
  <c r="E1430" i="11"/>
  <c r="E1429" i="11"/>
  <c r="E1428" i="11"/>
  <c r="E1427" i="11"/>
  <c r="E1426" i="11"/>
  <c r="E1425" i="11"/>
  <c r="E1424" i="11"/>
  <c r="E1423" i="11"/>
  <c r="E1422" i="11"/>
  <c r="E1421" i="11"/>
  <c r="E1420" i="11"/>
  <c r="E1419" i="11"/>
  <c r="E1418" i="11"/>
  <c r="E1417" i="11"/>
  <c r="E1416" i="11"/>
  <c r="E1415" i="11"/>
  <c r="E1414" i="11"/>
  <c r="E1413" i="11"/>
  <c r="E1412" i="11"/>
  <c r="E1411" i="11"/>
  <c r="E1410" i="11"/>
  <c r="E1409" i="11"/>
  <c r="E1408" i="11"/>
  <c r="E1407" i="11"/>
  <c r="E1406" i="11"/>
  <c r="E1405" i="11"/>
  <c r="E1404" i="11"/>
  <c r="E1403" i="11"/>
  <c r="E1402" i="11"/>
  <c r="E1401" i="11"/>
  <c r="E1400" i="11"/>
  <c r="E1399" i="11"/>
  <c r="E1398" i="11"/>
  <c r="E1397" i="11"/>
  <c r="E1396" i="11"/>
  <c r="E1395" i="11"/>
  <c r="E1394" i="11"/>
  <c r="E1393" i="11"/>
  <c r="E1392" i="11"/>
  <c r="E1391" i="11"/>
  <c r="E1390" i="11"/>
  <c r="E1389" i="11"/>
  <c r="E1388" i="11"/>
  <c r="E1387" i="11"/>
  <c r="E1386" i="11"/>
  <c r="E1385" i="11"/>
  <c r="E1384" i="11"/>
  <c r="E1383" i="11"/>
  <c r="E1382" i="11"/>
  <c r="E1381" i="11"/>
  <c r="E1380" i="11"/>
  <c r="E1379" i="11"/>
  <c r="E1378" i="11"/>
  <c r="E1377" i="11"/>
  <c r="E1376" i="11"/>
  <c r="E1375" i="11"/>
  <c r="E1374" i="11"/>
  <c r="E1373" i="11"/>
  <c r="E1372" i="11"/>
  <c r="E1371" i="11"/>
  <c r="E1370" i="11"/>
  <c r="E1369" i="11"/>
  <c r="E1368" i="11"/>
  <c r="E1367" i="11"/>
  <c r="E1366" i="11"/>
  <c r="E1365" i="11"/>
  <c r="E1364" i="11"/>
  <c r="E1363" i="11"/>
  <c r="E1362" i="11"/>
  <c r="E1361" i="11"/>
  <c r="E1360" i="11"/>
  <c r="E1359" i="11"/>
  <c r="E1358" i="11"/>
  <c r="E1357" i="11"/>
  <c r="E1356" i="11"/>
  <c r="E1355" i="11"/>
  <c r="E1354" i="11"/>
  <c r="E1353" i="11"/>
  <c r="E1352" i="11"/>
  <c r="E1351" i="11"/>
  <c r="E1350" i="11"/>
  <c r="E1349" i="11"/>
  <c r="E1348" i="11"/>
  <c r="E1347" i="11"/>
  <c r="E1346" i="11"/>
  <c r="E1345" i="11"/>
  <c r="E1344" i="11"/>
  <c r="E1343" i="11"/>
  <c r="E1342" i="11"/>
  <c r="E1341" i="11"/>
  <c r="E1340" i="11"/>
  <c r="E1339" i="11"/>
  <c r="E1338" i="11"/>
  <c r="E1337" i="11"/>
  <c r="E1336" i="11"/>
  <c r="E1335" i="11"/>
  <c r="E1334" i="11"/>
  <c r="E1333" i="11"/>
  <c r="E1332" i="11"/>
  <c r="E1331" i="11"/>
  <c r="E1330" i="11"/>
  <c r="E1329" i="11"/>
  <c r="E1328" i="11"/>
  <c r="E1327" i="11"/>
  <c r="E1326" i="11"/>
  <c r="E1325" i="11"/>
  <c r="E1324" i="11"/>
  <c r="E1323" i="11"/>
  <c r="E1322" i="11"/>
  <c r="E1321" i="11"/>
  <c r="E1320" i="11"/>
  <c r="E1319" i="11"/>
  <c r="E1318" i="11"/>
  <c r="E1317" i="11"/>
  <c r="E1316" i="11"/>
  <c r="E1315" i="11"/>
  <c r="E1314" i="11"/>
  <c r="E1313" i="11"/>
  <c r="E1312" i="11"/>
  <c r="E1311" i="11"/>
  <c r="E1310" i="11"/>
  <c r="E1309" i="11"/>
  <c r="E1308" i="11"/>
  <c r="E1307" i="11"/>
  <c r="E1306" i="11"/>
  <c r="E1305" i="11"/>
  <c r="E1304" i="11"/>
  <c r="E1303" i="11"/>
  <c r="E1302" i="11"/>
  <c r="E1301" i="11"/>
  <c r="E1300" i="11"/>
  <c r="E1299" i="11"/>
  <c r="E1298" i="11"/>
  <c r="E1297" i="11"/>
  <c r="E1296" i="11"/>
  <c r="E1295" i="11"/>
  <c r="E1294" i="11"/>
  <c r="E1293" i="11"/>
  <c r="E1292" i="11"/>
  <c r="E1291" i="11"/>
  <c r="E1290" i="11"/>
  <c r="E1289" i="11"/>
  <c r="E1288" i="11"/>
  <c r="E1287" i="11"/>
  <c r="E1286" i="11"/>
  <c r="E1285" i="11"/>
  <c r="E1284" i="11"/>
  <c r="E1283" i="11"/>
  <c r="E1282" i="11"/>
  <c r="E1281" i="11"/>
  <c r="E1280" i="11"/>
  <c r="E1279" i="11"/>
  <c r="E1278" i="11"/>
  <c r="E1277" i="11"/>
  <c r="E1276" i="11"/>
  <c r="E1275" i="11"/>
  <c r="E1274" i="11"/>
  <c r="E1273" i="11"/>
  <c r="E1272" i="11"/>
  <c r="E1271" i="11"/>
  <c r="E1270" i="11"/>
  <c r="E1269" i="11"/>
  <c r="E1268" i="11"/>
  <c r="E1267" i="11"/>
  <c r="E1266" i="11"/>
  <c r="E1265" i="11"/>
  <c r="E1264" i="11"/>
  <c r="E1263" i="11"/>
  <c r="E1262" i="11"/>
  <c r="E1261" i="11"/>
  <c r="E1260" i="11"/>
  <c r="E1259" i="11"/>
  <c r="E1258" i="11"/>
  <c r="E1257" i="11"/>
  <c r="E1256" i="11"/>
  <c r="E1255" i="11"/>
  <c r="E1254" i="11"/>
  <c r="E1253" i="11"/>
  <c r="E1252" i="11"/>
  <c r="E1251" i="11"/>
  <c r="E1250" i="11"/>
  <c r="E1249" i="11"/>
  <c r="E1248" i="11"/>
  <c r="E1247" i="11"/>
  <c r="E1246" i="11"/>
  <c r="E1245" i="11"/>
  <c r="E1244" i="11"/>
  <c r="E1243" i="11"/>
  <c r="E1242" i="11"/>
  <c r="E1241" i="11"/>
  <c r="E1240" i="11"/>
  <c r="E1239" i="11"/>
  <c r="E1238" i="11"/>
  <c r="E1237" i="11"/>
  <c r="E1236" i="11"/>
  <c r="E1235" i="11"/>
  <c r="E1234" i="11"/>
  <c r="E1233" i="11"/>
  <c r="E1232" i="11"/>
  <c r="E1231" i="11"/>
  <c r="E1230" i="11"/>
  <c r="E1229" i="11"/>
  <c r="E1228" i="11"/>
  <c r="E1227" i="11"/>
  <c r="E1226" i="11"/>
  <c r="E1225" i="11"/>
  <c r="E1224" i="11"/>
  <c r="E1223" i="11"/>
  <c r="E1222" i="11"/>
  <c r="E1221" i="11"/>
  <c r="E1220" i="11"/>
  <c r="E1219" i="11"/>
  <c r="E1218" i="11"/>
  <c r="E1217" i="11"/>
  <c r="E1216" i="11"/>
  <c r="E1215" i="11"/>
  <c r="E1214" i="11"/>
  <c r="E1213" i="11"/>
  <c r="E1212" i="11"/>
  <c r="E1211" i="11"/>
  <c r="E1210" i="11"/>
  <c r="E1209" i="11"/>
  <c r="E1208" i="11"/>
  <c r="E1207" i="11"/>
  <c r="E1206" i="11"/>
  <c r="E1205" i="11"/>
  <c r="E1204" i="11"/>
  <c r="E1203" i="11"/>
  <c r="E1202" i="11"/>
  <c r="E1201" i="11"/>
  <c r="E1200" i="11"/>
  <c r="E1199" i="11"/>
  <c r="E1198" i="11"/>
  <c r="E1197" i="11"/>
  <c r="E1196" i="11"/>
  <c r="E1195" i="11"/>
  <c r="E1194" i="11"/>
  <c r="E1193" i="11"/>
  <c r="E1192" i="11"/>
  <c r="E1191" i="11"/>
  <c r="E1190" i="11"/>
  <c r="E1189" i="11"/>
  <c r="E1188" i="11"/>
  <c r="E1187" i="11"/>
  <c r="E1186" i="11"/>
  <c r="E1185" i="11"/>
  <c r="E1184" i="11"/>
  <c r="E1183" i="11"/>
  <c r="E1182" i="11"/>
  <c r="E1181" i="11"/>
  <c r="E1180" i="11"/>
  <c r="E1179" i="11"/>
  <c r="E1178" i="11"/>
  <c r="E1177" i="11"/>
  <c r="E1176" i="11"/>
  <c r="E1175" i="11"/>
  <c r="E1174" i="11"/>
  <c r="E1173" i="11"/>
  <c r="E1172" i="11"/>
  <c r="E1171" i="11"/>
  <c r="E1170" i="11"/>
  <c r="E1169" i="11"/>
  <c r="E1168" i="11"/>
  <c r="E1167" i="11"/>
  <c r="E1166" i="11"/>
  <c r="E1165" i="11"/>
  <c r="E1164" i="11"/>
  <c r="E1163" i="11"/>
  <c r="E1162" i="11"/>
  <c r="E1161" i="11"/>
  <c r="E1160" i="11"/>
  <c r="E1159" i="11"/>
  <c r="E1158" i="11"/>
  <c r="E1157" i="11"/>
  <c r="E1156" i="11"/>
  <c r="E1155" i="11"/>
  <c r="E1154" i="11"/>
  <c r="E1153" i="11"/>
  <c r="E1152" i="11"/>
  <c r="E1151" i="11"/>
  <c r="E1150" i="11"/>
  <c r="E1149" i="11"/>
  <c r="E1148" i="11"/>
  <c r="E1147" i="11"/>
  <c r="E1146" i="11"/>
  <c r="E1145" i="11"/>
  <c r="E1144" i="11"/>
  <c r="E1143" i="11"/>
  <c r="E1142" i="11"/>
  <c r="E1141" i="11"/>
  <c r="E1140" i="11"/>
  <c r="E1139" i="11"/>
  <c r="E1138" i="11"/>
  <c r="E1137" i="11"/>
  <c r="E1136" i="11"/>
  <c r="E1135" i="11"/>
  <c r="E1134" i="11"/>
  <c r="E1133" i="11"/>
  <c r="E1132" i="11"/>
  <c r="E1131" i="11"/>
  <c r="E1130" i="11"/>
  <c r="E1129" i="11"/>
  <c r="E1128" i="11"/>
  <c r="E1127" i="11"/>
  <c r="E1126" i="11"/>
  <c r="E1125" i="11"/>
  <c r="E1124" i="11"/>
  <c r="E1123" i="11"/>
  <c r="E1122" i="11"/>
  <c r="E1121" i="11"/>
  <c r="E1120" i="11"/>
  <c r="E1119" i="11"/>
  <c r="E1118" i="11"/>
  <c r="E1117" i="11"/>
  <c r="E1116" i="11"/>
  <c r="E1115" i="11"/>
  <c r="E1114" i="11"/>
  <c r="E1113" i="11"/>
  <c r="E1112" i="11"/>
  <c r="E1111" i="11"/>
  <c r="E1110" i="11"/>
  <c r="E1109" i="11"/>
  <c r="E1108" i="11"/>
  <c r="E1107" i="11"/>
  <c r="E1106" i="11"/>
  <c r="E1105" i="11"/>
  <c r="E1104" i="11"/>
  <c r="E1103" i="11"/>
  <c r="E1102" i="11"/>
  <c r="E1101" i="11"/>
  <c r="E1100" i="11"/>
  <c r="E1099" i="11"/>
  <c r="E1098" i="11"/>
  <c r="E1097" i="11"/>
  <c r="E1096" i="11"/>
  <c r="E1095" i="11"/>
  <c r="E1094" i="11"/>
  <c r="E1093" i="11"/>
  <c r="E1092" i="11"/>
  <c r="E1091" i="11"/>
  <c r="E1090" i="11"/>
  <c r="E1089" i="11"/>
  <c r="E1088" i="11"/>
  <c r="E1087" i="11"/>
  <c r="E1086" i="11"/>
  <c r="E1085" i="11"/>
  <c r="E1084" i="11"/>
  <c r="E1083" i="11"/>
  <c r="E1082" i="11"/>
  <c r="E1081" i="11"/>
  <c r="E1080" i="11"/>
  <c r="E1079" i="11"/>
  <c r="E1078" i="11"/>
  <c r="E1077" i="11"/>
  <c r="E1076" i="11"/>
  <c r="E1075" i="11"/>
  <c r="E1074" i="11"/>
  <c r="E1073" i="11"/>
  <c r="E1072" i="11"/>
  <c r="E1071" i="11"/>
  <c r="E1070" i="11"/>
  <c r="E1069" i="11"/>
  <c r="E1068" i="11"/>
  <c r="E1067" i="11"/>
  <c r="E1066" i="11"/>
  <c r="E1065" i="11"/>
  <c r="E1064" i="11"/>
  <c r="E1063" i="11"/>
  <c r="E1062" i="11"/>
  <c r="E1061" i="11"/>
  <c r="E1060" i="11"/>
  <c r="E1059" i="11"/>
  <c r="E1058" i="11"/>
  <c r="E1057" i="11"/>
  <c r="E1056" i="11"/>
  <c r="E1055" i="11"/>
  <c r="E1054" i="11"/>
  <c r="E1053" i="11"/>
  <c r="E1052" i="11"/>
  <c r="E1051" i="11"/>
  <c r="E1050" i="11"/>
  <c r="E1049" i="11"/>
  <c r="E1048" i="11"/>
  <c r="E1047" i="11"/>
  <c r="E1046" i="11"/>
  <c r="E1045" i="11"/>
  <c r="E1044" i="11"/>
  <c r="E1043" i="11"/>
  <c r="E1042" i="11"/>
  <c r="E1041" i="11"/>
  <c r="E1040" i="11"/>
  <c r="E1039" i="11"/>
  <c r="E1038" i="11"/>
  <c r="E1037" i="11"/>
  <c r="E1036" i="11"/>
  <c r="E1035" i="11"/>
  <c r="E1034" i="11"/>
  <c r="E1033" i="11"/>
  <c r="E1032" i="11"/>
  <c r="E1031" i="11"/>
  <c r="E1030" i="11"/>
  <c r="E1029" i="11"/>
  <c r="E1028" i="11"/>
  <c r="E1027" i="11"/>
  <c r="E1026" i="11"/>
  <c r="E1025" i="11"/>
  <c r="E1024" i="11"/>
  <c r="E1023" i="11"/>
  <c r="E1022" i="11"/>
  <c r="E1021" i="11"/>
  <c r="E1020" i="11"/>
  <c r="E1019" i="11"/>
  <c r="E1018" i="11"/>
  <c r="E1017" i="11"/>
  <c r="E1016" i="11"/>
  <c r="E1015" i="1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O6663" i="11"/>
  <c r="O6662" i="11"/>
  <c r="O6661" i="11"/>
  <c r="O6660" i="11"/>
  <c r="O6659" i="11"/>
  <c r="O6658" i="11"/>
  <c r="O6657" i="11"/>
  <c r="O6656" i="11"/>
  <c r="O6655" i="11"/>
  <c r="O6654" i="11"/>
  <c r="O6653" i="11"/>
  <c r="O6652" i="11"/>
  <c r="O6651" i="11"/>
  <c r="O6650" i="11"/>
  <c r="O6649" i="11"/>
  <c r="O6648" i="11"/>
  <c r="O6647" i="11"/>
  <c r="O6646" i="11"/>
  <c r="O6645" i="11"/>
  <c r="O6644" i="11"/>
  <c r="O6643" i="11"/>
  <c r="O6642" i="11"/>
  <c r="O6641" i="11"/>
  <c r="O6640" i="11"/>
  <c r="O6639" i="11"/>
  <c r="O6638" i="11"/>
  <c r="O6637" i="11"/>
  <c r="O6636" i="11"/>
  <c r="O6635" i="11"/>
  <c r="O6634" i="11"/>
  <c r="O6633" i="11"/>
  <c r="O6632" i="11"/>
  <c r="O6631" i="11"/>
  <c r="O6630" i="11"/>
  <c r="O6629" i="11"/>
  <c r="O6628" i="11"/>
  <c r="O6627" i="11"/>
  <c r="O6626" i="11"/>
  <c r="O6625" i="11"/>
  <c r="O6624" i="11"/>
  <c r="O6623" i="11"/>
  <c r="O6622" i="11"/>
  <c r="O6621" i="11"/>
  <c r="O6620" i="11"/>
  <c r="O6619" i="11"/>
  <c r="O6618" i="11"/>
  <c r="O6617" i="11"/>
  <c r="O6616" i="11"/>
  <c r="O6615" i="11"/>
  <c r="O6614" i="11"/>
  <c r="O6613" i="11"/>
  <c r="O6612" i="11"/>
  <c r="O6611" i="11"/>
  <c r="O6610" i="11"/>
  <c r="O6609" i="11"/>
  <c r="O6608" i="11"/>
  <c r="O6607" i="11"/>
  <c r="O6606" i="11"/>
  <c r="O6605" i="11"/>
  <c r="O6604" i="11"/>
  <c r="O6603" i="11"/>
  <c r="O6602" i="11"/>
  <c r="O6601" i="11"/>
  <c r="O6600" i="11"/>
  <c r="O6599" i="11"/>
  <c r="O6598" i="11"/>
  <c r="O6597" i="11"/>
  <c r="O6596" i="11"/>
  <c r="O6595" i="11"/>
  <c r="O6594" i="11"/>
  <c r="O6593" i="11"/>
  <c r="O6592" i="11"/>
  <c r="O6591" i="11"/>
  <c r="O6590" i="11"/>
  <c r="O6589" i="11"/>
  <c r="O6588" i="11"/>
  <c r="O6587" i="11"/>
  <c r="O6586" i="11"/>
  <c r="O6585" i="11"/>
  <c r="O6584" i="11"/>
  <c r="O6583" i="11"/>
  <c r="O6582" i="11"/>
  <c r="O6581" i="11"/>
  <c r="O6580" i="11"/>
  <c r="O6579" i="11"/>
  <c r="O6578" i="11"/>
  <c r="O6577" i="11"/>
  <c r="O6576" i="11"/>
  <c r="O6575" i="11"/>
  <c r="O6574" i="11"/>
  <c r="O6573" i="11"/>
  <c r="O6572" i="11"/>
  <c r="O6571" i="11"/>
  <c r="O6570" i="11"/>
  <c r="O6569" i="11"/>
  <c r="O6568" i="11"/>
  <c r="O6567" i="11"/>
  <c r="O6566" i="11"/>
  <c r="O6565" i="11"/>
  <c r="O6564" i="11"/>
  <c r="O6563" i="11"/>
  <c r="O6562" i="11"/>
  <c r="O6561" i="11"/>
  <c r="O6560" i="11"/>
  <c r="O6559" i="11"/>
  <c r="O6558" i="11"/>
  <c r="O6557" i="11"/>
  <c r="O6556" i="11"/>
  <c r="O6555" i="11"/>
  <c r="O6554" i="11"/>
  <c r="O6553" i="11"/>
  <c r="O6552" i="11"/>
  <c r="O6551" i="11"/>
  <c r="O6550" i="11"/>
  <c r="O6549" i="11"/>
  <c r="O6548" i="11"/>
  <c r="O6547" i="11"/>
  <c r="O6546" i="11"/>
  <c r="O6545" i="11"/>
  <c r="O6544" i="11"/>
  <c r="O6543" i="11"/>
  <c r="O6542" i="11"/>
  <c r="O6541" i="11"/>
  <c r="O6540" i="11"/>
  <c r="O6539" i="11"/>
  <c r="O6538" i="11"/>
  <c r="O6537" i="11"/>
  <c r="O6536" i="11"/>
  <c r="O6535" i="11"/>
  <c r="O6534" i="11"/>
  <c r="O6533" i="11"/>
  <c r="O6532" i="11"/>
  <c r="O6531" i="11"/>
  <c r="O6530" i="11"/>
  <c r="O6529" i="11"/>
  <c r="O6528" i="11"/>
  <c r="O6527" i="11"/>
  <c r="O6526" i="11"/>
  <c r="O6525" i="11"/>
  <c r="O6524" i="11"/>
  <c r="O6523" i="11"/>
  <c r="O6522" i="11"/>
  <c r="O6521" i="11"/>
  <c r="O6520" i="11"/>
  <c r="O6519" i="11"/>
  <c r="O6518" i="11"/>
  <c r="O6517" i="11"/>
  <c r="O6516" i="11"/>
  <c r="O6515" i="11"/>
  <c r="O6514" i="11"/>
  <c r="O6513" i="11"/>
  <c r="O6512" i="11"/>
  <c r="O6511" i="11"/>
  <c r="O6510" i="11"/>
  <c r="O6509" i="11"/>
  <c r="O6508" i="11"/>
  <c r="O6507" i="11"/>
  <c r="O6506" i="11"/>
  <c r="O6505" i="11"/>
  <c r="O6504" i="11"/>
  <c r="O6503" i="11"/>
  <c r="O6502" i="11"/>
  <c r="O6501" i="11"/>
  <c r="O6500" i="11"/>
  <c r="O6499" i="11"/>
  <c r="O6498" i="11"/>
  <c r="O6497" i="11"/>
  <c r="O6496" i="11"/>
  <c r="O6495" i="11"/>
  <c r="O6494" i="11"/>
  <c r="O6493" i="11"/>
  <c r="O6492" i="11"/>
  <c r="O6491" i="11"/>
  <c r="O6490" i="11"/>
  <c r="O6489" i="11"/>
  <c r="O6488" i="11"/>
  <c r="O6487" i="11"/>
  <c r="O6486" i="11"/>
  <c r="O6485" i="11"/>
  <c r="O6484" i="11"/>
  <c r="O6483" i="11"/>
  <c r="O6482" i="11"/>
  <c r="O6481" i="11"/>
  <c r="O6480" i="11"/>
  <c r="O6479" i="11"/>
  <c r="O6478" i="11"/>
  <c r="O6477" i="11"/>
  <c r="O6476" i="11"/>
  <c r="O6475" i="11"/>
  <c r="O6474" i="11"/>
  <c r="O6473" i="11"/>
  <c r="O6472" i="11"/>
  <c r="O6471" i="11"/>
  <c r="O6470" i="11"/>
  <c r="O6469" i="11"/>
  <c r="O6468" i="11"/>
  <c r="O6467" i="11"/>
  <c r="O6466" i="11"/>
  <c r="O6465" i="11"/>
  <c r="O6464" i="11"/>
  <c r="O6463" i="11"/>
  <c r="O6462" i="11"/>
  <c r="O6461" i="11"/>
  <c r="O6460" i="11"/>
  <c r="O6459" i="11"/>
  <c r="O6458" i="11"/>
  <c r="O6457" i="11"/>
  <c r="O6456" i="11"/>
  <c r="O6455" i="11"/>
  <c r="O6454" i="11"/>
  <c r="O6453" i="11"/>
  <c r="O6452" i="11"/>
  <c r="O6451" i="11"/>
  <c r="O6450" i="11"/>
  <c r="O6449" i="11"/>
  <c r="O6448" i="11"/>
  <c r="O6447" i="11"/>
  <c r="O6446" i="11"/>
  <c r="O6445" i="11"/>
  <c r="O6444" i="11"/>
  <c r="O6443" i="11"/>
  <c r="O6442" i="11"/>
  <c r="O6441" i="11"/>
  <c r="O6440" i="11"/>
  <c r="O6439" i="11"/>
  <c r="O6438" i="11"/>
  <c r="O6437" i="11"/>
  <c r="O6436" i="11"/>
  <c r="O6435" i="11"/>
  <c r="O6434" i="11"/>
  <c r="O6433" i="11"/>
  <c r="O6432" i="11"/>
  <c r="O6431" i="11"/>
  <c r="O6430" i="11"/>
  <c r="O6429" i="11"/>
  <c r="O6428" i="11"/>
  <c r="O6427" i="11"/>
  <c r="O6426" i="11"/>
  <c r="O6425" i="11"/>
  <c r="O6424" i="11"/>
  <c r="O6423" i="11"/>
  <c r="O6422" i="11"/>
  <c r="O6421" i="11"/>
  <c r="O6420" i="11"/>
  <c r="O6419" i="11"/>
  <c r="O6418" i="11"/>
  <c r="O6417" i="11"/>
  <c r="O6416" i="11"/>
  <c r="O6415" i="11"/>
  <c r="O6414" i="11"/>
  <c r="O6413" i="11"/>
  <c r="O6412" i="11"/>
  <c r="O6411" i="11"/>
  <c r="O6410" i="11"/>
  <c r="O6409" i="11"/>
  <c r="O6408" i="11"/>
  <c r="O6407" i="11"/>
  <c r="O6406" i="11"/>
  <c r="O6405" i="11"/>
  <c r="O6404" i="11"/>
  <c r="O6403" i="11"/>
  <c r="O6402" i="11"/>
  <c r="O6401" i="11"/>
  <c r="O6400" i="11"/>
  <c r="O6399" i="11"/>
  <c r="O6398" i="11"/>
  <c r="O6397" i="11"/>
  <c r="O6396" i="11"/>
  <c r="O6395" i="11"/>
  <c r="O6394" i="11"/>
  <c r="O6393" i="11"/>
  <c r="O6392" i="11"/>
  <c r="O6391" i="11"/>
  <c r="O6390" i="11"/>
  <c r="O6389" i="11"/>
  <c r="O6388" i="11"/>
  <c r="O6387" i="11"/>
  <c r="O6386" i="11"/>
  <c r="O6385" i="11"/>
  <c r="O6384" i="11"/>
  <c r="O6383" i="11"/>
  <c r="O6382" i="11"/>
  <c r="O6381" i="11"/>
  <c r="O6380" i="11"/>
  <c r="O6379" i="11"/>
  <c r="O6378" i="11"/>
  <c r="O6377" i="11"/>
  <c r="O6376" i="11"/>
  <c r="O6375" i="11"/>
  <c r="O6374" i="11"/>
  <c r="O6373" i="11"/>
  <c r="O6372" i="11"/>
  <c r="O6371" i="11"/>
  <c r="O6370" i="11"/>
  <c r="O6369" i="11"/>
  <c r="O6368" i="11"/>
  <c r="O6367" i="11"/>
  <c r="O6366" i="11"/>
  <c r="O6365" i="11"/>
  <c r="O6364" i="11"/>
  <c r="O6363" i="11"/>
  <c r="O6362" i="11"/>
  <c r="O6361" i="11"/>
  <c r="O6360" i="11"/>
  <c r="O6359" i="11"/>
  <c r="O6358" i="11"/>
  <c r="O6357" i="11"/>
  <c r="O6356" i="11"/>
  <c r="O6355" i="11"/>
  <c r="O6354" i="11"/>
  <c r="O6353" i="11"/>
  <c r="O6352" i="11"/>
  <c r="O6351" i="11"/>
  <c r="O6350" i="11"/>
  <c r="O6349" i="11"/>
  <c r="O6348" i="11"/>
  <c r="O6347" i="11"/>
  <c r="O6346" i="11"/>
  <c r="O6345" i="11"/>
  <c r="O6344" i="11"/>
  <c r="O6343" i="11"/>
  <c r="O6342" i="11"/>
  <c r="O6341" i="11"/>
  <c r="O6340" i="11"/>
  <c r="O6339" i="11"/>
  <c r="O6338" i="11"/>
  <c r="O6337" i="11"/>
  <c r="O6336" i="11"/>
  <c r="O6335" i="11"/>
  <c r="O6334" i="11"/>
  <c r="O6333" i="11"/>
  <c r="O6332" i="11"/>
  <c r="O6331" i="11"/>
  <c r="O6330" i="11"/>
  <c r="O6329" i="11"/>
  <c r="O6328" i="11"/>
  <c r="O6327" i="11"/>
  <c r="O6326" i="11"/>
  <c r="O6325" i="11"/>
  <c r="O6324" i="11"/>
  <c r="O6323" i="11"/>
  <c r="O6322" i="11"/>
  <c r="O6321" i="11"/>
  <c r="O6320" i="11"/>
  <c r="O6319" i="11"/>
  <c r="O6318" i="11"/>
  <c r="O6317" i="11"/>
  <c r="O6316" i="11"/>
  <c r="O6315" i="11"/>
  <c r="O6314" i="11"/>
  <c r="O6313" i="11"/>
  <c r="O6312" i="11"/>
  <c r="O6311" i="11"/>
  <c r="O6310" i="11"/>
  <c r="O6309" i="11"/>
  <c r="O6308" i="11"/>
  <c r="O6307" i="11"/>
  <c r="O6306" i="11"/>
  <c r="O6305" i="11"/>
  <c r="O6304" i="11"/>
  <c r="O6303" i="11"/>
  <c r="O6302" i="11"/>
  <c r="O6301" i="11"/>
  <c r="O6300" i="11"/>
  <c r="O6299" i="11"/>
  <c r="O6298" i="11"/>
  <c r="O6297" i="11"/>
  <c r="O6296" i="11"/>
  <c r="O6295" i="11"/>
  <c r="O6294" i="11"/>
  <c r="O6293" i="11"/>
  <c r="O6292" i="11"/>
  <c r="O6291" i="11"/>
  <c r="O6290" i="11"/>
  <c r="O6289" i="11"/>
  <c r="O6288" i="11"/>
  <c r="O6287" i="11"/>
  <c r="O6286" i="11"/>
  <c r="O6285" i="11"/>
  <c r="O6284" i="11"/>
  <c r="O6283" i="11"/>
  <c r="O6282" i="11"/>
  <c r="O6281" i="11"/>
  <c r="O6280" i="11"/>
  <c r="O6279" i="11"/>
  <c r="O6278" i="11"/>
  <c r="O6277" i="11"/>
  <c r="O6276" i="11"/>
  <c r="O6275" i="11"/>
  <c r="O6274" i="11"/>
  <c r="O6273" i="11"/>
  <c r="O6272" i="11"/>
  <c r="O6271" i="11"/>
  <c r="O6270" i="11"/>
  <c r="O6269" i="11"/>
  <c r="O6268" i="11"/>
  <c r="O6267" i="11"/>
  <c r="O6266" i="11"/>
  <c r="O6265" i="11"/>
  <c r="O6264" i="11"/>
  <c r="O6263" i="11"/>
  <c r="O6262" i="11"/>
  <c r="O6261" i="11"/>
  <c r="O6260" i="11"/>
  <c r="O6259" i="11"/>
  <c r="O6258" i="11"/>
  <c r="O6257" i="11"/>
  <c r="O6256" i="11"/>
  <c r="O6255" i="11"/>
  <c r="O6254" i="11"/>
  <c r="O6253" i="11"/>
  <c r="O6252" i="11"/>
  <c r="O6251" i="11"/>
  <c r="O6250" i="11"/>
  <c r="O6249" i="11"/>
  <c r="O6248" i="11"/>
  <c r="O6247" i="11"/>
  <c r="O6246" i="11"/>
  <c r="O6245" i="11"/>
  <c r="O6244" i="11"/>
  <c r="O6243" i="11"/>
  <c r="O6242" i="11"/>
  <c r="O6241" i="11"/>
  <c r="O6240" i="11"/>
  <c r="O6239" i="11"/>
  <c r="O6238" i="11"/>
  <c r="O6237" i="11"/>
  <c r="O6236" i="11"/>
  <c r="O6235" i="11"/>
  <c r="O6234" i="11"/>
  <c r="O6233" i="11"/>
  <c r="O6232" i="11"/>
  <c r="O6231" i="11"/>
  <c r="O6230" i="11"/>
  <c r="O6229" i="11"/>
  <c r="O6228" i="11"/>
  <c r="O6227" i="11"/>
  <c r="O6226" i="11"/>
  <c r="O6225" i="11"/>
  <c r="O6224" i="11"/>
  <c r="O6223" i="11"/>
  <c r="O6222" i="11"/>
  <c r="O6221" i="11"/>
  <c r="O6220" i="11"/>
  <c r="O6219" i="11"/>
  <c r="O6218" i="11"/>
  <c r="O6217" i="11"/>
  <c r="O6216" i="11"/>
  <c r="O6215" i="11"/>
  <c r="O6214" i="11"/>
  <c r="O6213" i="11"/>
  <c r="O6212" i="11"/>
  <c r="O6211" i="11"/>
  <c r="O6210" i="11"/>
  <c r="O6209" i="11"/>
  <c r="O6208" i="11"/>
  <c r="O6207" i="11"/>
  <c r="O6206" i="11"/>
  <c r="O6205" i="11"/>
  <c r="O6204" i="11"/>
  <c r="O6203" i="11"/>
  <c r="O6202" i="11"/>
  <c r="O6201" i="11"/>
  <c r="O6200" i="11"/>
  <c r="O6199" i="11"/>
  <c r="O6198" i="11"/>
  <c r="O6197" i="11"/>
  <c r="O6196" i="11"/>
  <c r="O6195" i="11"/>
  <c r="O6194" i="11"/>
  <c r="O6193" i="11"/>
  <c r="O6192" i="11"/>
  <c r="O6191" i="11"/>
  <c r="O6190" i="11"/>
  <c r="O6189" i="11"/>
  <c r="O6188" i="11"/>
  <c r="O6187" i="11"/>
  <c r="O6186" i="11"/>
  <c r="O6185" i="11"/>
  <c r="O6184" i="11"/>
  <c r="O6183" i="11"/>
  <c r="O6182" i="11"/>
  <c r="O6181" i="11"/>
  <c r="O6180" i="11"/>
  <c r="O6179" i="11"/>
  <c r="O6178" i="11"/>
  <c r="O6177" i="11"/>
  <c r="O6176" i="11"/>
  <c r="O6175" i="11"/>
  <c r="O6174" i="11"/>
  <c r="O6173" i="11"/>
  <c r="O6172" i="11"/>
  <c r="O6171" i="11"/>
  <c r="O6170" i="11"/>
  <c r="O6169" i="11"/>
  <c r="O6168" i="11"/>
  <c r="O6167" i="11"/>
  <c r="O6166" i="11"/>
  <c r="O6165" i="11"/>
  <c r="O6164" i="11"/>
  <c r="O6163" i="11"/>
  <c r="O6162" i="11"/>
  <c r="O6161" i="11"/>
  <c r="O6160" i="11"/>
  <c r="O6159" i="11"/>
  <c r="O6158" i="11"/>
  <c r="O6157" i="11"/>
  <c r="O6156" i="11"/>
  <c r="O6155" i="11"/>
  <c r="O6154" i="11"/>
  <c r="O6153" i="11"/>
  <c r="O6152" i="11"/>
  <c r="O6151" i="11"/>
  <c r="O6150" i="11"/>
  <c r="O6149" i="11"/>
  <c r="O6148" i="11"/>
  <c r="O6147" i="11"/>
  <c r="O6146" i="11"/>
  <c r="O6145" i="11"/>
  <c r="O6144" i="11"/>
  <c r="O6143" i="11"/>
  <c r="O6142" i="11"/>
  <c r="O6141" i="11"/>
  <c r="O6140" i="11"/>
  <c r="O6139" i="11"/>
  <c r="O6138" i="11"/>
  <c r="O6137" i="11"/>
  <c r="O6136" i="11"/>
  <c r="O6135" i="11"/>
  <c r="O6134" i="11"/>
  <c r="O6133" i="11"/>
  <c r="O6132" i="11"/>
  <c r="O6131" i="11"/>
  <c r="O6130" i="11"/>
  <c r="O6129" i="11"/>
  <c r="O6128" i="11"/>
  <c r="O6127" i="11"/>
  <c r="O6126" i="11"/>
  <c r="O6125" i="11"/>
  <c r="O6124" i="11"/>
  <c r="O6123" i="11"/>
  <c r="O6122" i="11"/>
  <c r="O6121" i="11"/>
  <c r="O6120" i="11"/>
  <c r="O6119" i="11"/>
  <c r="O6118" i="11"/>
  <c r="O6117" i="11"/>
  <c r="O6116" i="11"/>
  <c r="O6115" i="11"/>
  <c r="O6114" i="11"/>
  <c r="O6113" i="11"/>
  <c r="O6112" i="11"/>
  <c r="O6111" i="11"/>
  <c r="O6110" i="11"/>
  <c r="O6109" i="11"/>
  <c r="O6108" i="11"/>
  <c r="O6107" i="11"/>
  <c r="O6106" i="11"/>
  <c r="O6105" i="11"/>
  <c r="O6104" i="11"/>
  <c r="O6103" i="11"/>
  <c r="O6102" i="11"/>
  <c r="O6101" i="11"/>
  <c r="O6100" i="11"/>
  <c r="O6099" i="11"/>
  <c r="O6098" i="11"/>
  <c r="O6097" i="11"/>
  <c r="O6096" i="11"/>
  <c r="O6095" i="11"/>
  <c r="O6094" i="11"/>
  <c r="O6093" i="11"/>
  <c r="O6092" i="11"/>
  <c r="O6091" i="11"/>
  <c r="O6090" i="11"/>
  <c r="O6089" i="11"/>
  <c r="O6088" i="11"/>
  <c r="O6087" i="11"/>
  <c r="O6086" i="11"/>
  <c r="O6085" i="11"/>
  <c r="O6084" i="11"/>
  <c r="O6083" i="11"/>
  <c r="O6082" i="11"/>
  <c r="O6081" i="11"/>
  <c r="O6080" i="11"/>
  <c r="O6079" i="11"/>
  <c r="O6078" i="11"/>
  <c r="O6077" i="11"/>
  <c r="O6076" i="11"/>
  <c r="O6075" i="11"/>
  <c r="O6074" i="11"/>
  <c r="O6073" i="11"/>
  <c r="O6072" i="11"/>
  <c r="O6071" i="11"/>
  <c r="O6070" i="11"/>
  <c r="O6069" i="11"/>
  <c r="O6068" i="11"/>
  <c r="O6067" i="11"/>
  <c r="O6066" i="11"/>
  <c r="O6065" i="11"/>
  <c r="O6064" i="11"/>
  <c r="O6063" i="11"/>
  <c r="O6062" i="11"/>
  <c r="O6061" i="11"/>
  <c r="O6060" i="11"/>
  <c r="O6059" i="11"/>
  <c r="O6058" i="11"/>
  <c r="O6057" i="11"/>
  <c r="O6056" i="11"/>
  <c r="O6055" i="11"/>
  <c r="O6054" i="11"/>
  <c r="O6053" i="11"/>
  <c r="O6052" i="11"/>
  <c r="O6051" i="11"/>
  <c r="O6050" i="11"/>
  <c r="O6049" i="11"/>
  <c r="O6048" i="11"/>
  <c r="O6047" i="11"/>
  <c r="O6046" i="11"/>
  <c r="O6045" i="11"/>
  <c r="O6044" i="11"/>
  <c r="O6043" i="11"/>
  <c r="O6042" i="11"/>
  <c r="O6041" i="11"/>
  <c r="O6040" i="11"/>
  <c r="O6039" i="11"/>
  <c r="O6038" i="11"/>
  <c r="O6037" i="11"/>
  <c r="O6036" i="11"/>
  <c r="O6035" i="11"/>
  <c r="O6034" i="11"/>
  <c r="O6033" i="11"/>
  <c r="O6032" i="11"/>
  <c r="O6031" i="11"/>
  <c r="O6030" i="11"/>
  <c r="O6029" i="11"/>
  <c r="O6028" i="11"/>
  <c r="O6027" i="11"/>
  <c r="O6026" i="11"/>
  <c r="O6025" i="11"/>
  <c r="O6024" i="11"/>
  <c r="O6023" i="11"/>
  <c r="O6022" i="11"/>
  <c r="O6021" i="11"/>
  <c r="O6020" i="11"/>
  <c r="O6019" i="11"/>
  <c r="O6018" i="11"/>
  <c r="O6017" i="11"/>
  <c r="O6016" i="11"/>
  <c r="O6015" i="11"/>
  <c r="O6014" i="11"/>
  <c r="O6013" i="11"/>
  <c r="O6012" i="11"/>
  <c r="O6011" i="11"/>
  <c r="O6010" i="11"/>
  <c r="O6009" i="11"/>
  <c r="O6008" i="11"/>
  <c r="O6007" i="11"/>
  <c r="O6006" i="11"/>
  <c r="O6005" i="11"/>
  <c r="O6004" i="11"/>
  <c r="O6003" i="11"/>
  <c r="O6002" i="11"/>
  <c r="O6001" i="11"/>
  <c r="O6000" i="11"/>
  <c r="O5999" i="11"/>
  <c r="O5998" i="11"/>
  <c r="O5997" i="11"/>
  <c r="O5996" i="11"/>
  <c r="O5995" i="11"/>
  <c r="O5994" i="11"/>
  <c r="O5993" i="11"/>
  <c r="O5992" i="11"/>
  <c r="O5991" i="11"/>
  <c r="O5990" i="11"/>
  <c r="O5989" i="11"/>
  <c r="O5988" i="11"/>
  <c r="O5987" i="11"/>
  <c r="O5986" i="11"/>
  <c r="O5985" i="11"/>
  <c r="O5984" i="11"/>
  <c r="O5983" i="11"/>
  <c r="O5982" i="11"/>
  <c r="O5981" i="11"/>
  <c r="O5980" i="11"/>
  <c r="O5979" i="11"/>
  <c r="O5978" i="11"/>
  <c r="O5977" i="11"/>
  <c r="O5976" i="11"/>
  <c r="O5975" i="11"/>
  <c r="O5974" i="11"/>
  <c r="O5973" i="11"/>
  <c r="O5972" i="11"/>
  <c r="O5971" i="11"/>
  <c r="O5970" i="11"/>
  <c r="O5969" i="11"/>
  <c r="O5968" i="11"/>
  <c r="O5967" i="11"/>
  <c r="O5966" i="11"/>
  <c r="O5965" i="11"/>
  <c r="O5964" i="11"/>
  <c r="O5963" i="11"/>
  <c r="O5962" i="11"/>
  <c r="O5961" i="11"/>
  <c r="O5960" i="11"/>
  <c r="O5959" i="11"/>
  <c r="O5958" i="11"/>
  <c r="O5957" i="11"/>
  <c r="O5956" i="11"/>
  <c r="O5955" i="11"/>
  <c r="O5954" i="11"/>
  <c r="O5953" i="11"/>
  <c r="O5952" i="11"/>
  <c r="O5951" i="11"/>
  <c r="O5950" i="11"/>
  <c r="O5949" i="11"/>
  <c r="O5948" i="11"/>
  <c r="O5947" i="11"/>
  <c r="O5946" i="11"/>
  <c r="O5945" i="11"/>
  <c r="O5944" i="11"/>
  <c r="O5943" i="11"/>
  <c r="O5942" i="11"/>
  <c r="O5941" i="11"/>
  <c r="O5940" i="11"/>
  <c r="O5939" i="11"/>
  <c r="O5938" i="11"/>
  <c r="O5937" i="11"/>
  <c r="O5936" i="11"/>
  <c r="O5935" i="11"/>
  <c r="O5934" i="11"/>
  <c r="O5933" i="11"/>
  <c r="O5932" i="11"/>
  <c r="O5931" i="11"/>
  <c r="O5930" i="11"/>
  <c r="O5929" i="11"/>
  <c r="O5928" i="11"/>
  <c r="O5927" i="11"/>
  <c r="O5926" i="11"/>
  <c r="O5925" i="11"/>
  <c r="O5924" i="11"/>
  <c r="O5923" i="11"/>
  <c r="O5922" i="11"/>
  <c r="O5921" i="11"/>
  <c r="O5920" i="11"/>
  <c r="O5919" i="11"/>
  <c r="O5918" i="11"/>
  <c r="O5917" i="11"/>
  <c r="O5916" i="11"/>
  <c r="O5915" i="11"/>
  <c r="O5914" i="11"/>
  <c r="O5913" i="11"/>
  <c r="O5912" i="11"/>
  <c r="O5911" i="11"/>
  <c r="O5910" i="11"/>
  <c r="O5909" i="11"/>
  <c r="O5908" i="11"/>
  <c r="O5907" i="11"/>
  <c r="O5906" i="11"/>
  <c r="O5905" i="11"/>
  <c r="O5904" i="11"/>
  <c r="O5903" i="11"/>
  <c r="O5902" i="11"/>
  <c r="O5901" i="11"/>
  <c r="O5900" i="11"/>
  <c r="O5899" i="11"/>
  <c r="O5898" i="11"/>
  <c r="O5897" i="11"/>
  <c r="O5896" i="11"/>
  <c r="O5895" i="11"/>
  <c r="O5894" i="11"/>
  <c r="O5893" i="11"/>
  <c r="O5892" i="11"/>
  <c r="O5891" i="11"/>
  <c r="O5890" i="11"/>
  <c r="O5889" i="11"/>
  <c r="O5888" i="11"/>
  <c r="O5887" i="11"/>
  <c r="O5886" i="11"/>
  <c r="O5885" i="11"/>
  <c r="O5884" i="11"/>
  <c r="O5883" i="11"/>
  <c r="O5882" i="11"/>
  <c r="O5881" i="11"/>
  <c r="O5880" i="11"/>
  <c r="O5879" i="11"/>
  <c r="O5878" i="11"/>
  <c r="O5877" i="11"/>
  <c r="O5876" i="11"/>
  <c r="O5875" i="11"/>
  <c r="O5874" i="11"/>
  <c r="O5873" i="11"/>
  <c r="O5872" i="11"/>
  <c r="O5871" i="11"/>
  <c r="O5870" i="11"/>
  <c r="O5869" i="11"/>
  <c r="O5868" i="11"/>
  <c r="O5867" i="11"/>
  <c r="O5866" i="11"/>
  <c r="O5865" i="11"/>
  <c r="O5864" i="11"/>
  <c r="O5863" i="11"/>
  <c r="O5862" i="11"/>
  <c r="O5861" i="11"/>
  <c r="O5860" i="11"/>
  <c r="O5859" i="11"/>
  <c r="O5858" i="11"/>
  <c r="O5857" i="11"/>
  <c r="O5856" i="11"/>
  <c r="O5855" i="11"/>
  <c r="O5854" i="11"/>
  <c r="O5853" i="11"/>
  <c r="O5852" i="11"/>
  <c r="O5851" i="11"/>
  <c r="O5850" i="11"/>
  <c r="O5849" i="11"/>
  <c r="O5848" i="11"/>
  <c r="O5847" i="11"/>
  <c r="O5846" i="11"/>
  <c r="O5845" i="11"/>
  <c r="O5844" i="11"/>
  <c r="O5843" i="11"/>
  <c r="O5842" i="11"/>
  <c r="O5841" i="11"/>
  <c r="O5840" i="11"/>
  <c r="O5839" i="11"/>
  <c r="O5838" i="11"/>
  <c r="O5837" i="11"/>
  <c r="O5836" i="11"/>
  <c r="O5835" i="11"/>
  <c r="O5834" i="11"/>
  <c r="O5833" i="11"/>
  <c r="O5832" i="11"/>
  <c r="O5831" i="11"/>
  <c r="O5830" i="11"/>
  <c r="O5829" i="11"/>
  <c r="O5828" i="11"/>
  <c r="O5827" i="11"/>
  <c r="O5826" i="11"/>
  <c r="O5825" i="11"/>
  <c r="O5824" i="11"/>
  <c r="O5823" i="11"/>
  <c r="O5822" i="11"/>
  <c r="O5821" i="11"/>
  <c r="O5820" i="11"/>
  <c r="O5819" i="11"/>
  <c r="O5818" i="11"/>
  <c r="O5817" i="11"/>
  <c r="O5816" i="11"/>
  <c r="O5815" i="11"/>
  <c r="O5814" i="11"/>
  <c r="O5813" i="11"/>
  <c r="O5812" i="11"/>
  <c r="O5811" i="11"/>
  <c r="O5810" i="11"/>
  <c r="O5809" i="11"/>
  <c r="O5808" i="11"/>
  <c r="O5807" i="11"/>
  <c r="O5806" i="11"/>
  <c r="O5805" i="11"/>
  <c r="O5804" i="11"/>
  <c r="O5803" i="11"/>
  <c r="O5802" i="11"/>
  <c r="O5801" i="11"/>
  <c r="O5800" i="11"/>
  <c r="O5799" i="11"/>
  <c r="O5798" i="11"/>
  <c r="O5797" i="11"/>
  <c r="O5796" i="11"/>
  <c r="O5795" i="11"/>
  <c r="O5794" i="11"/>
  <c r="O5793" i="11"/>
  <c r="O5792" i="11"/>
  <c r="O5791" i="11"/>
  <c r="O5790" i="11"/>
  <c r="O5789" i="11"/>
  <c r="O5788" i="11"/>
  <c r="O5787" i="11"/>
  <c r="O5786" i="11"/>
  <c r="O5785" i="11"/>
  <c r="O5784" i="11"/>
  <c r="O5783" i="11"/>
  <c r="O5782" i="11"/>
  <c r="O5781" i="11"/>
  <c r="O5780" i="11"/>
  <c r="O5779" i="11"/>
  <c r="O5778" i="11"/>
  <c r="O5777" i="11"/>
  <c r="O5776" i="11"/>
  <c r="O5775" i="11"/>
  <c r="O5774" i="11"/>
  <c r="O5773" i="11"/>
  <c r="O5772" i="11"/>
  <c r="O5771" i="11"/>
  <c r="O5770" i="11"/>
  <c r="O5769" i="11"/>
  <c r="O5768" i="11"/>
  <c r="O5767" i="11"/>
  <c r="O5766" i="11"/>
  <c r="O5765" i="11"/>
  <c r="O5764" i="11"/>
  <c r="O5763" i="11"/>
  <c r="O5762" i="11"/>
  <c r="O5761" i="11"/>
  <c r="O5760" i="11"/>
  <c r="O5759" i="11"/>
  <c r="O5758" i="11"/>
  <c r="O5757" i="11"/>
  <c r="O5756" i="11"/>
  <c r="O5755" i="11"/>
  <c r="O5754" i="11"/>
  <c r="O5753" i="11"/>
  <c r="O5752" i="11"/>
  <c r="O5751" i="11"/>
  <c r="O5750" i="11"/>
  <c r="O5749" i="11"/>
  <c r="O5748" i="11"/>
  <c r="O5747" i="11"/>
  <c r="O5746" i="11"/>
  <c r="O5745" i="11"/>
  <c r="O5744" i="11"/>
  <c r="O5743" i="11"/>
  <c r="O5742" i="11"/>
  <c r="O5741" i="11"/>
  <c r="O5740" i="11"/>
  <c r="O5739" i="11"/>
  <c r="O5738" i="11"/>
  <c r="O5737" i="11"/>
  <c r="O5736" i="11"/>
  <c r="O5735" i="11"/>
  <c r="O5734" i="11"/>
  <c r="O5733" i="11"/>
  <c r="O5732" i="11"/>
  <c r="O5731" i="11"/>
  <c r="O5730" i="11"/>
  <c r="O5729" i="11"/>
  <c r="O5728" i="11"/>
  <c r="O5727" i="11"/>
  <c r="O5726" i="11"/>
  <c r="O5725" i="11"/>
  <c r="O5724" i="11"/>
  <c r="O5723" i="11"/>
  <c r="O5722" i="11"/>
  <c r="O5721" i="11"/>
  <c r="O5720" i="11"/>
  <c r="O5719" i="11"/>
  <c r="O5718" i="11"/>
  <c r="O5717" i="11"/>
  <c r="O5716" i="11"/>
  <c r="O5715" i="11"/>
  <c r="O5714" i="11"/>
  <c r="O5713" i="11"/>
  <c r="O5712" i="11"/>
  <c r="O5711" i="11"/>
  <c r="O5710" i="11"/>
  <c r="O5709" i="11"/>
  <c r="O5708" i="11"/>
  <c r="O5707" i="11"/>
  <c r="O5706" i="11"/>
  <c r="O5705" i="11"/>
  <c r="O5704" i="11"/>
  <c r="O5703" i="11"/>
  <c r="O5702" i="11"/>
  <c r="O5701" i="11"/>
  <c r="O5700" i="11"/>
  <c r="O5699" i="11"/>
  <c r="O5698" i="11"/>
  <c r="O5697" i="11"/>
  <c r="O5696" i="11"/>
  <c r="O5695" i="11"/>
  <c r="O5694" i="11"/>
  <c r="O5693" i="11"/>
  <c r="O5692" i="11"/>
  <c r="O5691" i="11"/>
  <c r="O5690" i="11"/>
  <c r="O5689" i="11"/>
  <c r="O5688" i="11"/>
  <c r="O5687" i="11"/>
  <c r="O5686" i="11"/>
  <c r="O5685" i="11"/>
  <c r="O5684" i="11"/>
  <c r="O5683" i="11"/>
  <c r="O5682" i="11"/>
  <c r="O5681" i="11"/>
  <c r="O5680" i="11"/>
  <c r="O5679" i="11"/>
  <c r="O5678" i="11"/>
  <c r="O5677" i="11"/>
  <c r="O5676" i="11"/>
  <c r="O5675" i="11"/>
  <c r="O5674" i="11"/>
  <c r="O5673" i="11"/>
  <c r="O5672" i="11"/>
  <c r="O5671" i="11"/>
  <c r="O5670" i="11"/>
  <c r="O5669" i="11"/>
  <c r="O5668" i="11"/>
  <c r="O5667" i="11"/>
  <c r="O5666" i="11"/>
  <c r="O5665" i="11"/>
  <c r="O5664" i="11"/>
  <c r="O5663" i="11"/>
  <c r="O5662" i="11"/>
  <c r="O5661" i="11"/>
  <c r="O5660" i="11"/>
  <c r="O5659" i="11"/>
  <c r="O5658" i="11"/>
  <c r="O5657" i="11"/>
  <c r="O5656" i="11"/>
  <c r="O5655" i="11"/>
  <c r="O5654" i="11"/>
  <c r="O5653" i="11"/>
  <c r="O5652" i="11"/>
  <c r="O5651" i="11"/>
  <c r="O5650" i="11"/>
  <c r="O5649" i="11"/>
  <c r="O5648" i="11"/>
  <c r="O5647" i="11"/>
  <c r="O5646" i="11"/>
  <c r="O5645" i="11"/>
  <c r="O5644" i="11"/>
  <c r="O5643" i="11"/>
  <c r="O5642" i="11"/>
  <c r="O5641" i="11"/>
  <c r="O5640" i="11"/>
  <c r="O5639" i="11"/>
  <c r="O5638" i="11"/>
  <c r="O5637" i="11"/>
  <c r="O5636" i="11"/>
  <c r="O5635" i="11"/>
  <c r="O5634" i="11"/>
  <c r="O5633" i="11"/>
  <c r="O5632" i="11"/>
  <c r="O5631" i="11"/>
  <c r="O5630" i="11"/>
  <c r="O5629" i="11"/>
  <c r="O5628" i="11"/>
  <c r="O5627" i="11"/>
  <c r="O5626" i="11"/>
  <c r="O5625" i="11"/>
  <c r="O5624" i="11"/>
  <c r="O5623" i="11"/>
  <c r="O5622" i="11"/>
  <c r="O5621" i="11"/>
  <c r="O5620" i="11"/>
  <c r="O5619" i="11"/>
  <c r="O5618" i="11"/>
  <c r="O5617" i="11"/>
  <c r="O5616" i="11"/>
  <c r="O5615" i="11"/>
  <c r="O5614" i="11"/>
  <c r="O5613" i="11"/>
  <c r="O5612" i="11"/>
  <c r="O5611" i="11"/>
  <c r="O5610" i="11"/>
  <c r="O5609" i="11"/>
  <c r="O5608" i="11"/>
  <c r="O5607" i="11"/>
  <c r="O5606" i="11"/>
  <c r="O5605" i="11"/>
  <c r="O5604" i="11"/>
  <c r="O5603" i="11"/>
  <c r="O5602" i="11"/>
  <c r="O5601" i="11"/>
  <c r="O5600" i="11"/>
  <c r="O5599" i="11"/>
  <c r="O5598" i="11"/>
  <c r="O5597" i="11"/>
  <c r="O5596" i="11"/>
  <c r="O5595" i="11"/>
  <c r="O5594" i="11"/>
  <c r="O5593" i="11"/>
  <c r="O5592" i="11"/>
  <c r="O5591" i="11"/>
  <c r="O5590" i="11"/>
  <c r="O5589" i="11"/>
  <c r="O5588" i="11"/>
  <c r="O5587" i="11"/>
  <c r="O5586" i="11"/>
  <c r="O5585" i="11"/>
  <c r="O5584" i="11"/>
  <c r="O5583" i="11"/>
  <c r="O5582" i="11"/>
  <c r="O5581" i="11"/>
  <c r="O5580" i="11"/>
  <c r="O5579" i="11"/>
  <c r="O5578" i="11"/>
  <c r="O5577" i="11"/>
  <c r="O5576" i="11"/>
  <c r="O5575" i="11"/>
  <c r="O5574" i="11"/>
  <c r="O5573" i="11"/>
  <c r="O5572" i="11"/>
  <c r="O5571" i="11"/>
  <c r="O5570" i="11"/>
  <c r="O5569" i="11"/>
  <c r="O5568" i="11"/>
  <c r="O5567" i="11"/>
  <c r="O5566" i="11"/>
  <c r="O5565" i="11"/>
  <c r="O5564" i="11"/>
  <c r="O5563" i="11"/>
  <c r="O5562" i="11"/>
  <c r="O5561" i="11"/>
  <c r="O5560" i="11"/>
  <c r="O5559" i="11"/>
  <c r="O5558" i="11"/>
  <c r="O5557" i="11"/>
  <c r="O5556" i="11"/>
  <c r="O5555" i="11"/>
  <c r="O5554" i="11"/>
  <c r="O5553" i="11"/>
  <c r="O5552" i="11"/>
  <c r="O5551" i="11"/>
  <c r="O5550" i="11"/>
  <c r="O5549" i="11"/>
  <c r="O5548" i="11"/>
  <c r="O5547" i="11"/>
  <c r="O5546" i="11"/>
  <c r="O5545" i="11"/>
  <c r="O5544" i="11"/>
  <c r="O5543" i="11"/>
  <c r="O5542" i="11"/>
  <c r="O5541" i="11"/>
  <c r="O5540" i="11"/>
  <c r="O5539" i="11"/>
  <c r="O5538" i="11"/>
  <c r="O5537" i="11"/>
  <c r="O5536" i="11"/>
  <c r="O5535" i="11"/>
  <c r="O5534" i="11"/>
  <c r="O5533" i="11"/>
  <c r="O5532" i="11"/>
  <c r="O5531" i="11"/>
  <c r="O5530" i="11"/>
  <c r="O5529" i="11"/>
  <c r="O5528" i="11"/>
  <c r="O5527" i="11"/>
  <c r="O5526" i="11"/>
  <c r="O5525" i="11"/>
  <c r="O5524" i="11"/>
  <c r="O5523" i="11"/>
  <c r="O5522" i="11"/>
  <c r="O5521" i="11"/>
  <c r="O5520" i="11"/>
  <c r="O5519" i="11"/>
  <c r="O5518" i="11"/>
  <c r="O5517" i="11"/>
  <c r="O5516" i="11"/>
  <c r="O5515" i="11"/>
  <c r="O5514" i="11"/>
  <c r="O5513" i="11"/>
  <c r="O5512" i="11"/>
  <c r="O5511" i="11"/>
  <c r="O5510" i="11"/>
  <c r="O5509" i="11"/>
  <c r="O5508" i="11"/>
  <c r="O5507" i="11"/>
  <c r="O5506" i="11"/>
  <c r="O5505" i="11"/>
  <c r="O5504" i="11"/>
  <c r="O5503" i="11"/>
  <c r="O5502" i="11"/>
  <c r="O5501" i="11"/>
  <c r="O5500" i="11"/>
  <c r="O5499" i="11"/>
  <c r="O5498" i="11"/>
  <c r="O5497" i="11"/>
  <c r="O5496" i="11"/>
  <c r="O5495" i="11"/>
  <c r="O5494" i="11"/>
  <c r="O5493" i="11"/>
  <c r="O5492" i="11"/>
  <c r="O5491" i="11"/>
  <c r="O5490" i="11"/>
  <c r="O5489" i="11"/>
  <c r="O5488" i="11"/>
  <c r="O5487" i="11"/>
  <c r="O5486" i="11"/>
  <c r="O5485" i="11"/>
  <c r="O5484" i="11"/>
  <c r="O5483" i="11"/>
  <c r="O5482" i="11"/>
  <c r="O5481" i="11"/>
  <c r="O5480" i="11"/>
  <c r="O5479" i="11"/>
  <c r="O5478" i="11"/>
  <c r="O5477" i="11"/>
  <c r="O5476" i="11"/>
  <c r="O5475" i="11"/>
  <c r="O5474" i="11"/>
  <c r="O5473" i="11"/>
  <c r="O5472" i="11"/>
  <c r="O5471" i="11"/>
  <c r="O5470" i="11"/>
  <c r="O5469" i="11"/>
  <c r="O5468" i="11"/>
  <c r="O5467" i="11"/>
  <c r="O5466" i="11"/>
  <c r="O5465" i="11"/>
  <c r="O5464" i="11"/>
  <c r="O5463" i="11"/>
  <c r="O5462" i="11"/>
  <c r="O5461" i="11"/>
  <c r="O5460" i="11"/>
  <c r="O5459" i="11"/>
  <c r="O5458" i="11"/>
  <c r="O5457" i="11"/>
  <c r="O5456" i="11"/>
  <c r="O5455" i="11"/>
  <c r="O5454" i="11"/>
  <c r="O5453" i="11"/>
  <c r="O5452" i="11"/>
  <c r="O5451" i="11"/>
  <c r="O5450" i="11"/>
  <c r="O5449" i="11"/>
  <c r="O5448" i="11"/>
  <c r="O5447" i="11"/>
  <c r="O5446" i="11"/>
  <c r="O5445" i="11"/>
  <c r="O5444" i="11"/>
  <c r="O5443" i="11"/>
  <c r="O5442" i="11"/>
  <c r="O5441" i="11"/>
  <c r="O5440" i="11"/>
  <c r="O5439" i="11"/>
  <c r="O5438" i="11"/>
  <c r="O5437" i="11"/>
  <c r="O5436" i="11"/>
  <c r="O5435" i="11"/>
  <c r="O5434" i="11"/>
  <c r="O5433" i="11"/>
  <c r="O5432" i="11"/>
  <c r="O5431" i="11"/>
  <c r="O5430" i="11"/>
  <c r="O5429" i="11"/>
  <c r="O5428" i="11"/>
  <c r="O5427" i="11"/>
  <c r="O5426" i="11"/>
  <c r="O5425" i="11"/>
  <c r="O5424" i="11"/>
  <c r="O5423" i="11"/>
  <c r="O5422" i="11"/>
  <c r="O5421" i="11"/>
  <c r="O5420" i="11"/>
  <c r="O5419" i="11"/>
  <c r="O5418" i="11"/>
  <c r="O5417" i="11"/>
  <c r="O5416" i="11"/>
  <c r="O5415" i="11"/>
  <c r="O5414" i="11"/>
  <c r="O5413" i="11"/>
  <c r="O5412" i="11"/>
  <c r="O5411" i="11"/>
  <c r="O5410" i="11"/>
  <c r="O5409" i="11"/>
  <c r="O5408" i="11"/>
  <c r="O5407" i="11"/>
  <c r="O5406" i="11"/>
  <c r="O5405" i="11"/>
  <c r="O5404" i="11"/>
  <c r="O5403" i="11"/>
  <c r="O5402" i="11"/>
  <c r="O5401" i="11"/>
  <c r="O5400" i="11"/>
  <c r="O5399" i="11"/>
  <c r="O5398" i="11"/>
  <c r="O5397" i="11"/>
  <c r="O5396" i="11"/>
  <c r="O5395" i="11"/>
  <c r="O5394" i="11"/>
  <c r="O5393" i="11"/>
  <c r="O5392" i="11"/>
  <c r="O5391" i="11"/>
  <c r="O5390" i="11"/>
  <c r="O5389" i="11"/>
  <c r="O5388" i="11"/>
  <c r="O5387" i="11"/>
  <c r="O5386" i="11"/>
  <c r="O5385" i="11"/>
  <c r="O5384" i="11"/>
  <c r="O5383" i="11"/>
  <c r="O5382" i="11"/>
  <c r="O5381" i="11"/>
  <c r="O5380" i="11"/>
  <c r="O5379" i="11"/>
  <c r="O5378" i="11"/>
  <c r="O5377" i="11"/>
  <c r="O5376" i="11"/>
  <c r="O5375" i="11"/>
  <c r="O5374" i="11"/>
  <c r="O5373" i="11"/>
  <c r="O5372" i="11"/>
  <c r="O5371" i="11"/>
  <c r="O5370" i="11"/>
  <c r="O5369" i="11"/>
  <c r="O5368" i="11"/>
  <c r="O5367" i="11"/>
  <c r="O5366" i="11"/>
  <c r="O5365" i="11"/>
  <c r="O5364" i="11"/>
  <c r="O5363" i="11"/>
  <c r="O5362" i="11"/>
  <c r="O5361" i="11"/>
  <c r="O5360" i="11"/>
  <c r="O5359" i="11"/>
  <c r="O5358" i="11"/>
  <c r="O5357" i="11"/>
  <c r="O5356" i="11"/>
  <c r="O5355" i="11"/>
  <c r="O5354" i="11"/>
  <c r="O5353" i="11"/>
  <c r="O5352" i="11"/>
  <c r="O5351" i="11"/>
  <c r="O5350" i="11"/>
  <c r="O5349" i="11"/>
  <c r="O5348" i="11"/>
  <c r="O5347" i="11"/>
  <c r="O5346" i="11"/>
  <c r="O5345" i="11"/>
  <c r="O5344" i="11"/>
  <c r="O5343" i="11"/>
  <c r="O5342" i="11"/>
  <c r="O5341" i="11"/>
  <c r="O5340" i="11"/>
  <c r="O5339" i="11"/>
  <c r="O5338" i="11"/>
  <c r="O5337" i="11"/>
  <c r="O5336" i="11"/>
  <c r="O5335" i="11"/>
  <c r="O5334" i="11"/>
  <c r="O5333" i="11"/>
  <c r="O5332" i="11"/>
  <c r="O5331" i="11"/>
  <c r="O5330" i="11"/>
  <c r="O5329" i="11"/>
  <c r="O5328" i="11"/>
  <c r="O5327" i="11"/>
  <c r="O5326" i="11"/>
  <c r="O5325" i="11"/>
  <c r="O5324" i="11"/>
  <c r="O5323" i="11"/>
  <c r="O5322" i="11"/>
  <c r="O5321" i="11"/>
  <c r="O5320" i="11"/>
  <c r="O5319" i="11"/>
  <c r="O5318" i="11"/>
  <c r="O5317" i="11"/>
  <c r="O5316" i="11"/>
  <c r="O5315" i="11"/>
  <c r="O5314" i="11"/>
  <c r="O5313" i="11"/>
  <c r="O5312" i="11"/>
  <c r="O5311" i="11"/>
  <c r="O5310" i="11"/>
  <c r="O5309" i="11"/>
  <c r="O5308" i="11"/>
  <c r="O5307" i="11"/>
  <c r="O5306" i="11"/>
  <c r="O5305" i="11"/>
  <c r="O5304" i="11"/>
  <c r="O5303" i="11"/>
  <c r="O5302" i="11"/>
  <c r="O5301" i="11"/>
  <c r="O5300" i="11"/>
  <c r="O5299" i="11"/>
  <c r="O5298" i="11"/>
  <c r="O5297" i="11"/>
  <c r="O5296" i="11"/>
  <c r="O5295" i="11"/>
  <c r="O5294" i="11"/>
  <c r="O5293" i="11"/>
  <c r="O5292" i="11"/>
  <c r="O5291" i="11"/>
  <c r="O5290" i="11"/>
  <c r="O5289" i="11"/>
  <c r="O5288" i="11"/>
  <c r="O5287" i="11"/>
  <c r="O5286" i="11"/>
  <c r="O5285" i="11"/>
  <c r="O5284" i="11"/>
  <c r="O5283" i="11"/>
  <c r="O5282" i="11"/>
  <c r="O5281" i="11"/>
  <c r="O5280" i="11"/>
  <c r="O5279" i="11"/>
  <c r="O5278" i="11"/>
  <c r="O5277" i="11"/>
  <c r="O5276" i="11"/>
  <c r="O5275" i="11"/>
  <c r="O5274" i="11"/>
  <c r="O5273" i="11"/>
  <c r="O5272" i="11"/>
  <c r="O5271" i="11"/>
  <c r="O5270" i="11"/>
  <c r="O5269" i="11"/>
  <c r="O5268" i="11"/>
  <c r="O5267" i="11"/>
  <c r="O5266" i="11"/>
  <c r="O5265" i="11"/>
  <c r="O5264" i="11"/>
  <c r="O5263" i="11"/>
  <c r="O5262" i="11"/>
  <c r="O5261" i="11"/>
  <c r="O5260" i="11"/>
  <c r="O5259" i="11"/>
  <c r="O5258" i="11"/>
  <c r="O5257" i="11"/>
  <c r="O5256" i="11"/>
  <c r="O5255" i="11"/>
  <c r="O5254" i="11"/>
  <c r="O5253" i="11"/>
  <c r="O5252" i="11"/>
  <c r="O5251" i="11"/>
  <c r="O5250" i="11"/>
  <c r="O5249" i="11"/>
  <c r="O5248" i="11"/>
  <c r="O5247" i="11"/>
  <c r="O5246" i="11"/>
  <c r="O5245" i="11"/>
  <c r="O5244" i="11"/>
  <c r="O5243" i="11"/>
  <c r="O5242" i="11"/>
  <c r="O5241" i="11"/>
  <c r="O5240" i="11"/>
  <c r="O5239" i="11"/>
  <c r="O5238" i="11"/>
  <c r="O5237" i="11"/>
  <c r="O5236" i="11"/>
  <c r="O5235" i="11"/>
  <c r="O5234" i="11"/>
  <c r="O5233" i="11"/>
  <c r="O5232" i="11"/>
  <c r="O5231" i="11"/>
  <c r="O5230" i="11"/>
  <c r="O5229" i="11"/>
  <c r="O5228" i="11"/>
  <c r="O5227" i="11"/>
  <c r="O5226" i="11"/>
  <c r="O5225" i="11"/>
  <c r="O5224" i="11"/>
  <c r="O5223" i="11"/>
  <c r="O5222" i="11"/>
  <c r="O5221" i="11"/>
  <c r="O5220" i="11"/>
  <c r="O5219" i="11"/>
  <c r="O5218" i="11"/>
  <c r="O5217" i="11"/>
  <c r="O5216" i="11"/>
  <c r="O5215" i="11"/>
  <c r="O5214" i="11"/>
  <c r="O5213" i="11"/>
  <c r="O5212" i="11"/>
  <c r="O5211" i="11"/>
  <c r="O5210" i="11"/>
  <c r="O5209" i="11"/>
  <c r="O5208" i="11"/>
  <c r="O5207" i="11"/>
  <c r="O5206" i="11"/>
  <c r="O5205" i="11"/>
  <c r="O5204" i="11"/>
  <c r="O5203" i="11"/>
  <c r="O5202" i="11"/>
  <c r="O5201" i="11"/>
  <c r="O5200" i="11"/>
  <c r="O5199" i="11"/>
  <c r="O5198" i="11"/>
  <c r="O5197" i="11"/>
  <c r="O5196" i="11"/>
  <c r="O5195" i="11"/>
  <c r="O5194" i="11"/>
  <c r="O5193" i="11"/>
  <c r="O5192" i="11"/>
  <c r="O5191" i="11"/>
  <c r="O5190" i="11"/>
  <c r="O5189" i="11"/>
  <c r="O5188" i="11"/>
  <c r="O5187" i="11"/>
  <c r="O5186" i="11"/>
  <c r="O5185" i="11"/>
  <c r="O5184" i="11"/>
  <c r="O5183" i="11"/>
  <c r="O5182" i="11"/>
  <c r="O5181" i="11"/>
  <c r="O5180" i="11"/>
  <c r="O5179" i="11"/>
  <c r="O5178" i="11"/>
  <c r="O5177" i="11"/>
  <c r="O5176" i="11"/>
  <c r="O5175" i="11"/>
  <c r="O5174" i="11"/>
  <c r="O5173" i="11"/>
  <c r="O5172" i="11"/>
  <c r="O5171" i="11"/>
  <c r="O5170" i="11"/>
  <c r="O5169" i="11"/>
  <c r="O5168" i="11"/>
  <c r="O5167" i="11"/>
  <c r="O5166" i="11"/>
  <c r="O5165" i="11"/>
  <c r="O5164" i="11"/>
  <c r="O5163" i="11"/>
  <c r="O5162" i="11"/>
  <c r="O5161" i="11"/>
  <c r="O5160" i="11"/>
  <c r="O5159" i="11"/>
  <c r="O5158" i="11"/>
  <c r="O5157" i="11"/>
  <c r="O5156" i="11"/>
  <c r="O5155" i="11"/>
  <c r="O5154" i="11"/>
  <c r="O5153" i="11"/>
  <c r="O5152" i="11"/>
  <c r="O5151" i="11"/>
  <c r="O5150" i="11"/>
  <c r="O5149" i="11"/>
  <c r="O5148" i="11"/>
  <c r="O5147" i="11"/>
  <c r="O5146" i="11"/>
  <c r="O5145" i="11"/>
  <c r="O5144" i="11"/>
  <c r="O5143" i="11"/>
  <c r="O5142" i="11"/>
  <c r="O5141" i="11"/>
  <c r="O5140" i="11"/>
  <c r="O5139" i="11"/>
  <c r="O5138" i="11"/>
  <c r="O5137" i="11"/>
  <c r="O5136" i="11"/>
  <c r="O5135" i="11"/>
  <c r="O5134" i="11"/>
  <c r="O5133" i="11"/>
  <c r="O5132" i="11"/>
  <c r="O5131" i="11"/>
  <c r="O5130" i="11"/>
  <c r="O5129" i="11"/>
  <c r="O5128" i="11"/>
  <c r="O5127" i="11"/>
  <c r="O5126" i="11"/>
  <c r="O5125" i="11"/>
  <c r="O5124" i="11"/>
  <c r="O5123" i="11"/>
  <c r="O5122" i="11"/>
  <c r="O5121" i="11"/>
  <c r="O5120" i="11"/>
  <c r="O5119" i="11"/>
  <c r="O5118" i="11"/>
  <c r="O5117" i="11"/>
  <c r="O5116" i="11"/>
  <c r="O5115" i="11"/>
  <c r="O5114" i="11"/>
  <c r="O5113" i="11"/>
  <c r="O5112" i="11"/>
  <c r="O5111" i="11"/>
  <c r="O5110" i="11"/>
  <c r="O5109" i="11"/>
  <c r="O5108" i="11"/>
  <c r="O5107" i="11"/>
  <c r="O5106" i="11"/>
  <c r="O5105" i="11"/>
  <c r="O5104" i="11"/>
  <c r="O5103" i="11"/>
  <c r="O5102" i="11"/>
  <c r="O5101" i="11"/>
  <c r="O5100" i="11"/>
  <c r="O5099" i="11"/>
  <c r="O5098" i="11"/>
  <c r="O5097" i="11"/>
  <c r="O5096" i="11"/>
  <c r="O5095" i="11"/>
  <c r="O5094" i="11"/>
  <c r="O5093" i="11"/>
  <c r="O5092" i="11"/>
  <c r="O5091" i="11"/>
  <c r="O5090" i="11"/>
  <c r="O5089" i="11"/>
  <c r="O5088" i="11"/>
  <c r="O5087" i="11"/>
  <c r="O5086" i="11"/>
  <c r="O5085" i="11"/>
  <c r="O5084" i="11"/>
  <c r="O5083" i="11"/>
  <c r="O5082" i="11"/>
  <c r="O5081" i="11"/>
  <c r="O5080" i="11"/>
  <c r="O5079" i="11"/>
  <c r="O5078" i="11"/>
  <c r="O5077" i="11"/>
  <c r="O5076" i="11"/>
  <c r="O5075" i="11"/>
  <c r="O5074" i="11"/>
  <c r="O5073" i="11"/>
  <c r="O5072" i="11"/>
  <c r="O5071" i="11"/>
  <c r="O5070" i="11"/>
  <c r="O5069" i="11"/>
  <c r="O5068" i="11"/>
  <c r="O5067" i="11"/>
  <c r="O5066" i="11"/>
  <c r="O5065" i="11"/>
  <c r="O5064" i="11"/>
  <c r="O5063" i="11"/>
  <c r="O5062" i="11"/>
  <c r="O5061" i="11"/>
  <c r="O5060" i="11"/>
  <c r="O5059" i="11"/>
  <c r="O5058" i="11"/>
  <c r="O5057" i="11"/>
  <c r="O5056" i="11"/>
  <c r="O5055" i="11"/>
  <c r="O5054" i="11"/>
  <c r="O5053" i="11"/>
  <c r="O5052" i="11"/>
  <c r="O5051" i="11"/>
  <c r="O5050" i="11"/>
  <c r="O5049" i="11"/>
  <c r="O5048" i="11"/>
  <c r="O5047" i="11"/>
  <c r="O5046" i="11"/>
  <c r="O5045" i="11"/>
  <c r="O5044" i="11"/>
  <c r="O5043" i="11"/>
  <c r="O5042" i="11"/>
  <c r="O5041" i="11"/>
  <c r="O5040" i="11"/>
  <c r="O5039" i="11"/>
  <c r="O5038" i="11"/>
  <c r="O5037" i="11"/>
  <c r="O5036" i="11"/>
  <c r="O5035" i="11"/>
  <c r="O5034" i="11"/>
  <c r="O5033" i="11"/>
  <c r="O5032" i="11"/>
  <c r="O5031" i="11"/>
  <c r="O5030" i="11"/>
  <c r="O5029" i="11"/>
  <c r="O5028" i="11"/>
  <c r="O5027" i="11"/>
  <c r="O5026" i="11"/>
  <c r="O5025" i="11"/>
  <c r="O5024" i="11"/>
  <c r="O5023" i="11"/>
  <c r="O5022" i="11"/>
  <c r="O5021" i="11"/>
  <c r="O5020" i="11"/>
  <c r="O5019" i="11"/>
  <c r="O5018" i="11"/>
  <c r="O5017" i="11"/>
  <c r="O5016" i="11"/>
  <c r="O5015" i="11"/>
  <c r="O5014" i="11"/>
  <c r="O5013" i="11"/>
  <c r="O5012" i="11"/>
  <c r="O5011" i="11"/>
  <c r="O5010" i="11"/>
  <c r="O5009" i="11"/>
  <c r="O5008" i="11"/>
  <c r="O5007" i="11"/>
  <c r="O5006" i="11"/>
  <c r="O5005" i="11"/>
  <c r="O5004" i="11"/>
  <c r="O5003" i="11"/>
  <c r="O5002" i="11"/>
  <c r="O5001" i="11"/>
  <c r="O5000" i="11"/>
  <c r="O4999" i="11"/>
  <c r="O4998" i="11"/>
  <c r="O4997" i="11"/>
  <c r="O4996" i="11"/>
  <c r="O4995" i="11"/>
  <c r="O4994" i="11"/>
  <c r="O4993" i="11"/>
  <c r="O4992" i="11"/>
  <c r="O4991" i="11"/>
  <c r="O4990" i="11"/>
  <c r="O4989" i="11"/>
  <c r="O4988" i="11"/>
  <c r="O4987" i="11"/>
  <c r="O4986" i="11"/>
  <c r="O4985" i="11"/>
  <c r="O4984" i="11"/>
  <c r="O4983" i="11"/>
  <c r="O4982" i="11"/>
  <c r="O4981" i="11"/>
  <c r="O4980" i="11"/>
  <c r="O4979" i="11"/>
  <c r="O4978" i="11"/>
  <c r="O4977" i="11"/>
  <c r="O4976" i="11"/>
  <c r="O4975" i="11"/>
  <c r="O4974" i="11"/>
  <c r="O4973" i="11"/>
  <c r="O4972" i="11"/>
  <c r="O4971" i="11"/>
  <c r="O4970" i="11"/>
  <c r="O4969" i="11"/>
  <c r="O4968" i="11"/>
  <c r="O4967" i="11"/>
  <c r="O4966" i="11"/>
  <c r="O4965" i="11"/>
  <c r="O4964" i="11"/>
  <c r="O4963" i="11"/>
  <c r="O4962" i="11"/>
  <c r="O4961" i="11"/>
  <c r="O4960" i="11"/>
  <c r="O4959" i="11"/>
  <c r="O4958" i="11"/>
  <c r="O4957" i="11"/>
  <c r="O4956" i="11"/>
  <c r="O4955" i="11"/>
  <c r="O4954" i="11"/>
  <c r="O4953" i="11"/>
  <c r="O4952" i="11"/>
  <c r="O4951" i="11"/>
  <c r="O4950" i="11"/>
  <c r="O4949" i="11"/>
  <c r="O4948" i="11"/>
  <c r="O4947" i="11"/>
  <c r="O4946" i="11"/>
  <c r="O4945" i="11"/>
  <c r="O4944" i="11"/>
  <c r="O4943" i="11"/>
  <c r="O4942" i="11"/>
  <c r="O4941" i="11"/>
  <c r="O4940" i="11"/>
  <c r="O4939" i="11"/>
  <c r="O4938" i="11"/>
  <c r="O4937" i="11"/>
  <c r="O4936" i="11"/>
  <c r="O4935" i="11"/>
  <c r="O4934" i="11"/>
  <c r="O4933" i="11"/>
  <c r="O4932" i="11"/>
  <c r="O4931" i="11"/>
  <c r="O4930" i="11"/>
  <c r="O4929" i="11"/>
  <c r="O4928" i="11"/>
  <c r="O4927" i="11"/>
  <c r="O4926" i="11"/>
  <c r="O4925" i="11"/>
  <c r="O4924" i="11"/>
  <c r="O4923" i="11"/>
  <c r="O4922" i="11"/>
  <c r="O4921" i="11"/>
  <c r="O4920" i="11"/>
  <c r="O4919" i="11"/>
  <c r="O4918" i="11"/>
  <c r="O4917" i="11"/>
  <c r="O4916" i="11"/>
  <c r="O4915" i="11"/>
  <c r="O4914" i="11"/>
  <c r="O4913" i="11"/>
  <c r="O4912" i="11"/>
  <c r="O4911" i="11"/>
  <c r="O4910" i="11"/>
  <c r="O4909" i="11"/>
  <c r="O4908" i="11"/>
  <c r="O4907" i="11"/>
  <c r="O4906" i="11"/>
  <c r="O4905" i="11"/>
  <c r="O4904" i="11"/>
  <c r="O4903" i="11"/>
  <c r="O4902" i="11"/>
  <c r="O4901" i="11"/>
  <c r="O4900" i="11"/>
  <c r="O4899" i="11"/>
  <c r="O4898" i="11"/>
  <c r="O4897" i="11"/>
  <c r="O4896" i="11"/>
  <c r="O4895" i="11"/>
  <c r="O4894" i="11"/>
  <c r="O4893" i="11"/>
  <c r="O4892" i="11"/>
  <c r="O4891" i="11"/>
  <c r="O4890" i="11"/>
  <c r="O4889" i="11"/>
  <c r="O4888" i="11"/>
  <c r="O4887" i="11"/>
  <c r="O4886" i="11"/>
  <c r="O4885" i="11"/>
  <c r="O4884" i="11"/>
  <c r="O4883" i="11"/>
  <c r="O4882" i="11"/>
  <c r="O4881" i="11"/>
  <c r="O4880" i="11"/>
  <c r="O4879" i="11"/>
  <c r="O4878" i="11"/>
  <c r="O4877" i="11"/>
  <c r="O4876" i="11"/>
  <c r="O4875" i="11"/>
  <c r="O4874" i="11"/>
  <c r="O4873" i="11"/>
  <c r="O4872" i="11"/>
  <c r="O4871" i="11"/>
  <c r="O4870" i="11"/>
  <c r="O4869" i="11"/>
  <c r="O4868" i="11"/>
  <c r="O4867" i="11"/>
  <c r="O4866" i="11"/>
  <c r="O4865" i="11"/>
  <c r="O4864" i="11"/>
  <c r="O4863" i="11"/>
  <c r="O4862" i="11"/>
  <c r="O4861" i="11"/>
  <c r="O4860" i="11"/>
  <c r="O4859" i="11"/>
  <c r="O4858" i="11"/>
  <c r="O4857" i="11"/>
  <c r="O4856" i="11"/>
  <c r="O4855" i="11"/>
  <c r="O4854" i="11"/>
  <c r="O4853" i="11"/>
  <c r="O4852" i="11"/>
  <c r="O4851" i="11"/>
  <c r="O4850" i="11"/>
  <c r="O4849" i="11"/>
  <c r="O4848" i="11"/>
  <c r="O4847" i="11"/>
  <c r="O4846" i="11"/>
  <c r="O4845" i="11"/>
  <c r="O4844" i="11"/>
  <c r="O4843" i="11"/>
  <c r="O4842" i="11"/>
  <c r="O4841" i="11"/>
  <c r="O4840" i="11"/>
  <c r="O4839" i="11"/>
  <c r="O4838" i="11"/>
  <c r="O4837" i="11"/>
  <c r="O4836" i="11"/>
  <c r="O4835" i="11"/>
  <c r="O4834" i="11"/>
  <c r="O4833" i="11"/>
  <c r="O4832" i="11"/>
  <c r="O4831" i="11"/>
  <c r="O4830" i="11"/>
  <c r="O4829" i="11"/>
  <c r="O4828" i="11"/>
  <c r="O4827" i="11"/>
  <c r="O4826" i="11"/>
  <c r="O4825" i="11"/>
  <c r="O4824" i="11"/>
  <c r="O4823" i="11"/>
  <c r="O4822" i="11"/>
  <c r="O4821" i="11"/>
  <c r="O4820" i="11"/>
  <c r="O4819" i="11"/>
  <c r="O4818" i="11"/>
  <c r="O4817" i="11"/>
  <c r="O4816" i="11"/>
  <c r="O4815" i="11"/>
  <c r="O4814" i="11"/>
  <c r="O4813" i="11"/>
  <c r="O4812" i="11"/>
  <c r="O4811" i="11"/>
  <c r="O4810" i="11"/>
  <c r="O4809" i="11"/>
  <c r="O4808" i="11"/>
  <c r="O4807" i="11"/>
  <c r="O4806" i="11"/>
  <c r="O4805" i="11"/>
  <c r="O4804" i="11"/>
  <c r="O4803" i="11"/>
  <c r="O4802" i="11"/>
  <c r="O4801" i="11"/>
  <c r="O4800" i="11"/>
  <c r="O4799" i="11"/>
  <c r="O4798" i="11"/>
  <c r="O4797" i="11"/>
  <c r="O4796" i="11"/>
  <c r="O4795" i="11"/>
  <c r="O4794" i="11"/>
  <c r="O4793" i="11"/>
  <c r="O4792" i="11"/>
  <c r="O4791" i="11"/>
  <c r="O4790" i="11"/>
  <c r="O4789" i="11"/>
  <c r="O4788" i="11"/>
  <c r="O4787" i="11"/>
  <c r="O4786" i="11"/>
  <c r="O4785" i="11"/>
  <c r="O4784" i="11"/>
  <c r="O4783" i="11"/>
  <c r="O4782" i="11"/>
  <c r="O4781" i="11"/>
  <c r="O4780" i="11"/>
  <c r="O4779" i="11"/>
  <c r="O4778" i="11"/>
  <c r="O4777" i="11"/>
  <c r="O4776" i="11"/>
  <c r="O4775" i="11"/>
  <c r="O4774" i="11"/>
  <c r="O4773" i="11"/>
  <c r="O4772" i="11"/>
  <c r="O4771" i="11"/>
  <c r="O4770" i="11"/>
  <c r="O4769" i="11"/>
  <c r="O4768" i="11"/>
  <c r="O4767" i="11"/>
  <c r="O4766" i="11"/>
  <c r="O4765" i="11"/>
  <c r="O4764" i="11"/>
  <c r="O4763" i="11"/>
  <c r="O4762" i="11"/>
  <c r="O4761" i="11"/>
  <c r="O4760" i="11"/>
  <c r="O4759" i="11"/>
  <c r="O4758" i="11"/>
  <c r="O4757" i="11"/>
  <c r="O4756" i="11"/>
  <c r="O4755" i="11"/>
  <c r="O4754" i="11"/>
  <c r="O4753" i="11"/>
  <c r="O4752" i="11"/>
  <c r="O4751" i="11"/>
  <c r="O4750" i="11"/>
  <c r="O4749" i="11"/>
  <c r="O4748" i="11"/>
  <c r="O4747" i="11"/>
  <c r="O4746" i="11"/>
  <c r="O4745" i="11"/>
  <c r="O4744" i="11"/>
  <c r="O4743" i="11"/>
  <c r="O4742" i="11"/>
  <c r="O4741" i="11"/>
  <c r="O4740" i="11"/>
  <c r="O4739" i="11"/>
  <c r="O4738" i="11"/>
  <c r="O4737" i="11"/>
  <c r="O4736" i="11"/>
  <c r="O4735" i="11"/>
  <c r="O4734" i="11"/>
  <c r="O4733" i="11"/>
  <c r="O4732" i="11"/>
  <c r="O4731" i="11"/>
  <c r="O4730" i="11"/>
  <c r="O4729" i="11"/>
  <c r="O4728" i="11"/>
  <c r="O4727" i="11"/>
  <c r="O4726" i="11"/>
  <c r="O4725" i="11"/>
  <c r="O4724" i="11"/>
  <c r="O4723" i="11"/>
  <c r="O4722" i="11"/>
  <c r="O4721" i="11"/>
  <c r="O4720" i="11"/>
  <c r="O4719" i="11"/>
  <c r="O4718" i="11"/>
  <c r="O4717" i="11"/>
  <c r="O4716" i="11"/>
  <c r="O4715" i="11"/>
  <c r="O4714" i="11"/>
  <c r="O4713" i="11"/>
  <c r="O4712" i="11"/>
  <c r="O4711" i="11"/>
  <c r="O4710" i="11"/>
  <c r="O4709" i="11"/>
  <c r="O4708" i="11"/>
  <c r="O4707" i="11"/>
  <c r="O4706" i="11"/>
  <c r="O4705" i="11"/>
  <c r="O4704" i="11"/>
  <c r="O4703" i="11"/>
  <c r="O4702" i="11"/>
  <c r="O4701" i="11"/>
  <c r="O4700" i="11"/>
  <c r="O4699" i="11"/>
  <c r="O4698" i="11"/>
  <c r="O4697" i="11"/>
  <c r="O4696" i="11"/>
  <c r="O4695" i="11"/>
  <c r="O4694" i="11"/>
  <c r="O4693" i="11"/>
  <c r="O4692" i="11"/>
  <c r="O4691" i="11"/>
  <c r="O4690" i="11"/>
  <c r="O4689" i="11"/>
  <c r="O4688" i="11"/>
  <c r="O4687" i="11"/>
  <c r="O4686" i="11"/>
  <c r="O4685" i="11"/>
  <c r="O4684" i="11"/>
  <c r="O4683" i="11"/>
  <c r="O4682" i="11"/>
  <c r="O4681" i="11"/>
  <c r="O4680" i="11"/>
  <c r="O4679" i="11"/>
  <c r="O4678" i="11"/>
  <c r="O4677" i="11"/>
  <c r="O4676" i="11"/>
  <c r="O4675" i="11"/>
  <c r="O4674" i="11"/>
  <c r="O4673" i="11"/>
  <c r="O4672" i="11"/>
  <c r="O4671" i="11"/>
  <c r="O4670" i="11"/>
  <c r="O4669" i="11"/>
  <c r="O4668" i="11"/>
  <c r="O4667" i="11"/>
  <c r="O4666" i="11"/>
  <c r="O4665" i="11"/>
  <c r="O4664" i="11"/>
  <c r="O4663" i="11"/>
  <c r="O4662" i="11"/>
  <c r="O4661" i="11"/>
  <c r="O4660" i="11"/>
  <c r="O4659" i="11"/>
  <c r="O4658" i="11"/>
  <c r="O4657" i="11"/>
  <c r="O4656" i="11"/>
  <c r="O4655" i="11"/>
  <c r="O4654" i="11"/>
  <c r="O4653" i="11"/>
  <c r="O4652" i="11"/>
  <c r="O4651" i="11"/>
  <c r="O4650" i="11"/>
  <c r="O4649" i="11"/>
  <c r="O4648" i="11"/>
  <c r="O4647" i="11"/>
  <c r="O4646" i="11"/>
  <c r="O4645" i="11"/>
  <c r="O4644" i="11"/>
  <c r="O4643" i="11"/>
  <c r="O4642" i="11"/>
  <c r="O4641" i="11"/>
  <c r="O4640" i="11"/>
  <c r="O4639" i="11"/>
  <c r="O4638" i="11"/>
  <c r="O4637" i="11"/>
  <c r="O4636" i="11"/>
  <c r="O4635" i="11"/>
  <c r="O4634" i="11"/>
  <c r="O4633" i="11"/>
  <c r="O4632" i="11"/>
  <c r="O4631" i="11"/>
  <c r="O4630" i="11"/>
  <c r="O4629" i="11"/>
  <c r="O4628" i="11"/>
  <c r="O4627" i="11"/>
  <c r="O4626" i="11"/>
  <c r="O4625" i="11"/>
  <c r="O4624" i="11"/>
  <c r="O4623" i="11"/>
  <c r="O4622" i="11"/>
  <c r="O4621" i="11"/>
  <c r="O4620" i="11"/>
  <c r="O4619" i="11"/>
  <c r="O4618" i="11"/>
  <c r="O4617" i="11"/>
  <c r="O4616" i="11"/>
  <c r="O4615" i="11"/>
  <c r="O4614" i="11"/>
  <c r="O4613" i="11"/>
  <c r="O4612" i="11"/>
  <c r="O4611" i="11"/>
  <c r="O4610" i="11"/>
  <c r="O4609" i="11"/>
  <c r="O4608" i="11"/>
  <c r="O4607" i="11"/>
  <c r="O4606" i="11"/>
  <c r="O4605" i="11"/>
  <c r="O4604" i="11"/>
  <c r="O4603" i="11"/>
  <c r="O4602" i="11"/>
  <c r="O4601" i="11"/>
  <c r="O4600" i="11"/>
  <c r="O4599" i="11"/>
  <c r="O4598" i="11"/>
  <c r="O4597" i="11"/>
  <c r="O4596" i="11"/>
  <c r="O4595" i="11"/>
  <c r="O4594" i="11"/>
  <c r="O4593" i="11"/>
  <c r="O4592" i="11"/>
  <c r="O4591" i="11"/>
  <c r="O4590" i="11"/>
  <c r="O4589" i="11"/>
  <c r="O4588" i="11"/>
  <c r="O4587" i="11"/>
  <c r="O4586" i="11"/>
  <c r="O4585" i="11"/>
  <c r="O4584" i="11"/>
  <c r="O4583" i="11"/>
  <c r="O4582" i="11"/>
  <c r="O4581" i="11"/>
  <c r="O4580" i="11"/>
  <c r="O4579" i="11"/>
  <c r="O4578" i="11"/>
  <c r="O4577" i="11"/>
  <c r="O4576" i="11"/>
  <c r="O4575" i="11"/>
  <c r="O4574" i="11"/>
  <c r="O4573" i="11"/>
  <c r="O4572" i="11"/>
  <c r="O4571" i="11"/>
  <c r="O4570" i="11"/>
  <c r="O4569" i="11"/>
  <c r="O4568" i="11"/>
  <c r="O4567" i="11"/>
  <c r="O4566" i="11"/>
  <c r="O4565" i="11"/>
  <c r="O4564" i="11"/>
  <c r="O4563" i="11"/>
  <c r="O4562" i="11"/>
  <c r="O4561" i="11"/>
  <c r="O4560" i="11"/>
  <c r="O4559" i="11"/>
  <c r="O4558" i="11"/>
  <c r="O4557" i="11"/>
  <c r="O4556" i="11"/>
  <c r="O4555" i="11"/>
  <c r="O4554" i="11"/>
  <c r="O4553" i="11"/>
  <c r="O4552" i="11"/>
  <c r="O4551" i="11"/>
  <c r="O4550" i="11"/>
  <c r="O4549" i="11"/>
  <c r="O4548" i="11"/>
  <c r="O4547" i="11"/>
  <c r="O4546" i="11"/>
  <c r="O4545" i="11"/>
  <c r="O4544" i="11"/>
  <c r="O4543" i="11"/>
  <c r="O4542" i="11"/>
  <c r="O4541" i="11"/>
  <c r="O4540" i="11"/>
  <c r="O4539" i="11"/>
  <c r="O4538" i="11"/>
  <c r="O4537" i="11"/>
  <c r="O4536" i="11"/>
  <c r="O4535" i="11"/>
  <c r="O4534" i="11"/>
  <c r="O4533" i="11"/>
  <c r="O4532" i="11"/>
  <c r="O4531" i="11"/>
  <c r="O4530" i="11"/>
  <c r="O4529" i="11"/>
  <c r="O4528" i="11"/>
  <c r="O4527" i="11"/>
  <c r="O4526" i="11"/>
  <c r="O4525" i="11"/>
  <c r="O4524" i="11"/>
  <c r="O4523" i="11"/>
  <c r="O4522" i="11"/>
  <c r="O4521" i="11"/>
  <c r="O4520" i="11"/>
  <c r="O4519" i="11"/>
  <c r="O4518" i="11"/>
  <c r="O4517" i="11"/>
  <c r="O4516" i="11"/>
  <c r="O4515" i="11"/>
  <c r="O4514" i="11"/>
  <c r="O4513" i="11"/>
  <c r="O4512" i="11"/>
  <c r="O4511" i="11"/>
  <c r="O4510" i="11"/>
  <c r="O4509" i="11"/>
  <c r="O4508" i="11"/>
  <c r="O4507" i="11"/>
  <c r="O4506" i="11"/>
  <c r="O4505" i="11"/>
  <c r="O4504" i="11"/>
  <c r="O4503" i="11"/>
  <c r="O4502" i="11"/>
  <c r="O4501" i="11"/>
  <c r="O4500" i="11"/>
  <c r="O4499" i="11"/>
  <c r="O4498" i="11"/>
  <c r="O4497" i="11"/>
  <c r="O4496" i="11"/>
  <c r="O4495" i="11"/>
  <c r="O4494" i="11"/>
  <c r="O4493" i="11"/>
  <c r="O4492" i="11"/>
  <c r="O4491" i="11"/>
  <c r="O4490" i="11"/>
  <c r="O4489" i="11"/>
  <c r="O4488" i="11"/>
  <c r="O4487" i="11"/>
  <c r="O4486" i="11"/>
  <c r="O4485" i="11"/>
  <c r="O4484" i="11"/>
  <c r="O4483" i="11"/>
  <c r="O4482" i="11"/>
  <c r="O4481" i="11"/>
  <c r="O4480" i="11"/>
  <c r="O4479" i="11"/>
  <c r="O4478" i="11"/>
  <c r="O4477" i="11"/>
  <c r="O4476" i="11"/>
  <c r="O4475" i="11"/>
  <c r="O4474" i="11"/>
  <c r="O4473" i="11"/>
  <c r="O4472" i="11"/>
  <c r="O4471" i="11"/>
  <c r="O4470" i="11"/>
  <c r="O4469" i="11"/>
  <c r="O4468" i="11"/>
  <c r="O4467" i="11"/>
  <c r="O4466" i="11"/>
  <c r="O4465" i="11"/>
  <c r="O4464" i="11"/>
  <c r="O4463" i="11"/>
  <c r="O4462" i="11"/>
  <c r="O4461" i="11"/>
  <c r="O4460" i="11"/>
  <c r="O4459" i="11"/>
  <c r="O4458" i="11"/>
  <c r="O4457" i="11"/>
  <c r="O4456" i="11"/>
  <c r="O4455" i="11"/>
  <c r="O4454" i="11"/>
  <c r="O4453" i="11"/>
  <c r="O4452" i="11"/>
  <c r="O4451" i="11"/>
  <c r="O4450" i="11"/>
  <c r="O4449" i="11"/>
  <c r="O4448" i="11"/>
  <c r="O4447" i="11"/>
  <c r="O4446" i="11"/>
  <c r="O4445" i="11"/>
  <c r="O4444" i="11"/>
  <c r="O4443" i="11"/>
  <c r="O4442" i="11"/>
  <c r="O4441" i="11"/>
  <c r="O4440" i="11"/>
  <c r="O4439" i="11"/>
  <c r="O4438" i="11"/>
  <c r="O4437" i="11"/>
  <c r="O4436" i="11"/>
  <c r="O4435" i="11"/>
  <c r="O4434" i="11"/>
  <c r="O4433" i="11"/>
  <c r="O4432" i="11"/>
  <c r="O4431" i="11"/>
  <c r="O4430" i="11"/>
  <c r="O4429" i="11"/>
  <c r="O4428" i="11"/>
  <c r="O4427" i="11"/>
  <c r="O4426" i="11"/>
  <c r="O4425" i="11"/>
  <c r="O4424" i="11"/>
  <c r="O4423" i="11"/>
  <c r="O4422" i="11"/>
  <c r="O4421" i="11"/>
  <c r="O4420" i="11"/>
  <c r="O4419" i="11"/>
  <c r="O4418" i="11"/>
  <c r="O4417" i="11"/>
  <c r="O4416" i="11"/>
  <c r="O4415" i="11"/>
  <c r="O4414" i="11"/>
  <c r="O4413" i="11"/>
  <c r="O4412" i="11"/>
  <c r="O4411" i="11"/>
  <c r="O4410" i="11"/>
  <c r="O4409" i="11"/>
  <c r="O4408" i="11"/>
  <c r="O4407" i="11"/>
  <c r="O4406" i="11"/>
  <c r="O4405" i="11"/>
  <c r="O4404" i="11"/>
  <c r="O4403" i="11"/>
  <c r="O4402" i="11"/>
  <c r="O4401" i="11"/>
  <c r="O4400" i="11"/>
  <c r="O4399" i="11"/>
  <c r="O4398" i="11"/>
  <c r="O4397" i="11"/>
  <c r="O4396" i="11"/>
  <c r="O4395" i="11"/>
  <c r="O4394" i="11"/>
  <c r="O4393" i="11"/>
  <c r="O4392" i="11"/>
  <c r="O4391" i="11"/>
  <c r="O4390" i="11"/>
  <c r="O4389" i="11"/>
  <c r="O4388" i="11"/>
  <c r="O4387" i="11"/>
  <c r="O4386" i="11"/>
  <c r="O4385" i="11"/>
  <c r="O4384" i="11"/>
  <c r="O4383" i="11"/>
  <c r="O4382" i="11"/>
  <c r="O4381" i="11"/>
  <c r="O4380" i="11"/>
  <c r="O4379" i="11"/>
  <c r="O4378" i="11"/>
  <c r="O4377" i="11"/>
  <c r="O4376" i="11"/>
  <c r="O4375" i="11"/>
  <c r="O4374" i="11"/>
  <c r="O4373" i="11"/>
  <c r="O4372" i="11"/>
  <c r="O4371" i="11"/>
  <c r="O4370" i="11"/>
  <c r="O4369" i="11"/>
  <c r="O4368" i="11"/>
  <c r="O4367" i="11"/>
  <c r="O4366" i="11"/>
  <c r="O4365" i="11"/>
  <c r="O4364" i="11"/>
  <c r="O4363" i="11"/>
  <c r="O4362" i="11"/>
  <c r="O4361" i="11"/>
  <c r="O4360" i="11"/>
  <c r="O4359" i="11"/>
  <c r="O4358" i="11"/>
  <c r="O4357" i="11"/>
  <c r="O4356" i="11"/>
  <c r="O4355" i="11"/>
  <c r="O4354" i="11"/>
  <c r="O4353" i="11"/>
  <c r="O4352" i="11"/>
  <c r="O4351" i="11"/>
  <c r="O4350" i="11"/>
  <c r="O4349" i="11"/>
  <c r="O4348" i="11"/>
  <c r="O4347" i="11"/>
  <c r="O4346" i="11"/>
  <c r="O4345" i="11"/>
  <c r="O4344" i="11"/>
  <c r="O4343" i="11"/>
  <c r="O4342" i="11"/>
  <c r="O4341" i="11"/>
  <c r="O4340" i="11"/>
  <c r="O4339" i="11"/>
  <c r="O4338" i="11"/>
  <c r="O4337" i="11"/>
  <c r="O4336" i="11"/>
  <c r="O4335" i="11"/>
  <c r="O4334" i="11"/>
  <c r="O4333" i="11"/>
  <c r="O4332" i="11"/>
  <c r="O4331" i="11"/>
  <c r="O4330" i="11"/>
  <c r="O4329" i="11"/>
  <c r="O4328" i="11"/>
  <c r="O4327" i="11"/>
  <c r="O4326" i="11"/>
  <c r="O4325" i="11"/>
  <c r="O4324" i="11"/>
  <c r="O4323" i="11"/>
  <c r="O4322" i="11"/>
  <c r="O4321" i="11"/>
  <c r="O4320" i="11"/>
  <c r="O4319" i="11"/>
  <c r="O4318" i="11"/>
  <c r="O4317" i="11"/>
  <c r="O4316" i="11"/>
  <c r="O4315" i="11"/>
  <c r="O4314" i="11"/>
  <c r="O4313" i="11"/>
  <c r="O4312" i="11"/>
  <c r="O4311" i="11"/>
  <c r="O4310" i="11"/>
  <c r="O4309" i="11"/>
  <c r="O4308" i="11"/>
  <c r="O4307" i="11"/>
  <c r="O4306" i="11"/>
  <c r="O4305" i="11"/>
  <c r="O4304" i="11"/>
  <c r="O4303" i="11"/>
  <c r="O4302" i="11"/>
  <c r="O4301" i="11"/>
  <c r="O4300" i="11"/>
  <c r="O4299" i="11"/>
  <c r="O4298" i="11"/>
  <c r="O4297" i="11"/>
  <c r="O4296" i="11"/>
  <c r="O4295" i="11"/>
  <c r="O4294" i="11"/>
  <c r="O4293" i="11"/>
  <c r="O4292" i="11"/>
  <c r="O4291" i="11"/>
  <c r="O4290" i="11"/>
  <c r="O4289" i="11"/>
  <c r="O4288" i="11"/>
  <c r="O4287" i="11"/>
  <c r="O4286" i="11"/>
  <c r="O4285" i="11"/>
  <c r="O4284" i="11"/>
  <c r="O4283" i="11"/>
  <c r="O4282" i="11"/>
  <c r="O4281" i="11"/>
  <c r="O4280" i="11"/>
  <c r="O4279" i="11"/>
  <c r="O4278" i="11"/>
  <c r="O4277" i="11"/>
  <c r="O4276" i="11"/>
  <c r="O4275" i="11"/>
  <c r="O4274" i="11"/>
  <c r="O4273" i="11"/>
  <c r="O4272" i="11"/>
  <c r="O4271" i="11"/>
  <c r="O4270" i="11"/>
  <c r="O4269" i="11"/>
  <c r="O4268" i="11"/>
  <c r="O4267" i="11"/>
  <c r="O4266" i="11"/>
  <c r="O4265" i="11"/>
  <c r="O4264" i="11"/>
  <c r="O4263" i="11"/>
  <c r="O4262" i="11"/>
  <c r="O4261" i="11"/>
  <c r="O4260" i="11"/>
  <c r="O4259" i="11"/>
  <c r="O4258" i="11"/>
  <c r="O4257" i="11"/>
  <c r="O4256" i="11"/>
  <c r="O4255" i="11"/>
  <c r="O4254" i="11"/>
  <c r="O4253" i="11"/>
  <c r="O4252" i="11"/>
  <c r="O4251" i="11"/>
  <c r="O4250" i="11"/>
  <c r="O4249" i="11"/>
  <c r="O4248" i="11"/>
  <c r="O4247" i="11"/>
  <c r="O4246" i="11"/>
  <c r="O4245" i="11"/>
  <c r="O4244" i="11"/>
  <c r="O4243" i="11"/>
  <c r="O4242" i="11"/>
  <c r="O4241" i="11"/>
  <c r="O4240" i="11"/>
  <c r="O4239" i="11"/>
  <c r="O4238" i="11"/>
  <c r="O4237" i="11"/>
  <c r="O4236" i="11"/>
  <c r="O4235" i="11"/>
  <c r="O4234" i="11"/>
  <c r="O4233" i="11"/>
  <c r="O4232" i="11"/>
  <c r="O4231" i="11"/>
  <c r="O4230" i="11"/>
  <c r="O4229" i="11"/>
  <c r="O4228" i="11"/>
  <c r="O4227" i="11"/>
  <c r="O4226" i="11"/>
  <c r="O4225" i="11"/>
  <c r="O4224" i="11"/>
  <c r="O4223" i="11"/>
  <c r="O4222" i="11"/>
  <c r="O4221" i="11"/>
  <c r="O4220" i="11"/>
  <c r="O4219" i="11"/>
  <c r="O4218" i="11"/>
  <c r="O4217" i="11"/>
  <c r="O4216" i="11"/>
  <c r="O4215" i="11"/>
  <c r="O4214" i="11"/>
  <c r="O4213" i="11"/>
  <c r="O4212" i="11"/>
  <c r="O4211" i="11"/>
  <c r="O4210" i="11"/>
  <c r="O4209" i="11"/>
  <c r="O4208" i="11"/>
  <c r="O4207" i="11"/>
  <c r="O4206" i="11"/>
  <c r="O4205" i="11"/>
  <c r="O4204" i="11"/>
  <c r="O4203" i="11"/>
  <c r="O4202" i="11"/>
  <c r="O4201" i="11"/>
  <c r="O4200" i="11"/>
  <c r="O4199" i="11"/>
  <c r="O4198" i="11"/>
  <c r="O4197" i="11"/>
  <c r="O4196" i="11"/>
  <c r="O4195" i="11"/>
  <c r="O4194" i="11"/>
  <c r="O4193" i="11"/>
  <c r="O4192" i="11"/>
  <c r="O4191" i="11"/>
  <c r="O4190" i="11"/>
  <c r="O4189" i="11"/>
  <c r="O4188" i="11"/>
  <c r="O4187" i="11"/>
  <c r="O4186" i="11"/>
  <c r="O4185" i="11"/>
  <c r="O4184" i="11"/>
  <c r="O4183" i="11"/>
  <c r="O4182" i="11"/>
  <c r="O4181" i="11"/>
  <c r="O4180" i="11"/>
  <c r="O4179" i="11"/>
  <c r="O4178" i="11"/>
  <c r="O4177" i="11"/>
  <c r="O4176" i="11"/>
  <c r="O4175" i="11"/>
  <c r="O4174" i="11"/>
  <c r="O4173" i="11"/>
  <c r="O4172" i="11"/>
  <c r="O4171" i="11"/>
  <c r="O4170" i="11"/>
  <c r="O4169" i="11"/>
  <c r="O4168" i="11"/>
  <c r="O4167" i="11"/>
  <c r="O4166" i="11"/>
  <c r="O4165" i="11"/>
  <c r="O4164" i="11"/>
  <c r="O4163" i="11"/>
  <c r="O4162" i="11"/>
  <c r="O4161" i="11"/>
  <c r="O4160" i="11"/>
  <c r="O4159" i="11"/>
  <c r="O4158" i="11"/>
  <c r="O4157" i="11"/>
  <c r="O4156" i="11"/>
  <c r="O4155" i="11"/>
  <c r="O4154" i="11"/>
  <c r="O4153" i="11"/>
  <c r="O4152" i="11"/>
  <c r="O4151" i="11"/>
  <c r="O4150" i="11"/>
  <c r="O4149" i="11"/>
  <c r="O4148" i="11"/>
  <c r="O4147" i="11"/>
  <c r="O4146" i="11"/>
  <c r="O4145" i="11"/>
  <c r="O4144" i="11"/>
  <c r="O4143" i="11"/>
  <c r="O4142" i="11"/>
  <c r="O4141" i="11"/>
  <c r="O4140" i="11"/>
  <c r="O4139" i="11"/>
  <c r="O4138" i="11"/>
  <c r="O4137" i="11"/>
  <c r="O4136" i="11"/>
  <c r="O4135" i="11"/>
  <c r="O4134" i="11"/>
  <c r="O4133" i="11"/>
  <c r="O4132" i="11"/>
  <c r="O4131" i="11"/>
  <c r="O4130" i="11"/>
  <c r="O4129" i="11"/>
  <c r="O4128" i="11"/>
  <c r="O4127" i="11"/>
  <c r="O4126" i="11"/>
  <c r="O4125" i="11"/>
  <c r="O4124" i="11"/>
  <c r="O4123" i="11"/>
  <c r="O4122" i="11"/>
  <c r="O4121" i="11"/>
  <c r="O4120" i="11"/>
  <c r="O4119" i="11"/>
  <c r="O4118" i="11"/>
  <c r="O4117" i="11"/>
  <c r="O4116" i="11"/>
  <c r="O4115" i="11"/>
  <c r="O4114" i="11"/>
  <c r="O4113" i="11"/>
  <c r="O4112" i="11"/>
  <c r="O4111" i="11"/>
  <c r="O4110" i="11"/>
  <c r="O4109" i="11"/>
  <c r="O4108" i="11"/>
  <c r="O4107" i="11"/>
  <c r="O4106" i="11"/>
  <c r="O4105" i="11"/>
  <c r="O4104" i="11"/>
  <c r="O4103" i="11"/>
  <c r="O4102" i="11"/>
  <c r="O4101" i="11"/>
  <c r="O4100" i="11"/>
  <c r="O4099" i="11"/>
  <c r="O4098" i="11"/>
  <c r="O4097" i="11"/>
  <c r="O4096" i="11"/>
  <c r="O4095" i="11"/>
  <c r="O4094" i="11"/>
  <c r="O4093" i="11"/>
  <c r="O4092" i="11"/>
  <c r="O4091" i="11"/>
  <c r="O4090" i="11"/>
  <c r="O4089" i="11"/>
  <c r="O4088" i="11"/>
  <c r="O4087" i="11"/>
  <c r="O4086" i="11"/>
  <c r="O4085" i="11"/>
  <c r="O4084" i="11"/>
  <c r="O4083" i="11"/>
  <c r="O4082" i="11"/>
  <c r="O4081" i="11"/>
  <c r="O4080" i="11"/>
  <c r="O4079" i="11"/>
  <c r="O4078" i="11"/>
  <c r="O4077" i="11"/>
  <c r="O4076" i="11"/>
  <c r="O4075" i="11"/>
  <c r="O4074" i="11"/>
  <c r="O4073" i="11"/>
  <c r="O4072" i="11"/>
  <c r="O4071" i="11"/>
  <c r="O4070" i="11"/>
  <c r="O4069" i="11"/>
  <c r="O4068" i="11"/>
  <c r="O4067" i="11"/>
  <c r="O4066" i="11"/>
  <c r="O4065" i="11"/>
  <c r="O4064" i="11"/>
  <c r="O4063" i="11"/>
  <c r="O4062" i="11"/>
  <c r="O4061" i="11"/>
  <c r="O4060" i="11"/>
  <c r="O4059" i="11"/>
  <c r="O4058" i="11"/>
  <c r="O4057" i="11"/>
  <c r="O4056" i="11"/>
  <c r="O4055" i="11"/>
  <c r="O4054" i="11"/>
  <c r="O4053" i="11"/>
  <c r="O4052" i="11"/>
  <c r="O4051" i="11"/>
  <c r="O4050" i="11"/>
  <c r="O4049" i="11"/>
  <c r="O4048" i="11"/>
  <c r="O4047" i="11"/>
  <c r="O4046" i="11"/>
  <c r="O4045" i="11"/>
  <c r="O4044" i="11"/>
  <c r="O4043" i="11"/>
  <c r="O4042" i="11"/>
  <c r="O4041" i="11"/>
  <c r="O4040" i="11"/>
  <c r="O4039" i="11"/>
  <c r="O4038" i="11"/>
  <c r="O4037" i="11"/>
  <c r="O4036" i="11"/>
  <c r="O4035" i="11"/>
  <c r="O4034" i="11"/>
  <c r="O4033" i="11"/>
  <c r="O4032" i="11"/>
  <c r="O4031" i="11"/>
  <c r="O4030" i="11"/>
  <c r="O4029" i="11"/>
  <c r="O4028" i="11"/>
  <c r="O4027" i="11"/>
  <c r="O4026" i="11"/>
  <c r="O4025" i="11"/>
  <c r="O4024" i="11"/>
  <c r="O4023" i="11"/>
  <c r="O4022" i="11"/>
  <c r="O4021" i="11"/>
  <c r="O4020" i="11"/>
  <c r="O4019" i="11"/>
  <c r="O4018" i="11"/>
  <c r="O4017" i="11"/>
  <c r="O4016" i="11"/>
  <c r="O4015" i="11"/>
  <c r="O4014" i="11"/>
  <c r="O4013" i="11"/>
  <c r="O4012" i="11"/>
  <c r="O4011" i="11"/>
  <c r="O4010" i="11"/>
  <c r="O4009" i="11"/>
  <c r="O4008" i="11"/>
  <c r="O4007" i="11"/>
  <c r="O4006" i="11"/>
  <c r="O4005" i="11"/>
  <c r="O4004" i="11"/>
  <c r="O4003" i="11"/>
  <c r="O4002" i="11"/>
  <c r="O4001" i="11"/>
  <c r="O4000" i="11"/>
  <c r="O3999" i="11"/>
  <c r="O3998" i="11"/>
  <c r="O3997" i="11"/>
  <c r="O3996" i="11"/>
  <c r="O3995" i="11"/>
  <c r="O3994" i="11"/>
  <c r="O3993" i="11"/>
  <c r="O3992" i="11"/>
  <c r="O3991" i="11"/>
  <c r="O3990" i="11"/>
  <c r="O3989" i="11"/>
  <c r="O3988" i="11"/>
  <c r="O3987" i="11"/>
  <c r="O3986" i="11"/>
  <c r="O3985" i="11"/>
  <c r="O3984" i="11"/>
  <c r="O3983" i="11"/>
  <c r="O3982" i="11"/>
  <c r="O3981" i="11"/>
  <c r="O3980" i="11"/>
  <c r="O3979" i="11"/>
  <c r="O3978" i="11"/>
  <c r="O3977" i="11"/>
  <c r="O3976" i="11"/>
  <c r="O3975" i="11"/>
  <c r="O3974" i="11"/>
  <c r="O3973" i="11"/>
  <c r="O3972" i="11"/>
  <c r="O3971" i="11"/>
  <c r="O3970" i="11"/>
  <c r="O3969" i="11"/>
  <c r="O3968" i="11"/>
  <c r="O3967" i="11"/>
  <c r="O3966" i="11"/>
  <c r="O3965" i="11"/>
  <c r="O3964" i="11"/>
  <c r="O3963" i="11"/>
  <c r="O3962" i="11"/>
  <c r="O3961" i="11"/>
  <c r="O3960" i="11"/>
  <c r="O3959" i="11"/>
  <c r="O3958" i="11"/>
  <c r="O3957" i="11"/>
  <c r="O3956" i="11"/>
  <c r="O3955" i="11"/>
  <c r="O3954" i="11"/>
  <c r="O3953" i="11"/>
  <c r="O3952" i="11"/>
  <c r="O3951" i="11"/>
  <c r="O3950" i="11"/>
  <c r="O3949" i="11"/>
  <c r="O3948" i="11"/>
  <c r="O3947" i="11"/>
  <c r="O3946" i="11"/>
  <c r="O3945" i="11"/>
  <c r="O3944" i="11"/>
  <c r="O3943" i="11"/>
  <c r="O3942" i="11"/>
  <c r="O3941" i="11"/>
  <c r="O3940" i="11"/>
  <c r="O3939" i="11"/>
  <c r="O3938" i="11"/>
  <c r="O3937" i="11"/>
  <c r="O3936" i="11"/>
  <c r="O3935" i="11"/>
  <c r="O3934" i="11"/>
  <c r="O3933" i="11"/>
  <c r="O3932" i="11"/>
  <c r="O3931" i="11"/>
  <c r="O3930" i="11"/>
  <c r="O3929" i="11"/>
  <c r="O3928" i="11"/>
  <c r="O3927" i="11"/>
  <c r="O3926" i="11"/>
  <c r="O3925" i="11"/>
  <c r="O3924" i="11"/>
  <c r="O3923" i="11"/>
  <c r="O3922" i="11"/>
  <c r="O3921" i="11"/>
  <c r="O3920" i="11"/>
  <c r="O3919" i="11"/>
  <c r="O3918" i="11"/>
  <c r="O3917" i="11"/>
  <c r="O3916" i="11"/>
  <c r="O3915" i="11"/>
  <c r="O3914" i="11"/>
  <c r="O3913" i="11"/>
  <c r="O3912" i="11"/>
  <c r="O3911" i="11"/>
  <c r="O3910" i="11"/>
  <c r="O3909" i="11"/>
  <c r="O3908" i="11"/>
  <c r="O3907" i="11"/>
  <c r="O3906" i="11"/>
  <c r="O3905" i="11"/>
  <c r="O3904" i="11"/>
  <c r="O3903" i="11"/>
  <c r="O3902" i="11"/>
  <c r="O3901" i="11"/>
  <c r="O3900" i="11"/>
  <c r="O3899" i="11"/>
  <c r="O3898" i="11"/>
  <c r="O3897" i="11"/>
  <c r="O3896" i="11"/>
  <c r="O3895" i="11"/>
  <c r="O3894" i="11"/>
  <c r="O3893" i="11"/>
  <c r="O3892" i="11"/>
  <c r="O3891" i="11"/>
  <c r="O3890" i="11"/>
  <c r="O3889" i="11"/>
  <c r="O3888" i="11"/>
  <c r="O3887" i="11"/>
  <c r="O3886" i="11"/>
  <c r="O3885" i="11"/>
  <c r="O3884" i="11"/>
  <c r="O3883" i="11"/>
  <c r="O3882" i="11"/>
  <c r="O3881" i="11"/>
  <c r="O3880" i="11"/>
  <c r="O3879" i="11"/>
  <c r="O3878" i="11"/>
  <c r="O3877" i="11"/>
  <c r="O3876" i="11"/>
  <c r="O3875" i="11"/>
  <c r="O3874" i="11"/>
  <c r="O3873" i="11"/>
  <c r="O3872" i="11"/>
  <c r="O3871" i="11"/>
  <c r="O3870" i="11"/>
  <c r="O3869" i="11"/>
  <c r="O3868" i="11"/>
  <c r="O3867" i="11"/>
  <c r="O3866" i="11"/>
  <c r="O3865" i="11"/>
  <c r="O3864" i="11"/>
  <c r="O3863" i="11"/>
  <c r="O3862" i="11"/>
  <c r="O3861" i="11"/>
  <c r="O3860" i="11"/>
  <c r="O3859" i="11"/>
  <c r="O3858" i="11"/>
  <c r="O3857" i="11"/>
  <c r="O3856" i="11"/>
  <c r="O3855" i="11"/>
  <c r="O3854" i="11"/>
  <c r="O3853" i="11"/>
  <c r="O3852" i="11"/>
  <c r="O3851" i="11"/>
  <c r="O3850" i="11"/>
  <c r="O3849" i="11"/>
  <c r="O3848" i="11"/>
  <c r="O3847" i="11"/>
  <c r="O3846" i="11"/>
  <c r="O3845" i="11"/>
  <c r="O3844" i="11"/>
  <c r="O3843" i="11"/>
  <c r="O3842" i="11"/>
  <c r="O3841" i="11"/>
  <c r="O3840" i="11"/>
  <c r="O3839" i="11"/>
  <c r="O3838" i="11"/>
  <c r="O3837" i="11"/>
  <c r="O3836" i="11"/>
  <c r="O3835" i="11"/>
  <c r="O3834" i="11"/>
  <c r="O3833" i="11"/>
  <c r="O3832" i="11"/>
  <c r="O3831" i="11"/>
  <c r="O3830" i="11"/>
  <c r="O3829" i="11"/>
  <c r="O3828" i="11"/>
  <c r="O3827" i="11"/>
  <c r="O3826" i="11"/>
  <c r="O3825" i="11"/>
  <c r="O3824" i="11"/>
  <c r="O3823" i="11"/>
  <c r="O3822" i="11"/>
  <c r="O3821" i="11"/>
  <c r="O3820" i="11"/>
  <c r="O3819" i="11"/>
  <c r="O3818" i="11"/>
  <c r="O3817" i="11"/>
  <c r="O3816" i="11"/>
  <c r="O3815" i="11"/>
  <c r="O3814" i="11"/>
  <c r="O3813" i="11"/>
  <c r="O3812" i="11"/>
  <c r="O3811" i="11"/>
  <c r="O3810" i="11"/>
  <c r="O3809" i="11"/>
  <c r="O3808" i="11"/>
  <c r="O3807" i="11"/>
  <c r="O3806" i="11"/>
  <c r="O3805" i="11"/>
  <c r="O3804" i="11"/>
  <c r="O3803" i="11"/>
  <c r="O3802" i="11"/>
  <c r="O3801" i="11"/>
  <c r="O3800" i="11"/>
  <c r="O3799" i="11"/>
  <c r="O3798" i="11"/>
  <c r="O3797" i="11"/>
  <c r="O3796" i="11"/>
  <c r="O3795" i="11"/>
  <c r="O3794" i="11"/>
  <c r="O3793" i="11"/>
  <c r="O3792" i="11"/>
  <c r="O3791" i="11"/>
  <c r="O3790" i="11"/>
  <c r="O3789" i="11"/>
  <c r="O3788" i="11"/>
  <c r="O3787" i="11"/>
  <c r="O3786" i="11"/>
  <c r="O3785" i="11"/>
  <c r="O3784" i="11"/>
  <c r="O3783" i="11"/>
  <c r="O3782" i="11"/>
  <c r="O3781" i="11"/>
  <c r="O3780" i="11"/>
  <c r="O3779" i="11"/>
  <c r="O3778" i="11"/>
  <c r="O3777" i="11"/>
  <c r="O3776" i="11"/>
  <c r="O3775" i="11"/>
  <c r="O3774" i="11"/>
  <c r="O3773" i="11"/>
  <c r="O3772" i="11"/>
  <c r="O3771" i="11"/>
  <c r="O3770" i="11"/>
  <c r="O3769" i="11"/>
  <c r="O3768" i="11"/>
  <c r="O3767" i="11"/>
  <c r="O3766" i="11"/>
  <c r="O3765" i="11"/>
  <c r="O3764" i="11"/>
  <c r="O3763" i="11"/>
  <c r="O3762" i="11"/>
  <c r="O3761" i="11"/>
  <c r="O3760" i="11"/>
  <c r="O3759" i="11"/>
  <c r="O3758" i="11"/>
  <c r="O3757" i="11"/>
  <c r="O3756" i="11"/>
  <c r="O3755" i="11"/>
  <c r="O3754" i="11"/>
  <c r="O3753" i="11"/>
  <c r="O3752" i="11"/>
  <c r="O3751" i="11"/>
  <c r="O3750" i="11"/>
  <c r="O3749" i="11"/>
  <c r="O3748" i="11"/>
  <c r="O3747" i="11"/>
  <c r="O3746" i="11"/>
  <c r="O3745" i="11"/>
  <c r="O3744" i="11"/>
  <c r="O3743" i="11"/>
  <c r="O3742" i="11"/>
  <c r="O3741" i="11"/>
  <c r="O3740" i="11"/>
  <c r="O3739" i="11"/>
  <c r="O3738" i="11"/>
  <c r="O3737" i="11"/>
  <c r="O3736" i="11"/>
  <c r="O3735" i="11"/>
  <c r="O3734" i="11"/>
  <c r="O3733" i="11"/>
  <c r="O3732" i="11"/>
  <c r="O3731" i="11"/>
  <c r="O3730" i="11"/>
  <c r="O3729" i="11"/>
  <c r="O3728" i="11"/>
  <c r="O3727" i="11"/>
  <c r="O3726" i="11"/>
  <c r="O3725" i="11"/>
  <c r="O3724" i="11"/>
  <c r="O3723" i="11"/>
  <c r="O3722" i="11"/>
  <c r="O3721" i="11"/>
  <c r="O3720" i="11"/>
  <c r="O3719" i="11"/>
  <c r="O3718" i="11"/>
  <c r="O3717" i="11"/>
  <c r="O3716" i="11"/>
  <c r="O3715" i="11"/>
  <c r="O3714" i="11"/>
  <c r="O3713" i="11"/>
  <c r="O3712" i="11"/>
  <c r="O3711" i="11"/>
  <c r="O3710" i="11"/>
  <c r="O3709" i="11"/>
  <c r="O3708" i="11"/>
  <c r="O3707" i="11"/>
  <c r="O3706" i="11"/>
  <c r="O3705" i="11"/>
  <c r="O3704" i="11"/>
  <c r="O3703" i="11"/>
  <c r="O3702" i="11"/>
  <c r="O3701" i="11"/>
  <c r="O3700" i="11"/>
  <c r="O3699" i="11"/>
  <c r="O3698" i="11"/>
  <c r="O3697" i="11"/>
  <c r="O3696" i="11"/>
  <c r="O3695" i="11"/>
  <c r="O3694" i="11"/>
  <c r="O3693" i="11"/>
  <c r="O3692" i="11"/>
  <c r="O3691" i="11"/>
  <c r="O3690" i="11"/>
  <c r="O3689" i="11"/>
  <c r="O3688" i="11"/>
  <c r="O3687" i="11"/>
  <c r="O3686" i="11"/>
  <c r="O3685" i="11"/>
  <c r="O3684" i="11"/>
  <c r="O3683" i="11"/>
  <c r="O3682" i="11"/>
  <c r="O3681" i="11"/>
  <c r="O3680" i="11"/>
  <c r="O3679" i="11"/>
  <c r="O3678" i="11"/>
  <c r="O3677" i="11"/>
  <c r="O3676" i="11"/>
  <c r="O3675" i="11"/>
  <c r="O3674" i="11"/>
  <c r="O3673" i="11"/>
  <c r="O3672" i="11"/>
  <c r="O3671" i="11"/>
  <c r="O3670" i="11"/>
  <c r="O3669" i="11"/>
  <c r="O3668" i="11"/>
  <c r="O3667" i="11"/>
  <c r="O3666" i="11"/>
  <c r="O3665" i="11"/>
  <c r="O3664" i="11"/>
  <c r="O3663" i="11"/>
  <c r="O3662" i="11"/>
  <c r="O3661" i="11"/>
  <c r="O3660" i="11"/>
  <c r="O3659" i="11"/>
  <c r="O3658" i="11"/>
  <c r="O3657" i="11"/>
  <c r="O3656" i="11"/>
  <c r="O3655" i="11"/>
  <c r="O3654" i="11"/>
  <c r="O3653" i="11"/>
  <c r="O3652" i="11"/>
  <c r="O3651" i="11"/>
  <c r="O3650" i="11"/>
  <c r="O3649" i="11"/>
  <c r="O3648" i="11"/>
  <c r="O3647" i="11"/>
  <c r="O3646" i="11"/>
  <c r="O3645" i="11"/>
  <c r="O3644" i="11"/>
  <c r="O3643" i="11"/>
  <c r="O3642" i="11"/>
  <c r="O3641" i="11"/>
  <c r="O3640" i="11"/>
  <c r="O3639" i="11"/>
  <c r="O3638" i="11"/>
  <c r="O3637" i="11"/>
  <c r="O3636" i="11"/>
  <c r="O3635" i="11"/>
  <c r="O3634" i="11"/>
  <c r="O3633" i="11"/>
  <c r="O3632" i="11"/>
  <c r="O3631" i="11"/>
  <c r="O3630" i="11"/>
  <c r="O3629" i="11"/>
  <c r="O3628" i="11"/>
  <c r="O3627" i="11"/>
  <c r="O3626" i="11"/>
  <c r="O3625" i="11"/>
  <c r="O3624" i="11"/>
  <c r="O3623" i="11"/>
  <c r="O3622" i="11"/>
  <c r="O3621" i="11"/>
  <c r="O3620" i="11"/>
  <c r="O3619" i="11"/>
  <c r="O3618" i="11"/>
  <c r="O3617" i="11"/>
  <c r="O3616" i="11"/>
  <c r="O3615" i="11"/>
  <c r="O3614" i="11"/>
  <c r="O3613" i="11"/>
  <c r="O3612" i="11"/>
  <c r="O3611" i="11"/>
  <c r="O3610" i="11"/>
  <c r="O3609" i="11"/>
  <c r="O3608" i="11"/>
  <c r="O3607" i="11"/>
  <c r="O3606" i="11"/>
  <c r="O3605" i="11"/>
  <c r="O3604" i="11"/>
  <c r="O3603" i="11"/>
  <c r="O3602" i="11"/>
  <c r="O3601" i="11"/>
  <c r="O3600" i="11"/>
  <c r="O3599" i="11"/>
  <c r="O3598" i="11"/>
  <c r="O3597" i="11"/>
  <c r="O3596" i="11"/>
  <c r="O3595" i="11"/>
  <c r="O3594" i="11"/>
  <c r="O3593" i="11"/>
  <c r="O3592" i="11"/>
  <c r="O3591" i="11"/>
  <c r="O3590" i="11"/>
  <c r="O3589" i="11"/>
  <c r="O3588" i="11"/>
  <c r="O3587" i="11"/>
  <c r="O3586" i="11"/>
  <c r="O3585" i="11"/>
  <c r="O3584" i="11"/>
  <c r="O3583" i="11"/>
  <c r="O3582" i="11"/>
  <c r="O3581" i="11"/>
  <c r="O3580" i="11"/>
  <c r="O3579" i="11"/>
  <c r="O3578" i="11"/>
  <c r="O3577" i="11"/>
  <c r="O3576" i="11"/>
  <c r="O3575" i="11"/>
  <c r="O3574" i="11"/>
  <c r="O3573" i="11"/>
  <c r="O3572" i="11"/>
  <c r="O3571" i="11"/>
  <c r="O3570" i="11"/>
  <c r="O3569" i="11"/>
  <c r="O3568" i="11"/>
  <c r="O3567" i="11"/>
  <c r="O3566" i="11"/>
  <c r="O3565" i="11"/>
  <c r="O3564" i="11"/>
  <c r="O3563" i="11"/>
  <c r="O3562" i="11"/>
  <c r="O3561" i="11"/>
  <c r="O3560" i="11"/>
  <c r="O3559" i="11"/>
  <c r="O3558" i="11"/>
  <c r="O3557" i="11"/>
  <c r="O3556" i="11"/>
  <c r="O3555" i="11"/>
  <c r="O3554" i="11"/>
  <c r="O3553" i="11"/>
  <c r="O3552" i="11"/>
  <c r="O3551" i="11"/>
  <c r="O3550" i="11"/>
  <c r="O3549" i="11"/>
  <c r="O3548" i="11"/>
  <c r="O3547" i="11"/>
  <c r="O3546" i="11"/>
  <c r="O3545" i="11"/>
  <c r="O3544" i="11"/>
  <c r="O3543" i="11"/>
  <c r="O3542" i="11"/>
  <c r="O3541" i="11"/>
  <c r="O3540" i="11"/>
  <c r="O3539" i="11"/>
  <c r="O3538" i="11"/>
  <c r="O3537" i="11"/>
  <c r="O3536" i="11"/>
  <c r="O3535" i="11"/>
  <c r="O3534" i="11"/>
  <c r="O3533" i="11"/>
  <c r="O3532" i="11"/>
  <c r="O3531" i="11"/>
  <c r="O3530" i="11"/>
  <c r="O3529" i="11"/>
  <c r="O3528" i="11"/>
  <c r="O3527" i="11"/>
  <c r="O3526" i="11"/>
  <c r="O3525" i="11"/>
  <c r="O3524" i="11"/>
  <c r="O3523" i="11"/>
  <c r="O3522" i="11"/>
  <c r="O3521" i="11"/>
  <c r="O3520" i="11"/>
  <c r="O3519" i="11"/>
  <c r="O3518" i="11"/>
  <c r="O3517" i="11"/>
  <c r="O3516" i="11"/>
  <c r="O3515" i="11"/>
  <c r="O3514" i="11"/>
  <c r="O3513" i="11"/>
  <c r="O3512" i="11"/>
  <c r="O3511" i="11"/>
  <c r="O3510" i="11"/>
  <c r="O3509" i="11"/>
  <c r="O3508" i="11"/>
  <c r="O3507" i="11"/>
  <c r="O3506" i="11"/>
  <c r="O3505" i="11"/>
  <c r="O3504" i="11"/>
  <c r="O3503" i="11"/>
  <c r="O3502" i="11"/>
  <c r="O3501" i="11"/>
  <c r="O3500" i="11"/>
  <c r="O3499" i="11"/>
  <c r="O3498" i="11"/>
  <c r="O3497" i="11"/>
  <c r="O3496" i="11"/>
  <c r="O3495" i="11"/>
  <c r="O3494" i="11"/>
  <c r="O3493" i="11"/>
  <c r="O3492" i="11"/>
  <c r="O3491" i="11"/>
  <c r="O3490" i="11"/>
  <c r="O3489" i="11"/>
  <c r="O3488" i="11"/>
  <c r="O3487" i="11"/>
  <c r="O3486" i="11"/>
  <c r="O3485" i="11"/>
  <c r="O3484" i="11"/>
  <c r="O3483" i="11"/>
  <c r="O3482" i="11"/>
  <c r="O3481" i="11"/>
  <c r="O3480" i="11"/>
  <c r="O3479" i="11"/>
  <c r="O3478" i="11"/>
  <c r="O3477" i="11"/>
  <c r="O3476" i="11"/>
  <c r="O3475" i="11"/>
  <c r="O3474" i="11"/>
  <c r="O3473" i="11"/>
  <c r="O3472" i="11"/>
  <c r="O3471" i="11"/>
  <c r="O3470" i="11"/>
  <c r="O3469" i="11"/>
  <c r="O3468" i="11"/>
  <c r="O3467" i="11"/>
  <c r="O3466" i="11"/>
  <c r="O3465" i="11"/>
  <c r="O3464" i="11"/>
  <c r="O3463" i="11"/>
  <c r="O3462" i="11"/>
  <c r="O3461" i="11"/>
  <c r="O3460" i="11"/>
  <c r="O3459" i="11"/>
  <c r="O3458" i="11"/>
  <c r="O3457" i="11"/>
  <c r="O3456" i="11"/>
  <c r="O3455" i="11"/>
  <c r="O3454" i="11"/>
  <c r="O3453" i="11"/>
  <c r="O3452" i="11"/>
  <c r="O3451" i="11"/>
  <c r="O3450" i="11"/>
  <c r="O3449" i="11"/>
  <c r="O3448" i="11"/>
  <c r="O3447" i="11"/>
  <c r="O3446" i="11"/>
  <c r="O3445" i="11"/>
  <c r="O3444" i="11"/>
  <c r="O3443" i="11"/>
  <c r="O3442" i="11"/>
  <c r="O3441" i="11"/>
  <c r="O3440" i="11"/>
  <c r="O3439" i="11"/>
  <c r="O3438" i="11"/>
  <c r="O3437" i="11"/>
  <c r="O3436" i="11"/>
  <c r="O3435" i="11"/>
  <c r="O3434" i="11"/>
  <c r="O3433" i="11"/>
  <c r="O3432" i="11"/>
  <c r="O3431" i="11"/>
  <c r="O3430" i="11"/>
  <c r="O3429" i="11"/>
  <c r="O3428" i="11"/>
  <c r="O3427" i="11"/>
  <c r="O3426" i="11"/>
  <c r="O3425" i="11"/>
  <c r="O3424" i="11"/>
  <c r="O3423" i="11"/>
  <c r="O3422" i="11"/>
  <c r="O3421" i="11"/>
  <c r="O3420" i="11"/>
  <c r="O3419" i="11"/>
  <c r="O3418" i="11"/>
  <c r="O3417" i="11"/>
  <c r="O3416" i="11"/>
  <c r="O3415" i="11"/>
  <c r="O3414" i="11"/>
  <c r="O3413" i="11"/>
  <c r="O3412" i="11"/>
  <c r="O3411" i="11"/>
  <c r="O3410" i="11"/>
  <c r="O3409" i="11"/>
  <c r="O3408" i="11"/>
  <c r="O3407" i="11"/>
  <c r="O3406" i="11"/>
  <c r="O3405" i="11"/>
  <c r="O3404" i="11"/>
  <c r="O3403" i="11"/>
  <c r="O3402" i="11"/>
  <c r="O3401" i="11"/>
  <c r="O3400" i="11"/>
  <c r="O3399" i="11"/>
  <c r="O3398" i="11"/>
  <c r="O3397" i="11"/>
  <c r="O3396" i="11"/>
  <c r="O3395" i="11"/>
  <c r="O3394" i="11"/>
  <c r="O3393" i="11"/>
  <c r="O3392" i="11"/>
  <c r="O3391" i="11"/>
  <c r="O3390" i="11"/>
  <c r="O3389" i="11"/>
  <c r="O3388" i="11"/>
  <c r="O3387" i="11"/>
  <c r="O3386" i="11"/>
  <c r="O3385" i="11"/>
  <c r="O3384" i="11"/>
  <c r="O3383" i="11"/>
  <c r="O3382" i="11"/>
  <c r="O3381" i="11"/>
  <c r="O3380" i="11"/>
  <c r="O3379" i="11"/>
  <c r="O3378" i="11"/>
  <c r="O3377" i="11"/>
  <c r="O3376" i="11"/>
  <c r="O3375" i="11"/>
  <c r="O3374" i="11"/>
  <c r="O3373" i="11"/>
  <c r="O3372" i="11"/>
  <c r="O3371" i="11"/>
  <c r="O3370" i="11"/>
  <c r="O3369" i="11"/>
  <c r="O3368" i="11"/>
  <c r="O3367" i="11"/>
  <c r="O3366" i="11"/>
  <c r="O3365" i="11"/>
  <c r="O3364" i="11"/>
  <c r="O3363" i="11"/>
  <c r="O3362" i="11"/>
  <c r="O3361" i="11"/>
  <c r="O3360" i="11"/>
  <c r="O3359" i="11"/>
  <c r="O3358" i="11"/>
  <c r="O3357" i="11"/>
  <c r="O3356" i="11"/>
  <c r="O3355" i="11"/>
  <c r="O3354" i="11"/>
  <c r="O3353" i="11"/>
  <c r="O3352" i="11"/>
  <c r="O3351" i="11"/>
  <c r="O3350" i="11"/>
  <c r="O3349" i="11"/>
  <c r="O3348" i="11"/>
  <c r="O3347" i="11"/>
  <c r="O3346" i="11"/>
  <c r="O3345" i="11"/>
  <c r="O3344" i="11"/>
  <c r="O3343" i="11"/>
  <c r="O3342" i="11"/>
  <c r="O3341" i="11"/>
  <c r="O3340" i="11"/>
  <c r="O3339" i="11"/>
  <c r="O3338" i="11"/>
  <c r="O3337" i="11"/>
  <c r="O3336" i="11"/>
  <c r="O3335" i="11"/>
  <c r="O3334" i="11"/>
  <c r="O3333" i="11"/>
  <c r="O3332" i="11"/>
  <c r="O3331" i="11"/>
  <c r="O3330" i="11"/>
  <c r="O3329" i="11"/>
  <c r="O3328" i="11"/>
  <c r="O3327" i="11"/>
  <c r="O3326" i="11"/>
  <c r="O3325" i="11"/>
  <c r="O3324" i="11"/>
  <c r="O3323" i="11"/>
  <c r="O3322" i="11"/>
  <c r="O3321" i="11"/>
  <c r="O3320" i="11"/>
  <c r="O3319" i="11"/>
  <c r="O3318" i="11"/>
  <c r="O3317" i="11"/>
  <c r="O3316" i="11"/>
  <c r="O3315" i="11"/>
  <c r="O3314" i="11"/>
  <c r="O3313" i="11"/>
  <c r="O3312" i="11"/>
  <c r="O3311" i="11"/>
  <c r="O3310" i="11"/>
  <c r="O3309" i="11"/>
  <c r="O3308" i="11"/>
  <c r="O3307" i="11"/>
  <c r="O3306" i="11"/>
  <c r="O3305" i="11"/>
  <c r="O3304" i="11"/>
  <c r="O3303" i="11"/>
  <c r="O3302" i="11"/>
  <c r="O3301" i="11"/>
  <c r="O3300" i="11"/>
  <c r="O3299" i="11"/>
  <c r="O3298" i="11"/>
  <c r="O3297" i="11"/>
  <c r="O3296" i="11"/>
  <c r="O3295" i="11"/>
  <c r="O3294" i="11"/>
  <c r="O3293" i="11"/>
  <c r="O3292" i="11"/>
  <c r="O3291" i="11"/>
  <c r="O3290" i="11"/>
  <c r="O3289" i="11"/>
  <c r="O3288" i="11"/>
  <c r="O3287" i="11"/>
  <c r="O3286" i="11"/>
  <c r="O3285" i="11"/>
  <c r="O3284" i="11"/>
  <c r="O3283" i="11"/>
  <c r="O3282" i="11"/>
  <c r="O3281" i="11"/>
  <c r="O3280" i="11"/>
  <c r="O3279" i="11"/>
  <c r="O3278" i="11"/>
  <c r="O3277" i="11"/>
  <c r="O3276" i="11"/>
  <c r="O3275" i="11"/>
  <c r="O3274" i="11"/>
  <c r="O3273" i="11"/>
  <c r="O3272" i="11"/>
  <c r="O3271" i="11"/>
  <c r="O3270" i="11"/>
  <c r="O3269" i="11"/>
  <c r="O3268" i="11"/>
  <c r="O3267" i="11"/>
  <c r="O3266" i="11"/>
  <c r="O3265" i="11"/>
  <c r="O3264" i="11"/>
  <c r="O3263" i="11"/>
  <c r="O3262" i="11"/>
  <c r="O3261" i="11"/>
  <c r="O3260" i="11"/>
  <c r="O3259" i="11"/>
  <c r="O3258" i="11"/>
  <c r="O3257" i="11"/>
  <c r="O3256" i="11"/>
  <c r="O3255" i="11"/>
  <c r="O3254" i="11"/>
  <c r="O3253" i="11"/>
  <c r="O3252" i="11"/>
  <c r="O3251" i="11"/>
  <c r="O3250" i="11"/>
  <c r="O3249" i="11"/>
  <c r="O3248" i="11"/>
  <c r="O3247" i="11"/>
  <c r="O3246" i="11"/>
  <c r="O3245" i="11"/>
  <c r="O3244" i="11"/>
  <c r="O3243" i="11"/>
  <c r="O3242" i="11"/>
  <c r="O3241" i="11"/>
  <c r="O3240" i="11"/>
  <c r="O3239" i="11"/>
  <c r="O3238" i="11"/>
  <c r="O3237" i="11"/>
  <c r="O3236" i="11"/>
  <c r="O3235" i="11"/>
  <c r="O3234" i="11"/>
  <c r="O3233" i="11"/>
  <c r="O3232" i="11"/>
  <c r="O3231" i="11"/>
  <c r="O3230" i="11"/>
  <c r="O3229" i="11"/>
  <c r="O3228" i="11"/>
  <c r="O3227" i="11"/>
  <c r="O3226" i="11"/>
  <c r="O3225" i="11"/>
  <c r="O3224" i="11"/>
  <c r="O3223" i="11"/>
  <c r="O3222" i="11"/>
  <c r="O3221" i="11"/>
  <c r="O3220" i="11"/>
  <c r="O3219" i="11"/>
  <c r="O3218" i="11"/>
  <c r="O3217" i="11"/>
  <c r="O3216" i="11"/>
  <c r="O3215" i="11"/>
  <c r="O3214" i="11"/>
  <c r="O3213" i="11"/>
  <c r="O3212" i="11"/>
  <c r="O3211" i="11"/>
  <c r="O3210" i="11"/>
  <c r="O3209" i="11"/>
  <c r="O3208" i="11"/>
  <c r="O3207" i="11"/>
  <c r="O3206" i="11"/>
  <c r="O3205" i="11"/>
  <c r="O3204" i="11"/>
  <c r="O3203" i="11"/>
  <c r="O3202" i="11"/>
  <c r="O3201" i="11"/>
  <c r="O3200" i="11"/>
  <c r="O3199" i="11"/>
  <c r="O3198" i="11"/>
  <c r="O3197" i="11"/>
  <c r="O3196" i="11"/>
  <c r="O3195" i="11"/>
  <c r="O3194" i="11"/>
  <c r="O3193" i="11"/>
  <c r="O3192" i="11"/>
  <c r="O3191" i="11"/>
  <c r="O3190" i="11"/>
  <c r="O3189" i="11"/>
  <c r="O3188" i="11"/>
  <c r="O3187" i="11"/>
  <c r="O3186" i="11"/>
  <c r="O3185" i="11"/>
  <c r="O3184" i="11"/>
  <c r="O3183" i="11"/>
  <c r="O3182" i="11"/>
  <c r="O3181" i="11"/>
  <c r="O3180" i="11"/>
  <c r="O3179" i="11"/>
  <c r="O3178" i="11"/>
  <c r="O3177" i="11"/>
  <c r="O3176" i="11"/>
  <c r="O3175" i="11"/>
  <c r="O3174" i="11"/>
  <c r="O3173" i="11"/>
  <c r="O3172" i="11"/>
  <c r="O3171" i="11"/>
  <c r="O3170" i="11"/>
  <c r="O3169" i="11"/>
  <c r="O3168" i="11"/>
  <c r="O3167" i="11"/>
  <c r="O3166" i="11"/>
  <c r="O3165" i="11"/>
  <c r="O3164" i="11"/>
  <c r="O3163" i="11"/>
  <c r="O3162" i="11"/>
  <c r="O3161" i="11"/>
  <c r="O3160" i="11"/>
  <c r="O3159" i="11"/>
  <c r="O3158" i="11"/>
  <c r="O3157" i="11"/>
  <c r="O3156" i="11"/>
  <c r="O3155" i="11"/>
  <c r="O3154" i="11"/>
  <c r="O3153" i="11"/>
  <c r="O3152" i="11"/>
  <c r="O3151" i="11"/>
  <c r="O3150" i="11"/>
  <c r="O3149" i="11"/>
  <c r="O3148" i="11"/>
  <c r="O3147" i="11"/>
  <c r="O3146" i="11"/>
  <c r="O3145" i="11"/>
  <c r="O3144" i="11"/>
  <c r="O3143" i="11"/>
  <c r="O3142" i="11"/>
  <c r="O3141" i="11"/>
  <c r="O3140" i="11"/>
  <c r="O3139" i="11"/>
  <c r="O3138" i="11"/>
  <c r="O3137" i="11"/>
  <c r="O3136" i="11"/>
  <c r="O3135" i="11"/>
  <c r="O3134" i="11"/>
  <c r="O3133" i="11"/>
  <c r="O3132" i="11"/>
  <c r="O3131" i="11"/>
  <c r="O3130" i="11"/>
  <c r="O3129" i="11"/>
  <c r="O3128" i="11"/>
  <c r="O3127" i="11"/>
  <c r="O3126" i="11"/>
  <c r="O3125" i="11"/>
  <c r="O3124" i="11"/>
  <c r="O3123" i="11"/>
  <c r="O3122" i="11"/>
  <c r="O3121" i="11"/>
  <c r="O3120" i="11"/>
  <c r="O3119" i="11"/>
  <c r="O3118" i="11"/>
  <c r="O3117" i="11"/>
  <c r="O3116" i="11"/>
  <c r="O3115" i="11"/>
  <c r="O3114" i="11"/>
  <c r="O3113" i="11"/>
  <c r="O3112" i="11"/>
  <c r="O3111" i="11"/>
  <c r="O3110" i="11"/>
  <c r="O3109" i="11"/>
  <c r="O3108" i="11"/>
  <c r="O3107" i="11"/>
  <c r="O3106" i="11"/>
  <c r="O3105" i="11"/>
  <c r="O3104" i="11"/>
  <c r="O3103" i="11"/>
  <c r="O3102" i="11"/>
  <c r="O3101" i="11"/>
  <c r="O3100" i="11"/>
  <c r="O3099" i="11"/>
  <c r="O3098" i="11"/>
  <c r="O3097" i="11"/>
  <c r="O3096" i="11"/>
  <c r="O3095" i="11"/>
  <c r="O3094" i="11"/>
  <c r="O3093" i="11"/>
  <c r="O3092" i="11"/>
  <c r="O3091" i="11"/>
  <c r="O3090" i="11"/>
  <c r="O3089" i="11"/>
  <c r="O3088" i="11"/>
  <c r="O3087" i="11"/>
  <c r="O3086" i="11"/>
  <c r="O3085" i="11"/>
  <c r="O3084" i="11"/>
  <c r="O3083" i="11"/>
  <c r="O3082" i="11"/>
  <c r="O3081" i="11"/>
  <c r="O3080" i="11"/>
  <c r="O3079" i="11"/>
  <c r="O3078" i="11"/>
  <c r="O3077" i="11"/>
  <c r="O3076" i="11"/>
  <c r="O3075" i="11"/>
  <c r="O3074" i="11"/>
  <c r="O3073" i="11"/>
  <c r="O3072" i="11"/>
  <c r="O3071" i="11"/>
  <c r="O3070" i="11"/>
  <c r="O3069" i="11"/>
  <c r="O3068" i="11"/>
  <c r="O3067" i="11"/>
  <c r="O3066" i="11"/>
  <c r="O3065" i="11"/>
  <c r="O3064" i="11"/>
  <c r="O3063" i="11"/>
  <c r="O3062" i="11"/>
  <c r="O3061" i="11"/>
  <c r="O3060" i="11"/>
  <c r="O3059" i="11"/>
  <c r="O3058" i="11"/>
  <c r="O3057" i="11"/>
  <c r="O3056" i="11"/>
  <c r="O3055" i="11"/>
  <c r="O3054" i="11"/>
  <c r="O3053" i="11"/>
  <c r="O3052" i="11"/>
  <c r="O3051" i="11"/>
  <c r="O3050" i="11"/>
  <c r="O3049" i="11"/>
  <c r="O3048" i="11"/>
  <c r="O3047" i="11"/>
  <c r="O3046" i="11"/>
  <c r="O3045" i="11"/>
  <c r="O3044" i="11"/>
  <c r="O3043" i="11"/>
  <c r="O3042" i="11"/>
  <c r="O3041" i="11"/>
  <c r="O3040" i="11"/>
  <c r="O3039" i="11"/>
  <c r="O3038" i="11"/>
  <c r="O3037" i="11"/>
  <c r="O3036" i="11"/>
  <c r="O3035" i="11"/>
  <c r="O3034" i="11"/>
  <c r="O3033" i="11"/>
  <c r="O3032" i="11"/>
  <c r="O3031" i="11"/>
  <c r="O3030" i="11"/>
  <c r="O3029" i="11"/>
  <c r="O3028" i="11"/>
  <c r="O3027" i="11"/>
  <c r="O3026" i="11"/>
  <c r="O3025" i="11"/>
  <c r="O3024" i="11"/>
  <c r="O3023" i="11"/>
  <c r="O3022" i="11"/>
  <c r="O3021" i="11"/>
  <c r="O3020" i="11"/>
  <c r="O3019" i="11"/>
  <c r="O3018" i="11"/>
  <c r="O3017" i="11"/>
  <c r="O3016" i="11"/>
  <c r="O3015" i="11"/>
  <c r="O3014" i="11"/>
  <c r="O3013" i="11"/>
  <c r="O3012" i="11"/>
  <c r="O3011" i="11"/>
  <c r="O3010" i="11"/>
  <c r="O3009" i="11"/>
  <c r="O3008" i="11"/>
  <c r="O3007" i="11"/>
  <c r="O3006" i="11"/>
  <c r="O3005" i="11"/>
  <c r="O3004" i="11"/>
  <c r="O3003" i="11"/>
  <c r="O3002" i="11"/>
  <c r="O3001" i="11"/>
  <c r="O3000" i="11"/>
  <c r="O2999" i="11"/>
  <c r="O2998" i="11"/>
  <c r="O2997" i="11"/>
  <c r="O2996" i="11"/>
  <c r="O2995" i="11"/>
  <c r="O2994" i="11"/>
  <c r="O2993" i="11"/>
  <c r="O2992" i="11"/>
  <c r="O2991" i="11"/>
  <c r="O2990" i="11"/>
  <c r="O2989" i="11"/>
  <c r="O2988" i="11"/>
  <c r="O2987" i="11"/>
  <c r="O2986" i="11"/>
  <c r="O2985" i="11"/>
  <c r="O2984" i="11"/>
  <c r="O2983" i="11"/>
  <c r="O2982" i="11"/>
  <c r="O2981" i="11"/>
  <c r="O2980" i="11"/>
  <c r="O2979" i="11"/>
  <c r="O2978" i="11"/>
  <c r="O2977" i="11"/>
  <c r="O2976" i="11"/>
  <c r="O2975" i="11"/>
  <c r="O2974" i="11"/>
  <c r="O2973" i="11"/>
  <c r="O2972" i="11"/>
  <c r="O2971" i="11"/>
  <c r="O2970" i="11"/>
  <c r="O2969" i="11"/>
  <c r="O2968" i="11"/>
  <c r="O2967" i="11"/>
  <c r="O2966" i="11"/>
  <c r="O2965" i="11"/>
  <c r="O2964" i="11"/>
  <c r="O2963" i="11"/>
  <c r="O2962" i="11"/>
  <c r="O2961" i="11"/>
  <c r="O2960" i="11"/>
  <c r="O2959" i="11"/>
  <c r="O2958" i="11"/>
  <c r="O2957" i="11"/>
  <c r="O2956" i="11"/>
  <c r="O2955" i="11"/>
  <c r="O2954" i="11"/>
  <c r="O2953" i="11"/>
  <c r="O2952" i="11"/>
  <c r="O2951" i="11"/>
  <c r="O2950" i="11"/>
  <c r="O2949" i="11"/>
  <c r="O2948" i="11"/>
  <c r="O2947" i="11"/>
  <c r="O2946" i="11"/>
  <c r="O2945" i="11"/>
  <c r="O2944" i="11"/>
  <c r="O2943" i="11"/>
  <c r="O2942" i="11"/>
  <c r="O2941" i="11"/>
  <c r="O2940" i="11"/>
  <c r="O2939" i="11"/>
  <c r="O2938" i="11"/>
  <c r="O2937" i="11"/>
  <c r="O2936" i="11"/>
  <c r="O2935" i="11"/>
  <c r="O2934" i="11"/>
  <c r="O2933" i="11"/>
  <c r="O2932" i="11"/>
  <c r="O2931" i="11"/>
  <c r="O2930" i="11"/>
  <c r="O2929" i="11"/>
  <c r="O2928" i="11"/>
  <c r="O2927" i="11"/>
  <c r="O2926" i="11"/>
  <c r="O2925" i="11"/>
  <c r="O2924" i="11"/>
  <c r="O2923" i="11"/>
  <c r="O2922" i="11"/>
  <c r="O2921" i="11"/>
  <c r="O2920" i="11"/>
  <c r="O2919" i="11"/>
  <c r="O2918" i="11"/>
  <c r="O2917" i="11"/>
  <c r="O2916" i="11"/>
  <c r="O2915" i="11"/>
  <c r="O2914" i="11"/>
  <c r="O2913" i="11"/>
  <c r="O2912" i="11"/>
  <c r="O2911" i="11"/>
  <c r="O2910" i="11"/>
  <c r="O2909" i="11"/>
  <c r="O2908" i="11"/>
  <c r="O2907" i="11"/>
  <c r="O2906" i="11"/>
  <c r="O2905" i="11"/>
  <c r="O2904" i="11"/>
  <c r="O2903" i="11"/>
  <c r="O2902" i="11"/>
  <c r="O2901" i="11"/>
  <c r="O2900" i="11"/>
  <c r="O2899" i="11"/>
  <c r="O2898" i="11"/>
  <c r="O2897" i="11"/>
  <c r="O2896" i="11"/>
  <c r="O2895" i="11"/>
  <c r="O2894" i="11"/>
  <c r="O2893" i="11"/>
  <c r="O2892" i="11"/>
  <c r="O2891" i="11"/>
  <c r="O2890" i="11"/>
  <c r="O2889" i="11"/>
  <c r="O2888" i="11"/>
  <c r="O2887" i="11"/>
  <c r="O2886" i="11"/>
  <c r="O2885" i="11"/>
  <c r="O2884" i="11"/>
  <c r="O2883" i="11"/>
  <c r="O2882" i="11"/>
  <c r="O2881" i="11"/>
  <c r="O2880" i="11"/>
  <c r="O2879" i="11"/>
  <c r="O2878" i="11"/>
  <c r="O2877" i="11"/>
  <c r="O2876" i="11"/>
  <c r="O2875" i="11"/>
  <c r="O2874" i="11"/>
  <c r="O2873" i="11"/>
  <c r="O2872" i="11"/>
  <c r="O2871" i="11"/>
  <c r="O2870" i="11"/>
  <c r="O2869" i="11"/>
  <c r="O2868" i="11"/>
  <c r="O2867" i="11"/>
  <c r="O2866" i="11"/>
  <c r="O2865" i="11"/>
  <c r="O2864" i="11"/>
  <c r="O2863" i="11"/>
  <c r="O2862" i="11"/>
  <c r="O2861" i="11"/>
  <c r="O2860" i="11"/>
  <c r="O2859" i="11"/>
  <c r="O2858" i="11"/>
  <c r="O2857" i="11"/>
  <c r="O2856" i="11"/>
  <c r="O2855" i="11"/>
  <c r="O2854" i="11"/>
  <c r="O2853" i="11"/>
  <c r="O2852" i="11"/>
  <c r="O2851" i="11"/>
  <c r="O2850" i="11"/>
  <c r="O2849" i="11"/>
  <c r="O2848" i="11"/>
  <c r="O2847" i="11"/>
  <c r="O2846" i="11"/>
  <c r="O2845" i="11"/>
  <c r="O2844" i="11"/>
  <c r="O2843" i="11"/>
  <c r="O2842" i="11"/>
  <c r="O2841" i="11"/>
  <c r="O2840" i="11"/>
  <c r="O2839" i="11"/>
  <c r="O2838" i="11"/>
  <c r="O2837" i="11"/>
  <c r="O2836" i="11"/>
  <c r="O2835" i="11"/>
  <c r="O2834" i="11"/>
  <c r="O2833" i="11"/>
  <c r="O2832" i="11"/>
  <c r="O2831" i="11"/>
  <c r="O2830" i="11"/>
  <c r="O2829" i="11"/>
  <c r="O2828" i="11"/>
  <c r="O2827" i="11"/>
  <c r="O2826" i="11"/>
  <c r="O2825" i="11"/>
  <c r="O2824" i="11"/>
  <c r="O2823" i="11"/>
  <c r="O2822" i="11"/>
  <c r="O2821" i="11"/>
  <c r="O2820" i="11"/>
  <c r="O2819" i="11"/>
  <c r="O2818" i="11"/>
  <c r="O2817" i="11"/>
  <c r="O2816" i="11"/>
  <c r="O2815" i="11"/>
  <c r="O2814" i="11"/>
  <c r="O2813" i="11"/>
  <c r="O2812" i="11"/>
  <c r="O2811" i="11"/>
  <c r="O2810" i="11"/>
  <c r="O2809" i="11"/>
  <c r="O2808" i="11"/>
  <c r="O2807" i="11"/>
  <c r="O2806" i="11"/>
  <c r="O2805" i="11"/>
  <c r="O2804" i="11"/>
  <c r="O2803" i="11"/>
  <c r="O2802" i="11"/>
  <c r="O2801" i="11"/>
  <c r="O2800" i="11"/>
  <c r="O2799" i="11"/>
  <c r="O2798" i="11"/>
  <c r="O2797" i="11"/>
  <c r="O2796" i="11"/>
  <c r="O2795" i="11"/>
  <c r="O2794" i="11"/>
  <c r="O2793" i="11"/>
  <c r="O2792" i="11"/>
  <c r="O2791" i="11"/>
  <c r="O2790" i="11"/>
  <c r="O2789" i="11"/>
  <c r="O2788" i="11"/>
  <c r="O2787" i="11"/>
  <c r="O2786" i="11"/>
  <c r="O2785" i="11"/>
  <c r="O2784" i="11"/>
  <c r="O2783" i="11"/>
  <c r="O2782" i="11"/>
  <c r="O2781" i="11"/>
  <c r="O2780" i="11"/>
  <c r="O2779" i="11"/>
  <c r="O2778" i="11"/>
  <c r="O2777" i="11"/>
  <c r="O2776" i="11"/>
  <c r="O2775" i="11"/>
  <c r="O2774" i="11"/>
  <c r="O2773" i="11"/>
  <c r="O2772" i="11"/>
  <c r="O2771" i="11"/>
  <c r="O2770" i="11"/>
  <c r="O2769" i="11"/>
  <c r="O2768" i="11"/>
  <c r="O2767" i="11"/>
  <c r="O2766" i="11"/>
  <c r="O2765" i="11"/>
  <c r="O2764" i="11"/>
  <c r="O2763" i="11"/>
  <c r="O2762" i="11"/>
  <c r="O2761" i="11"/>
  <c r="O2760" i="11"/>
  <c r="O2759" i="11"/>
  <c r="O2758" i="11"/>
  <c r="O2757" i="11"/>
  <c r="O2756" i="11"/>
  <c r="O2755" i="11"/>
  <c r="O2754" i="11"/>
  <c r="O2753" i="11"/>
  <c r="O2752" i="11"/>
  <c r="O2751" i="11"/>
  <c r="O2750" i="11"/>
  <c r="O2749" i="11"/>
  <c r="O2748" i="11"/>
  <c r="O2747" i="11"/>
  <c r="O2746" i="11"/>
  <c r="O2745" i="11"/>
  <c r="O2744" i="11"/>
  <c r="O2743" i="11"/>
  <c r="O2742" i="11"/>
  <c r="O2741" i="11"/>
  <c r="O2740" i="11"/>
  <c r="O2739" i="11"/>
  <c r="O2738" i="11"/>
  <c r="O2737" i="11"/>
  <c r="O2736" i="11"/>
  <c r="O2735" i="11"/>
  <c r="O2734" i="11"/>
  <c r="O2733" i="11"/>
  <c r="O2732" i="11"/>
  <c r="O2731" i="11"/>
  <c r="O2730" i="11"/>
  <c r="O2729" i="11"/>
  <c r="O2728" i="11"/>
  <c r="O2727" i="11"/>
  <c r="O2726" i="11"/>
  <c r="O2725" i="11"/>
  <c r="O2724" i="11"/>
  <c r="O2723" i="11"/>
  <c r="O2722" i="11"/>
  <c r="O2721" i="11"/>
  <c r="O2720" i="11"/>
  <c r="O2719" i="11"/>
  <c r="O2718" i="11"/>
  <c r="O2717" i="11"/>
  <c r="O2716" i="11"/>
  <c r="O2715" i="11"/>
  <c r="O2714" i="11"/>
  <c r="O2713" i="11"/>
  <c r="O2712" i="11"/>
  <c r="O2711" i="11"/>
  <c r="O2710" i="11"/>
  <c r="O2709" i="11"/>
  <c r="O2708" i="11"/>
  <c r="O2707" i="11"/>
  <c r="O2706" i="11"/>
  <c r="O2705" i="11"/>
  <c r="O2704" i="11"/>
  <c r="O2703" i="11"/>
  <c r="O2702" i="11"/>
  <c r="O2701" i="11"/>
  <c r="O2700" i="11"/>
  <c r="O2699" i="11"/>
  <c r="O2698" i="11"/>
  <c r="O2697" i="11"/>
  <c r="O2696" i="11"/>
  <c r="O2695" i="11"/>
  <c r="O2694" i="11"/>
  <c r="O2693" i="11"/>
  <c r="O2692" i="11"/>
  <c r="O2691" i="11"/>
  <c r="O2690" i="11"/>
  <c r="O2689" i="11"/>
  <c r="O2688" i="11"/>
  <c r="O2687" i="11"/>
  <c r="O2686" i="11"/>
  <c r="O2685" i="11"/>
  <c r="O2684" i="11"/>
  <c r="O2683" i="11"/>
  <c r="O2682" i="11"/>
  <c r="O2681" i="11"/>
  <c r="O2680" i="11"/>
  <c r="O2679" i="11"/>
  <c r="O2678" i="11"/>
  <c r="O2677" i="11"/>
  <c r="O2676" i="11"/>
  <c r="O2675" i="11"/>
  <c r="O2674" i="11"/>
  <c r="O2673" i="11"/>
  <c r="O2672" i="11"/>
  <c r="O2671" i="11"/>
  <c r="O2670" i="11"/>
  <c r="O2669" i="11"/>
  <c r="O2668" i="11"/>
  <c r="O2667" i="11"/>
  <c r="O2666" i="11"/>
  <c r="O2665" i="11"/>
  <c r="O2664" i="11"/>
  <c r="O2663" i="11"/>
  <c r="O2662" i="11"/>
  <c r="O2661" i="11"/>
  <c r="O2660" i="11"/>
  <c r="O2659" i="11"/>
  <c r="O2658" i="11"/>
  <c r="O2657" i="11"/>
  <c r="O2656" i="11"/>
  <c r="O2655" i="11"/>
  <c r="O2654" i="11"/>
  <c r="O2653" i="11"/>
  <c r="O2652" i="11"/>
  <c r="O2651" i="11"/>
  <c r="O2650" i="11"/>
  <c r="O2649" i="11"/>
  <c r="O2648" i="11"/>
  <c r="O2647" i="11"/>
  <c r="O2646" i="11"/>
  <c r="O2645" i="11"/>
  <c r="O2644" i="11"/>
  <c r="O2643" i="11"/>
  <c r="O2642" i="11"/>
  <c r="O2641" i="11"/>
  <c r="O2640" i="11"/>
  <c r="O2639" i="11"/>
  <c r="O2638" i="11"/>
  <c r="O2637" i="11"/>
  <c r="O2636" i="11"/>
  <c r="O2635" i="11"/>
  <c r="O2634" i="11"/>
  <c r="O2633" i="11"/>
  <c r="O2632" i="11"/>
  <c r="O2631" i="11"/>
  <c r="O2630" i="11"/>
  <c r="O2629" i="11"/>
  <c r="O2628" i="11"/>
  <c r="O2627" i="11"/>
  <c r="O2626" i="11"/>
  <c r="O2625" i="11"/>
  <c r="O2624" i="11"/>
  <c r="O2623" i="11"/>
  <c r="O2622" i="11"/>
  <c r="O2621" i="11"/>
  <c r="O2620" i="11"/>
  <c r="O2619" i="11"/>
  <c r="O2618" i="11"/>
  <c r="O2617" i="11"/>
  <c r="O2616" i="11"/>
  <c r="O2615" i="11"/>
  <c r="O2614" i="11"/>
  <c r="O2613" i="11"/>
  <c r="O2612" i="11"/>
  <c r="O2611" i="11"/>
  <c r="O2610" i="11"/>
  <c r="O2609" i="11"/>
  <c r="O2608" i="11"/>
  <c r="O2607" i="11"/>
  <c r="O2606" i="11"/>
  <c r="O2605" i="11"/>
  <c r="O2604" i="11"/>
  <c r="O2603" i="11"/>
  <c r="O2602" i="11"/>
  <c r="O2601" i="11"/>
  <c r="O2600" i="11"/>
  <c r="O2599" i="11"/>
  <c r="O2598" i="11"/>
  <c r="O2597" i="11"/>
  <c r="O2596" i="11"/>
  <c r="O2595" i="11"/>
  <c r="O2594" i="11"/>
  <c r="O2593" i="11"/>
  <c r="O2592" i="11"/>
  <c r="O2591" i="11"/>
  <c r="O2590" i="11"/>
  <c r="O2589" i="11"/>
  <c r="O2588" i="11"/>
  <c r="O2587" i="11"/>
  <c r="O2586" i="11"/>
  <c r="O2585" i="11"/>
  <c r="O2584" i="11"/>
  <c r="O2583" i="11"/>
  <c r="O2582" i="11"/>
  <c r="O2581" i="11"/>
  <c r="O2580" i="11"/>
  <c r="O2579" i="11"/>
  <c r="O2578" i="11"/>
  <c r="O2577" i="11"/>
  <c r="O2576" i="11"/>
  <c r="O2575" i="11"/>
  <c r="O2574" i="11"/>
  <c r="O2573" i="11"/>
  <c r="O2572" i="11"/>
  <c r="O2571" i="11"/>
  <c r="O2570" i="11"/>
  <c r="O2569" i="11"/>
  <c r="O2568" i="11"/>
  <c r="O2567" i="11"/>
  <c r="O2566" i="11"/>
  <c r="O2565" i="11"/>
  <c r="O2564" i="11"/>
  <c r="O2563" i="11"/>
  <c r="O2562" i="11"/>
  <c r="O2561" i="11"/>
  <c r="O2560" i="11"/>
  <c r="O2559" i="11"/>
  <c r="O2558" i="11"/>
  <c r="O2557" i="11"/>
  <c r="O2556" i="11"/>
  <c r="O2555" i="11"/>
  <c r="O2554" i="11"/>
  <c r="O2553" i="11"/>
  <c r="O2552" i="11"/>
  <c r="O2551" i="11"/>
  <c r="O2550" i="11"/>
  <c r="O2549" i="11"/>
  <c r="O2548" i="11"/>
  <c r="O2547" i="11"/>
  <c r="O2546" i="11"/>
  <c r="O2545" i="11"/>
  <c r="O2544" i="11"/>
  <c r="O2543" i="11"/>
  <c r="O2542" i="11"/>
  <c r="O2541" i="11"/>
  <c r="O2540" i="11"/>
  <c r="O2539" i="11"/>
  <c r="O2538" i="11"/>
  <c r="O2537" i="11"/>
  <c r="O2536" i="11"/>
  <c r="O2535" i="11"/>
  <c r="O2534" i="11"/>
  <c r="O2533" i="11"/>
  <c r="O2532" i="11"/>
  <c r="O2531" i="11"/>
  <c r="O2530" i="11"/>
  <c r="O2529" i="11"/>
  <c r="O2528" i="11"/>
  <c r="O2527" i="11"/>
  <c r="O2526" i="11"/>
  <c r="O2525" i="11"/>
  <c r="O2524" i="11"/>
  <c r="O2523" i="11"/>
  <c r="O2522" i="11"/>
  <c r="O2521" i="11"/>
  <c r="O2520" i="11"/>
  <c r="O2519" i="11"/>
  <c r="O2518" i="11"/>
  <c r="O2517" i="11"/>
  <c r="O2516" i="11"/>
  <c r="O2515" i="11"/>
  <c r="O2514" i="11"/>
  <c r="O2513" i="11"/>
  <c r="O2512" i="11"/>
  <c r="O2511" i="11"/>
  <c r="O2510" i="11"/>
  <c r="O2509" i="11"/>
  <c r="O2508" i="11"/>
  <c r="O2507" i="11"/>
  <c r="O2506" i="11"/>
  <c r="O2505" i="11"/>
  <c r="O2504" i="11"/>
  <c r="O2503" i="11"/>
  <c r="O2502" i="11"/>
  <c r="O2501" i="11"/>
  <c r="O2500" i="11"/>
  <c r="O2499" i="11"/>
  <c r="O2498" i="11"/>
  <c r="O2497" i="11"/>
  <c r="O2496" i="11"/>
  <c r="O2495" i="11"/>
  <c r="O2494" i="11"/>
  <c r="O2493" i="11"/>
  <c r="O2492" i="11"/>
  <c r="O2491" i="11"/>
  <c r="O2490" i="11"/>
  <c r="O2489" i="11"/>
  <c r="O2488" i="11"/>
  <c r="O2487" i="11"/>
  <c r="O2486" i="11"/>
  <c r="O2485" i="11"/>
  <c r="O2484" i="11"/>
  <c r="O2483" i="11"/>
  <c r="O2482" i="11"/>
  <c r="O2481" i="11"/>
  <c r="O2480" i="11"/>
  <c r="O2479" i="11"/>
  <c r="O2478" i="11"/>
  <c r="O2477" i="11"/>
  <c r="O2476" i="11"/>
  <c r="O2475" i="11"/>
  <c r="O2474" i="11"/>
  <c r="O2473" i="11"/>
  <c r="O2472" i="11"/>
  <c r="O2471" i="11"/>
  <c r="O2470" i="11"/>
  <c r="O2469" i="11"/>
  <c r="O2468" i="11"/>
  <c r="O2467" i="11"/>
  <c r="O2466" i="11"/>
  <c r="O2465" i="11"/>
  <c r="O2464" i="11"/>
  <c r="O2463" i="11"/>
  <c r="O2462" i="11"/>
  <c r="O2461" i="11"/>
  <c r="O2460" i="11"/>
  <c r="O2459" i="11"/>
  <c r="O2458" i="11"/>
  <c r="O2457" i="11"/>
  <c r="O2456" i="11"/>
  <c r="O2455" i="11"/>
  <c r="O2454" i="11"/>
  <c r="O2453" i="11"/>
  <c r="O2452" i="11"/>
  <c r="O2451" i="11"/>
  <c r="O2450" i="11"/>
  <c r="O2449" i="11"/>
  <c r="O2448" i="11"/>
  <c r="O2447" i="11"/>
  <c r="O2446" i="11"/>
  <c r="O2445" i="11"/>
  <c r="O2444" i="11"/>
  <c r="O2443" i="11"/>
  <c r="O2442" i="11"/>
  <c r="O2441" i="11"/>
  <c r="O2440" i="11"/>
  <c r="O2439" i="11"/>
  <c r="O2438" i="11"/>
  <c r="O2437" i="11"/>
  <c r="O2436" i="11"/>
  <c r="O2435" i="11"/>
  <c r="O2434" i="11"/>
  <c r="O2433" i="11"/>
  <c r="O2432" i="11"/>
  <c r="O2431" i="11"/>
  <c r="O2430" i="11"/>
  <c r="O2429" i="11"/>
  <c r="O2428" i="11"/>
  <c r="O2427" i="11"/>
  <c r="O2426" i="11"/>
  <c r="O2425" i="11"/>
  <c r="O2424" i="11"/>
  <c r="O2423" i="11"/>
  <c r="O2422" i="11"/>
  <c r="O2421" i="11"/>
  <c r="O2420" i="11"/>
  <c r="O2419" i="11"/>
  <c r="O2418" i="11"/>
  <c r="O2417" i="11"/>
  <c r="O2416" i="11"/>
  <c r="O2415" i="11"/>
  <c r="O2414" i="11"/>
  <c r="O2413" i="11"/>
  <c r="O2412" i="11"/>
  <c r="O2411" i="11"/>
  <c r="O2410" i="11"/>
  <c r="O2409" i="11"/>
  <c r="O2408" i="11"/>
  <c r="O2407" i="11"/>
  <c r="O2406" i="11"/>
  <c r="O2405" i="11"/>
  <c r="O2404" i="11"/>
  <c r="O2403" i="11"/>
  <c r="O2402" i="11"/>
  <c r="O2401" i="11"/>
  <c r="O2400" i="11"/>
  <c r="O2399" i="11"/>
  <c r="O2398" i="11"/>
  <c r="O2397" i="11"/>
  <c r="O2396" i="11"/>
  <c r="O2395" i="11"/>
  <c r="O2394" i="11"/>
  <c r="O2393" i="11"/>
  <c r="O2392" i="11"/>
  <c r="O2391" i="11"/>
  <c r="O2390" i="11"/>
  <c r="O2389" i="11"/>
  <c r="O2388" i="11"/>
  <c r="O2387" i="11"/>
  <c r="O2386" i="11"/>
  <c r="O2385" i="11"/>
  <c r="O2384" i="11"/>
  <c r="O2383" i="11"/>
  <c r="O2382" i="11"/>
  <c r="O2381" i="11"/>
  <c r="O2380" i="11"/>
  <c r="O2379" i="11"/>
  <c r="O2378" i="11"/>
  <c r="O2377" i="11"/>
  <c r="O2376" i="11"/>
  <c r="O2375" i="11"/>
  <c r="O2374" i="11"/>
  <c r="O2373" i="11"/>
  <c r="O2372" i="11"/>
  <c r="O2371" i="11"/>
  <c r="O2370" i="11"/>
  <c r="O2369" i="11"/>
  <c r="O2368" i="11"/>
  <c r="O2367" i="11"/>
  <c r="O2366" i="11"/>
  <c r="O2365" i="11"/>
  <c r="O2364" i="11"/>
  <c r="O2363" i="11"/>
  <c r="O2362" i="11"/>
  <c r="O2361" i="11"/>
  <c r="O2360" i="11"/>
  <c r="O2359" i="11"/>
  <c r="O2358" i="11"/>
  <c r="O2357" i="11"/>
  <c r="O2356" i="11"/>
  <c r="O2355" i="11"/>
  <c r="O2354" i="11"/>
  <c r="O2353" i="11"/>
  <c r="O2352" i="11"/>
  <c r="O2351" i="11"/>
  <c r="O2350" i="11"/>
  <c r="O2349" i="11"/>
  <c r="O2348" i="11"/>
  <c r="O2347" i="11"/>
  <c r="O2346" i="11"/>
  <c r="O2345" i="11"/>
  <c r="O2344" i="11"/>
  <c r="O2343" i="11"/>
  <c r="O2342" i="11"/>
  <c r="O2341" i="11"/>
  <c r="O2340" i="11"/>
  <c r="O2339" i="11"/>
  <c r="O2338" i="11"/>
  <c r="O2337" i="11"/>
  <c r="O2336" i="11"/>
  <c r="O2335" i="11"/>
  <c r="O2334" i="11"/>
  <c r="O2333" i="11"/>
  <c r="O2332" i="11"/>
  <c r="O2331" i="11"/>
  <c r="O2330" i="11"/>
  <c r="O2329" i="11"/>
  <c r="O2328" i="11"/>
  <c r="O2327" i="11"/>
  <c r="O2326" i="11"/>
  <c r="O2325" i="11"/>
  <c r="O2324" i="11"/>
  <c r="O2323" i="11"/>
  <c r="O2322" i="11"/>
  <c r="O2321" i="11"/>
  <c r="O2320" i="11"/>
  <c r="O2319" i="11"/>
  <c r="O2318" i="11"/>
  <c r="O2317" i="11"/>
  <c r="O2316" i="11"/>
  <c r="O2315" i="11"/>
  <c r="O2314" i="11"/>
  <c r="O2313" i="11"/>
  <c r="O2312" i="11"/>
  <c r="O2311" i="11"/>
  <c r="O2310" i="11"/>
  <c r="O2309" i="11"/>
  <c r="O2308" i="11"/>
  <c r="O2307" i="11"/>
  <c r="O2306" i="11"/>
  <c r="O2305" i="11"/>
  <c r="O2304" i="11"/>
  <c r="O2303" i="11"/>
  <c r="O2302" i="11"/>
  <c r="O2301" i="11"/>
  <c r="O2300" i="11"/>
  <c r="O2299" i="11"/>
  <c r="O2298" i="11"/>
  <c r="O2297" i="11"/>
  <c r="O2296" i="11"/>
  <c r="O2295" i="11"/>
  <c r="O2294" i="11"/>
  <c r="O2293" i="11"/>
  <c r="O2292" i="11"/>
  <c r="O2291" i="11"/>
  <c r="O2290" i="11"/>
  <c r="O2289" i="11"/>
  <c r="O2288" i="11"/>
  <c r="O2287" i="11"/>
  <c r="O2286" i="11"/>
  <c r="O2285" i="11"/>
  <c r="O2284" i="11"/>
  <c r="O2283" i="11"/>
  <c r="O2282" i="11"/>
  <c r="O2281" i="11"/>
  <c r="O2280" i="11"/>
  <c r="O2279" i="11"/>
  <c r="O2278" i="11"/>
  <c r="O2277" i="11"/>
  <c r="O2276" i="11"/>
  <c r="O2275" i="11"/>
  <c r="O2274" i="11"/>
  <c r="O2273" i="11"/>
  <c r="O2272" i="11"/>
  <c r="O2271" i="11"/>
  <c r="O2270" i="11"/>
  <c r="O2269" i="11"/>
  <c r="O2268" i="11"/>
  <c r="O2267" i="11"/>
  <c r="O2266" i="11"/>
  <c r="O2265" i="11"/>
  <c r="O2264" i="11"/>
  <c r="O2263" i="11"/>
  <c r="O2262" i="11"/>
  <c r="O2261" i="11"/>
  <c r="O2260" i="11"/>
  <c r="O2259" i="11"/>
  <c r="O2258" i="11"/>
  <c r="O2257" i="11"/>
  <c r="O2256" i="11"/>
  <c r="O2255" i="11"/>
  <c r="O2254" i="11"/>
  <c r="O2253" i="11"/>
  <c r="O2252" i="11"/>
  <c r="O2251" i="11"/>
  <c r="O2250" i="11"/>
  <c r="O2249" i="11"/>
  <c r="O2248" i="11"/>
  <c r="O2247" i="11"/>
  <c r="O2246" i="11"/>
  <c r="O2245" i="11"/>
  <c r="O2244" i="11"/>
  <c r="O2243" i="11"/>
  <c r="O2242" i="11"/>
  <c r="O2241" i="11"/>
  <c r="O2240" i="11"/>
  <c r="O2239" i="11"/>
  <c r="O2238" i="11"/>
  <c r="O2237" i="11"/>
  <c r="O2236" i="11"/>
  <c r="O2235" i="11"/>
  <c r="O2234" i="11"/>
  <c r="O2233" i="11"/>
  <c r="O2232" i="11"/>
  <c r="O2231" i="11"/>
  <c r="O2230" i="11"/>
  <c r="O2229" i="11"/>
  <c r="O2228" i="11"/>
  <c r="O2227" i="11"/>
  <c r="O2226" i="11"/>
  <c r="O2225" i="11"/>
  <c r="O2224" i="11"/>
  <c r="O2223" i="11"/>
  <c r="O2222" i="11"/>
  <c r="O2221" i="11"/>
  <c r="O2220" i="11"/>
  <c r="O2219" i="11"/>
  <c r="O2218" i="11"/>
  <c r="O2217" i="11"/>
  <c r="O2216" i="11"/>
  <c r="O2215" i="11"/>
  <c r="O2214" i="11"/>
  <c r="O2213" i="11"/>
  <c r="O2212" i="11"/>
  <c r="O2211" i="11"/>
  <c r="O2210" i="11"/>
  <c r="O2209" i="11"/>
  <c r="O2208" i="11"/>
  <c r="O2207" i="11"/>
  <c r="O2206" i="11"/>
  <c r="O2205" i="11"/>
  <c r="O2204" i="11"/>
  <c r="O2203" i="11"/>
  <c r="O2202" i="11"/>
  <c r="O2201" i="11"/>
  <c r="O2200" i="11"/>
  <c r="O2199" i="11"/>
  <c r="O2198" i="11"/>
  <c r="O2197" i="11"/>
  <c r="O2196" i="11"/>
  <c r="O2195" i="11"/>
  <c r="O2194" i="11"/>
  <c r="O2193" i="11"/>
  <c r="O2192" i="11"/>
  <c r="O2191" i="11"/>
  <c r="O2190" i="11"/>
  <c r="O2189" i="11"/>
  <c r="O2188" i="11"/>
  <c r="O2187" i="11"/>
  <c r="O2186" i="11"/>
  <c r="O2185" i="11"/>
  <c r="O2184" i="11"/>
  <c r="O2183" i="11"/>
  <c r="O2182" i="11"/>
  <c r="O2181" i="11"/>
  <c r="O2180" i="11"/>
  <c r="O2179" i="11"/>
  <c r="O2178" i="11"/>
  <c r="O2177" i="11"/>
  <c r="O2176" i="11"/>
  <c r="O2175" i="11"/>
  <c r="O2174" i="11"/>
  <c r="O2173" i="11"/>
  <c r="O2172" i="11"/>
  <c r="O2171" i="11"/>
  <c r="O2170" i="11"/>
  <c r="O2169" i="11"/>
  <c r="O2168" i="11"/>
  <c r="O2167" i="11"/>
  <c r="O2166" i="11"/>
  <c r="O2165" i="11"/>
  <c r="O2164" i="11"/>
  <c r="O2163" i="11"/>
  <c r="O2162" i="11"/>
  <c r="O2161" i="11"/>
  <c r="O2160" i="11"/>
  <c r="O2159" i="11"/>
  <c r="O2158" i="11"/>
  <c r="O2157" i="11"/>
  <c r="O2156" i="11"/>
  <c r="O2155" i="11"/>
  <c r="O2154" i="11"/>
  <c r="O2153" i="11"/>
  <c r="O2152" i="11"/>
  <c r="O2151" i="11"/>
  <c r="O2150" i="11"/>
  <c r="O2149" i="11"/>
  <c r="O2148" i="11"/>
  <c r="O2147" i="11"/>
  <c r="O2146" i="11"/>
  <c r="O2145" i="11"/>
  <c r="O2144" i="11"/>
  <c r="O2143" i="11"/>
  <c r="O2142" i="11"/>
  <c r="O2141" i="11"/>
  <c r="O2140" i="11"/>
  <c r="O2139" i="11"/>
  <c r="O2138" i="11"/>
  <c r="O2137" i="11"/>
  <c r="O2136" i="11"/>
  <c r="O2135" i="11"/>
  <c r="O2134" i="11"/>
  <c r="O2133" i="11"/>
  <c r="O2132" i="11"/>
  <c r="O2131" i="11"/>
  <c r="O2130" i="11"/>
  <c r="O2129" i="11"/>
  <c r="O2128" i="11"/>
  <c r="O2127" i="11"/>
  <c r="O2126" i="11"/>
  <c r="O2125" i="11"/>
  <c r="O2124" i="11"/>
  <c r="O2123" i="11"/>
  <c r="O2122" i="11"/>
  <c r="O2121" i="11"/>
  <c r="O2120" i="11"/>
  <c r="O2119" i="11"/>
  <c r="O2118" i="11"/>
  <c r="O2117" i="11"/>
  <c r="O2116" i="11"/>
  <c r="O2115" i="11"/>
  <c r="O2114" i="11"/>
  <c r="O2113" i="11"/>
  <c r="O2112" i="11"/>
  <c r="O2111" i="11"/>
  <c r="O2110" i="11"/>
  <c r="O2109" i="11"/>
  <c r="O2108" i="11"/>
  <c r="O2107" i="11"/>
  <c r="O2106" i="11"/>
  <c r="O2105" i="11"/>
  <c r="O2104" i="11"/>
  <c r="O2103" i="11"/>
  <c r="O2102" i="11"/>
  <c r="O2101" i="11"/>
  <c r="O2100" i="11"/>
  <c r="O2099" i="11"/>
  <c r="O2098" i="11"/>
  <c r="O2097" i="11"/>
  <c r="O2096" i="11"/>
  <c r="O2095" i="11"/>
  <c r="O2094" i="11"/>
  <c r="O2093" i="11"/>
  <c r="O2092" i="11"/>
  <c r="O2091" i="11"/>
  <c r="O2090" i="11"/>
  <c r="O2089" i="11"/>
  <c r="O2088" i="11"/>
  <c r="O2087" i="11"/>
  <c r="O2086" i="11"/>
  <c r="O2085" i="11"/>
  <c r="O2084" i="11"/>
  <c r="O2083" i="11"/>
  <c r="O2082" i="11"/>
  <c r="O2081" i="11"/>
  <c r="O2080" i="11"/>
  <c r="O2079" i="11"/>
  <c r="O2078" i="11"/>
  <c r="O2077" i="11"/>
  <c r="O2076" i="11"/>
  <c r="O2075" i="11"/>
  <c r="O2074" i="11"/>
  <c r="O2073" i="11"/>
  <c r="O2072" i="11"/>
  <c r="O2071" i="11"/>
  <c r="O2070" i="11"/>
  <c r="O2069" i="11"/>
  <c r="O2068" i="11"/>
  <c r="O2067" i="11"/>
  <c r="O2066" i="11"/>
  <c r="O2065" i="11"/>
  <c r="O2064" i="11"/>
  <c r="O2063" i="11"/>
  <c r="O2062" i="11"/>
  <c r="O2061" i="11"/>
  <c r="O2060" i="11"/>
  <c r="O2059" i="11"/>
  <c r="O2058" i="11"/>
  <c r="O2057" i="11"/>
  <c r="O2056" i="11"/>
  <c r="O2055" i="11"/>
  <c r="O2054" i="11"/>
  <c r="O2053" i="11"/>
  <c r="O2052" i="11"/>
  <c r="O2051" i="11"/>
  <c r="O2050" i="11"/>
  <c r="O2049" i="11"/>
  <c r="O2048" i="11"/>
  <c r="O2047" i="11"/>
  <c r="O2046" i="11"/>
  <c r="O2045" i="11"/>
  <c r="O2044" i="11"/>
  <c r="O2043" i="11"/>
  <c r="O2042" i="11"/>
  <c r="O2041" i="11"/>
  <c r="O2040" i="11"/>
  <c r="O2039" i="11"/>
  <c r="O2038" i="11"/>
  <c r="O2037" i="11"/>
  <c r="O2036" i="11"/>
  <c r="O2035" i="11"/>
  <c r="O2034" i="11"/>
  <c r="O2033" i="11"/>
  <c r="O2032" i="11"/>
  <c r="O2031" i="11"/>
  <c r="O2030" i="11"/>
  <c r="O2029" i="11"/>
  <c r="O2028" i="11"/>
  <c r="O2027" i="11"/>
  <c r="O2026" i="11"/>
  <c r="O2025" i="11"/>
  <c r="O2024" i="11"/>
  <c r="O2023" i="11"/>
  <c r="O2022" i="11"/>
  <c r="O2021" i="11"/>
  <c r="O2020" i="11"/>
  <c r="O2019" i="11"/>
  <c r="O2018" i="11"/>
  <c r="O2017" i="11"/>
  <c r="O2016" i="11"/>
  <c r="O2015" i="11"/>
  <c r="O2014" i="11"/>
  <c r="O2013" i="11"/>
  <c r="O2012" i="11"/>
  <c r="O2011" i="11"/>
  <c r="O2010" i="11"/>
  <c r="O2009" i="11"/>
  <c r="O2008" i="11"/>
  <c r="O2007" i="11"/>
  <c r="O2006" i="11"/>
  <c r="O2005" i="11"/>
  <c r="O2004" i="11"/>
  <c r="O2003" i="11"/>
  <c r="O2002" i="11"/>
  <c r="O2001" i="11"/>
  <c r="O2000" i="11"/>
  <c r="O1999" i="11"/>
  <c r="O1998" i="11"/>
  <c r="O1997" i="11"/>
  <c r="O1996" i="11"/>
  <c r="O1995" i="11"/>
  <c r="O1994" i="11"/>
  <c r="O1993" i="11"/>
  <c r="O1992" i="11"/>
  <c r="O1991" i="11"/>
  <c r="O1990" i="11"/>
  <c r="O1989" i="11"/>
  <c r="O1988" i="11"/>
  <c r="O1987" i="11"/>
  <c r="O1986" i="11"/>
  <c r="O1985" i="11"/>
  <c r="O1984" i="11"/>
  <c r="O1983" i="11"/>
  <c r="O1982" i="11"/>
  <c r="O1981" i="11"/>
  <c r="O1980" i="11"/>
  <c r="O1979" i="11"/>
  <c r="O1978" i="11"/>
  <c r="O1977" i="11"/>
  <c r="O1976" i="11"/>
  <c r="O1975" i="11"/>
  <c r="O1974" i="11"/>
  <c r="O1973" i="11"/>
  <c r="O1972" i="11"/>
  <c r="O1971" i="11"/>
  <c r="O1970" i="11"/>
  <c r="O1969" i="11"/>
  <c r="O1968" i="11"/>
  <c r="O1967" i="11"/>
  <c r="O1966" i="11"/>
  <c r="O1965" i="11"/>
  <c r="O1964" i="11"/>
  <c r="O1963" i="11"/>
  <c r="O1962" i="11"/>
  <c r="O1961" i="11"/>
  <c r="O1960" i="11"/>
  <c r="O1959" i="11"/>
  <c r="O1958" i="11"/>
  <c r="O1957" i="11"/>
  <c r="O1956" i="11"/>
  <c r="O1955" i="11"/>
  <c r="O1954" i="11"/>
  <c r="O1953" i="11"/>
  <c r="O1952" i="11"/>
  <c r="O1951" i="11"/>
  <c r="O1950" i="11"/>
  <c r="O1949" i="11"/>
  <c r="O1948" i="11"/>
  <c r="O1947" i="11"/>
  <c r="O1946" i="11"/>
  <c r="O1945" i="11"/>
  <c r="O1944" i="11"/>
  <c r="O1943" i="11"/>
  <c r="O1942" i="11"/>
  <c r="O1941" i="11"/>
  <c r="O1940" i="11"/>
  <c r="O1939" i="11"/>
  <c r="O1938" i="11"/>
  <c r="O1937" i="11"/>
  <c r="O1936" i="11"/>
  <c r="O1935" i="11"/>
  <c r="O1934" i="11"/>
  <c r="O1933" i="11"/>
  <c r="O1932" i="11"/>
  <c r="O1931" i="11"/>
  <c r="O1930" i="11"/>
  <c r="O1929" i="11"/>
  <c r="O1928" i="11"/>
  <c r="O1927" i="11"/>
  <c r="O1926" i="11"/>
  <c r="O1925" i="11"/>
  <c r="O1924" i="11"/>
  <c r="O1923" i="11"/>
  <c r="O1922" i="11"/>
  <c r="O1921" i="11"/>
  <c r="O1920" i="11"/>
  <c r="O1919" i="11"/>
  <c r="O1918" i="11"/>
  <c r="O1917" i="11"/>
  <c r="O1916" i="11"/>
  <c r="O1915" i="11"/>
  <c r="O1914" i="11"/>
  <c r="O1913" i="11"/>
  <c r="O1912" i="11"/>
  <c r="O1911" i="11"/>
  <c r="O1910" i="11"/>
  <c r="O1909" i="11"/>
  <c r="O1908" i="11"/>
  <c r="O1907" i="11"/>
  <c r="O1906" i="11"/>
  <c r="O1905" i="11"/>
  <c r="O1904" i="11"/>
  <c r="O1903" i="11"/>
  <c r="O1902" i="11"/>
  <c r="O1901" i="11"/>
  <c r="O1900" i="11"/>
  <c r="O1899" i="11"/>
  <c r="O1898" i="11"/>
  <c r="O1897" i="11"/>
  <c r="O1896" i="11"/>
  <c r="O1895" i="11"/>
  <c r="O1894" i="11"/>
  <c r="O1893" i="11"/>
  <c r="O1892" i="11"/>
  <c r="O1891" i="11"/>
  <c r="O1890" i="11"/>
  <c r="O1889" i="11"/>
  <c r="O1888" i="11"/>
  <c r="O1887" i="11"/>
  <c r="O1886" i="11"/>
  <c r="O1885" i="11"/>
  <c r="O1884" i="11"/>
  <c r="O1883" i="11"/>
  <c r="O1882" i="11"/>
  <c r="O1881" i="11"/>
  <c r="O1880" i="11"/>
  <c r="O1879" i="11"/>
  <c r="O1878" i="11"/>
  <c r="O1877" i="11"/>
  <c r="O1876" i="11"/>
  <c r="O1875" i="11"/>
  <c r="O1874" i="11"/>
  <c r="O1873" i="11"/>
  <c r="O1872" i="11"/>
  <c r="O1871" i="11"/>
  <c r="O1870" i="11"/>
  <c r="O1869" i="11"/>
  <c r="O1868" i="11"/>
  <c r="O1867" i="11"/>
  <c r="O1866" i="11"/>
  <c r="O1865" i="11"/>
  <c r="O1864" i="11"/>
  <c r="O1863" i="11"/>
  <c r="O1862" i="11"/>
  <c r="O1861" i="11"/>
  <c r="O1860" i="11"/>
  <c r="O1859" i="11"/>
  <c r="O1858" i="11"/>
  <c r="O1857" i="11"/>
  <c r="O1856" i="11"/>
  <c r="O1855" i="11"/>
  <c r="O1854" i="11"/>
  <c r="O1853" i="11"/>
  <c r="O1852" i="11"/>
  <c r="O1851" i="11"/>
  <c r="O1850" i="11"/>
  <c r="O1849" i="11"/>
  <c r="O1848" i="11"/>
  <c r="O1847" i="11"/>
  <c r="O1846" i="11"/>
  <c r="O1845" i="11"/>
  <c r="O1844" i="11"/>
  <c r="O1843" i="11"/>
  <c r="O1842" i="11"/>
  <c r="O1841" i="11"/>
  <c r="O1840" i="11"/>
  <c r="O1839" i="11"/>
  <c r="O1838" i="11"/>
  <c r="O1837" i="11"/>
  <c r="O1836" i="11"/>
  <c r="O1835" i="11"/>
  <c r="O1834" i="11"/>
  <c r="O1833" i="11"/>
  <c r="O1832" i="11"/>
  <c r="O1831" i="11"/>
  <c r="O1830" i="11"/>
  <c r="O1829" i="11"/>
  <c r="O1828" i="11"/>
  <c r="O1827" i="11"/>
  <c r="O1826" i="11"/>
  <c r="O1825" i="11"/>
  <c r="O1824" i="11"/>
  <c r="O1823" i="11"/>
  <c r="O1822" i="11"/>
  <c r="O1821" i="11"/>
  <c r="O1820" i="11"/>
  <c r="O1819" i="11"/>
  <c r="O1818" i="11"/>
  <c r="O1817" i="11"/>
  <c r="O1816" i="11"/>
  <c r="O1815" i="11"/>
  <c r="O1814" i="11"/>
  <c r="O1813" i="11"/>
  <c r="O1812" i="11"/>
  <c r="O1811" i="11"/>
  <c r="O1810" i="11"/>
  <c r="O1809" i="11"/>
  <c r="O1808" i="11"/>
  <c r="O1807" i="11"/>
  <c r="O1806" i="11"/>
  <c r="O1805" i="11"/>
  <c r="O1804" i="11"/>
  <c r="O1803" i="11"/>
  <c r="O1802" i="11"/>
  <c r="O1801" i="11"/>
  <c r="O1800" i="11"/>
  <c r="O1799" i="11"/>
  <c r="O1798" i="11"/>
  <c r="O1797" i="11"/>
  <c r="O1796" i="11"/>
  <c r="O1795" i="11"/>
  <c r="O1794" i="11"/>
  <c r="O1793" i="11"/>
  <c r="O1792" i="11"/>
  <c r="O1791" i="11"/>
  <c r="O1790" i="11"/>
  <c r="O1789" i="11"/>
  <c r="O1788" i="11"/>
  <c r="O1787" i="11"/>
  <c r="O1786" i="11"/>
  <c r="O1785" i="11"/>
  <c r="O1784" i="11"/>
  <c r="O1783" i="11"/>
  <c r="O1782" i="11"/>
  <c r="O1781" i="11"/>
  <c r="O1780" i="11"/>
  <c r="O1779" i="11"/>
  <c r="O1778" i="11"/>
  <c r="O1777" i="11"/>
  <c r="O1776" i="11"/>
  <c r="O1775" i="11"/>
  <c r="O1774" i="11"/>
  <c r="O1773" i="11"/>
  <c r="O1772" i="11"/>
  <c r="O1771" i="11"/>
  <c r="O1770" i="11"/>
  <c r="O1769" i="11"/>
  <c r="O1768" i="11"/>
  <c r="O1767" i="11"/>
  <c r="O1766" i="11"/>
  <c r="O1765" i="11"/>
  <c r="O1764" i="11"/>
  <c r="O1763" i="11"/>
  <c r="O1762" i="11"/>
  <c r="O1761" i="11"/>
  <c r="O1760" i="11"/>
  <c r="O1759" i="11"/>
  <c r="O1758" i="11"/>
  <c r="O1757" i="11"/>
  <c r="O1756" i="11"/>
  <c r="O1755" i="11"/>
  <c r="O1754" i="11"/>
  <c r="O1753" i="11"/>
  <c r="O1752" i="11"/>
  <c r="O1751" i="11"/>
  <c r="O1750" i="11"/>
  <c r="O1749" i="11"/>
  <c r="O1748" i="11"/>
  <c r="O1747" i="11"/>
  <c r="O1746" i="11"/>
  <c r="O1745" i="11"/>
  <c r="O1744" i="11"/>
  <c r="O1743" i="11"/>
  <c r="O1742" i="11"/>
  <c r="O1741" i="11"/>
  <c r="O1740" i="11"/>
  <c r="O1739" i="11"/>
  <c r="O1738" i="11"/>
  <c r="O1737" i="11"/>
  <c r="O1736" i="11"/>
  <c r="O1735" i="11"/>
  <c r="O1734" i="11"/>
  <c r="O1733" i="11"/>
  <c r="O1732" i="11"/>
  <c r="O1731" i="11"/>
  <c r="O1730" i="11"/>
  <c r="O1729" i="11"/>
  <c r="O1728" i="11"/>
  <c r="O1727" i="11"/>
  <c r="O1726" i="11"/>
  <c r="O1725" i="11"/>
  <c r="O1724" i="11"/>
  <c r="O1723" i="11"/>
  <c r="O1722" i="11"/>
  <c r="O1721" i="11"/>
  <c r="O1720" i="11"/>
  <c r="O1719" i="11"/>
  <c r="O1718" i="11"/>
  <c r="O1717" i="11"/>
  <c r="O1716" i="11"/>
  <c r="O1715" i="11"/>
  <c r="O1714" i="11"/>
  <c r="O1713" i="11"/>
  <c r="O1712" i="11"/>
  <c r="O1711" i="11"/>
  <c r="O1710" i="11"/>
  <c r="O1709" i="11"/>
  <c r="O1708" i="11"/>
  <c r="O1707" i="11"/>
  <c r="O1706" i="11"/>
  <c r="O1705" i="11"/>
  <c r="O1704" i="11"/>
  <c r="O1703" i="11"/>
  <c r="O1702" i="11"/>
  <c r="O1701" i="11"/>
  <c r="O1700" i="11"/>
  <c r="O1699" i="11"/>
  <c r="O1698" i="11"/>
  <c r="O1697" i="11"/>
  <c r="O1696" i="11"/>
  <c r="O1695" i="11"/>
  <c r="O1694" i="11"/>
  <c r="O1693" i="11"/>
  <c r="O1692" i="11"/>
  <c r="O1691" i="11"/>
  <c r="O1690" i="11"/>
  <c r="O1689" i="11"/>
  <c r="O1688" i="11"/>
  <c r="O1687" i="11"/>
  <c r="O1686" i="11"/>
  <c r="O1685" i="11"/>
  <c r="O1684" i="11"/>
  <c r="O1683" i="11"/>
  <c r="O1682" i="11"/>
  <c r="O1681" i="11"/>
  <c r="O1680" i="11"/>
  <c r="O1679" i="11"/>
  <c r="O1678" i="11"/>
  <c r="O1677" i="11"/>
  <c r="O1676" i="11"/>
  <c r="O1675" i="11"/>
  <c r="O1674" i="11"/>
  <c r="O1673" i="11"/>
  <c r="O1672" i="11"/>
  <c r="O1671" i="11"/>
  <c r="O1670" i="11"/>
  <c r="O1669" i="11"/>
  <c r="O1668" i="11"/>
  <c r="O1667" i="11"/>
  <c r="O1666" i="11"/>
  <c r="O1665" i="11"/>
  <c r="O1664" i="11"/>
  <c r="O1663" i="11"/>
  <c r="O1662" i="11"/>
  <c r="O1661" i="11"/>
  <c r="O1660" i="11"/>
  <c r="O1659" i="11"/>
  <c r="O1658" i="11"/>
  <c r="O1657" i="11"/>
  <c r="O1656" i="11"/>
  <c r="O1655" i="11"/>
  <c r="O1654" i="11"/>
  <c r="O1653" i="11"/>
  <c r="O1652" i="11"/>
  <c r="O1651" i="11"/>
  <c r="O1650" i="11"/>
  <c r="O1649" i="11"/>
  <c r="O1648" i="11"/>
  <c r="O1647" i="11"/>
  <c r="O1646" i="11"/>
  <c r="O1645" i="11"/>
  <c r="O1644" i="11"/>
  <c r="O1643" i="11"/>
  <c r="O1642" i="11"/>
  <c r="O1641" i="11"/>
  <c r="O1640" i="11"/>
  <c r="O1639" i="11"/>
  <c r="O1638" i="11"/>
  <c r="O1637" i="11"/>
  <c r="O1636" i="11"/>
  <c r="O1635" i="11"/>
  <c r="O1634" i="11"/>
  <c r="O1633" i="11"/>
  <c r="O1632" i="11"/>
  <c r="O1631" i="11"/>
  <c r="O1630" i="11"/>
  <c r="O1629" i="11"/>
  <c r="O1628" i="11"/>
  <c r="O1627" i="11"/>
  <c r="O1626" i="11"/>
  <c r="O1625" i="11"/>
  <c r="O1624" i="11"/>
  <c r="O1623" i="11"/>
  <c r="O1622" i="11"/>
  <c r="O1621" i="11"/>
  <c r="O1620" i="11"/>
  <c r="O1619" i="11"/>
  <c r="O1618" i="11"/>
  <c r="O1617" i="11"/>
  <c r="O1616" i="11"/>
  <c r="O1615" i="11"/>
  <c r="O1614" i="11"/>
  <c r="O1613" i="11"/>
  <c r="O1612" i="11"/>
  <c r="O1611" i="11"/>
  <c r="O1610" i="11"/>
  <c r="O1609" i="11"/>
  <c r="O1608" i="11"/>
  <c r="O1607" i="11"/>
  <c r="O1606" i="11"/>
  <c r="O1605" i="11"/>
  <c r="O1604" i="11"/>
  <c r="O1603" i="11"/>
  <c r="O1602" i="11"/>
  <c r="O1601" i="11"/>
  <c r="O1600" i="11"/>
  <c r="O1599" i="11"/>
  <c r="O1598" i="11"/>
  <c r="O1597" i="11"/>
  <c r="O1596" i="11"/>
  <c r="O1595" i="11"/>
  <c r="O1594" i="11"/>
  <c r="O1593" i="11"/>
  <c r="O1592" i="11"/>
  <c r="O1591" i="11"/>
  <c r="O1590" i="11"/>
  <c r="O1589" i="11"/>
  <c r="O1588" i="11"/>
  <c r="O1587" i="11"/>
  <c r="O1586" i="11"/>
  <c r="O1585" i="11"/>
  <c r="O1584" i="11"/>
  <c r="O1583" i="11"/>
  <c r="O1582" i="11"/>
  <c r="O1581" i="11"/>
  <c r="O1580" i="11"/>
  <c r="O1579" i="11"/>
  <c r="O1578" i="11"/>
  <c r="O1577" i="11"/>
  <c r="O1576" i="11"/>
  <c r="O1575" i="11"/>
  <c r="O1574" i="11"/>
  <c r="O1573" i="11"/>
  <c r="O1572" i="11"/>
  <c r="O1571" i="11"/>
  <c r="O1570" i="11"/>
  <c r="O1569" i="11"/>
  <c r="O1568" i="11"/>
  <c r="O1567" i="11"/>
  <c r="O1566" i="11"/>
  <c r="O1565" i="11"/>
  <c r="O1564" i="11"/>
  <c r="O1563" i="11"/>
  <c r="O1562" i="11"/>
  <c r="O1561" i="11"/>
  <c r="O1560" i="11"/>
  <c r="O1559" i="11"/>
  <c r="O1558" i="11"/>
  <c r="O1557" i="11"/>
  <c r="O1556" i="11"/>
  <c r="O1555" i="11"/>
  <c r="O1554" i="11"/>
  <c r="O1553" i="11"/>
  <c r="O1552" i="11"/>
  <c r="O1551" i="11"/>
  <c r="O1550" i="11"/>
  <c r="O1549" i="11"/>
  <c r="O1548" i="11"/>
  <c r="O1547" i="11"/>
  <c r="O1546" i="11"/>
  <c r="O1545" i="11"/>
  <c r="O1544" i="11"/>
  <c r="O1543" i="11"/>
  <c r="O1542" i="11"/>
  <c r="O1541" i="11"/>
  <c r="O1540" i="11"/>
  <c r="O1539" i="11"/>
  <c r="O1538" i="11"/>
  <c r="O1537" i="11"/>
  <c r="O1536" i="11"/>
  <c r="O1535" i="11"/>
  <c r="O1534" i="11"/>
  <c r="O1533" i="11"/>
  <c r="O1532" i="11"/>
  <c r="O1531" i="11"/>
  <c r="O1530" i="11"/>
  <c r="O1529" i="11"/>
  <c r="O1528" i="11"/>
  <c r="O1527" i="11"/>
  <c r="O1526" i="11"/>
  <c r="O1525" i="11"/>
  <c r="O1524" i="11"/>
  <c r="O1523" i="11"/>
  <c r="O1522" i="11"/>
  <c r="O1521" i="11"/>
  <c r="O1520" i="11"/>
  <c r="O1519" i="11"/>
  <c r="O1518" i="11"/>
  <c r="O1517" i="11"/>
  <c r="O1516" i="11"/>
  <c r="O1515" i="11"/>
  <c r="O1514" i="11"/>
  <c r="O1513" i="11"/>
  <c r="O1512" i="11"/>
  <c r="O1511" i="11"/>
  <c r="O1510" i="11"/>
  <c r="O1509" i="11"/>
  <c r="O1508" i="11"/>
  <c r="O1507" i="11"/>
  <c r="O1506" i="11"/>
  <c r="O1505" i="11"/>
  <c r="O1504" i="11"/>
  <c r="O1503" i="11"/>
  <c r="O1502" i="11"/>
  <c r="O1501" i="11"/>
  <c r="O1500" i="11"/>
  <c r="O1499" i="11"/>
  <c r="O1498" i="11"/>
  <c r="O1497" i="11"/>
  <c r="O1496" i="11"/>
  <c r="O1495" i="11"/>
  <c r="O1494" i="11"/>
  <c r="O1493" i="11"/>
  <c r="O1492" i="11"/>
  <c r="O1491" i="11"/>
  <c r="O1490" i="11"/>
  <c r="O1489" i="11"/>
  <c r="O1488" i="11"/>
  <c r="O1487" i="11"/>
  <c r="O1486" i="11"/>
  <c r="O1485" i="11"/>
  <c r="O1484" i="11"/>
  <c r="O1483" i="11"/>
  <c r="O1482" i="11"/>
  <c r="O1481" i="11"/>
  <c r="O1480" i="11"/>
  <c r="O1479" i="11"/>
  <c r="O1478" i="11"/>
  <c r="O1477" i="11"/>
  <c r="O1476" i="11"/>
  <c r="O1475" i="11"/>
  <c r="O1474" i="11"/>
  <c r="O1473" i="11"/>
  <c r="O1472" i="11"/>
  <c r="O1471" i="11"/>
  <c r="O1470" i="11"/>
  <c r="O1469" i="11"/>
  <c r="O1468" i="11"/>
  <c r="O1467" i="11"/>
  <c r="O1466" i="11"/>
  <c r="O1465" i="11"/>
  <c r="O1464" i="11"/>
  <c r="O1463" i="11"/>
  <c r="O1462" i="11"/>
  <c r="O1461" i="11"/>
  <c r="O1460" i="11"/>
  <c r="O1459" i="11"/>
  <c r="O1458" i="11"/>
  <c r="O1457" i="11"/>
  <c r="O1456" i="11"/>
  <c r="O1455" i="11"/>
  <c r="O1454" i="11"/>
  <c r="O1453" i="11"/>
  <c r="O1452" i="11"/>
  <c r="O1451" i="11"/>
  <c r="O1450" i="11"/>
  <c r="O1449" i="11"/>
  <c r="O1448" i="11"/>
  <c r="O1447" i="11"/>
  <c r="O1446" i="11"/>
  <c r="O1445" i="11"/>
  <c r="O1444" i="11"/>
  <c r="O1443" i="11"/>
  <c r="O1442" i="11"/>
  <c r="O1441" i="11"/>
  <c r="O1440" i="11"/>
  <c r="O1439" i="11"/>
  <c r="O1438" i="11"/>
  <c r="O1437" i="11"/>
  <c r="O1436" i="11"/>
  <c r="O1435" i="11"/>
  <c r="O1434" i="11"/>
  <c r="O1433" i="11"/>
  <c r="O1432" i="11"/>
  <c r="O1431" i="11"/>
  <c r="O1430" i="11"/>
  <c r="O1429" i="11"/>
  <c r="O1428" i="11"/>
  <c r="O1427" i="11"/>
  <c r="O1426" i="11"/>
  <c r="O1425" i="11"/>
  <c r="O1424" i="11"/>
  <c r="O1423" i="11"/>
  <c r="O1422" i="11"/>
  <c r="O1421" i="11"/>
  <c r="O1420" i="11"/>
  <c r="O1419" i="11"/>
  <c r="O1418" i="11"/>
  <c r="O1417" i="11"/>
  <c r="O1416" i="11"/>
  <c r="O1415" i="11"/>
  <c r="O1414" i="11"/>
  <c r="O1413" i="11"/>
  <c r="O1412" i="11"/>
  <c r="O1411" i="11"/>
  <c r="O1410" i="11"/>
  <c r="O1409" i="11"/>
  <c r="O1408" i="11"/>
  <c r="O1407" i="11"/>
  <c r="O1406" i="11"/>
  <c r="O1405" i="11"/>
  <c r="O1404" i="11"/>
  <c r="O1403" i="11"/>
  <c r="O1402" i="11"/>
  <c r="O1401" i="11"/>
  <c r="O1400" i="11"/>
  <c r="O1399" i="11"/>
  <c r="O1398" i="11"/>
  <c r="O1397" i="11"/>
  <c r="O1396" i="11"/>
  <c r="O1395" i="11"/>
  <c r="O1394" i="11"/>
  <c r="O1393" i="11"/>
  <c r="O1392" i="11"/>
  <c r="O1391" i="11"/>
  <c r="O1390" i="11"/>
  <c r="O1389" i="11"/>
  <c r="O1388" i="11"/>
  <c r="O1387" i="11"/>
  <c r="O1386" i="11"/>
  <c r="O1385" i="11"/>
  <c r="O1384" i="11"/>
  <c r="O1383" i="11"/>
  <c r="O1382" i="11"/>
  <c r="O1381" i="11"/>
  <c r="O1380" i="11"/>
  <c r="O1379" i="11"/>
  <c r="O1378" i="11"/>
  <c r="O1377" i="11"/>
  <c r="O1376" i="11"/>
  <c r="O1375" i="11"/>
  <c r="O1374" i="11"/>
  <c r="O1373" i="11"/>
  <c r="O1372" i="11"/>
  <c r="O1371" i="11"/>
  <c r="O1370" i="11"/>
  <c r="O1369" i="11"/>
  <c r="O1368" i="11"/>
  <c r="O1367" i="11"/>
  <c r="O1366" i="11"/>
  <c r="O1365" i="11"/>
  <c r="O1364" i="11"/>
  <c r="O1363" i="11"/>
  <c r="O1362" i="11"/>
  <c r="O1361" i="11"/>
  <c r="O1360" i="11"/>
  <c r="O1359" i="11"/>
  <c r="O1358" i="11"/>
  <c r="O1357" i="11"/>
  <c r="O1356" i="11"/>
  <c r="O1355" i="11"/>
  <c r="O1354" i="11"/>
  <c r="O1353" i="11"/>
  <c r="O1352" i="11"/>
  <c r="O1351" i="11"/>
  <c r="O1350" i="11"/>
  <c r="O1349" i="11"/>
  <c r="O1348" i="11"/>
  <c r="O1347" i="11"/>
  <c r="O1346" i="11"/>
  <c r="O1345" i="11"/>
  <c r="O1344" i="11"/>
  <c r="O1343" i="11"/>
  <c r="O1342" i="11"/>
  <c r="O1341" i="11"/>
  <c r="O1340" i="11"/>
  <c r="O1339" i="11"/>
  <c r="O1338" i="11"/>
  <c r="O1337" i="11"/>
  <c r="O1336" i="11"/>
  <c r="O1335" i="11"/>
  <c r="O1334" i="11"/>
  <c r="O1333" i="11"/>
  <c r="O1332" i="11"/>
  <c r="O1331" i="11"/>
  <c r="O1330" i="11"/>
  <c r="O1329" i="11"/>
  <c r="O1328" i="11"/>
  <c r="O1327" i="11"/>
  <c r="O1326" i="11"/>
  <c r="O1325" i="11"/>
  <c r="O1324" i="11"/>
  <c r="O1323" i="11"/>
  <c r="O1322" i="11"/>
  <c r="O1321" i="11"/>
  <c r="O1320" i="11"/>
  <c r="O1319" i="11"/>
  <c r="O1318" i="11"/>
  <c r="O1317" i="11"/>
  <c r="O1316" i="11"/>
  <c r="O1315" i="11"/>
  <c r="O1314" i="11"/>
  <c r="O1313" i="11"/>
  <c r="O1312" i="11"/>
  <c r="O1311" i="11"/>
  <c r="O1310" i="11"/>
  <c r="O1309" i="11"/>
  <c r="O1308" i="11"/>
  <c r="O1307" i="11"/>
  <c r="O1306" i="11"/>
  <c r="O1305" i="11"/>
  <c r="O1304" i="11"/>
  <c r="O1303" i="11"/>
  <c r="O1302" i="11"/>
  <c r="O1301" i="11"/>
  <c r="O1300" i="11"/>
  <c r="O1299" i="11"/>
  <c r="O1298" i="11"/>
  <c r="O1297" i="11"/>
  <c r="O1296" i="11"/>
  <c r="O1295" i="11"/>
  <c r="O1294" i="11"/>
  <c r="O1293" i="11"/>
  <c r="O1292" i="11"/>
  <c r="O1291" i="11"/>
  <c r="O1290" i="11"/>
  <c r="O1289" i="11"/>
  <c r="O1288" i="11"/>
  <c r="O1287" i="11"/>
  <c r="O1286" i="11"/>
  <c r="O1285" i="11"/>
  <c r="O1284" i="11"/>
  <c r="O1283" i="11"/>
  <c r="O1282" i="11"/>
  <c r="O1281" i="11"/>
  <c r="O1280" i="11"/>
  <c r="O1279" i="11"/>
  <c r="O1278" i="11"/>
  <c r="O1277" i="11"/>
  <c r="O1276" i="11"/>
  <c r="O1275" i="11"/>
  <c r="O1274" i="11"/>
  <c r="O1273" i="11"/>
  <c r="O1272" i="11"/>
  <c r="O1271" i="11"/>
  <c r="O1270" i="11"/>
  <c r="O1269" i="11"/>
  <c r="O1268" i="11"/>
  <c r="O1267" i="11"/>
  <c r="O1266" i="11"/>
  <c r="O1265" i="11"/>
  <c r="O1264" i="11"/>
  <c r="O1263" i="11"/>
  <c r="O1262" i="11"/>
  <c r="O1261" i="11"/>
  <c r="O1260" i="11"/>
  <c r="O1259" i="11"/>
  <c r="O1258" i="11"/>
  <c r="O1257" i="11"/>
  <c r="O1256" i="11"/>
  <c r="O1255" i="11"/>
  <c r="O1254" i="11"/>
  <c r="O1253" i="11"/>
  <c r="O1252" i="11"/>
  <c r="O1251" i="11"/>
  <c r="O1250" i="11"/>
  <c r="O1249" i="11"/>
  <c r="O1248" i="11"/>
  <c r="O1247" i="11"/>
  <c r="O1246" i="11"/>
  <c r="O1245" i="11"/>
  <c r="O1244" i="11"/>
  <c r="O1243" i="11"/>
  <c r="O1242" i="11"/>
  <c r="O1241" i="11"/>
  <c r="O1240" i="11"/>
  <c r="O1239" i="11"/>
  <c r="O1238" i="11"/>
  <c r="O1237" i="11"/>
  <c r="O1236" i="11"/>
  <c r="O1235" i="11"/>
  <c r="O1234" i="11"/>
  <c r="O1233" i="11"/>
  <c r="O1232" i="11"/>
  <c r="O1231" i="11"/>
  <c r="O1230" i="11"/>
  <c r="O1229" i="11"/>
  <c r="O1228" i="11"/>
  <c r="O1227" i="11"/>
  <c r="O1226" i="11"/>
  <c r="O1225" i="11"/>
  <c r="O1224" i="11"/>
  <c r="O1223" i="11"/>
  <c r="O1222" i="11"/>
  <c r="O1221" i="11"/>
  <c r="O1220" i="11"/>
  <c r="O1219" i="11"/>
  <c r="O1218" i="11"/>
  <c r="O1217" i="11"/>
  <c r="O1216" i="11"/>
  <c r="O1215" i="11"/>
  <c r="O1214" i="11"/>
  <c r="O1213" i="11"/>
  <c r="O1212" i="11"/>
  <c r="O1211" i="11"/>
  <c r="O1210" i="11"/>
  <c r="O1209" i="11"/>
  <c r="O1208" i="11"/>
  <c r="O1207" i="11"/>
  <c r="O1206" i="11"/>
  <c r="O1205" i="11"/>
  <c r="O1204" i="11"/>
  <c r="O1203" i="11"/>
  <c r="O1202" i="11"/>
  <c r="O1201" i="11"/>
  <c r="O1200" i="11"/>
  <c r="O1199" i="11"/>
  <c r="O1198" i="11"/>
  <c r="O1197" i="11"/>
  <c r="O1196" i="11"/>
  <c r="O1195" i="11"/>
  <c r="O1194" i="11"/>
  <c r="O1193" i="11"/>
  <c r="O1192" i="11"/>
  <c r="O1191" i="11"/>
  <c r="O1190" i="11"/>
  <c r="O1189" i="11"/>
  <c r="O1188" i="11"/>
  <c r="O1187" i="11"/>
  <c r="O1186" i="11"/>
  <c r="O1185" i="11"/>
  <c r="O1184" i="11"/>
  <c r="O1183" i="11"/>
  <c r="O1182" i="11"/>
  <c r="O1181" i="11"/>
  <c r="O1180" i="11"/>
  <c r="O1179" i="11"/>
  <c r="O1178" i="11"/>
  <c r="O1177" i="11"/>
  <c r="O1176" i="11"/>
  <c r="O1175" i="11"/>
  <c r="O1174" i="11"/>
  <c r="O1173" i="11"/>
  <c r="O1172" i="11"/>
  <c r="O1171" i="11"/>
  <c r="O1170" i="11"/>
  <c r="O1169" i="11"/>
  <c r="O1168" i="11"/>
  <c r="O1167" i="11"/>
  <c r="O1166" i="11"/>
  <c r="O1165" i="11"/>
  <c r="O1164" i="11"/>
  <c r="O1163" i="11"/>
  <c r="O1162" i="11"/>
  <c r="O1161" i="11"/>
  <c r="O1160" i="11"/>
  <c r="O1159" i="11"/>
  <c r="O1158" i="11"/>
  <c r="O1157" i="11"/>
  <c r="O1156" i="11"/>
  <c r="O1155" i="11"/>
  <c r="O1154" i="11"/>
  <c r="O1153" i="11"/>
  <c r="O1152" i="11"/>
  <c r="O1151" i="11"/>
  <c r="O1150" i="11"/>
  <c r="O1149" i="11"/>
  <c r="O1148" i="11"/>
  <c r="O1147" i="11"/>
  <c r="O1146" i="11"/>
  <c r="O1145" i="11"/>
  <c r="O1144" i="11"/>
  <c r="O1143" i="11"/>
  <c r="O1142" i="11"/>
  <c r="O1141" i="11"/>
  <c r="O1140" i="11"/>
  <c r="O1139" i="11"/>
  <c r="O1138" i="11"/>
  <c r="O1137" i="11"/>
  <c r="O1136" i="11"/>
  <c r="O1135" i="11"/>
  <c r="O1134" i="11"/>
  <c r="O1133" i="11"/>
  <c r="O1132" i="11"/>
  <c r="O1131" i="11"/>
  <c r="O1130" i="11"/>
  <c r="O1129" i="11"/>
  <c r="O1128" i="11"/>
  <c r="O1127" i="11"/>
  <c r="O1126" i="11"/>
  <c r="O1125" i="11"/>
  <c r="O1124" i="11"/>
  <c r="O1123" i="11"/>
  <c r="O1122" i="11"/>
  <c r="O1121" i="11"/>
  <c r="O1120" i="11"/>
  <c r="O1119" i="11"/>
  <c r="O1118" i="11"/>
  <c r="O1117" i="11"/>
  <c r="O1116" i="11"/>
  <c r="O1115" i="11"/>
  <c r="O1114" i="11"/>
  <c r="O1113" i="11"/>
  <c r="O1112" i="11"/>
  <c r="O1111" i="11"/>
  <c r="O1110" i="11"/>
  <c r="O1109" i="11"/>
  <c r="O1108" i="11"/>
  <c r="O1107" i="11"/>
  <c r="O1106" i="11"/>
  <c r="O1105" i="11"/>
  <c r="O1104" i="11"/>
  <c r="O1103" i="11"/>
  <c r="O1102" i="11"/>
  <c r="O1101" i="11"/>
  <c r="O1100" i="11"/>
  <c r="O1099" i="11"/>
  <c r="O1098" i="11"/>
  <c r="O1097" i="11"/>
  <c r="O1096" i="11"/>
  <c r="O1095" i="11"/>
  <c r="O1094" i="11"/>
  <c r="O1093" i="11"/>
  <c r="O1092" i="11"/>
  <c r="O1091" i="11"/>
  <c r="O1090" i="11"/>
  <c r="O1089" i="11"/>
  <c r="O1088" i="11"/>
  <c r="O1087" i="11"/>
  <c r="O1086" i="11"/>
  <c r="O1085" i="11"/>
  <c r="O1084" i="11"/>
  <c r="O1083" i="11"/>
  <c r="O1082" i="11"/>
  <c r="O1081" i="11"/>
  <c r="O1080" i="11"/>
  <c r="O1079" i="11"/>
  <c r="O1078" i="11"/>
  <c r="O1077" i="11"/>
  <c r="O1076" i="11"/>
  <c r="O1075" i="11"/>
  <c r="O1074" i="11"/>
  <c r="O1073" i="11"/>
  <c r="O1072" i="11"/>
  <c r="O1071" i="11"/>
  <c r="O1070" i="11"/>
  <c r="O1069" i="11"/>
  <c r="O1068" i="11"/>
  <c r="O1067" i="11"/>
  <c r="O1066" i="11"/>
  <c r="O1065" i="11"/>
  <c r="O1064" i="11"/>
  <c r="O1063" i="11"/>
  <c r="O1062" i="11"/>
  <c r="O1061" i="11"/>
  <c r="O1060" i="11"/>
  <c r="O1059" i="11"/>
  <c r="O1058" i="11"/>
  <c r="O1057" i="11"/>
  <c r="O1056" i="11"/>
  <c r="O1055" i="11"/>
  <c r="O1054" i="11"/>
  <c r="O1053" i="11"/>
  <c r="O1052" i="11"/>
  <c r="O1051" i="11"/>
  <c r="O1050" i="11"/>
  <c r="O1049" i="11"/>
  <c r="O1048" i="11"/>
  <c r="O1047" i="11"/>
  <c r="O1046" i="11"/>
  <c r="O1045" i="11"/>
  <c r="O1044" i="11"/>
  <c r="O1043" i="11"/>
  <c r="O1042" i="11"/>
  <c r="O1041" i="11"/>
  <c r="O1040" i="11"/>
  <c r="O1039" i="11"/>
  <c r="O1038" i="11"/>
  <c r="O1037" i="11"/>
  <c r="O1036" i="11"/>
  <c r="O1035" i="11"/>
  <c r="O1034" i="11"/>
  <c r="O1033" i="11"/>
  <c r="O1032" i="11"/>
  <c r="O1031" i="11"/>
  <c r="O1030" i="11"/>
  <c r="O1029" i="11"/>
  <c r="O1028" i="11"/>
  <c r="O1027" i="11"/>
  <c r="O1026" i="11"/>
  <c r="O1025" i="11"/>
  <c r="O1024" i="11"/>
  <c r="O1023" i="11"/>
  <c r="O1022" i="11"/>
  <c r="O1021" i="11"/>
  <c r="O1020" i="11"/>
  <c r="O1019" i="11"/>
  <c r="O1018" i="11"/>
  <c r="O1017" i="11"/>
  <c r="O1016" i="11"/>
  <c r="O1015" i="11"/>
  <c r="O1014" i="11"/>
  <c r="O1013" i="11"/>
  <c r="O1012" i="11"/>
  <c r="O1011" i="11"/>
  <c r="O1010" i="11"/>
  <c r="O1009" i="11"/>
  <c r="O1008" i="11"/>
  <c r="O1007" i="11"/>
  <c r="O1006" i="11"/>
  <c r="O1005" i="11"/>
  <c r="O1004" i="11"/>
  <c r="O1003" i="11"/>
  <c r="O1002" i="11"/>
  <c r="O1001" i="11"/>
  <c r="O1000" i="11"/>
  <c r="O999" i="11"/>
  <c r="O998" i="11"/>
  <c r="O997" i="11"/>
  <c r="O996" i="11"/>
  <c r="O995" i="11"/>
  <c r="O994" i="11"/>
  <c r="O993" i="11"/>
  <c r="O992" i="11"/>
  <c r="O991" i="11"/>
  <c r="O990" i="11"/>
  <c r="O989" i="11"/>
  <c r="O988" i="11"/>
  <c r="O987" i="11"/>
  <c r="O986" i="11"/>
  <c r="O985" i="11"/>
  <c r="O984" i="11"/>
  <c r="O983" i="11"/>
  <c r="O982" i="11"/>
  <c r="O981" i="11"/>
  <c r="O980" i="11"/>
  <c r="O979" i="11"/>
  <c r="O978" i="11"/>
  <c r="O977" i="11"/>
  <c r="O976" i="11"/>
  <c r="O975" i="11"/>
  <c r="O974" i="11"/>
  <c r="O973" i="11"/>
  <c r="O972" i="11"/>
  <c r="O971" i="11"/>
  <c r="O970" i="11"/>
  <c r="O969" i="11"/>
  <c r="O968" i="11"/>
  <c r="O967" i="11"/>
  <c r="O966" i="11"/>
  <c r="O965" i="11"/>
  <c r="O964" i="11"/>
  <c r="O963" i="11"/>
  <c r="O962" i="11"/>
  <c r="O961" i="11"/>
  <c r="O960" i="11"/>
  <c r="O959" i="11"/>
  <c r="O958" i="11"/>
  <c r="O957" i="11"/>
  <c r="O956" i="11"/>
  <c r="O955" i="11"/>
  <c r="O954" i="11"/>
  <c r="O953" i="11"/>
  <c r="O952" i="11"/>
  <c r="O951" i="11"/>
  <c r="O950" i="11"/>
  <c r="O949" i="11"/>
  <c r="O948" i="11"/>
  <c r="O947" i="11"/>
  <c r="O946" i="11"/>
  <c r="O945" i="11"/>
  <c r="O944" i="11"/>
  <c r="O943" i="11"/>
  <c r="O942" i="11"/>
  <c r="O941" i="11"/>
  <c r="O940" i="11"/>
  <c r="O939" i="11"/>
  <c r="O938" i="11"/>
  <c r="O937" i="11"/>
  <c r="O936" i="11"/>
  <c r="O935" i="11"/>
  <c r="O934" i="11"/>
  <c r="O933" i="11"/>
  <c r="O932" i="11"/>
  <c r="O931" i="11"/>
  <c r="O930" i="11"/>
  <c r="O929" i="11"/>
  <c r="O928" i="11"/>
  <c r="O927" i="11"/>
  <c r="O926" i="11"/>
  <c r="O925" i="11"/>
  <c r="O924" i="11"/>
  <c r="O923" i="11"/>
  <c r="O922" i="11"/>
  <c r="O921" i="11"/>
  <c r="O920" i="11"/>
  <c r="O919" i="11"/>
  <c r="O918" i="11"/>
  <c r="O917" i="11"/>
  <c r="O916" i="11"/>
  <c r="O915" i="11"/>
  <c r="O914" i="11"/>
  <c r="O913" i="11"/>
  <c r="O912" i="11"/>
  <c r="O911" i="11"/>
  <c r="O910" i="11"/>
  <c r="O909" i="11"/>
  <c r="O908" i="11"/>
  <c r="O907" i="11"/>
  <c r="O906" i="11"/>
  <c r="O905" i="11"/>
  <c r="O904" i="11"/>
  <c r="O903" i="11"/>
  <c r="O902" i="11"/>
  <c r="O901" i="11"/>
  <c r="O900" i="11"/>
  <c r="O899" i="11"/>
  <c r="O898" i="11"/>
  <c r="O897" i="11"/>
  <c r="O896" i="11"/>
  <c r="O895" i="11"/>
  <c r="O894" i="11"/>
  <c r="O893" i="11"/>
  <c r="O892" i="11"/>
  <c r="O891" i="11"/>
  <c r="O890" i="11"/>
  <c r="O889" i="11"/>
  <c r="O888" i="11"/>
  <c r="O887" i="11"/>
  <c r="O886" i="11"/>
  <c r="O885" i="11"/>
  <c r="O884" i="11"/>
  <c r="O883" i="11"/>
  <c r="O882" i="11"/>
  <c r="O881" i="11"/>
  <c r="O880" i="11"/>
  <c r="O879" i="11"/>
  <c r="O878" i="11"/>
  <c r="O877" i="11"/>
  <c r="O876" i="11"/>
  <c r="O875" i="11"/>
  <c r="O874" i="11"/>
  <c r="O873" i="11"/>
  <c r="O872" i="11"/>
  <c r="O871" i="11"/>
  <c r="O870" i="11"/>
  <c r="O869" i="11"/>
  <c r="O868" i="11"/>
  <c r="O867" i="11"/>
  <c r="O866" i="11"/>
  <c r="O865" i="11"/>
  <c r="O864" i="11"/>
  <c r="O863" i="11"/>
  <c r="O862" i="11"/>
  <c r="O861" i="11"/>
  <c r="O860" i="11"/>
  <c r="O859" i="11"/>
  <c r="O858" i="11"/>
  <c r="O857" i="11"/>
  <c r="O856" i="11"/>
  <c r="O855" i="11"/>
  <c r="O854" i="11"/>
  <c r="O853" i="11"/>
  <c r="O852" i="11"/>
  <c r="O851" i="11"/>
  <c r="O850" i="11"/>
  <c r="O849" i="11"/>
  <c r="O848" i="11"/>
  <c r="O847" i="11"/>
  <c r="O846" i="11"/>
  <c r="O845" i="11"/>
  <c r="O844" i="11"/>
  <c r="O843" i="11"/>
  <c r="O842" i="11"/>
  <c r="O841" i="11"/>
  <c r="O840" i="11"/>
  <c r="O839" i="11"/>
  <c r="O838" i="11"/>
  <c r="O837" i="11"/>
  <c r="O836" i="11"/>
  <c r="O835" i="11"/>
  <c r="O834" i="11"/>
  <c r="O833" i="11"/>
  <c r="O832" i="11"/>
  <c r="O831" i="11"/>
  <c r="O830" i="11"/>
  <c r="O829" i="11"/>
  <c r="O828" i="11"/>
  <c r="O827" i="11"/>
  <c r="O826" i="11"/>
  <c r="O825" i="11"/>
  <c r="O824" i="11"/>
  <c r="O823" i="11"/>
  <c r="O822" i="11"/>
  <c r="O821" i="11"/>
  <c r="O820" i="11"/>
  <c r="O819" i="11"/>
  <c r="O818" i="11"/>
  <c r="O817" i="11"/>
  <c r="O816" i="11"/>
  <c r="O815" i="11"/>
  <c r="O814" i="11"/>
  <c r="O813" i="11"/>
  <c r="O812" i="11"/>
  <c r="O811" i="11"/>
  <c r="O810" i="11"/>
  <c r="O809" i="11"/>
  <c r="O808" i="11"/>
  <c r="O807" i="11"/>
  <c r="O806" i="11"/>
  <c r="O805" i="11"/>
  <c r="O804" i="11"/>
  <c r="O803" i="11"/>
  <c r="O802" i="11"/>
  <c r="O801" i="11"/>
  <c r="O800" i="11"/>
  <c r="O799" i="11"/>
  <c r="O798" i="11"/>
  <c r="O797" i="11"/>
  <c r="O796" i="11"/>
  <c r="O795" i="11"/>
  <c r="O794" i="11"/>
  <c r="O793" i="11"/>
  <c r="O792" i="11"/>
  <c r="O791" i="11"/>
  <c r="O790" i="11"/>
  <c r="O789" i="11"/>
  <c r="O788" i="11"/>
  <c r="O787" i="11"/>
  <c r="O786" i="11"/>
  <c r="O785" i="11"/>
  <c r="O784" i="11"/>
  <c r="O783" i="11"/>
  <c r="O782" i="11"/>
  <c r="O781" i="11"/>
  <c r="O780" i="11"/>
  <c r="O779" i="11"/>
  <c r="O778" i="11"/>
  <c r="O777" i="11"/>
  <c r="O776" i="11"/>
  <c r="O775" i="11"/>
  <c r="O774" i="11"/>
  <c r="O773" i="11"/>
  <c r="O772" i="11"/>
  <c r="O771" i="11"/>
  <c r="O770" i="11"/>
  <c r="O769" i="11"/>
  <c r="O768" i="11"/>
  <c r="O767" i="11"/>
  <c r="O766" i="11"/>
  <c r="O765" i="11"/>
  <c r="O764" i="11"/>
  <c r="O763" i="11"/>
  <c r="O762" i="11"/>
  <c r="O761" i="11"/>
  <c r="O760" i="11"/>
  <c r="O759" i="11"/>
  <c r="O758" i="11"/>
  <c r="O757" i="11"/>
  <c r="O756" i="11"/>
  <c r="O755" i="11"/>
  <c r="O754" i="11"/>
  <c r="O753" i="11"/>
  <c r="O752" i="11"/>
  <c r="O751" i="11"/>
  <c r="O750" i="11"/>
  <c r="O749" i="11"/>
  <c r="O748" i="11"/>
  <c r="O747" i="11"/>
  <c r="O746" i="11"/>
  <c r="O745" i="11"/>
  <c r="O744" i="11"/>
  <c r="O743" i="11"/>
  <c r="O742" i="11"/>
  <c r="O741" i="11"/>
  <c r="O740" i="11"/>
  <c r="O739" i="11"/>
  <c r="O738" i="11"/>
  <c r="O737" i="11"/>
  <c r="O736" i="11"/>
  <c r="O735" i="11"/>
  <c r="O734" i="11"/>
  <c r="O733" i="11"/>
  <c r="O732" i="11"/>
  <c r="O731" i="11"/>
  <c r="O730" i="11"/>
  <c r="O729" i="11"/>
  <c r="O728" i="11"/>
  <c r="O727" i="11"/>
  <c r="O726" i="11"/>
  <c r="O725" i="11"/>
  <c r="O724" i="11"/>
  <c r="O723" i="11"/>
  <c r="O722" i="11"/>
  <c r="O721" i="11"/>
  <c r="O720" i="11"/>
  <c r="O719" i="11"/>
  <c r="O718" i="11"/>
  <c r="O717" i="11"/>
  <c r="O716" i="11"/>
  <c r="O715" i="11"/>
  <c r="O714" i="11"/>
  <c r="O713" i="11"/>
  <c r="O712" i="11"/>
  <c r="O711" i="11"/>
  <c r="O710" i="11"/>
  <c r="O709" i="11"/>
  <c r="O708" i="11"/>
  <c r="O707" i="11"/>
  <c r="O706" i="11"/>
  <c r="O705" i="11"/>
  <c r="O704" i="11"/>
  <c r="O703" i="11"/>
  <c r="O702" i="11"/>
  <c r="O701" i="11"/>
  <c r="O700" i="11"/>
  <c r="O699" i="11"/>
  <c r="O698" i="11"/>
  <c r="O697" i="11"/>
  <c r="O696" i="11"/>
  <c r="O695" i="11"/>
  <c r="O694" i="11"/>
  <c r="O693" i="11"/>
  <c r="O692" i="11"/>
  <c r="O691" i="11"/>
  <c r="O690" i="11"/>
  <c r="O689" i="11"/>
  <c r="O688" i="11"/>
  <c r="O687" i="11"/>
  <c r="O686" i="11"/>
  <c r="O685" i="11"/>
  <c r="O684" i="11"/>
  <c r="O683" i="11"/>
  <c r="O682" i="11"/>
  <c r="O681" i="11"/>
  <c r="O680" i="11"/>
  <c r="O679" i="11"/>
  <c r="O678" i="11"/>
  <c r="O677" i="11"/>
  <c r="O676" i="11"/>
  <c r="O675" i="11"/>
  <c r="O674" i="11"/>
  <c r="O673" i="11"/>
  <c r="O672" i="11"/>
  <c r="O671" i="11"/>
  <c r="O670" i="11"/>
  <c r="O669" i="11"/>
  <c r="O668" i="11"/>
  <c r="O667" i="11"/>
  <c r="O666" i="11"/>
  <c r="O665" i="11"/>
  <c r="O664" i="11"/>
  <c r="O663" i="11"/>
  <c r="O662" i="11"/>
  <c r="O661" i="11"/>
  <c r="O660" i="11"/>
  <c r="O659" i="11"/>
  <c r="O658" i="11"/>
  <c r="O657" i="11"/>
  <c r="O656" i="11"/>
  <c r="O655" i="11"/>
  <c r="O654" i="11"/>
  <c r="O653" i="11"/>
  <c r="O652" i="11"/>
  <c r="O651" i="11"/>
  <c r="O650" i="11"/>
  <c r="O649" i="11"/>
  <c r="O648" i="11"/>
  <c r="O647" i="11"/>
  <c r="O646" i="11"/>
  <c r="O645" i="11"/>
  <c r="O644" i="11"/>
  <c r="O643" i="11"/>
  <c r="O642" i="11"/>
  <c r="O641" i="11"/>
  <c r="O640" i="11"/>
  <c r="O639" i="11"/>
  <c r="O638" i="11"/>
  <c r="O637" i="11"/>
  <c r="O636" i="11"/>
  <c r="O635" i="11"/>
  <c r="O634" i="11"/>
  <c r="O633" i="11"/>
  <c r="O632" i="11"/>
  <c r="O631" i="11"/>
  <c r="O630" i="11"/>
  <c r="O629" i="11"/>
  <c r="O628" i="11"/>
  <c r="O627" i="11"/>
  <c r="O626" i="11"/>
  <c r="O625" i="11"/>
  <c r="O624" i="11"/>
  <c r="O623" i="11"/>
  <c r="O622" i="11"/>
  <c r="O621" i="11"/>
  <c r="O620" i="11"/>
  <c r="O619" i="11"/>
  <c r="O618" i="11"/>
  <c r="O617" i="11"/>
  <c r="O616" i="11"/>
  <c r="O615" i="11"/>
  <c r="O614" i="11"/>
  <c r="O613" i="11"/>
  <c r="O612" i="11"/>
  <c r="O611" i="11"/>
  <c r="O610" i="11"/>
  <c r="O609" i="11"/>
  <c r="O608" i="11"/>
  <c r="O607" i="11"/>
  <c r="O606" i="11"/>
  <c r="O605" i="11"/>
  <c r="O604" i="11"/>
  <c r="O603" i="11"/>
  <c r="O602" i="11"/>
  <c r="O601" i="11"/>
  <c r="O600" i="11"/>
  <c r="O599" i="11"/>
  <c r="O598" i="11"/>
  <c r="O597" i="11"/>
  <c r="O596" i="11"/>
  <c r="O595" i="11"/>
  <c r="O594" i="11"/>
  <c r="O593" i="11"/>
  <c r="O592" i="11"/>
  <c r="O591" i="11"/>
  <c r="O590" i="11"/>
  <c r="O589" i="11"/>
  <c r="O588" i="11"/>
  <c r="O587" i="11"/>
  <c r="O586" i="11"/>
  <c r="O585" i="11"/>
  <c r="O584" i="11"/>
  <c r="O583" i="11"/>
  <c r="O582" i="11"/>
  <c r="O581" i="11"/>
  <c r="O580" i="11"/>
  <c r="O579" i="11"/>
  <c r="O578" i="11"/>
  <c r="O577" i="11"/>
  <c r="O576" i="11"/>
  <c r="O575" i="11"/>
  <c r="O574" i="11"/>
  <c r="O573" i="11"/>
  <c r="O572" i="11"/>
  <c r="O571" i="11"/>
  <c r="O570" i="11"/>
  <c r="O569" i="11"/>
  <c r="O568" i="11"/>
  <c r="O567" i="11"/>
  <c r="O566" i="11"/>
  <c r="O565" i="11"/>
  <c r="O564" i="11"/>
  <c r="O563" i="11"/>
  <c r="O562" i="11"/>
  <c r="O561" i="11"/>
  <c r="O560" i="11"/>
  <c r="O559" i="11"/>
  <c r="O558" i="11"/>
  <c r="O557" i="11"/>
  <c r="O556" i="11"/>
  <c r="O555" i="11"/>
  <c r="O554" i="11"/>
  <c r="O553" i="11"/>
  <c r="O552" i="11"/>
  <c r="O551" i="11"/>
  <c r="O550" i="11"/>
  <c r="O549" i="11"/>
  <c r="O548" i="11"/>
  <c r="O547" i="11"/>
  <c r="O546" i="11"/>
  <c r="O545" i="11"/>
  <c r="O544" i="11"/>
  <c r="O543" i="11"/>
  <c r="O542" i="11"/>
  <c r="O541" i="11"/>
  <c r="O540" i="11"/>
  <c r="O539" i="11"/>
  <c r="O538" i="11"/>
  <c r="O537" i="11"/>
  <c r="O536" i="11"/>
  <c r="O535" i="11"/>
  <c r="O534" i="11"/>
  <c r="O533" i="11"/>
  <c r="O532" i="11"/>
  <c r="O531" i="11"/>
  <c r="O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17" i="11"/>
  <c r="O516" i="11"/>
  <c r="O515" i="11"/>
  <c r="O514" i="11"/>
  <c r="O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00" i="11"/>
  <c r="O499" i="11"/>
  <c r="O498" i="11"/>
  <c r="O497" i="11"/>
  <c r="O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83" i="11"/>
  <c r="O482" i="11"/>
  <c r="O481" i="11"/>
  <c r="O480" i="11"/>
  <c r="O479" i="1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66" i="11"/>
  <c r="O465" i="11"/>
  <c r="O464" i="11"/>
  <c r="O463" i="11"/>
  <c r="O462" i="1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O449" i="11"/>
  <c r="O448" i="11"/>
  <c r="O447" i="11"/>
  <c r="O446" i="11"/>
  <c r="O445" i="1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32" i="11"/>
  <c r="O431" i="11"/>
  <c r="O430" i="11"/>
  <c r="O429" i="11"/>
  <c r="O428" i="1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O415" i="11"/>
  <c r="O414" i="11"/>
  <c r="O413" i="11"/>
  <c r="O412" i="11"/>
  <c r="O411" i="1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O398" i="11"/>
  <c r="O397" i="11"/>
  <c r="O396" i="11"/>
  <c r="O395" i="11"/>
  <c r="O394" i="1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O381" i="11"/>
  <c r="O380" i="11"/>
  <c r="O379" i="11"/>
  <c r="O378" i="11"/>
  <c r="O377" i="1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O364" i="11"/>
  <c r="O363" i="11"/>
  <c r="O362" i="11"/>
  <c r="O361" i="11"/>
  <c r="O360" i="1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O347" i="11"/>
  <c r="O346" i="11"/>
  <c r="O345" i="11"/>
  <c r="O344" i="11"/>
  <c r="O343" i="1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O330" i="11"/>
  <c r="O329" i="11"/>
  <c r="O328" i="11"/>
  <c r="O327" i="11"/>
  <c r="O326" i="1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O313" i="11"/>
  <c r="O312" i="11"/>
  <c r="O311" i="11"/>
  <c r="O310" i="11"/>
  <c r="O309" i="1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O296" i="11"/>
  <c r="O295" i="11"/>
  <c r="O294" i="11"/>
  <c r="O293" i="11"/>
  <c r="O292" i="1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O279" i="11"/>
  <c r="O278" i="11"/>
  <c r="O277" i="11"/>
  <c r="O276" i="11"/>
  <c r="O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O262" i="11"/>
  <c r="O261" i="11"/>
  <c r="O260" i="11"/>
  <c r="O259" i="11"/>
  <c r="O258" i="1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O245" i="11"/>
  <c r="O244" i="11"/>
  <c r="O243" i="11"/>
  <c r="O242" i="11"/>
  <c r="O241" i="1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28" i="11"/>
  <c r="O227" i="11"/>
  <c r="O226" i="11"/>
  <c r="O225" i="11"/>
  <c r="O224" i="1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08" i="11"/>
  <c r="O207" i="11"/>
  <c r="O206" i="11"/>
  <c r="O205" i="11"/>
  <c r="O204" i="1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D2061" i="11"/>
  <c r="D2060" i="11"/>
  <c r="D2059" i="11"/>
  <c r="D2058" i="11"/>
  <c r="D2057" i="11"/>
  <c r="D2056" i="11"/>
  <c r="D2055" i="11"/>
  <c r="D2054" i="11"/>
  <c r="D2053" i="11"/>
  <c r="D2052" i="11"/>
  <c r="D2051" i="11"/>
  <c r="D2050" i="11"/>
  <c r="D2049" i="11"/>
  <c r="D2048" i="11"/>
  <c r="D2047" i="11"/>
  <c r="D2046" i="11"/>
  <c r="D2045" i="11"/>
  <c r="D2044" i="11"/>
  <c r="D2043" i="11"/>
  <c r="D2042" i="11"/>
  <c r="D2041" i="11"/>
  <c r="D2040" i="11"/>
  <c r="D2039" i="11"/>
  <c r="D2038" i="11"/>
  <c r="D2037" i="11"/>
  <c r="D2036" i="11"/>
  <c r="D2035" i="11"/>
  <c r="D2034" i="11"/>
  <c r="D2033" i="11"/>
  <c r="D2032" i="11"/>
  <c r="D2031" i="11"/>
  <c r="D2030" i="11"/>
  <c r="D2029" i="11"/>
  <c r="D2028" i="11"/>
  <c r="D2027" i="11"/>
  <c r="D2026" i="11"/>
  <c r="D2025" i="11"/>
  <c r="D2024" i="11"/>
  <c r="D2023" i="11"/>
  <c r="D2022" i="11"/>
  <c r="D2021" i="11"/>
  <c r="D2020" i="11"/>
  <c r="D2019" i="11"/>
  <c r="D2018" i="11"/>
  <c r="D2017" i="11"/>
  <c r="D2016" i="11"/>
  <c r="D2015" i="11"/>
  <c r="D2014" i="11"/>
  <c r="D2013" i="11"/>
  <c r="D2012" i="11"/>
  <c r="D2011" i="11"/>
  <c r="D2010" i="11"/>
  <c r="D2009" i="11"/>
  <c r="D2008" i="11"/>
  <c r="D2007" i="11"/>
  <c r="D2006" i="11"/>
  <c r="D2005" i="11"/>
  <c r="D2004" i="11"/>
  <c r="D2003" i="11"/>
  <c r="D2002" i="11"/>
  <c r="D2001" i="11"/>
  <c r="D2000" i="11"/>
  <c r="D1999" i="11"/>
  <c r="D1998" i="11"/>
  <c r="D1997" i="11"/>
  <c r="D1996" i="11"/>
  <c r="D1995" i="11"/>
  <c r="D1994" i="11"/>
  <c r="D1993" i="11"/>
  <c r="D1992" i="11"/>
  <c r="D1991" i="11"/>
  <c r="D1990" i="11"/>
  <c r="D1989" i="11"/>
  <c r="D1988" i="11"/>
  <c r="D1987" i="11"/>
  <c r="D1986" i="11"/>
  <c r="D1985" i="11"/>
  <c r="D1984" i="11"/>
  <c r="D1983" i="11"/>
  <c r="D1982" i="11"/>
  <c r="D1981" i="11"/>
  <c r="D1980" i="11"/>
  <c r="D1979" i="11"/>
  <c r="D1978" i="11"/>
  <c r="D1977" i="11"/>
  <c r="D1976" i="11"/>
  <c r="D1975" i="11"/>
  <c r="D1974" i="11"/>
  <c r="D1973" i="11"/>
  <c r="D1972" i="11"/>
  <c r="D1971" i="11"/>
  <c r="D1970" i="11"/>
  <c r="D1969" i="11"/>
  <c r="D1968" i="11"/>
  <c r="D1967" i="11"/>
  <c r="D1966" i="11"/>
  <c r="D1965" i="11"/>
  <c r="D1964" i="11"/>
  <c r="D1963" i="11"/>
  <c r="D1962" i="11"/>
  <c r="D1961" i="11"/>
  <c r="D1960" i="11"/>
  <c r="D1959" i="11"/>
  <c r="D1958" i="11"/>
  <c r="D1957" i="11"/>
  <c r="D1956" i="11"/>
  <c r="D1955" i="11"/>
  <c r="D1954" i="11"/>
  <c r="D1953" i="11"/>
  <c r="D1952" i="11"/>
  <c r="D1951" i="11"/>
  <c r="D1950" i="11"/>
  <c r="D1949" i="11"/>
  <c r="D1948" i="11"/>
  <c r="D1947" i="11"/>
  <c r="D1946" i="11"/>
  <c r="D1945" i="11"/>
  <c r="D1944" i="11"/>
  <c r="D1943" i="11"/>
  <c r="D1942" i="11"/>
  <c r="D1941" i="11"/>
  <c r="D1940" i="11"/>
  <c r="D1939" i="11"/>
  <c r="D1938" i="11"/>
  <c r="D1937" i="11"/>
  <c r="D1936" i="11"/>
  <c r="D1935" i="11"/>
  <c r="D1934" i="11"/>
  <c r="D1933" i="11"/>
  <c r="D1932" i="11"/>
  <c r="D1931" i="11"/>
  <c r="D1930" i="11"/>
  <c r="D1929" i="11"/>
  <c r="D1928" i="11"/>
  <c r="D1927" i="11"/>
  <c r="D1926" i="11"/>
  <c r="D1925" i="11"/>
  <c r="D1924" i="11"/>
  <c r="D1923" i="11"/>
  <c r="D1922" i="11"/>
  <c r="D1921" i="11"/>
  <c r="D1920" i="11"/>
  <c r="D1919" i="11"/>
  <c r="D1918" i="11"/>
  <c r="D1917" i="11"/>
  <c r="D1916" i="11"/>
  <c r="D1915" i="11"/>
  <c r="D1914" i="11"/>
  <c r="D1913" i="11"/>
  <c r="D1912" i="11"/>
  <c r="D1911" i="11"/>
  <c r="D1910" i="11"/>
  <c r="D1909" i="11"/>
  <c r="D1908" i="11"/>
  <c r="D1907" i="11"/>
  <c r="D1906" i="11"/>
  <c r="D1905" i="11"/>
  <c r="D1904" i="11"/>
  <c r="D1903" i="11"/>
  <c r="D1902" i="11"/>
  <c r="D1901" i="11"/>
  <c r="D1900" i="11"/>
  <c r="D1899" i="11"/>
  <c r="D1898" i="11"/>
  <c r="D1897" i="11"/>
  <c r="D1896" i="11"/>
  <c r="D1895" i="11"/>
  <c r="D1894" i="11"/>
  <c r="D1893" i="11"/>
  <c r="D1892" i="11"/>
  <c r="D1891" i="11"/>
  <c r="D1890" i="11"/>
  <c r="D1889" i="11"/>
  <c r="D1888" i="11"/>
  <c r="D1887" i="11"/>
  <c r="D1886" i="11"/>
  <c r="D1885" i="11"/>
  <c r="D1884" i="11"/>
  <c r="D1883" i="11"/>
  <c r="D1882" i="11"/>
  <c r="D1881" i="11"/>
  <c r="D1880" i="11"/>
  <c r="D1879" i="11"/>
  <c r="D1878" i="11"/>
  <c r="D1877" i="11"/>
  <c r="D1876" i="11"/>
  <c r="D1875" i="11"/>
  <c r="D1874" i="11"/>
  <c r="D1873" i="11"/>
  <c r="D1872" i="11"/>
  <c r="D1871" i="11"/>
  <c r="D1870" i="11"/>
  <c r="D1869" i="11"/>
  <c r="D1868" i="11"/>
  <c r="D1867" i="11"/>
  <c r="D1866" i="11"/>
  <c r="D1865" i="11"/>
  <c r="D1864" i="11"/>
  <c r="D1863" i="11"/>
  <c r="D1862" i="11"/>
  <c r="D1861" i="11"/>
  <c r="D1860" i="11"/>
  <c r="D1859" i="11"/>
  <c r="D1858" i="11"/>
  <c r="D1857" i="11"/>
  <c r="D1856" i="11"/>
  <c r="D1855" i="11"/>
  <c r="D1854" i="11"/>
  <c r="D1853" i="11"/>
  <c r="D1852" i="11"/>
  <c r="D1851" i="11"/>
  <c r="D1850" i="11"/>
  <c r="D1849" i="11"/>
  <c r="D1848" i="11"/>
  <c r="D1847" i="11"/>
  <c r="D1846" i="11"/>
  <c r="D1845" i="11"/>
  <c r="D1844" i="11"/>
  <c r="D1843" i="11"/>
  <c r="D1842" i="11"/>
  <c r="D1841" i="11"/>
  <c r="D1840" i="11"/>
  <c r="D1839" i="11"/>
  <c r="D1838" i="11"/>
  <c r="D1837" i="11"/>
  <c r="D1836" i="11"/>
  <c r="D1835" i="11"/>
  <c r="D1834" i="11"/>
  <c r="D1833" i="11"/>
  <c r="D1832" i="11"/>
  <c r="D1831" i="11"/>
  <c r="D1830" i="11"/>
  <c r="D1829" i="11"/>
  <c r="D1828" i="11"/>
  <c r="D1827" i="11"/>
  <c r="D1826" i="11"/>
  <c r="D1825" i="11"/>
  <c r="D1824" i="11"/>
  <c r="D1823" i="11"/>
  <c r="D1822" i="11"/>
  <c r="D1821" i="11"/>
  <c r="D1820" i="11"/>
  <c r="D1819" i="11"/>
  <c r="D1818" i="11"/>
  <c r="D1817" i="11"/>
  <c r="D1816" i="11"/>
  <c r="D1815" i="11"/>
  <c r="D1814" i="11"/>
  <c r="D1813" i="11"/>
  <c r="D1812" i="11"/>
  <c r="D1811" i="11"/>
  <c r="D1810" i="11"/>
  <c r="D1809" i="11"/>
  <c r="D1808" i="11"/>
  <c r="D1807" i="11"/>
  <c r="D1806" i="11"/>
  <c r="D1805" i="11"/>
  <c r="D1804" i="11"/>
  <c r="D1803" i="11"/>
  <c r="D1802" i="11"/>
  <c r="D1801" i="11"/>
  <c r="D1800" i="11"/>
  <c r="D1799" i="11"/>
  <c r="D1798" i="11"/>
  <c r="D1797" i="11"/>
  <c r="D1796" i="11"/>
  <c r="D1795" i="11"/>
  <c r="D1794" i="11"/>
  <c r="D1793" i="11"/>
  <c r="D1792" i="11"/>
  <c r="D1791" i="11"/>
  <c r="D1790" i="11"/>
  <c r="D1789" i="11"/>
  <c r="D1788" i="11"/>
  <c r="D1787" i="11"/>
  <c r="D1786" i="11"/>
  <c r="D1785" i="11"/>
  <c r="D1784" i="11"/>
  <c r="D1783" i="11"/>
  <c r="D1782" i="11"/>
  <c r="D1781" i="11"/>
  <c r="D1780" i="11"/>
  <c r="D1779" i="11"/>
  <c r="D1778" i="11"/>
  <c r="D1777" i="11"/>
  <c r="D1776" i="11"/>
  <c r="D1775" i="11"/>
  <c r="D1774" i="11"/>
  <c r="D1773" i="11"/>
  <c r="D1772" i="11"/>
  <c r="D1771" i="11"/>
  <c r="D1770" i="11"/>
  <c r="D1769" i="11"/>
  <c r="D1768" i="11"/>
  <c r="D1767" i="11"/>
  <c r="D1766" i="11"/>
  <c r="D1765" i="11"/>
  <c r="D1764" i="11"/>
  <c r="D1763" i="11"/>
  <c r="D1762" i="11"/>
  <c r="D1761" i="11"/>
  <c r="D1760" i="11"/>
  <c r="D1759" i="11"/>
  <c r="D1758" i="11"/>
  <c r="D1757" i="11"/>
  <c r="D1756" i="11"/>
  <c r="D1755" i="11"/>
  <c r="D1754" i="11"/>
  <c r="D1753" i="11"/>
  <c r="D1752" i="11"/>
  <c r="D1751" i="11"/>
  <c r="D1750" i="11"/>
  <c r="D1749" i="11"/>
  <c r="D1748" i="11"/>
  <c r="D1747" i="11"/>
  <c r="D1746" i="11"/>
  <c r="D1745" i="11"/>
  <c r="D1744" i="11"/>
  <c r="D1743" i="11"/>
  <c r="D1742" i="11"/>
  <c r="D1741" i="11"/>
  <c r="D1740" i="11"/>
  <c r="D1739" i="11"/>
  <c r="D1738" i="11"/>
  <c r="D1737" i="11"/>
  <c r="D1736" i="11"/>
  <c r="D1735" i="11"/>
  <c r="D1734" i="11"/>
  <c r="D1733" i="11"/>
  <c r="D1732" i="11"/>
  <c r="D1731" i="11"/>
  <c r="D1730" i="11"/>
  <c r="D1729" i="11"/>
  <c r="D1728" i="11"/>
  <c r="D1727" i="11"/>
  <c r="D1726" i="11"/>
  <c r="D1725" i="11"/>
  <c r="D1724" i="11"/>
  <c r="D1723" i="11"/>
  <c r="D1722" i="11"/>
  <c r="D1721" i="11"/>
  <c r="D1720" i="11"/>
  <c r="D1719" i="11"/>
  <c r="D1718" i="11"/>
  <c r="D1717" i="11"/>
  <c r="D1716" i="11"/>
  <c r="D1715" i="11"/>
  <c r="D1714" i="11"/>
  <c r="D1713" i="11"/>
  <c r="D1712" i="11"/>
  <c r="D1711" i="11"/>
  <c r="D1710" i="11"/>
  <c r="D1709" i="11"/>
  <c r="D1708" i="11"/>
  <c r="D1707" i="11"/>
  <c r="D1706" i="11"/>
  <c r="D1705" i="11"/>
  <c r="D1704" i="11"/>
  <c r="D1703" i="11"/>
  <c r="D1702" i="11"/>
  <c r="D1701" i="11"/>
  <c r="D1700" i="11"/>
  <c r="D1699" i="11"/>
  <c r="D1698" i="11"/>
  <c r="D1697" i="11"/>
  <c r="D1696" i="11"/>
  <c r="D1695" i="11"/>
  <c r="D1694" i="11"/>
  <c r="D1693" i="11"/>
  <c r="D1692" i="11"/>
  <c r="D1691" i="11"/>
  <c r="D1690" i="11"/>
  <c r="D1689" i="11"/>
  <c r="D1688" i="11"/>
  <c r="D1687" i="11"/>
  <c r="D1686" i="11"/>
  <c r="D1685" i="11"/>
  <c r="D1684" i="11"/>
  <c r="D1683" i="11"/>
  <c r="D1682" i="11"/>
  <c r="D1681" i="11"/>
  <c r="D1680" i="11"/>
  <c r="D1679" i="11"/>
  <c r="D1678" i="11"/>
  <c r="D1677" i="11"/>
  <c r="D1676" i="11"/>
  <c r="D1675" i="11"/>
  <c r="D1674" i="11"/>
  <c r="D1673" i="11"/>
  <c r="D1672" i="11"/>
  <c r="D1671" i="11"/>
  <c r="D1670" i="11"/>
  <c r="D1669" i="11"/>
  <c r="D1668" i="11"/>
  <c r="D1667" i="11"/>
  <c r="D1666" i="11"/>
  <c r="D1665" i="11"/>
  <c r="D1664" i="11"/>
  <c r="D1663" i="11"/>
  <c r="D1662" i="11"/>
  <c r="D1661" i="11"/>
  <c r="D1660" i="11"/>
  <c r="D1659" i="11"/>
  <c r="D1658" i="11"/>
  <c r="D1657" i="11"/>
  <c r="D1656" i="11"/>
  <c r="D1655" i="11"/>
  <c r="D1654" i="11"/>
  <c r="D1653" i="11"/>
  <c r="D1652" i="11"/>
  <c r="D1651" i="11"/>
  <c r="D1650" i="11"/>
  <c r="D1649" i="11"/>
  <c r="D1648" i="11"/>
  <c r="D1647" i="11"/>
  <c r="D1646" i="11"/>
  <c r="D1645" i="11"/>
  <c r="D1644" i="11"/>
  <c r="D1643" i="11"/>
  <c r="D1642" i="11"/>
  <c r="D1641" i="11"/>
  <c r="D1640" i="11"/>
  <c r="D1639" i="11"/>
  <c r="D1638" i="11"/>
  <c r="D1637" i="11"/>
  <c r="D1636" i="11"/>
  <c r="D1635" i="11"/>
  <c r="D1634" i="11"/>
  <c r="D1633" i="11"/>
  <c r="D1632" i="11"/>
  <c r="D1631" i="11"/>
  <c r="D1630" i="11"/>
  <c r="D1629" i="11"/>
  <c r="D1628" i="11"/>
  <c r="D1627" i="11"/>
  <c r="D1626" i="11"/>
  <c r="D1625" i="11"/>
  <c r="D1624" i="11"/>
  <c r="D1623" i="11"/>
  <c r="D1622" i="11"/>
  <c r="D1621" i="11"/>
  <c r="D1620" i="11"/>
  <c r="D1619" i="11"/>
  <c r="D1618" i="11"/>
  <c r="D1617" i="11"/>
  <c r="D1616" i="11"/>
  <c r="D1615" i="11"/>
  <c r="D1614" i="11"/>
  <c r="D1613" i="11"/>
  <c r="D1612" i="11"/>
  <c r="D1611" i="11"/>
  <c r="D1610" i="11"/>
  <c r="D1609" i="11"/>
  <c r="D1608" i="11"/>
  <c r="D1607" i="11"/>
  <c r="D1606" i="11"/>
  <c r="D1605" i="11"/>
  <c r="D1604" i="11"/>
  <c r="D1603" i="11"/>
  <c r="D1602" i="11"/>
  <c r="D1601" i="11"/>
  <c r="D1600" i="11"/>
  <c r="D1599" i="11"/>
  <c r="D1598" i="11"/>
  <c r="D1597" i="11"/>
  <c r="D1596" i="11"/>
  <c r="D1595" i="11"/>
  <c r="D1594" i="11"/>
  <c r="D1593" i="11"/>
  <c r="D1592" i="11"/>
  <c r="D1591" i="11"/>
  <c r="D1590" i="11"/>
  <c r="D1589" i="11"/>
  <c r="D1588" i="11"/>
  <c r="D1587" i="11"/>
  <c r="D1586" i="11"/>
  <c r="D1585" i="11"/>
  <c r="D1584" i="11"/>
  <c r="D1583" i="11"/>
  <c r="D1582" i="11"/>
  <c r="D1581" i="11"/>
  <c r="D1580" i="11"/>
  <c r="D1579" i="11"/>
  <c r="D1578" i="11"/>
  <c r="D1577" i="11"/>
  <c r="D1576" i="11"/>
  <c r="D1575" i="11"/>
  <c r="D1574" i="11"/>
  <c r="D1573" i="11"/>
  <c r="D1572" i="11"/>
  <c r="D1571" i="11"/>
  <c r="D1570" i="11"/>
  <c r="D1569" i="11"/>
  <c r="D1568" i="11"/>
  <c r="D1567" i="11"/>
  <c r="D1566" i="11"/>
  <c r="D1565" i="11"/>
  <c r="D1564" i="11"/>
  <c r="D1563" i="11"/>
  <c r="D1562" i="11"/>
  <c r="D1561" i="11"/>
  <c r="D1560" i="11"/>
  <c r="D1559" i="11"/>
  <c r="D1558" i="11"/>
  <c r="D1557" i="11"/>
  <c r="D1556" i="11"/>
  <c r="D1555" i="11"/>
  <c r="D1554" i="11"/>
  <c r="D1553" i="11"/>
  <c r="D1552" i="11"/>
  <c r="D1551" i="11"/>
  <c r="D1550" i="11"/>
  <c r="D1549" i="11"/>
  <c r="D1548" i="11"/>
  <c r="D1547" i="11"/>
  <c r="D1546" i="11"/>
  <c r="D1545" i="11"/>
  <c r="D1544" i="11"/>
  <c r="D1543" i="11"/>
  <c r="D1542" i="11"/>
  <c r="D1541" i="11"/>
  <c r="D1540" i="11"/>
  <c r="D1539" i="11"/>
  <c r="D1538" i="11"/>
  <c r="D1537" i="11"/>
  <c r="D1536" i="11"/>
  <c r="D1535" i="11"/>
  <c r="D1534" i="11"/>
  <c r="D1533" i="11"/>
  <c r="D1532" i="11"/>
  <c r="D1531" i="11"/>
  <c r="D1530" i="11"/>
  <c r="D1529" i="11"/>
  <c r="D1528" i="11"/>
  <c r="D1527" i="11"/>
  <c r="D1526" i="11"/>
  <c r="D1525" i="11"/>
  <c r="D1524" i="11"/>
  <c r="D1523" i="11"/>
  <c r="D1522" i="11"/>
  <c r="D1521" i="11"/>
  <c r="D1520" i="11"/>
  <c r="D1519" i="11"/>
  <c r="D1518" i="11"/>
  <c r="D1517" i="11"/>
  <c r="D1516" i="11"/>
  <c r="D1515" i="11"/>
  <c r="D1514" i="11"/>
  <c r="D1513" i="11"/>
  <c r="D1512" i="11"/>
  <c r="D1511" i="11"/>
  <c r="D1510" i="11"/>
  <c r="D1509" i="11"/>
  <c r="D1508" i="11"/>
  <c r="D1507" i="11"/>
  <c r="D1506" i="11"/>
  <c r="D1505" i="11"/>
  <c r="D1504" i="11"/>
  <c r="D1503" i="11"/>
  <c r="D1502" i="11"/>
  <c r="D1501" i="11"/>
  <c r="D1500" i="11"/>
  <c r="D1499" i="11"/>
  <c r="D1498" i="11"/>
  <c r="D1497" i="11"/>
  <c r="D1496" i="11"/>
  <c r="D1495" i="11"/>
  <c r="D1494" i="11"/>
  <c r="D1493" i="11"/>
  <c r="D1492" i="11"/>
  <c r="D1491" i="11"/>
  <c r="D1490" i="11"/>
  <c r="D1489" i="11"/>
  <c r="D1488" i="11"/>
  <c r="D1487" i="11"/>
  <c r="D1486" i="11"/>
  <c r="D1485" i="11"/>
  <c r="D1484" i="11"/>
  <c r="D1483" i="11"/>
  <c r="D1482" i="11"/>
  <c r="D1481" i="11"/>
  <c r="D1480" i="11"/>
  <c r="D1479" i="11"/>
  <c r="D1478" i="11"/>
  <c r="D1477" i="11"/>
  <c r="D1476" i="11"/>
  <c r="D1475" i="11"/>
  <c r="D1474" i="11"/>
  <c r="D1473" i="11"/>
  <c r="D1472" i="11"/>
  <c r="D1471" i="11"/>
  <c r="D1470" i="11"/>
  <c r="D1469" i="11"/>
  <c r="D1468" i="11"/>
  <c r="D1467" i="11"/>
  <c r="D1466" i="11"/>
  <c r="D1465" i="11"/>
  <c r="D1464" i="11"/>
  <c r="D1463" i="11"/>
  <c r="D1462" i="11"/>
  <c r="D1461" i="11"/>
  <c r="D1460" i="11"/>
  <c r="D1459" i="11"/>
  <c r="D1458" i="11"/>
  <c r="D1457" i="11"/>
  <c r="D1456" i="11"/>
  <c r="D1455" i="11"/>
  <c r="D1454" i="11"/>
  <c r="D1453" i="11"/>
  <c r="D1452" i="11"/>
  <c r="D1451" i="11"/>
  <c r="D1450" i="11"/>
  <c r="D1449" i="11"/>
  <c r="D1448" i="11"/>
  <c r="D1447" i="11"/>
  <c r="D1446" i="11"/>
  <c r="D1445" i="11"/>
  <c r="D1444" i="11"/>
  <c r="D1443" i="11"/>
  <c r="D1442" i="11"/>
  <c r="D1441" i="11"/>
  <c r="D1440" i="11"/>
  <c r="D1439" i="11"/>
  <c r="D1438" i="11"/>
  <c r="D1437" i="11"/>
  <c r="D1436" i="11"/>
  <c r="D1435" i="11"/>
  <c r="D1434" i="11"/>
  <c r="D1433" i="11"/>
  <c r="D1432" i="11"/>
  <c r="D1431" i="11"/>
  <c r="D1430" i="11"/>
  <c r="D1429" i="11"/>
  <c r="D1428" i="11"/>
  <c r="D1427" i="11"/>
  <c r="D1426" i="11"/>
  <c r="D1425" i="11"/>
  <c r="D1424" i="11"/>
  <c r="D1423" i="11"/>
  <c r="D1422" i="11"/>
  <c r="D1421" i="11"/>
  <c r="D1420" i="11"/>
  <c r="D1419" i="11"/>
  <c r="D1418" i="11"/>
  <c r="D1417" i="11"/>
  <c r="D1416" i="11"/>
  <c r="D1415" i="11"/>
  <c r="D1414" i="11"/>
  <c r="D1413" i="11"/>
  <c r="D1412" i="11"/>
  <c r="D1411" i="11"/>
  <c r="D1410" i="11"/>
  <c r="D1409" i="11"/>
  <c r="D1408" i="11"/>
  <c r="D1407" i="11"/>
  <c r="D1406" i="11"/>
  <c r="D1405" i="11"/>
  <c r="D1404" i="11"/>
  <c r="D1403" i="11"/>
  <c r="D1402" i="11"/>
  <c r="D1401" i="11"/>
  <c r="D1400" i="11"/>
  <c r="D1399" i="11"/>
  <c r="D1398" i="11"/>
  <c r="D1397" i="11"/>
  <c r="D1396" i="11"/>
  <c r="D1395" i="11"/>
  <c r="D1394" i="11"/>
  <c r="D1393" i="11"/>
  <c r="D1392" i="11"/>
  <c r="D1391" i="11"/>
  <c r="D1390" i="11"/>
  <c r="D1389" i="11"/>
  <c r="D1388" i="11"/>
  <c r="D1387" i="11"/>
  <c r="D1386" i="11"/>
  <c r="D1385" i="11"/>
  <c r="D1384" i="11"/>
  <c r="D1383" i="11"/>
  <c r="D1382" i="11"/>
  <c r="D1381" i="11"/>
  <c r="D1380" i="11"/>
  <c r="D1379" i="11"/>
  <c r="D1378" i="11"/>
  <c r="D1377" i="11"/>
  <c r="D1376" i="11"/>
  <c r="D1375" i="11"/>
  <c r="D1374" i="11"/>
  <c r="D1373" i="11"/>
  <c r="D1372" i="11"/>
  <c r="D1371" i="11"/>
  <c r="D1370" i="11"/>
  <c r="D1369" i="11"/>
  <c r="D1368" i="11"/>
  <c r="D1367" i="11"/>
  <c r="D1366" i="11"/>
  <c r="D1365" i="11"/>
  <c r="D1364" i="11"/>
  <c r="D1363" i="11"/>
  <c r="D1362" i="11"/>
  <c r="D1361" i="11"/>
  <c r="D1360" i="11"/>
  <c r="D1359" i="11"/>
  <c r="D1358" i="11"/>
  <c r="D1357" i="11"/>
  <c r="D1356" i="11"/>
  <c r="D1355" i="11"/>
  <c r="D1354" i="11"/>
  <c r="D1353" i="11"/>
  <c r="D1352" i="11"/>
  <c r="D1351" i="11"/>
  <c r="D1350" i="11"/>
  <c r="D1349" i="11"/>
  <c r="D1348" i="11"/>
  <c r="D1347" i="11"/>
  <c r="D1346" i="11"/>
  <c r="D1345" i="11"/>
  <c r="D1344" i="11"/>
  <c r="D1343" i="11"/>
  <c r="D1342" i="11"/>
  <c r="D1341" i="11"/>
  <c r="D1340" i="11"/>
  <c r="D1339" i="11"/>
  <c r="D1338" i="11"/>
  <c r="D1337" i="11"/>
  <c r="D1336" i="11"/>
  <c r="D1335" i="11"/>
  <c r="D1334" i="11"/>
  <c r="D1333" i="11"/>
  <c r="D1332" i="11"/>
  <c r="D1331" i="11"/>
  <c r="D1330" i="11"/>
  <c r="D1329" i="11"/>
  <c r="D1328" i="11"/>
  <c r="D1327" i="11"/>
  <c r="D1326" i="11"/>
  <c r="D1325" i="11"/>
  <c r="D1324" i="11"/>
  <c r="D1323" i="11"/>
  <c r="D1322" i="11"/>
  <c r="D1321" i="11"/>
  <c r="D1320" i="11"/>
  <c r="D1319" i="11"/>
  <c r="D1318" i="11"/>
  <c r="D1317" i="11"/>
  <c r="D1316" i="11"/>
  <c r="D1315" i="11"/>
  <c r="D1314" i="11"/>
  <c r="D1313" i="11"/>
  <c r="D1312" i="11"/>
  <c r="D1311" i="11"/>
  <c r="D1310" i="11"/>
  <c r="D1309" i="11"/>
  <c r="D1308" i="11"/>
  <c r="D1307" i="11"/>
  <c r="D1306" i="11"/>
  <c r="D1305" i="11"/>
  <c r="D1304" i="11"/>
  <c r="D1303" i="11"/>
  <c r="D1302" i="11"/>
  <c r="D1301" i="11"/>
  <c r="D1300" i="11"/>
  <c r="D1299" i="11"/>
  <c r="D1298" i="11"/>
  <c r="D1297" i="11"/>
  <c r="D1296" i="11"/>
  <c r="D1295" i="11"/>
  <c r="D1294" i="11"/>
  <c r="D1293" i="11"/>
  <c r="D1292" i="11"/>
  <c r="D1291" i="11"/>
  <c r="D1290" i="11"/>
  <c r="D1289" i="11"/>
  <c r="D1288" i="11"/>
  <c r="D1287" i="11"/>
  <c r="D1286" i="11"/>
  <c r="D1285" i="11"/>
  <c r="D1284" i="11"/>
  <c r="D1283" i="11"/>
  <c r="D1282" i="11"/>
  <c r="D1281" i="11"/>
  <c r="D1280" i="11"/>
  <c r="D1279" i="11"/>
  <c r="D1278" i="11"/>
  <c r="D1277" i="11"/>
  <c r="D1276" i="11"/>
  <c r="D1275" i="11"/>
  <c r="D1274" i="11"/>
  <c r="D1273" i="11"/>
  <c r="D1272" i="11"/>
  <c r="D1271" i="11"/>
  <c r="D1270" i="11"/>
  <c r="D1269" i="11"/>
  <c r="D1268" i="11"/>
  <c r="D1267" i="11"/>
  <c r="D1266" i="11"/>
  <c r="D1265" i="11"/>
  <c r="D1264" i="11"/>
  <c r="D1263" i="11"/>
  <c r="D1262" i="11"/>
  <c r="D1261" i="11"/>
  <c r="D1260" i="11"/>
  <c r="D1259" i="11"/>
  <c r="D1258" i="11"/>
  <c r="D1257" i="11"/>
  <c r="D1256" i="11"/>
  <c r="D1255" i="11"/>
  <c r="D1254" i="11"/>
  <c r="D1253" i="11"/>
  <c r="D1252" i="11"/>
  <c r="D1251" i="11"/>
  <c r="D1250" i="11"/>
  <c r="D1249" i="11"/>
  <c r="D1248" i="11"/>
  <c r="D1247" i="11"/>
  <c r="D1246" i="11"/>
  <c r="D1245" i="11"/>
  <c r="D1244" i="11"/>
  <c r="D1243" i="11"/>
  <c r="D1242" i="11"/>
  <c r="D1241" i="11"/>
  <c r="D1240" i="11"/>
  <c r="D1239" i="11"/>
  <c r="D1238" i="11"/>
  <c r="D1237" i="11"/>
  <c r="D1236" i="11"/>
  <c r="D1235" i="11"/>
  <c r="D1234" i="11"/>
  <c r="D1233" i="11"/>
  <c r="D1232" i="11"/>
  <c r="D1231" i="11"/>
  <c r="D1230" i="11"/>
  <c r="D1229" i="11"/>
  <c r="D1228" i="11"/>
  <c r="D1227" i="11"/>
  <c r="D1226" i="11"/>
  <c r="D1225" i="11"/>
  <c r="D1224" i="11"/>
  <c r="D1223" i="11"/>
  <c r="D1222" i="11"/>
  <c r="D1221" i="11"/>
  <c r="D1220" i="11"/>
  <c r="D1219" i="11"/>
  <c r="D1218" i="11"/>
  <c r="D1217" i="11"/>
  <c r="D1216" i="11"/>
  <c r="D1215" i="11"/>
  <c r="D1214" i="11"/>
  <c r="D1213" i="11"/>
  <c r="D1212" i="11"/>
  <c r="D1211" i="11"/>
  <c r="D1210" i="11"/>
  <c r="D1209" i="11"/>
  <c r="D1208" i="11"/>
  <c r="D1207" i="11"/>
  <c r="D1206" i="11"/>
  <c r="D1205" i="11"/>
  <c r="D1204" i="11"/>
  <c r="D1203" i="11"/>
  <c r="D1202" i="11"/>
  <c r="D1201" i="11"/>
  <c r="D1200" i="11"/>
  <c r="D1199" i="11"/>
  <c r="D1198" i="11"/>
  <c r="D1197" i="11"/>
  <c r="D1196" i="11"/>
  <c r="D1195" i="11"/>
  <c r="D1194" i="11"/>
  <c r="D1193" i="11"/>
  <c r="D1192" i="11"/>
  <c r="D1191" i="11"/>
  <c r="D1190" i="11"/>
  <c r="D1189" i="11"/>
  <c r="D1188" i="11"/>
  <c r="D1187" i="11"/>
  <c r="D1186" i="11"/>
  <c r="D1185" i="11"/>
  <c r="D1184" i="11"/>
  <c r="D1183" i="11"/>
  <c r="D1182" i="11"/>
  <c r="D1181" i="11"/>
  <c r="D1180" i="11"/>
  <c r="D1179" i="11"/>
  <c r="D1178" i="11"/>
  <c r="D1177" i="11"/>
  <c r="D1176" i="11"/>
  <c r="D1175" i="11"/>
  <c r="D1174" i="11"/>
  <c r="D1173" i="11"/>
  <c r="D1172" i="11"/>
  <c r="D1171" i="11"/>
  <c r="D1170" i="11"/>
  <c r="D1169" i="11"/>
  <c r="D1168" i="11"/>
  <c r="D1167" i="11"/>
  <c r="D1166" i="11"/>
  <c r="D1165" i="11"/>
  <c r="D1164" i="11"/>
  <c r="D1163" i="11"/>
  <c r="D1162" i="11"/>
  <c r="D1161" i="11"/>
  <c r="D1160" i="11"/>
  <c r="D1159" i="11"/>
  <c r="D1158" i="11"/>
  <c r="D1157" i="11"/>
  <c r="D1156" i="11"/>
  <c r="D1155" i="11"/>
  <c r="D1154" i="11"/>
  <c r="D1153" i="11"/>
  <c r="D1152" i="11"/>
  <c r="D1151" i="11"/>
  <c r="D1150" i="11"/>
  <c r="D1149" i="11"/>
  <c r="D1148" i="11"/>
  <c r="D1147" i="11"/>
  <c r="D1146" i="11"/>
  <c r="D1145" i="11"/>
  <c r="D1144" i="11"/>
  <c r="D1143" i="11"/>
  <c r="D1142" i="11"/>
  <c r="D1141" i="11"/>
  <c r="D1140" i="11"/>
  <c r="D1139" i="11"/>
  <c r="D1138" i="11"/>
  <c r="D1137" i="11"/>
  <c r="D1136" i="11"/>
  <c r="D1135" i="11"/>
  <c r="D1134" i="11"/>
  <c r="D1133" i="11"/>
  <c r="D1132" i="11"/>
  <c r="D1131" i="11"/>
  <c r="D1130" i="11"/>
  <c r="D1129" i="11"/>
  <c r="D1128" i="11"/>
  <c r="D1127" i="11"/>
  <c r="D1126" i="11"/>
  <c r="D1125" i="11"/>
  <c r="D1124" i="11"/>
  <c r="D1123" i="11"/>
  <c r="D1122" i="11"/>
  <c r="D1121" i="11"/>
  <c r="D1120" i="11"/>
  <c r="D1119" i="11"/>
  <c r="D1118" i="11"/>
  <c r="D1117" i="11"/>
  <c r="D1116" i="11"/>
  <c r="D1115" i="11"/>
  <c r="D1114" i="11"/>
  <c r="D1113" i="11"/>
  <c r="D1112" i="11"/>
  <c r="D1111" i="11"/>
  <c r="D1110" i="11"/>
  <c r="D1109" i="11"/>
  <c r="D1108" i="11"/>
  <c r="D1107" i="11"/>
  <c r="D1106" i="11"/>
  <c r="D1105" i="11"/>
  <c r="D1104" i="11"/>
  <c r="D1103" i="11"/>
  <c r="D1102" i="11"/>
  <c r="D1101" i="11"/>
  <c r="D1100" i="11"/>
  <c r="D1099" i="11"/>
  <c r="D1098" i="11"/>
  <c r="D1097" i="11"/>
  <c r="D1096" i="11"/>
  <c r="D1095" i="11"/>
  <c r="D1094" i="11"/>
  <c r="D1093" i="11"/>
  <c r="D1092" i="11"/>
  <c r="D1091" i="11"/>
  <c r="D1090" i="11"/>
  <c r="D1089" i="11"/>
  <c r="D1088" i="11"/>
  <c r="D1087" i="11"/>
  <c r="D1086" i="11"/>
  <c r="D1085" i="11"/>
  <c r="D1084" i="11"/>
  <c r="D1083" i="11"/>
  <c r="D1082" i="11"/>
  <c r="D1081" i="11"/>
  <c r="D1080" i="11"/>
  <c r="D1079" i="11"/>
  <c r="D1078" i="11"/>
  <c r="D1077" i="11"/>
  <c r="D1076" i="11"/>
  <c r="D1075" i="11"/>
  <c r="D1074" i="11"/>
  <c r="D1073" i="11"/>
  <c r="D1072" i="11"/>
  <c r="D1071" i="11"/>
  <c r="D1070" i="11"/>
  <c r="D1069" i="11"/>
  <c r="D1068" i="11"/>
  <c r="D1067" i="11"/>
  <c r="D1066" i="11"/>
  <c r="D1065" i="11"/>
  <c r="D1064" i="11"/>
  <c r="D1063" i="11"/>
  <c r="D1062" i="11"/>
  <c r="D1061" i="11"/>
  <c r="D1060" i="11"/>
  <c r="D1059" i="11"/>
  <c r="D1058" i="11"/>
  <c r="D1057" i="11"/>
  <c r="D1056" i="11"/>
  <c r="D1055" i="11"/>
  <c r="D1054" i="11"/>
  <c r="D1053" i="11"/>
  <c r="D1052" i="11"/>
  <c r="D1051" i="11"/>
  <c r="D1050" i="11"/>
  <c r="D1049" i="11"/>
  <c r="D1048" i="11"/>
  <c r="D1047" i="11"/>
  <c r="D1046" i="11"/>
  <c r="D1045" i="11"/>
  <c r="D1044" i="11"/>
  <c r="D1043" i="11"/>
  <c r="D1042" i="11"/>
  <c r="D1041" i="11"/>
  <c r="D1040" i="11"/>
  <c r="D1039" i="11"/>
  <c r="D1038" i="11"/>
  <c r="D1037" i="11"/>
  <c r="D1036" i="11"/>
  <c r="D1035" i="11"/>
  <c r="D1034" i="11"/>
  <c r="D1033" i="11"/>
  <c r="D1032" i="11"/>
  <c r="D1031" i="11"/>
  <c r="D1030" i="11"/>
  <c r="D1029" i="11"/>
  <c r="D1028" i="11"/>
  <c r="D1027" i="11"/>
  <c r="D1026" i="11"/>
  <c r="D1025" i="11"/>
  <c r="D1024" i="11"/>
  <c r="D1023" i="11"/>
  <c r="D1022" i="11"/>
  <c r="D1021" i="11"/>
  <c r="D1020" i="11"/>
  <c r="D1019" i="11"/>
  <c r="D1018" i="11"/>
  <c r="D1017" i="11"/>
  <c r="D1016" i="11"/>
  <c r="D1015" i="11"/>
  <c r="D1014" i="11"/>
  <c r="D1013" i="11"/>
  <c r="D1012" i="11"/>
  <c r="D1011" i="11"/>
  <c r="D1010" i="11"/>
  <c r="D1009" i="11"/>
  <c r="D1008" i="11"/>
  <c r="D1007" i="11"/>
  <c r="D1006" i="11"/>
  <c r="D1005" i="11"/>
  <c r="D1004" i="11"/>
  <c r="D1003" i="11"/>
  <c r="D1002" i="11"/>
  <c r="D1001" i="11"/>
  <c r="D1000" i="11"/>
  <c r="D999" i="11"/>
  <c r="D998" i="11"/>
  <c r="D997" i="11"/>
  <c r="D996" i="11"/>
  <c r="D995" i="11"/>
  <c r="D994" i="11"/>
  <c r="D993" i="11"/>
  <c r="D992" i="11"/>
  <c r="D991" i="11"/>
  <c r="D990" i="11"/>
  <c r="D989" i="11"/>
  <c r="D988" i="11"/>
  <c r="D987" i="11"/>
  <c r="D986" i="11"/>
  <c r="D985" i="11"/>
  <c r="D984" i="11"/>
  <c r="D983" i="11"/>
  <c r="D982" i="11"/>
  <c r="D981" i="11"/>
  <c r="D980" i="11"/>
  <c r="D979" i="11"/>
  <c r="D978" i="11"/>
  <c r="D977" i="11"/>
  <c r="D976" i="11"/>
  <c r="D975" i="11"/>
  <c r="D974" i="11"/>
  <c r="D973" i="11"/>
  <c r="D972" i="11"/>
  <c r="D971" i="11"/>
  <c r="D970" i="11"/>
  <c r="D969" i="11"/>
  <c r="D968" i="11"/>
  <c r="D967" i="11"/>
  <c r="D966" i="11"/>
  <c r="D965" i="11"/>
  <c r="D964" i="11"/>
  <c r="D963" i="11"/>
  <c r="D962" i="11"/>
  <c r="D961" i="11"/>
  <c r="D960" i="11"/>
  <c r="D959" i="11"/>
  <c r="D958" i="11"/>
  <c r="D957" i="11"/>
  <c r="D956" i="11"/>
  <c r="D955" i="11"/>
  <c r="D954" i="11"/>
  <c r="D953" i="11"/>
  <c r="D952" i="11"/>
  <c r="D951" i="11"/>
  <c r="D950" i="11"/>
  <c r="D949" i="11"/>
  <c r="D948" i="11"/>
  <c r="D947" i="11"/>
  <c r="D946" i="11"/>
  <c r="D945" i="11"/>
  <c r="D944" i="11"/>
  <c r="D943" i="11"/>
  <c r="D942" i="11"/>
  <c r="D941" i="11"/>
  <c r="D940" i="11"/>
  <c r="D939" i="11"/>
  <c r="D938" i="11"/>
  <c r="D937" i="11"/>
  <c r="D936" i="11"/>
  <c r="D935" i="11"/>
  <c r="D934" i="11"/>
  <c r="D933" i="11"/>
  <c r="D932" i="11"/>
  <c r="D931" i="11"/>
  <c r="D930" i="11"/>
  <c r="D929" i="11"/>
  <c r="D928" i="11"/>
  <c r="D927" i="11"/>
  <c r="D926" i="11"/>
  <c r="D925" i="11"/>
  <c r="D924" i="11"/>
  <c r="D923" i="11"/>
  <c r="D922" i="11"/>
  <c r="D921" i="11"/>
  <c r="D920" i="11"/>
  <c r="D919" i="11"/>
  <c r="D918" i="11"/>
  <c r="D917" i="11"/>
  <c r="D916" i="11"/>
  <c r="D915" i="11"/>
  <c r="D914" i="11"/>
  <c r="D913" i="11"/>
  <c r="D912" i="11"/>
  <c r="D911" i="11"/>
  <c r="D910" i="11"/>
  <c r="D909" i="11"/>
  <c r="D908" i="11"/>
  <c r="D907" i="11"/>
  <c r="D906" i="11"/>
  <c r="D905" i="11"/>
  <c r="D904" i="11"/>
  <c r="D903" i="11"/>
  <c r="D902" i="11"/>
  <c r="D901" i="11"/>
  <c r="D900" i="11"/>
  <c r="D899" i="11"/>
  <c r="D898" i="11"/>
  <c r="D897" i="11"/>
  <c r="D896" i="11"/>
  <c r="D895" i="11"/>
  <c r="D894" i="11"/>
  <c r="D893" i="11"/>
  <c r="D892" i="11"/>
  <c r="D891" i="11"/>
  <c r="D890" i="11"/>
  <c r="D889" i="11"/>
  <c r="D888" i="11"/>
  <c r="D887" i="11"/>
  <c r="D886" i="11"/>
  <c r="D885" i="11"/>
  <c r="D884" i="11"/>
  <c r="D883" i="11"/>
  <c r="D882" i="11"/>
  <c r="D881" i="11"/>
  <c r="D880" i="11"/>
  <c r="D879" i="11"/>
  <c r="D878" i="11"/>
  <c r="D877" i="11"/>
  <c r="D876" i="11"/>
  <c r="D875" i="11"/>
  <c r="D874" i="11"/>
  <c r="D873" i="11"/>
  <c r="D872" i="11"/>
  <c r="D871" i="11"/>
  <c r="D870" i="11"/>
  <c r="D869" i="11"/>
  <c r="D868" i="11"/>
  <c r="D867" i="11"/>
  <c r="D866" i="11"/>
  <c r="D865" i="11"/>
  <c r="D864" i="11"/>
  <c r="D863" i="11"/>
  <c r="D862" i="11"/>
  <c r="D861" i="11"/>
  <c r="D860" i="11"/>
  <c r="D859" i="11"/>
  <c r="D858" i="11"/>
  <c r="D857" i="11"/>
  <c r="D856" i="11"/>
  <c r="D855" i="11"/>
  <c r="D854" i="11"/>
  <c r="D853" i="11"/>
  <c r="D852" i="11"/>
  <c r="D851" i="11"/>
  <c r="D850" i="11"/>
  <c r="D849" i="11"/>
  <c r="D848" i="11"/>
  <c r="D847" i="11"/>
  <c r="D846" i="11"/>
  <c r="D845" i="11"/>
  <c r="D844" i="11"/>
  <c r="D843" i="11"/>
  <c r="D842" i="11"/>
  <c r="D841" i="11"/>
  <c r="D840" i="11"/>
  <c r="D839" i="11"/>
  <c r="D838" i="11"/>
  <c r="D837" i="11"/>
  <c r="D836" i="11"/>
  <c r="D835" i="11"/>
  <c r="D834" i="11"/>
  <c r="D833" i="11"/>
  <c r="D832" i="11"/>
  <c r="D831" i="11"/>
  <c r="D830" i="11"/>
  <c r="D829" i="11"/>
  <c r="D828" i="11"/>
  <c r="D827" i="11"/>
  <c r="D826" i="11"/>
  <c r="D825" i="11"/>
  <c r="D824" i="11"/>
  <c r="D823" i="11"/>
  <c r="D822" i="11"/>
  <c r="D821" i="11"/>
  <c r="D820" i="11"/>
  <c r="D819" i="11"/>
  <c r="D818" i="11"/>
  <c r="D817" i="11"/>
  <c r="D816" i="11"/>
  <c r="D815" i="11"/>
  <c r="D814" i="11"/>
  <c r="D813" i="11"/>
  <c r="D812" i="11"/>
  <c r="D811" i="11"/>
  <c r="D810" i="11"/>
  <c r="D809" i="11"/>
  <c r="D808" i="11"/>
  <c r="D807" i="11"/>
  <c r="D806" i="11"/>
  <c r="D805" i="11"/>
  <c r="D804" i="11"/>
  <c r="D803" i="11"/>
  <c r="D802" i="11"/>
  <c r="D801" i="11"/>
  <c r="D800" i="11"/>
  <c r="D799" i="11"/>
  <c r="D798" i="11"/>
  <c r="D797" i="11"/>
  <c r="D796" i="11"/>
  <c r="D795" i="11"/>
  <c r="D794" i="11"/>
  <c r="D793" i="11"/>
  <c r="D792" i="11"/>
  <c r="D791" i="11"/>
  <c r="D790" i="11"/>
  <c r="D789" i="11"/>
  <c r="D788" i="11"/>
  <c r="D787" i="11"/>
  <c r="D786" i="11"/>
  <c r="D785" i="11"/>
  <c r="D784" i="11"/>
  <c r="D783" i="11"/>
  <c r="D782" i="11"/>
  <c r="D781" i="11"/>
  <c r="D780" i="11"/>
  <c r="D779" i="11"/>
  <c r="D778" i="11"/>
  <c r="D777" i="11"/>
  <c r="D776" i="11"/>
  <c r="D775" i="11"/>
  <c r="D774" i="11"/>
  <c r="D773" i="11"/>
  <c r="D772" i="11"/>
  <c r="D771" i="11"/>
  <c r="D770" i="11"/>
  <c r="D769" i="11"/>
  <c r="D768" i="11"/>
  <c r="D767" i="11"/>
  <c r="D766" i="11"/>
  <c r="D765" i="11"/>
  <c r="D764" i="11"/>
  <c r="D763" i="11"/>
  <c r="D762" i="11"/>
  <c r="D761" i="11"/>
  <c r="D760" i="11"/>
  <c r="D759" i="11"/>
  <c r="D758" i="11"/>
  <c r="D757" i="11"/>
  <c r="D756" i="11"/>
  <c r="D755" i="11"/>
  <c r="D754" i="11"/>
  <c r="D753" i="11"/>
  <c r="D752" i="11"/>
  <c r="D751" i="11"/>
  <c r="D750" i="11"/>
  <c r="D749" i="11"/>
  <c r="D748" i="11"/>
  <c r="D747" i="11"/>
  <c r="D746" i="11"/>
  <c r="D745" i="11"/>
  <c r="D744" i="11"/>
  <c r="D743" i="11"/>
  <c r="D742" i="11"/>
  <c r="D741" i="11"/>
  <c r="D740" i="11"/>
  <c r="D739" i="11"/>
  <c r="D738" i="11"/>
  <c r="D737" i="11"/>
  <c r="D736" i="11"/>
  <c r="D735" i="11"/>
  <c r="D734" i="11"/>
  <c r="D733" i="11"/>
  <c r="D732" i="11"/>
  <c r="D731" i="11"/>
  <c r="D730" i="11"/>
  <c r="D729" i="11"/>
  <c r="D728" i="11"/>
  <c r="D727" i="11"/>
  <c r="D726" i="11"/>
  <c r="D725" i="11"/>
  <c r="D724" i="11"/>
  <c r="D723" i="11"/>
  <c r="D722" i="11"/>
  <c r="D721" i="11"/>
  <c r="D720" i="11"/>
  <c r="D719" i="11"/>
  <c r="D718" i="11"/>
  <c r="D717" i="11"/>
  <c r="D716" i="11"/>
  <c r="D715" i="11"/>
  <c r="D714" i="11"/>
  <c r="D713" i="11"/>
  <c r="D712" i="11"/>
  <c r="D711" i="11"/>
  <c r="D710" i="11"/>
  <c r="D709" i="11"/>
  <c r="D708" i="11"/>
  <c r="D707" i="11"/>
  <c r="D706" i="11"/>
  <c r="D705" i="11"/>
  <c r="D704" i="11"/>
  <c r="D703" i="11"/>
  <c r="D702" i="11"/>
  <c r="D701" i="11"/>
  <c r="D700" i="11"/>
  <c r="D699" i="11"/>
  <c r="D698" i="11"/>
  <c r="D697" i="11"/>
  <c r="D696" i="11"/>
  <c r="D695" i="11"/>
  <c r="D694" i="11"/>
  <c r="D693" i="11"/>
  <c r="D692" i="11"/>
  <c r="D691" i="11"/>
  <c r="D690" i="11"/>
  <c r="D689" i="11"/>
  <c r="D688" i="11"/>
  <c r="D687" i="11"/>
  <c r="D686" i="11"/>
  <c r="D685" i="11"/>
  <c r="D684" i="11"/>
  <c r="D683" i="11"/>
  <c r="D682" i="11"/>
  <c r="D681" i="11"/>
  <c r="D680" i="11"/>
  <c r="D679" i="11"/>
  <c r="D678" i="11"/>
  <c r="D677" i="11"/>
  <c r="D676" i="11"/>
  <c r="D675" i="11"/>
  <c r="D674" i="11"/>
  <c r="D673" i="11"/>
  <c r="D672" i="11"/>
  <c r="D671" i="11"/>
  <c r="D670" i="11"/>
  <c r="D669" i="11"/>
  <c r="D668" i="11"/>
  <c r="D667" i="11"/>
  <c r="D666" i="11"/>
  <c r="D665" i="11"/>
  <c r="D664" i="11"/>
  <c r="D663" i="11"/>
  <c r="D662" i="11"/>
  <c r="D661" i="11"/>
  <c r="D660" i="11"/>
  <c r="D659" i="11"/>
  <c r="D658" i="11"/>
  <c r="D657" i="11"/>
  <c r="D656" i="11"/>
  <c r="D655" i="11"/>
  <c r="D654" i="11"/>
  <c r="D653" i="11"/>
  <c r="D652" i="11"/>
  <c r="D651" i="11"/>
  <c r="D650" i="11"/>
  <c r="D649" i="11"/>
  <c r="D648" i="11"/>
  <c r="D647" i="11"/>
  <c r="D646" i="11"/>
  <c r="D645" i="11"/>
  <c r="D644" i="11"/>
  <c r="D643" i="11"/>
  <c r="D642" i="11"/>
  <c r="D641" i="11"/>
  <c r="D640" i="11"/>
  <c r="D639" i="11"/>
  <c r="D638" i="11"/>
  <c r="D637" i="11"/>
  <c r="D636" i="11"/>
  <c r="D635" i="11"/>
  <c r="D634" i="11"/>
  <c r="D633" i="11"/>
  <c r="D632" i="11"/>
  <c r="D631" i="11"/>
  <c r="D630" i="11"/>
  <c r="D629" i="11"/>
  <c r="D628" i="11"/>
  <c r="D627" i="11"/>
  <c r="D626" i="11"/>
  <c r="D625" i="11"/>
  <c r="D624" i="11"/>
  <c r="D623" i="11"/>
  <c r="D622" i="11"/>
  <c r="D621" i="11"/>
  <c r="D620" i="11"/>
  <c r="D619" i="11"/>
  <c r="D618" i="11"/>
  <c r="D617" i="11"/>
  <c r="D616" i="11"/>
  <c r="D615" i="11"/>
  <c r="D614" i="11"/>
  <c r="D613" i="11"/>
  <c r="D612" i="11"/>
  <c r="D611" i="11"/>
  <c r="D610" i="11"/>
  <c r="D609" i="11"/>
  <c r="D608" i="11"/>
  <c r="D607" i="11"/>
  <c r="D606" i="11"/>
  <c r="D605" i="11"/>
  <c r="D604" i="11"/>
  <c r="D603" i="11"/>
  <c r="D602" i="11"/>
  <c r="D601" i="11"/>
  <c r="D600" i="11"/>
  <c r="D599" i="11"/>
  <c r="D598" i="11"/>
  <c r="D597" i="11"/>
  <c r="D596" i="11"/>
  <c r="D595" i="11"/>
  <c r="D594" i="11"/>
  <c r="D593" i="11"/>
  <c r="D592" i="11"/>
  <c r="D591" i="11"/>
  <c r="D590" i="11"/>
  <c r="D589" i="11"/>
  <c r="D588" i="11"/>
  <c r="D587" i="11"/>
  <c r="D586" i="11"/>
  <c r="D585" i="11"/>
  <c r="D584" i="11"/>
  <c r="D583" i="11"/>
  <c r="D582" i="11"/>
  <c r="D581" i="11"/>
  <c r="D580" i="11"/>
  <c r="D579" i="11"/>
  <c r="D578" i="11"/>
  <c r="D577" i="11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G736" i="4" l="1"/>
  <c r="G833" i="4"/>
  <c r="G807" i="4"/>
  <c r="G761" i="4"/>
  <c r="G785" i="4"/>
  <c r="H247" i="10"/>
  <c r="H248" i="10" s="1"/>
  <c r="Q908" i="10"/>
  <c r="G431" i="4"/>
  <c r="H909" i="10"/>
  <c r="H95" i="10"/>
  <c r="Q95" i="10" s="1"/>
  <c r="H261" i="10"/>
  <c r="H262" i="10" s="1"/>
  <c r="H81" i="10"/>
  <c r="H323" i="10"/>
  <c r="H324" i="10" s="1"/>
  <c r="H325" i="10" s="1"/>
  <c r="H326" i="10" s="1"/>
  <c r="H327" i="10"/>
  <c r="H328" i="10" s="1"/>
  <c r="H329" i="10" s="1"/>
  <c r="H157" i="10"/>
  <c r="H134" i="10"/>
  <c r="H135" i="10" s="1"/>
  <c r="H136" i="10" s="1"/>
  <c r="H137" i="10" s="1"/>
  <c r="H335" i="10"/>
  <c r="H336" i="10" s="1"/>
  <c r="H169" i="10"/>
  <c r="H170" i="10" s="1"/>
  <c r="H161" i="10"/>
  <c r="G14" i="13"/>
  <c r="G9" i="13"/>
  <c r="G10" i="13" s="1"/>
  <c r="G11" i="13" s="1"/>
  <c r="G12" i="13" s="1"/>
  <c r="M2093" i="10"/>
  <c r="M2076" i="10"/>
  <c r="M2065" i="10"/>
  <c r="M2030" i="10"/>
  <c r="M1926" i="10"/>
  <c r="M1908" i="10"/>
  <c r="M1804" i="10"/>
  <c r="M1791" i="10"/>
  <c r="M1771" i="10"/>
  <c r="M1764" i="10"/>
  <c r="M1752" i="10"/>
  <c r="M1732" i="10"/>
  <c r="M1715" i="10"/>
  <c r="M1627" i="10"/>
  <c r="M1616" i="10"/>
  <c r="M1607" i="10"/>
  <c r="M1598" i="10"/>
  <c r="M1432" i="10"/>
  <c r="M1420" i="10"/>
  <c r="M1404" i="10"/>
  <c r="M1392" i="10"/>
  <c r="M1324" i="10"/>
  <c r="M1313" i="10"/>
  <c r="M1269" i="10"/>
  <c r="M1249" i="10"/>
  <c r="M1108" i="10"/>
  <c r="M1090" i="10"/>
  <c r="M1086" i="10"/>
  <c r="M1081" i="10"/>
  <c r="M1062" i="10"/>
  <c r="M1036" i="10"/>
  <c r="M1019" i="10"/>
  <c r="M1016" i="10"/>
  <c r="M1013" i="10"/>
  <c r="M960" i="10"/>
  <c r="M955" i="10"/>
  <c r="M942" i="10"/>
  <c r="M939" i="10"/>
  <c r="M923" i="10"/>
  <c r="M901" i="10"/>
  <c r="M888" i="10"/>
  <c r="M872" i="10"/>
  <c r="M837" i="10"/>
  <c r="M825" i="10"/>
  <c r="M818" i="10"/>
  <c r="M801" i="10"/>
  <c r="M789" i="10"/>
  <c r="M783" i="10"/>
  <c r="M777" i="10"/>
  <c r="M742" i="10"/>
  <c r="M732" i="10"/>
  <c r="M726" i="10"/>
  <c r="M723" i="10"/>
  <c r="M706" i="10"/>
  <c r="M694" i="10"/>
  <c r="M688" i="10"/>
  <c r="M586" i="10"/>
  <c r="M575" i="10"/>
  <c r="M565" i="10"/>
  <c r="M462" i="10"/>
  <c r="M354" i="10"/>
  <c r="M334" i="10"/>
  <c r="M326" i="10"/>
  <c r="M322" i="10"/>
  <c r="M299" i="10"/>
  <c r="M287" i="10"/>
  <c r="M280" i="10"/>
  <c r="M260" i="10"/>
  <c r="M246" i="10"/>
  <c r="M232" i="10"/>
  <c r="M219" i="10"/>
  <c r="M206" i="10"/>
  <c r="M193" i="10"/>
  <c r="M186" i="10"/>
  <c r="M168" i="10"/>
  <c r="M160" i="10"/>
  <c r="M156" i="10"/>
  <c r="M133" i="10"/>
  <c r="M121" i="10"/>
  <c r="M114" i="10"/>
  <c r="M94" i="10"/>
  <c r="M66" i="10"/>
  <c r="M80" i="10"/>
  <c r="M54" i="10"/>
  <c r="M42" i="10"/>
  <c r="M2092" i="10"/>
  <c r="M2091" i="10"/>
  <c r="M2090" i="10"/>
  <c r="M2089" i="10"/>
  <c r="M2088" i="10"/>
  <c r="M2087" i="10"/>
  <c r="M2086" i="10"/>
  <c r="M2085" i="10"/>
  <c r="M2084" i="10"/>
  <c r="M2083" i="10"/>
  <c r="M2082" i="10"/>
  <c r="M2081" i="10"/>
  <c r="M2080" i="10"/>
  <c r="M2079" i="10"/>
  <c r="M2078" i="10"/>
  <c r="M2077" i="10"/>
  <c r="M2075" i="10"/>
  <c r="M2074" i="10"/>
  <c r="M2073" i="10"/>
  <c r="M2072" i="10"/>
  <c r="M2071" i="10"/>
  <c r="M2070" i="10"/>
  <c r="M2069" i="10"/>
  <c r="M2068" i="10"/>
  <c r="M2067" i="10"/>
  <c r="M2066" i="10"/>
  <c r="M2064" i="10"/>
  <c r="M2063" i="10"/>
  <c r="M2062" i="10"/>
  <c r="M2061" i="10"/>
  <c r="M2060" i="10"/>
  <c r="M2059" i="10"/>
  <c r="M2058" i="10"/>
  <c r="M2057" i="10"/>
  <c r="M2056" i="10"/>
  <c r="M2055" i="10"/>
  <c r="M2054" i="10"/>
  <c r="M2053" i="10"/>
  <c r="M2052" i="10"/>
  <c r="M2051" i="10"/>
  <c r="M2050" i="10"/>
  <c r="M2049" i="10"/>
  <c r="M2048" i="10"/>
  <c r="M2047" i="10"/>
  <c r="M2046" i="10"/>
  <c r="M2045" i="10"/>
  <c r="M2044" i="10"/>
  <c r="M2043" i="10"/>
  <c r="M2042" i="10"/>
  <c r="M2041" i="10"/>
  <c r="M2040" i="10"/>
  <c r="M2039" i="10"/>
  <c r="M2038" i="10"/>
  <c r="M2037" i="10"/>
  <c r="M2036" i="10"/>
  <c r="M2035" i="10"/>
  <c r="M2034" i="10"/>
  <c r="M2033" i="10"/>
  <c r="M2032" i="10"/>
  <c r="M2031" i="10"/>
  <c r="M2029" i="10"/>
  <c r="M2028" i="10"/>
  <c r="M2027" i="10"/>
  <c r="M2026" i="10"/>
  <c r="M2025" i="10"/>
  <c r="M2024" i="10"/>
  <c r="M2023" i="10"/>
  <c r="M2022" i="10"/>
  <c r="M2021" i="10"/>
  <c r="M2020" i="10"/>
  <c r="M2019" i="10"/>
  <c r="M2018" i="10"/>
  <c r="M2017" i="10"/>
  <c r="M2016" i="10"/>
  <c r="M2015" i="10"/>
  <c r="M2014" i="10"/>
  <c r="M2013" i="10"/>
  <c r="M2012" i="10"/>
  <c r="M2011" i="10"/>
  <c r="M2010" i="10"/>
  <c r="M2009" i="10"/>
  <c r="M2008" i="10"/>
  <c r="M2007" i="10"/>
  <c r="M2006" i="10"/>
  <c r="M2005" i="10"/>
  <c r="M2004" i="10"/>
  <c r="M2003" i="10"/>
  <c r="M2002" i="10"/>
  <c r="M2001" i="10"/>
  <c r="M2000" i="10"/>
  <c r="M1999" i="10"/>
  <c r="M1998" i="10"/>
  <c r="M1997" i="10"/>
  <c r="M1996" i="10"/>
  <c r="M1995" i="10"/>
  <c r="M1994" i="10"/>
  <c r="M1993" i="10"/>
  <c r="M1992" i="10"/>
  <c r="M1991" i="10"/>
  <c r="M1990" i="10"/>
  <c r="M1989" i="10"/>
  <c r="M1988" i="10"/>
  <c r="M1987" i="10"/>
  <c r="M1986" i="10"/>
  <c r="M1985" i="10"/>
  <c r="M1984" i="10"/>
  <c r="M1983" i="10"/>
  <c r="M1982" i="10"/>
  <c r="M1981" i="10"/>
  <c r="M1980" i="10"/>
  <c r="M1979" i="10"/>
  <c r="M1978" i="10"/>
  <c r="M1977" i="10"/>
  <c r="M1976" i="10"/>
  <c r="M1975" i="10"/>
  <c r="M1974" i="10"/>
  <c r="M1973" i="10"/>
  <c r="M1972" i="10"/>
  <c r="M1971" i="10"/>
  <c r="M1970" i="10"/>
  <c r="M1969" i="10"/>
  <c r="M1968" i="10"/>
  <c r="M1967" i="10"/>
  <c r="M1966" i="10"/>
  <c r="M1965" i="10"/>
  <c r="M1964" i="10"/>
  <c r="M1963" i="10"/>
  <c r="M1962" i="10"/>
  <c r="M1961" i="10"/>
  <c r="M1960" i="10"/>
  <c r="M1959" i="10"/>
  <c r="M1958" i="10"/>
  <c r="M1957" i="10"/>
  <c r="M1956" i="10"/>
  <c r="M1955" i="10"/>
  <c r="M1954" i="10"/>
  <c r="M1953" i="10"/>
  <c r="M1952" i="10"/>
  <c r="M1951" i="10"/>
  <c r="M1950" i="10"/>
  <c r="M1949" i="10"/>
  <c r="M1948" i="10"/>
  <c r="M1947" i="10"/>
  <c r="M1946" i="10"/>
  <c r="M1945" i="10"/>
  <c r="M1944" i="10"/>
  <c r="M1943" i="10"/>
  <c r="M1942" i="10"/>
  <c r="M1941" i="10"/>
  <c r="M1940" i="10"/>
  <c r="M1939" i="10"/>
  <c r="M1938" i="10"/>
  <c r="M1937" i="10"/>
  <c r="M1936" i="10"/>
  <c r="M1935" i="10"/>
  <c r="M1934" i="10"/>
  <c r="M1933" i="10"/>
  <c r="M1932" i="10"/>
  <c r="M1931" i="10"/>
  <c r="M1930" i="10"/>
  <c r="M1929" i="10"/>
  <c r="M1928" i="10"/>
  <c r="M1927" i="10"/>
  <c r="M1925" i="10"/>
  <c r="M1924" i="10"/>
  <c r="M1923" i="10"/>
  <c r="M1922" i="10"/>
  <c r="M1921" i="10"/>
  <c r="M1920" i="10"/>
  <c r="M1919" i="10"/>
  <c r="M1918" i="10"/>
  <c r="M1917" i="10"/>
  <c r="M1916" i="10"/>
  <c r="M1915" i="10"/>
  <c r="M1914" i="10"/>
  <c r="M1913" i="10"/>
  <c r="M1912" i="10"/>
  <c r="M1911" i="10"/>
  <c r="M1910" i="10"/>
  <c r="M1909" i="10"/>
  <c r="M1907" i="10"/>
  <c r="M1906" i="10"/>
  <c r="M1905" i="10"/>
  <c r="M1904" i="10"/>
  <c r="M1903" i="10"/>
  <c r="M1902" i="10"/>
  <c r="M1901" i="10"/>
  <c r="M1900" i="10"/>
  <c r="M1899" i="10"/>
  <c r="M1898" i="10"/>
  <c r="M1897" i="10"/>
  <c r="M1896" i="10"/>
  <c r="M1895" i="10"/>
  <c r="M1894" i="10"/>
  <c r="M1893" i="10"/>
  <c r="M1892" i="10"/>
  <c r="M1891" i="10"/>
  <c r="M1890" i="10"/>
  <c r="M1889" i="10"/>
  <c r="M1888" i="10"/>
  <c r="M1887" i="10"/>
  <c r="M1886" i="10"/>
  <c r="M1885" i="10"/>
  <c r="M1884" i="10"/>
  <c r="M1883" i="10"/>
  <c r="M1882" i="10"/>
  <c r="M1881" i="10"/>
  <c r="M1880" i="10"/>
  <c r="M1879" i="10"/>
  <c r="M1878" i="10"/>
  <c r="M1877" i="10"/>
  <c r="M1876" i="10"/>
  <c r="M1875" i="10"/>
  <c r="M1874" i="10"/>
  <c r="M1873" i="10"/>
  <c r="M1872" i="10"/>
  <c r="M1871" i="10"/>
  <c r="M1870" i="10"/>
  <c r="M1869" i="10"/>
  <c r="M1868" i="10"/>
  <c r="M1867" i="10"/>
  <c r="M1866" i="10"/>
  <c r="M1865" i="10"/>
  <c r="M1864" i="10"/>
  <c r="M1863" i="10"/>
  <c r="M1862" i="10"/>
  <c r="M1861" i="10"/>
  <c r="M1860" i="10"/>
  <c r="M1859" i="10"/>
  <c r="M1858" i="10"/>
  <c r="M1857" i="10"/>
  <c r="M1856" i="10"/>
  <c r="M1855" i="10"/>
  <c r="M1854" i="10"/>
  <c r="M1853" i="10"/>
  <c r="M1852" i="10"/>
  <c r="M1851" i="10"/>
  <c r="M1850" i="10"/>
  <c r="M1849" i="10"/>
  <c r="M1848" i="10"/>
  <c r="M1847" i="10"/>
  <c r="M1846" i="10"/>
  <c r="M1845" i="10"/>
  <c r="M1844" i="10"/>
  <c r="M1843" i="10"/>
  <c r="M1842" i="10"/>
  <c r="M1841" i="10"/>
  <c r="M1840" i="10"/>
  <c r="M1839" i="10"/>
  <c r="M1838" i="10"/>
  <c r="M1837" i="10"/>
  <c r="M1836" i="10"/>
  <c r="M1835" i="10"/>
  <c r="M1834" i="10"/>
  <c r="M1833" i="10"/>
  <c r="M1832" i="10"/>
  <c r="M1831" i="10"/>
  <c r="M1830" i="10"/>
  <c r="M1829" i="10"/>
  <c r="M1828" i="10"/>
  <c r="M1827" i="10"/>
  <c r="M1826" i="10"/>
  <c r="M1825" i="10"/>
  <c r="M1824" i="10"/>
  <c r="M1823" i="10"/>
  <c r="M1822" i="10"/>
  <c r="M1821" i="10"/>
  <c r="M1820" i="10"/>
  <c r="M1819" i="10"/>
  <c r="M1818" i="10"/>
  <c r="M1817" i="10"/>
  <c r="M1816" i="10"/>
  <c r="M1815" i="10"/>
  <c r="M1814" i="10"/>
  <c r="M1813" i="10"/>
  <c r="M1812" i="10"/>
  <c r="M1811" i="10"/>
  <c r="M1810" i="10"/>
  <c r="M1809" i="10"/>
  <c r="M1808" i="10"/>
  <c r="M1807" i="10"/>
  <c r="M1806" i="10"/>
  <c r="M1805" i="10"/>
  <c r="M1803" i="10"/>
  <c r="M1802" i="10"/>
  <c r="M1801" i="10"/>
  <c r="M1800" i="10"/>
  <c r="M1799" i="10"/>
  <c r="M1798" i="10"/>
  <c r="M1797" i="10"/>
  <c r="M1796" i="10"/>
  <c r="M1795" i="10"/>
  <c r="M1794" i="10"/>
  <c r="M1793" i="10"/>
  <c r="M1792" i="10"/>
  <c r="M1790" i="10"/>
  <c r="M1789" i="10"/>
  <c r="M1788" i="10"/>
  <c r="M1787" i="10"/>
  <c r="M1786" i="10"/>
  <c r="M1785" i="10"/>
  <c r="M1784" i="10"/>
  <c r="M1783" i="10"/>
  <c r="M1782" i="10"/>
  <c r="M1781" i="10"/>
  <c r="M1780" i="10"/>
  <c r="M1779" i="10"/>
  <c r="M1778" i="10"/>
  <c r="M1777" i="10"/>
  <c r="M1776" i="10"/>
  <c r="M1775" i="10"/>
  <c r="M1774" i="10"/>
  <c r="M1773" i="10"/>
  <c r="M1772" i="10"/>
  <c r="M1770" i="10"/>
  <c r="M1769" i="10"/>
  <c r="M1768" i="10"/>
  <c r="M1767" i="10"/>
  <c r="M1766" i="10"/>
  <c r="M1765" i="10"/>
  <c r="M1763" i="10"/>
  <c r="M1762" i="10"/>
  <c r="M1761" i="10"/>
  <c r="M1760" i="10"/>
  <c r="M1759" i="10"/>
  <c r="M1758" i="10"/>
  <c r="M1757" i="10"/>
  <c r="M1756" i="10"/>
  <c r="M1755" i="10"/>
  <c r="M1754" i="10"/>
  <c r="M1753" i="10"/>
  <c r="M1751" i="10"/>
  <c r="M1750" i="10"/>
  <c r="M1749" i="10"/>
  <c r="M1748" i="10"/>
  <c r="M1747" i="10"/>
  <c r="M1746" i="10"/>
  <c r="M1745" i="10"/>
  <c r="M1744" i="10"/>
  <c r="M1743" i="10"/>
  <c r="M1742" i="10"/>
  <c r="M1741" i="10"/>
  <c r="M1740" i="10"/>
  <c r="M1739" i="10"/>
  <c r="M1738" i="10"/>
  <c r="M1737" i="10"/>
  <c r="M1736" i="10"/>
  <c r="M1735" i="10"/>
  <c r="M1734" i="10"/>
  <c r="M1733" i="10"/>
  <c r="M1731" i="10"/>
  <c r="M1730" i="10"/>
  <c r="M1729" i="10"/>
  <c r="M1728" i="10"/>
  <c r="M1727" i="10"/>
  <c r="M1726" i="10"/>
  <c r="M1725" i="10"/>
  <c r="M1724" i="10"/>
  <c r="M1723" i="10"/>
  <c r="M1722" i="10"/>
  <c r="M1721" i="10"/>
  <c r="M1720" i="10"/>
  <c r="M1719" i="10"/>
  <c r="M1718" i="10"/>
  <c r="M1717" i="10"/>
  <c r="M1716" i="10"/>
  <c r="M1714" i="10"/>
  <c r="M1713" i="10"/>
  <c r="M1712" i="10"/>
  <c r="M1711" i="10"/>
  <c r="M1710" i="10"/>
  <c r="M1709" i="10"/>
  <c r="M1708" i="10"/>
  <c r="M1707" i="10"/>
  <c r="M1706" i="10"/>
  <c r="M1705" i="10"/>
  <c r="M1704" i="10"/>
  <c r="M1703" i="10"/>
  <c r="M1702" i="10"/>
  <c r="M1701" i="10"/>
  <c r="M1700" i="10"/>
  <c r="M1699" i="10"/>
  <c r="M1698" i="10"/>
  <c r="M1697" i="10"/>
  <c r="M1696" i="10"/>
  <c r="M1695" i="10"/>
  <c r="M1694" i="10"/>
  <c r="M1693" i="10"/>
  <c r="M1692" i="10"/>
  <c r="M1691" i="10"/>
  <c r="M1690" i="10"/>
  <c r="M1689" i="10"/>
  <c r="M1688" i="10"/>
  <c r="M1687" i="10"/>
  <c r="M1686" i="10"/>
  <c r="M1685" i="10"/>
  <c r="M1684" i="10"/>
  <c r="M1683" i="10"/>
  <c r="M1682" i="10"/>
  <c r="M1681" i="10"/>
  <c r="M1680" i="10"/>
  <c r="M1679" i="10"/>
  <c r="M1678" i="10"/>
  <c r="M1677" i="10"/>
  <c r="M1676" i="10"/>
  <c r="M1675" i="10"/>
  <c r="M1674" i="10"/>
  <c r="M1673" i="10"/>
  <c r="M1672" i="10"/>
  <c r="M1671" i="10"/>
  <c r="M1670" i="10"/>
  <c r="M1669" i="10"/>
  <c r="M1668" i="10"/>
  <c r="M1667" i="10"/>
  <c r="M1666" i="10"/>
  <c r="M1665" i="10"/>
  <c r="M1664" i="10"/>
  <c r="M1663" i="10"/>
  <c r="M1662" i="10"/>
  <c r="M1661" i="10"/>
  <c r="M1660" i="10"/>
  <c r="M1659" i="10"/>
  <c r="M1658" i="10"/>
  <c r="M1657" i="10"/>
  <c r="M1656" i="10"/>
  <c r="M1655" i="10"/>
  <c r="M1654" i="10"/>
  <c r="M1653" i="10"/>
  <c r="M1652" i="10"/>
  <c r="M1651" i="10"/>
  <c r="M1650" i="10"/>
  <c r="M1649" i="10"/>
  <c r="M1648" i="10"/>
  <c r="M1647" i="10"/>
  <c r="M1646" i="10"/>
  <c r="M1645" i="10"/>
  <c r="M1644" i="10"/>
  <c r="M1643" i="10"/>
  <c r="M1642" i="10"/>
  <c r="M1641" i="10"/>
  <c r="M1640" i="10"/>
  <c r="M1639" i="10"/>
  <c r="M1638" i="10"/>
  <c r="M1637" i="10"/>
  <c r="M1636" i="10"/>
  <c r="M1635" i="10"/>
  <c r="M1634" i="10"/>
  <c r="M1633" i="10"/>
  <c r="M1632" i="10"/>
  <c r="M1631" i="10"/>
  <c r="M1630" i="10"/>
  <c r="M1629" i="10"/>
  <c r="M1628" i="10"/>
  <c r="M1626" i="10"/>
  <c r="M1625" i="10"/>
  <c r="M1624" i="10"/>
  <c r="M1623" i="10"/>
  <c r="M1622" i="10"/>
  <c r="M1621" i="10"/>
  <c r="M1620" i="10"/>
  <c r="M1619" i="10"/>
  <c r="M1618" i="10"/>
  <c r="M1617" i="10"/>
  <c r="M1615" i="10"/>
  <c r="M1614" i="10"/>
  <c r="M1613" i="10"/>
  <c r="M1612" i="10"/>
  <c r="M1611" i="10"/>
  <c r="M1610" i="10"/>
  <c r="M1609" i="10"/>
  <c r="M1608" i="10"/>
  <c r="M1606" i="10"/>
  <c r="M1605" i="10"/>
  <c r="M1604" i="10"/>
  <c r="M1603" i="10"/>
  <c r="M1602" i="10"/>
  <c r="M1601" i="10"/>
  <c r="M1600" i="10"/>
  <c r="M1599" i="10"/>
  <c r="M1597" i="10"/>
  <c r="M1596" i="10"/>
  <c r="M1595" i="10"/>
  <c r="M1594" i="10"/>
  <c r="M1593" i="10"/>
  <c r="M1592" i="10"/>
  <c r="M1591" i="10"/>
  <c r="M1590" i="10"/>
  <c r="M1589" i="10"/>
  <c r="M1588" i="10"/>
  <c r="M1587" i="10"/>
  <c r="M1586" i="10"/>
  <c r="M1585" i="10"/>
  <c r="M1584" i="10"/>
  <c r="M1583" i="10"/>
  <c r="M1582" i="10"/>
  <c r="M1581" i="10"/>
  <c r="M1580" i="10"/>
  <c r="M1579" i="10"/>
  <c r="M1578" i="10"/>
  <c r="M1577" i="10"/>
  <c r="M1576" i="10"/>
  <c r="M1575" i="10"/>
  <c r="M1574" i="10"/>
  <c r="M1573" i="10"/>
  <c r="M1572" i="10"/>
  <c r="M1571" i="10"/>
  <c r="M1570" i="10"/>
  <c r="M1569" i="10"/>
  <c r="M1568" i="10"/>
  <c r="M1567" i="10"/>
  <c r="M1566" i="10"/>
  <c r="M1565" i="10"/>
  <c r="M1564" i="10"/>
  <c r="M1563" i="10"/>
  <c r="M1562" i="10"/>
  <c r="M1561" i="10"/>
  <c r="M1560" i="10"/>
  <c r="M1559" i="10"/>
  <c r="M1558" i="10"/>
  <c r="M1557" i="10"/>
  <c r="M1556" i="10"/>
  <c r="M1555" i="10"/>
  <c r="M1554" i="10"/>
  <c r="M1553" i="10"/>
  <c r="M1552" i="10"/>
  <c r="M1551" i="10"/>
  <c r="M1550" i="10"/>
  <c r="M1549" i="10"/>
  <c r="M1548" i="10"/>
  <c r="M1547" i="10"/>
  <c r="M1546" i="10"/>
  <c r="M1545" i="10"/>
  <c r="M1544" i="10"/>
  <c r="M1543" i="10"/>
  <c r="M1542" i="10"/>
  <c r="M1541" i="10"/>
  <c r="M1540" i="10"/>
  <c r="M1539" i="10"/>
  <c r="M1538" i="10"/>
  <c r="M1537" i="10"/>
  <c r="M1536" i="10"/>
  <c r="M1535" i="10"/>
  <c r="M1534" i="10"/>
  <c r="M1533" i="10"/>
  <c r="M1532" i="10"/>
  <c r="M1531" i="10"/>
  <c r="M1530" i="10"/>
  <c r="M1529" i="10"/>
  <c r="M1528" i="10"/>
  <c r="M1527" i="10"/>
  <c r="M1526" i="10"/>
  <c r="M1525" i="10"/>
  <c r="M1524" i="10"/>
  <c r="M1523" i="10"/>
  <c r="M1522" i="10"/>
  <c r="M1521" i="10"/>
  <c r="M1520" i="10"/>
  <c r="M1519" i="10"/>
  <c r="M1518" i="10"/>
  <c r="M1517" i="10"/>
  <c r="M1516" i="10"/>
  <c r="M1515" i="10"/>
  <c r="M1514" i="10"/>
  <c r="M1513" i="10"/>
  <c r="M1512" i="10"/>
  <c r="M1511" i="10"/>
  <c r="M1510" i="10"/>
  <c r="M1509" i="10"/>
  <c r="M1508" i="10"/>
  <c r="M1507" i="10"/>
  <c r="M1506" i="10"/>
  <c r="M1505" i="10"/>
  <c r="M1504" i="10"/>
  <c r="M1503" i="10"/>
  <c r="M1502" i="10"/>
  <c r="M1501" i="10"/>
  <c r="M1500" i="10"/>
  <c r="M1499" i="10"/>
  <c r="M1498" i="10"/>
  <c r="M1497" i="10"/>
  <c r="M1496" i="10"/>
  <c r="M1495" i="10"/>
  <c r="M1494" i="10"/>
  <c r="M1493" i="10"/>
  <c r="M1492" i="10"/>
  <c r="M1491" i="10"/>
  <c r="M1490" i="10"/>
  <c r="M1489" i="10"/>
  <c r="M1488" i="10"/>
  <c r="M1487" i="10"/>
  <c r="M1486" i="10"/>
  <c r="M1485" i="10"/>
  <c r="M1484" i="10"/>
  <c r="M1483" i="10"/>
  <c r="M1482" i="10"/>
  <c r="M1481" i="10"/>
  <c r="M1480" i="10"/>
  <c r="M1479" i="10"/>
  <c r="M1478" i="10"/>
  <c r="M1477" i="10"/>
  <c r="M1476" i="10"/>
  <c r="M1475" i="10"/>
  <c r="M1474" i="10"/>
  <c r="M1473" i="10"/>
  <c r="M1472" i="10"/>
  <c r="M1471" i="10"/>
  <c r="M1470" i="10"/>
  <c r="M1469" i="10"/>
  <c r="M1468" i="10"/>
  <c r="M1467" i="10"/>
  <c r="M1466" i="10"/>
  <c r="M1465" i="10"/>
  <c r="M1464" i="10"/>
  <c r="M1463" i="10"/>
  <c r="M1462" i="10"/>
  <c r="M1461" i="10"/>
  <c r="M1460" i="10"/>
  <c r="M1459" i="10"/>
  <c r="M1458" i="10"/>
  <c r="M1457" i="10"/>
  <c r="M1456" i="10"/>
  <c r="M1455" i="10"/>
  <c r="M1454" i="10"/>
  <c r="M1453" i="10"/>
  <c r="M1452" i="10"/>
  <c r="M1451" i="10"/>
  <c r="M1450" i="10"/>
  <c r="M1449" i="10"/>
  <c r="M1448" i="10"/>
  <c r="M1447" i="10"/>
  <c r="M1446" i="10"/>
  <c r="M1445" i="10"/>
  <c r="M1444" i="10"/>
  <c r="M1443" i="10"/>
  <c r="M1442" i="10"/>
  <c r="M1441" i="10"/>
  <c r="M1440" i="10"/>
  <c r="M1439" i="10"/>
  <c r="M1438" i="10"/>
  <c r="M1437" i="10"/>
  <c r="M1436" i="10"/>
  <c r="M1435" i="10"/>
  <c r="M1434" i="10"/>
  <c r="M1433" i="10"/>
  <c r="M1431" i="10"/>
  <c r="M1430" i="10"/>
  <c r="M1429" i="10"/>
  <c r="M1428" i="10"/>
  <c r="M1427" i="10"/>
  <c r="M1426" i="10"/>
  <c r="M1425" i="10"/>
  <c r="M1424" i="10"/>
  <c r="M1423" i="10"/>
  <c r="M1422" i="10"/>
  <c r="M1421" i="10"/>
  <c r="M1419" i="10"/>
  <c r="M1418" i="10"/>
  <c r="M1417" i="10"/>
  <c r="M1416" i="10"/>
  <c r="M1415" i="10"/>
  <c r="M1414" i="10"/>
  <c r="M1413" i="10"/>
  <c r="M1412" i="10"/>
  <c r="M1411" i="10"/>
  <c r="M1410" i="10"/>
  <c r="M1409" i="10"/>
  <c r="M1408" i="10"/>
  <c r="M1407" i="10"/>
  <c r="M1406" i="10"/>
  <c r="M1405" i="10"/>
  <c r="M1403" i="10"/>
  <c r="M1402" i="10"/>
  <c r="M1401" i="10"/>
  <c r="M1400" i="10"/>
  <c r="M1399" i="10"/>
  <c r="M1398" i="10"/>
  <c r="M1397" i="10"/>
  <c r="M1396" i="10"/>
  <c r="M1395" i="10"/>
  <c r="M1394" i="10"/>
  <c r="M1393" i="10"/>
  <c r="M1391" i="10"/>
  <c r="M1390" i="10"/>
  <c r="M1389" i="10"/>
  <c r="M1388" i="10"/>
  <c r="M1387" i="10"/>
  <c r="M1386" i="10"/>
  <c r="M1385" i="10"/>
  <c r="M1384" i="10"/>
  <c r="M1383" i="10"/>
  <c r="M1382" i="10"/>
  <c r="M1381" i="10"/>
  <c r="M1380" i="10"/>
  <c r="M1379" i="10"/>
  <c r="M1378" i="10"/>
  <c r="M1377" i="10"/>
  <c r="M1376" i="10"/>
  <c r="M1375" i="10"/>
  <c r="M1374" i="10"/>
  <c r="M1373" i="10"/>
  <c r="M1372" i="10"/>
  <c r="M1371" i="10"/>
  <c r="M1370" i="10"/>
  <c r="M1369" i="10"/>
  <c r="M1368" i="10"/>
  <c r="M1367" i="10"/>
  <c r="M1366" i="10"/>
  <c r="M1365" i="10"/>
  <c r="M1364" i="10"/>
  <c r="M1363" i="10"/>
  <c r="M1362" i="10"/>
  <c r="M1361" i="10"/>
  <c r="M1360" i="10"/>
  <c r="M1359" i="10"/>
  <c r="M1358" i="10"/>
  <c r="M1357" i="10"/>
  <c r="M1356" i="10"/>
  <c r="M1355" i="10"/>
  <c r="M1354" i="10"/>
  <c r="M1353" i="10"/>
  <c r="M1352" i="10"/>
  <c r="M1351" i="10"/>
  <c r="M1350" i="10"/>
  <c r="M1349" i="10"/>
  <c r="M1348" i="10"/>
  <c r="M1347" i="10"/>
  <c r="M1346" i="10"/>
  <c r="M1345" i="10"/>
  <c r="M1344" i="10"/>
  <c r="M1343" i="10"/>
  <c r="M1342" i="10"/>
  <c r="M1341" i="10"/>
  <c r="M1340" i="10"/>
  <c r="M1339" i="10"/>
  <c r="M1338" i="10"/>
  <c r="M1337" i="10"/>
  <c r="M1336" i="10"/>
  <c r="M1335" i="10"/>
  <c r="M1334" i="10"/>
  <c r="M1333" i="10"/>
  <c r="M1332" i="10"/>
  <c r="M1331" i="10"/>
  <c r="M1330" i="10"/>
  <c r="M1329" i="10"/>
  <c r="M1328" i="10"/>
  <c r="M1327" i="10"/>
  <c r="M1326" i="10"/>
  <c r="M1325" i="10"/>
  <c r="M1323" i="10"/>
  <c r="M1322" i="10"/>
  <c r="M1321" i="10"/>
  <c r="M1320" i="10"/>
  <c r="M1319" i="10"/>
  <c r="M1318" i="10"/>
  <c r="M1317" i="10"/>
  <c r="M1316" i="10"/>
  <c r="M1315" i="10"/>
  <c r="M1314" i="10"/>
  <c r="M1312" i="10"/>
  <c r="M1311" i="10"/>
  <c r="M1310" i="10"/>
  <c r="M1309" i="10"/>
  <c r="M1308" i="10"/>
  <c r="M1307" i="10"/>
  <c r="M1306" i="10"/>
  <c r="M1305" i="10"/>
  <c r="M1304" i="10"/>
  <c r="M1303" i="10"/>
  <c r="M1302" i="10"/>
  <c r="M1301" i="10"/>
  <c r="M1300" i="10"/>
  <c r="M1299" i="10"/>
  <c r="M1298" i="10"/>
  <c r="M1297" i="10"/>
  <c r="M1296" i="10"/>
  <c r="M1295" i="10"/>
  <c r="M1294" i="10"/>
  <c r="M1293" i="10"/>
  <c r="M1292" i="10"/>
  <c r="M1291" i="10"/>
  <c r="M1290" i="10"/>
  <c r="M1289" i="10"/>
  <c r="M1288" i="10"/>
  <c r="M1287" i="10"/>
  <c r="M1286" i="10"/>
  <c r="M1285" i="10"/>
  <c r="M1284" i="10"/>
  <c r="M1283" i="10"/>
  <c r="M1282" i="10"/>
  <c r="M1281" i="10"/>
  <c r="M1280" i="10"/>
  <c r="M1279" i="10"/>
  <c r="M1278" i="10"/>
  <c r="M1277" i="10"/>
  <c r="M1276" i="10"/>
  <c r="M1275" i="10"/>
  <c r="M1274" i="10"/>
  <c r="M1273" i="10"/>
  <c r="M1272" i="10"/>
  <c r="M1271" i="10"/>
  <c r="M1270" i="10"/>
  <c r="M1268" i="10"/>
  <c r="M1267" i="10"/>
  <c r="M1266" i="10"/>
  <c r="M1265" i="10"/>
  <c r="M1264" i="10"/>
  <c r="M1263" i="10"/>
  <c r="M1262" i="10"/>
  <c r="M1261" i="10"/>
  <c r="M1260" i="10"/>
  <c r="M1259" i="10"/>
  <c r="M1258" i="10"/>
  <c r="M1257" i="10"/>
  <c r="M1256" i="10"/>
  <c r="M1255" i="10"/>
  <c r="M1254" i="10"/>
  <c r="M1253" i="10"/>
  <c r="M1252" i="10"/>
  <c r="M1251" i="10"/>
  <c r="M1250" i="10"/>
  <c r="M1248" i="10"/>
  <c r="M1247" i="10"/>
  <c r="M1246" i="10"/>
  <c r="M1245" i="10"/>
  <c r="M1244" i="10"/>
  <c r="M1243" i="10"/>
  <c r="M1242" i="10"/>
  <c r="M1241" i="10"/>
  <c r="M1240" i="10"/>
  <c r="M1239" i="10"/>
  <c r="M1238" i="10"/>
  <c r="M1237" i="10"/>
  <c r="M1236" i="10"/>
  <c r="M1235" i="10"/>
  <c r="M1234" i="10"/>
  <c r="M1233" i="10"/>
  <c r="M1232" i="10"/>
  <c r="M1231" i="10"/>
  <c r="M1230" i="10"/>
  <c r="M1229" i="10"/>
  <c r="M1228" i="10"/>
  <c r="M1227" i="10"/>
  <c r="M1226" i="10"/>
  <c r="M1225" i="10"/>
  <c r="M1224" i="10"/>
  <c r="M1223" i="10"/>
  <c r="M1222" i="10"/>
  <c r="M1221" i="10"/>
  <c r="M1220" i="10"/>
  <c r="M1219" i="10"/>
  <c r="M1218" i="10"/>
  <c r="M1217" i="10"/>
  <c r="M1216" i="10"/>
  <c r="M1215" i="10"/>
  <c r="M1214" i="10"/>
  <c r="M1213" i="10"/>
  <c r="M1212" i="10"/>
  <c r="M1211" i="10"/>
  <c r="M1210" i="10"/>
  <c r="M1209" i="10"/>
  <c r="M1208" i="10"/>
  <c r="M1207" i="10"/>
  <c r="M1206" i="10"/>
  <c r="M1205" i="10"/>
  <c r="M1204" i="10"/>
  <c r="M1203" i="10"/>
  <c r="M1202" i="10"/>
  <c r="M1201" i="10"/>
  <c r="M1200" i="10"/>
  <c r="M1199" i="10"/>
  <c r="M1198" i="10"/>
  <c r="M1197" i="10"/>
  <c r="M1196" i="10"/>
  <c r="M1195" i="10"/>
  <c r="M1194" i="10"/>
  <c r="M1193" i="10"/>
  <c r="M1192" i="10"/>
  <c r="M1191" i="10"/>
  <c r="M1190" i="10"/>
  <c r="M1189" i="10"/>
  <c r="M1188" i="10"/>
  <c r="M1187" i="10"/>
  <c r="M1186" i="10"/>
  <c r="M1185" i="10"/>
  <c r="M1184" i="10"/>
  <c r="M1183" i="10"/>
  <c r="M1182" i="10"/>
  <c r="M1181" i="10"/>
  <c r="M1180" i="10"/>
  <c r="M1179" i="10"/>
  <c r="M1178" i="10"/>
  <c r="M1177" i="10"/>
  <c r="M1176" i="10"/>
  <c r="M1175" i="10"/>
  <c r="M1174" i="10"/>
  <c r="M1173" i="10"/>
  <c r="M1172" i="10"/>
  <c r="M1171" i="10"/>
  <c r="M1170" i="10"/>
  <c r="M1169" i="10"/>
  <c r="M1168" i="10"/>
  <c r="M1167" i="10"/>
  <c r="M1166" i="10"/>
  <c r="M1165" i="10"/>
  <c r="M1164" i="10"/>
  <c r="M1163" i="10"/>
  <c r="M1162" i="10"/>
  <c r="M1161" i="10"/>
  <c r="M1160" i="10"/>
  <c r="M1159" i="10"/>
  <c r="M1158" i="10"/>
  <c r="M1157" i="10"/>
  <c r="M1156" i="10"/>
  <c r="M1155" i="10"/>
  <c r="M1154" i="10"/>
  <c r="M1153" i="10"/>
  <c r="M1152" i="10"/>
  <c r="M1151" i="10"/>
  <c r="M1150" i="10"/>
  <c r="M1149" i="10"/>
  <c r="M1148" i="10"/>
  <c r="M1147" i="10"/>
  <c r="M1146" i="10"/>
  <c r="M1145" i="10"/>
  <c r="M1144" i="10"/>
  <c r="M1143" i="10"/>
  <c r="M1142" i="10"/>
  <c r="M1141" i="10"/>
  <c r="M1140" i="10"/>
  <c r="M1139" i="10"/>
  <c r="M1138" i="10"/>
  <c r="M1137" i="10"/>
  <c r="M1136" i="10"/>
  <c r="M1135" i="10"/>
  <c r="M1134" i="10"/>
  <c r="M1133" i="10"/>
  <c r="M1132" i="10"/>
  <c r="M1131" i="10"/>
  <c r="M1130" i="10"/>
  <c r="M1129" i="10"/>
  <c r="M1128" i="10"/>
  <c r="M1127" i="10"/>
  <c r="M1126" i="10"/>
  <c r="M1125" i="10"/>
  <c r="M1124" i="10"/>
  <c r="M1123" i="10"/>
  <c r="M1122" i="10"/>
  <c r="M1121" i="10"/>
  <c r="M1120" i="10"/>
  <c r="M1119" i="10"/>
  <c r="M1118" i="10"/>
  <c r="M1117" i="10"/>
  <c r="M1116" i="10"/>
  <c r="M1115" i="10"/>
  <c r="M1114" i="10"/>
  <c r="M1113" i="10"/>
  <c r="M1112" i="10"/>
  <c r="M1111" i="10"/>
  <c r="M1110" i="10"/>
  <c r="M1109" i="10"/>
  <c r="M1107" i="10"/>
  <c r="M1106" i="10"/>
  <c r="M1105" i="10"/>
  <c r="M1104" i="10"/>
  <c r="M1103" i="10"/>
  <c r="M1102" i="10"/>
  <c r="M1101" i="10"/>
  <c r="M1100" i="10"/>
  <c r="M1099" i="10"/>
  <c r="M1098" i="10"/>
  <c r="M1097" i="10"/>
  <c r="M1096" i="10"/>
  <c r="M1095" i="10"/>
  <c r="M1094" i="10"/>
  <c r="M1093" i="10"/>
  <c r="M1092" i="10"/>
  <c r="M1091" i="10"/>
  <c r="M1089" i="10"/>
  <c r="M1088" i="10"/>
  <c r="M1087" i="10"/>
  <c r="M1085" i="10"/>
  <c r="M1084" i="10"/>
  <c r="M1083" i="10"/>
  <c r="M1082" i="10"/>
  <c r="M1080" i="10"/>
  <c r="M1079" i="10"/>
  <c r="M1078" i="10"/>
  <c r="M1077" i="10"/>
  <c r="M1076" i="10"/>
  <c r="M1075" i="10"/>
  <c r="M1074" i="10"/>
  <c r="M1073" i="10"/>
  <c r="M1072" i="10"/>
  <c r="M1071" i="10"/>
  <c r="M1070" i="10"/>
  <c r="M1069" i="10"/>
  <c r="M1068" i="10"/>
  <c r="M1067" i="10"/>
  <c r="M1066" i="10"/>
  <c r="M1065" i="10"/>
  <c r="M1064" i="10"/>
  <c r="M1063" i="10"/>
  <c r="M1061" i="10"/>
  <c r="M1060" i="10"/>
  <c r="M1059" i="10"/>
  <c r="M1058" i="10"/>
  <c r="M1057" i="10"/>
  <c r="M1056" i="10"/>
  <c r="M1055" i="10"/>
  <c r="M1054" i="10"/>
  <c r="M1053" i="10"/>
  <c r="M1052" i="10"/>
  <c r="M1051" i="10"/>
  <c r="M1050" i="10"/>
  <c r="M1049" i="10"/>
  <c r="M1048" i="10"/>
  <c r="M1047" i="10"/>
  <c r="M1046" i="10"/>
  <c r="M1045" i="10"/>
  <c r="M1044" i="10"/>
  <c r="M1043" i="10"/>
  <c r="M1042" i="10"/>
  <c r="M1041" i="10"/>
  <c r="M1040" i="10"/>
  <c r="M1039" i="10"/>
  <c r="M1038" i="10"/>
  <c r="M1037" i="10"/>
  <c r="M1035" i="10"/>
  <c r="M1034" i="10"/>
  <c r="M1033" i="10"/>
  <c r="M1032" i="10"/>
  <c r="M1031" i="10"/>
  <c r="M1030" i="10"/>
  <c r="M1029" i="10"/>
  <c r="M1028" i="10"/>
  <c r="M1027" i="10"/>
  <c r="M1026" i="10"/>
  <c r="M1025" i="10"/>
  <c r="M1024" i="10"/>
  <c r="M1023" i="10"/>
  <c r="M1022" i="10"/>
  <c r="M1021" i="10"/>
  <c r="M1020" i="10"/>
  <c r="M1018" i="10"/>
  <c r="M1017" i="10"/>
  <c r="M1015" i="10"/>
  <c r="M1014" i="10"/>
  <c r="M1012" i="10"/>
  <c r="M1011" i="10"/>
  <c r="M1010" i="10"/>
  <c r="M1009" i="10"/>
  <c r="M1008" i="10"/>
  <c r="M1007" i="10"/>
  <c r="M1006" i="10"/>
  <c r="M1005" i="10"/>
  <c r="M1004" i="10"/>
  <c r="M1003" i="10"/>
  <c r="M1002" i="10"/>
  <c r="M1001" i="10"/>
  <c r="M1000" i="10"/>
  <c r="M999" i="10"/>
  <c r="M998" i="10"/>
  <c r="M997" i="10"/>
  <c r="M996" i="10"/>
  <c r="M995" i="10"/>
  <c r="M994" i="10"/>
  <c r="M993" i="10"/>
  <c r="M992" i="10"/>
  <c r="M991" i="10"/>
  <c r="M990" i="10"/>
  <c r="M989" i="10"/>
  <c r="M988" i="10"/>
  <c r="M987" i="10"/>
  <c r="M986" i="10"/>
  <c r="M985" i="10"/>
  <c r="M984" i="10"/>
  <c r="M983" i="10"/>
  <c r="M982" i="10"/>
  <c r="M981" i="10"/>
  <c r="M980" i="10"/>
  <c r="M979" i="10"/>
  <c r="M978" i="10"/>
  <c r="M977" i="10"/>
  <c r="M976" i="10"/>
  <c r="M975" i="10"/>
  <c r="M974" i="10"/>
  <c r="M973" i="10"/>
  <c r="M972" i="10"/>
  <c r="M971" i="10"/>
  <c r="M970" i="10"/>
  <c r="M969" i="10"/>
  <c r="M968" i="10"/>
  <c r="M967" i="10"/>
  <c r="M966" i="10"/>
  <c r="M965" i="10"/>
  <c r="M964" i="10"/>
  <c r="M963" i="10"/>
  <c r="M962" i="10"/>
  <c r="M961" i="10"/>
  <c r="M959" i="10"/>
  <c r="M958" i="10"/>
  <c r="M957" i="10"/>
  <c r="M956" i="10"/>
  <c r="M954" i="10"/>
  <c r="M953" i="10"/>
  <c r="M952" i="10"/>
  <c r="M951" i="10"/>
  <c r="M950" i="10"/>
  <c r="M949" i="10"/>
  <c r="M948" i="10"/>
  <c r="M947" i="10"/>
  <c r="M946" i="10"/>
  <c r="M945" i="10"/>
  <c r="M944" i="10"/>
  <c r="M943" i="10"/>
  <c r="M941" i="10"/>
  <c r="M940" i="10"/>
  <c r="M938" i="10"/>
  <c r="M937" i="10"/>
  <c r="M936" i="10"/>
  <c r="M935" i="10"/>
  <c r="M934" i="10"/>
  <c r="M933" i="10"/>
  <c r="M932" i="10"/>
  <c r="M931" i="10"/>
  <c r="M930" i="10"/>
  <c r="M929" i="10"/>
  <c r="M928" i="10"/>
  <c r="M927" i="10"/>
  <c r="M926" i="10"/>
  <c r="M925" i="10"/>
  <c r="M924" i="10"/>
  <c r="M922" i="10"/>
  <c r="M921" i="10"/>
  <c r="M920" i="10"/>
  <c r="M919" i="10"/>
  <c r="M918" i="10"/>
  <c r="M906" i="10"/>
  <c r="M905" i="10"/>
  <c r="M904" i="10"/>
  <c r="M903" i="10"/>
  <c r="M902" i="10"/>
  <c r="M900" i="10"/>
  <c r="M899" i="10"/>
  <c r="M898" i="10"/>
  <c r="M897" i="10"/>
  <c r="M896" i="10"/>
  <c r="M895" i="10"/>
  <c r="M894" i="10"/>
  <c r="M893" i="10"/>
  <c r="M892" i="10"/>
  <c r="M891" i="10"/>
  <c r="M890" i="10"/>
  <c r="M889" i="10"/>
  <c r="M887" i="10"/>
  <c r="M886" i="10"/>
  <c r="M885" i="10"/>
  <c r="M884" i="10"/>
  <c r="M883" i="10"/>
  <c r="M882" i="10"/>
  <c r="M881" i="10"/>
  <c r="M880" i="10"/>
  <c r="M879" i="10"/>
  <c r="M878" i="10"/>
  <c r="M877" i="10"/>
  <c r="M876" i="10"/>
  <c r="M875" i="10"/>
  <c r="M874" i="10"/>
  <c r="M873" i="10"/>
  <c r="M871" i="10"/>
  <c r="M870" i="10"/>
  <c r="M869" i="10"/>
  <c r="M868" i="10"/>
  <c r="M867" i="10"/>
  <c r="M866" i="10"/>
  <c r="M865" i="10"/>
  <c r="M864" i="10"/>
  <c r="M863" i="10"/>
  <c r="M862" i="10"/>
  <c r="M861" i="10"/>
  <c r="M860" i="10"/>
  <c r="M859" i="10"/>
  <c r="M858" i="10"/>
  <c r="M857" i="10"/>
  <c r="M856" i="10"/>
  <c r="M855" i="10"/>
  <c r="M854" i="10"/>
  <c r="M853" i="10"/>
  <c r="M852" i="10"/>
  <c r="M851" i="10"/>
  <c r="M850" i="10"/>
  <c r="M849" i="10"/>
  <c r="M848" i="10"/>
  <c r="M847" i="10"/>
  <c r="M846" i="10"/>
  <c r="M845" i="10"/>
  <c r="M844" i="10"/>
  <c r="M843" i="10"/>
  <c r="M842" i="10"/>
  <c r="M841" i="10"/>
  <c r="M840" i="10"/>
  <c r="M839" i="10"/>
  <c r="M838" i="10"/>
  <c r="M836" i="10"/>
  <c r="M835" i="10"/>
  <c r="M834" i="10"/>
  <c r="M833" i="10"/>
  <c r="M832" i="10"/>
  <c r="M831" i="10"/>
  <c r="M830" i="10"/>
  <c r="M829" i="10"/>
  <c r="M828" i="10"/>
  <c r="M827" i="10"/>
  <c r="M826" i="10"/>
  <c r="M824" i="10"/>
  <c r="M823" i="10"/>
  <c r="M822" i="10"/>
  <c r="M821" i="10"/>
  <c r="M820" i="10"/>
  <c r="M819" i="10"/>
  <c r="M817" i="10"/>
  <c r="M816" i="10"/>
  <c r="M815" i="10"/>
  <c r="M814" i="10"/>
  <c r="M813" i="10"/>
  <c r="M812" i="10"/>
  <c r="M811" i="10"/>
  <c r="M810" i="10"/>
  <c r="M809" i="10"/>
  <c r="M808" i="10"/>
  <c r="M807" i="10"/>
  <c r="M806" i="10"/>
  <c r="M805" i="10"/>
  <c r="M804" i="10"/>
  <c r="M803" i="10"/>
  <c r="M802" i="10"/>
  <c r="M800" i="10"/>
  <c r="M799" i="10"/>
  <c r="M798" i="10"/>
  <c r="M797" i="10"/>
  <c r="M796" i="10"/>
  <c r="M795" i="10"/>
  <c r="M794" i="10"/>
  <c r="M793" i="10"/>
  <c r="M792" i="10"/>
  <c r="M791" i="10"/>
  <c r="M790" i="10"/>
  <c r="M788" i="10"/>
  <c r="M787" i="10"/>
  <c r="M786" i="10"/>
  <c r="M785" i="10"/>
  <c r="M784" i="10"/>
  <c r="M782" i="10"/>
  <c r="M781" i="10"/>
  <c r="M780" i="10"/>
  <c r="M779" i="10"/>
  <c r="M778" i="10"/>
  <c r="M776" i="10"/>
  <c r="M775" i="10"/>
  <c r="M774" i="10"/>
  <c r="M773" i="10"/>
  <c r="M772" i="10"/>
  <c r="M771" i="10"/>
  <c r="M770" i="10"/>
  <c r="M769" i="10"/>
  <c r="M768" i="10"/>
  <c r="M767" i="10"/>
  <c r="M766" i="10"/>
  <c r="M765" i="10"/>
  <c r="M764" i="10"/>
  <c r="M763" i="10"/>
  <c r="M762" i="10"/>
  <c r="M761" i="10"/>
  <c r="M760" i="10"/>
  <c r="M759" i="10"/>
  <c r="M758" i="10"/>
  <c r="M757" i="10"/>
  <c r="M756" i="10"/>
  <c r="M755" i="10"/>
  <c r="M754" i="10"/>
  <c r="M753" i="10"/>
  <c r="M752" i="10"/>
  <c r="M751" i="10"/>
  <c r="M750" i="10"/>
  <c r="M749" i="10"/>
  <c r="M748" i="10"/>
  <c r="M747" i="10"/>
  <c r="M746" i="10"/>
  <c r="M745" i="10"/>
  <c r="M744" i="10"/>
  <c r="M743" i="10"/>
  <c r="M741" i="10"/>
  <c r="M740" i="10"/>
  <c r="M739" i="10"/>
  <c r="M738" i="10"/>
  <c r="M737" i="10"/>
  <c r="M736" i="10"/>
  <c r="M735" i="10"/>
  <c r="M734" i="10"/>
  <c r="M733" i="10"/>
  <c r="M731" i="10"/>
  <c r="M730" i="10"/>
  <c r="M729" i="10"/>
  <c r="M728" i="10"/>
  <c r="M727" i="10"/>
  <c r="M725" i="10"/>
  <c r="M724" i="10"/>
  <c r="M722" i="10"/>
  <c r="M721" i="10"/>
  <c r="M720" i="10"/>
  <c r="M719" i="10"/>
  <c r="M718" i="10"/>
  <c r="M717" i="10"/>
  <c r="M716" i="10"/>
  <c r="M715" i="10"/>
  <c r="M714" i="10"/>
  <c r="M713" i="10"/>
  <c r="M712" i="10"/>
  <c r="M711" i="10"/>
  <c r="M710" i="10"/>
  <c r="M709" i="10"/>
  <c r="M708" i="10"/>
  <c r="M707" i="10"/>
  <c r="M705" i="10"/>
  <c r="M704" i="10"/>
  <c r="M703" i="10"/>
  <c r="M702" i="10"/>
  <c r="M701" i="10"/>
  <c r="M700" i="10"/>
  <c r="M699" i="10"/>
  <c r="M698" i="10"/>
  <c r="M697" i="10"/>
  <c r="M696" i="10"/>
  <c r="M695" i="10"/>
  <c r="M693" i="10"/>
  <c r="M692" i="10"/>
  <c r="M691" i="10"/>
  <c r="M690" i="10"/>
  <c r="M689" i="10"/>
  <c r="M687" i="10"/>
  <c r="M686" i="10"/>
  <c r="M685" i="10"/>
  <c r="M684" i="10"/>
  <c r="M683" i="10"/>
  <c r="M682" i="10"/>
  <c r="M681" i="10"/>
  <c r="M680" i="10"/>
  <c r="M679" i="10"/>
  <c r="M678" i="10"/>
  <c r="M677" i="10"/>
  <c r="M676" i="10"/>
  <c r="M675" i="10"/>
  <c r="M674" i="10"/>
  <c r="M673" i="10"/>
  <c r="M672" i="10"/>
  <c r="M671" i="10"/>
  <c r="M670" i="10"/>
  <c r="M669" i="10"/>
  <c r="M668" i="10"/>
  <c r="M667" i="10"/>
  <c r="M666" i="10"/>
  <c r="M665" i="10"/>
  <c r="M664" i="10"/>
  <c r="M663" i="10"/>
  <c r="M662" i="10"/>
  <c r="M661" i="10"/>
  <c r="M660" i="10"/>
  <c r="M659" i="10"/>
  <c r="M658" i="10"/>
  <c r="M657" i="10"/>
  <c r="M656" i="10"/>
  <c r="M655" i="10"/>
  <c r="M654" i="10"/>
  <c r="M653" i="10"/>
  <c r="M652" i="10"/>
  <c r="M651" i="10"/>
  <c r="M650" i="10"/>
  <c r="M649" i="10"/>
  <c r="M648" i="10"/>
  <c r="M647" i="10"/>
  <c r="M646" i="10"/>
  <c r="M645" i="10"/>
  <c r="M644" i="10"/>
  <c r="M643" i="10"/>
  <c r="M642" i="10"/>
  <c r="M641" i="10"/>
  <c r="M640" i="10"/>
  <c r="M639" i="10"/>
  <c r="M638" i="10"/>
  <c r="M637" i="10"/>
  <c r="M636" i="10"/>
  <c r="M635" i="10"/>
  <c r="M634" i="10"/>
  <c r="M633" i="10"/>
  <c r="M632" i="10"/>
  <c r="M631" i="10"/>
  <c r="M630" i="10"/>
  <c r="M629" i="10"/>
  <c r="M628" i="10"/>
  <c r="M627" i="10"/>
  <c r="M626" i="10"/>
  <c r="M625" i="10"/>
  <c r="M624" i="10"/>
  <c r="M623" i="10"/>
  <c r="M622" i="10"/>
  <c r="M621" i="10"/>
  <c r="M620" i="10"/>
  <c r="M619" i="10"/>
  <c r="M618" i="10"/>
  <c r="M617" i="10"/>
  <c r="M616" i="10"/>
  <c r="M615" i="10"/>
  <c r="M614" i="10"/>
  <c r="M613" i="10"/>
  <c r="M612" i="10"/>
  <c r="M611" i="10"/>
  <c r="M610" i="10"/>
  <c r="M609" i="10"/>
  <c r="M608" i="10"/>
  <c r="M607" i="10"/>
  <c r="M606" i="10"/>
  <c r="M605" i="10"/>
  <c r="M604" i="10"/>
  <c r="M603" i="10"/>
  <c r="M602" i="10"/>
  <c r="M601" i="10"/>
  <c r="M600" i="10"/>
  <c r="M599" i="10"/>
  <c r="M598" i="10"/>
  <c r="M597" i="10"/>
  <c r="M596" i="10"/>
  <c r="M595" i="10"/>
  <c r="M594" i="10"/>
  <c r="M593" i="10"/>
  <c r="M592" i="10"/>
  <c r="M591" i="10"/>
  <c r="M590" i="10"/>
  <c r="M589" i="10"/>
  <c r="M588" i="10"/>
  <c r="M587" i="10"/>
  <c r="M585" i="10"/>
  <c r="M584" i="10"/>
  <c r="M583" i="10"/>
  <c r="M582" i="10"/>
  <c r="M581" i="10"/>
  <c r="M580" i="10"/>
  <c r="M579" i="10"/>
  <c r="M578" i="10"/>
  <c r="M577" i="10"/>
  <c r="M576" i="10"/>
  <c r="M574" i="10"/>
  <c r="M573" i="10"/>
  <c r="M572" i="10"/>
  <c r="M571" i="10"/>
  <c r="M570" i="10"/>
  <c r="M569" i="10"/>
  <c r="M568" i="10"/>
  <c r="M567" i="10"/>
  <c r="M566" i="10"/>
  <c r="M564" i="10"/>
  <c r="M563" i="10"/>
  <c r="M562" i="10"/>
  <c r="M561" i="10"/>
  <c r="M560" i="10"/>
  <c r="M559" i="10"/>
  <c r="M558" i="10"/>
  <c r="M557" i="10"/>
  <c r="M556" i="10"/>
  <c r="M555" i="10"/>
  <c r="M554" i="10"/>
  <c r="M553" i="10"/>
  <c r="M552" i="10"/>
  <c r="M551" i="10"/>
  <c r="M550" i="10"/>
  <c r="M549" i="10"/>
  <c r="M548" i="10"/>
  <c r="M547" i="10"/>
  <c r="M546" i="10"/>
  <c r="M545" i="10"/>
  <c r="M544" i="10"/>
  <c r="M543" i="10"/>
  <c r="M542" i="10"/>
  <c r="M541" i="10"/>
  <c r="M540" i="10"/>
  <c r="M539" i="10"/>
  <c r="M538" i="10"/>
  <c r="M537" i="10"/>
  <c r="M536" i="10"/>
  <c r="M535" i="10"/>
  <c r="M534" i="10"/>
  <c r="M533" i="10"/>
  <c r="M532" i="10"/>
  <c r="M531" i="10"/>
  <c r="M530" i="10"/>
  <c r="M529" i="10"/>
  <c r="M528" i="10"/>
  <c r="M527" i="10"/>
  <c r="M526" i="10"/>
  <c r="M525" i="10"/>
  <c r="M524" i="10"/>
  <c r="M523" i="10"/>
  <c r="M522" i="10"/>
  <c r="M521" i="10"/>
  <c r="M520" i="10"/>
  <c r="M519" i="10"/>
  <c r="M518" i="10"/>
  <c r="M517" i="10"/>
  <c r="M516" i="10"/>
  <c r="M515" i="10"/>
  <c r="M514" i="10"/>
  <c r="M513" i="10"/>
  <c r="M512" i="10"/>
  <c r="M511" i="10"/>
  <c r="M510" i="10"/>
  <c r="M509" i="10"/>
  <c r="M508" i="10"/>
  <c r="M507" i="10"/>
  <c r="M506" i="10"/>
  <c r="M505" i="10"/>
  <c r="M504" i="10"/>
  <c r="M503" i="10"/>
  <c r="M502" i="10"/>
  <c r="M501" i="10"/>
  <c r="M500" i="10"/>
  <c r="M499" i="10"/>
  <c r="M498" i="10"/>
  <c r="M497" i="10"/>
  <c r="M496" i="10"/>
  <c r="M495" i="10"/>
  <c r="M494" i="10"/>
  <c r="M493" i="10"/>
  <c r="M492" i="10"/>
  <c r="M491" i="10"/>
  <c r="M490" i="10"/>
  <c r="M489" i="10"/>
  <c r="M488" i="10"/>
  <c r="M487" i="10"/>
  <c r="M486" i="10"/>
  <c r="M485" i="10"/>
  <c r="M484" i="10"/>
  <c r="M483" i="10"/>
  <c r="M482" i="10"/>
  <c r="M481" i="10"/>
  <c r="M480" i="10"/>
  <c r="M479" i="10"/>
  <c r="M478" i="10"/>
  <c r="M477" i="10"/>
  <c r="M476" i="10"/>
  <c r="M475" i="10"/>
  <c r="M474" i="10"/>
  <c r="M473" i="10"/>
  <c r="M472" i="10"/>
  <c r="M471" i="10"/>
  <c r="M470" i="10"/>
  <c r="M469" i="10"/>
  <c r="M468" i="10"/>
  <c r="M467" i="10"/>
  <c r="M466" i="10"/>
  <c r="M465" i="10"/>
  <c r="M464" i="10"/>
  <c r="M463" i="10"/>
  <c r="M461" i="10"/>
  <c r="M460" i="10"/>
  <c r="M459" i="10"/>
  <c r="M458" i="10"/>
  <c r="M457" i="10"/>
  <c r="M456" i="10"/>
  <c r="M455" i="10"/>
  <c r="M454" i="10"/>
  <c r="M453" i="10"/>
  <c r="M452" i="10"/>
  <c r="M451" i="10"/>
  <c r="M450" i="10"/>
  <c r="M449" i="10"/>
  <c r="M448" i="10"/>
  <c r="M447" i="10"/>
  <c r="M446" i="10"/>
  <c r="M445" i="10"/>
  <c r="M444" i="10"/>
  <c r="M443" i="10"/>
  <c r="M442" i="10"/>
  <c r="M441" i="10"/>
  <c r="M440" i="10"/>
  <c r="M439" i="10"/>
  <c r="M438" i="10"/>
  <c r="M437" i="10"/>
  <c r="M436" i="10"/>
  <c r="M435" i="10"/>
  <c r="M434" i="10"/>
  <c r="M433" i="10"/>
  <c r="M432" i="10"/>
  <c r="M431" i="10"/>
  <c r="M430" i="10"/>
  <c r="M429" i="10"/>
  <c r="M428" i="10"/>
  <c r="M427" i="10"/>
  <c r="M426" i="10"/>
  <c r="M425" i="10"/>
  <c r="M424" i="10"/>
  <c r="M423" i="10"/>
  <c r="M422" i="10"/>
  <c r="M421" i="10"/>
  <c r="M420" i="10"/>
  <c r="M419" i="10"/>
  <c r="M418" i="10"/>
  <c r="M417" i="10"/>
  <c r="M416" i="10"/>
  <c r="M415" i="10"/>
  <c r="M414" i="10"/>
  <c r="M413" i="10"/>
  <c r="M412" i="10"/>
  <c r="M411" i="10"/>
  <c r="M410" i="10"/>
  <c r="M409" i="10"/>
  <c r="M408" i="10"/>
  <c r="M407" i="10"/>
  <c r="M406" i="10"/>
  <c r="M405" i="10"/>
  <c r="M404" i="10"/>
  <c r="M403" i="10"/>
  <c r="M402" i="10"/>
  <c r="M401" i="10"/>
  <c r="M400" i="10"/>
  <c r="M399" i="10"/>
  <c r="M398" i="10"/>
  <c r="M397" i="10"/>
  <c r="M396" i="10"/>
  <c r="M395" i="10"/>
  <c r="M394" i="10"/>
  <c r="M393" i="10"/>
  <c r="M392" i="10"/>
  <c r="M391" i="10"/>
  <c r="M390" i="10"/>
  <c r="M389" i="10"/>
  <c r="M388" i="10"/>
  <c r="M387" i="10"/>
  <c r="M386" i="10"/>
  <c r="M385" i="10"/>
  <c r="M384" i="10"/>
  <c r="M383" i="10"/>
  <c r="M382" i="10"/>
  <c r="M381" i="10"/>
  <c r="M380" i="10"/>
  <c r="M379" i="10"/>
  <c r="M378" i="10"/>
  <c r="M377" i="10"/>
  <c r="M376" i="10"/>
  <c r="M375" i="10"/>
  <c r="M374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357" i="10"/>
  <c r="M356" i="10"/>
  <c r="M355" i="10"/>
  <c r="M353" i="10"/>
  <c r="M352" i="10"/>
  <c r="M351" i="10"/>
  <c r="M350" i="10"/>
  <c r="M349" i="10"/>
  <c r="M348" i="10"/>
  <c r="M347" i="10"/>
  <c r="M346" i="10"/>
  <c r="M345" i="10"/>
  <c r="M344" i="10"/>
  <c r="M343" i="10"/>
  <c r="M342" i="10"/>
  <c r="M341" i="10"/>
  <c r="M340" i="10"/>
  <c r="M339" i="10"/>
  <c r="M338" i="10"/>
  <c r="M337" i="10"/>
  <c r="M336" i="10"/>
  <c r="M335" i="10"/>
  <c r="M333" i="10"/>
  <c r="M332" i="10"/>
  <c r="M331" i="10"/>
  <c r="M330" i="10"/>
  <c r="M329" i="10"/>
  <c r="M327" i="10"/>
  <c r="M325" i="10"/>
  <c r="M324" i="10"/>
  <c r="M323" i="10"/>
  <c r="M317" i="10"/>
  <c r="M316" i="10"/>
  <c r="M315" i="10"/>
  <c r="M314" i="10"/>
  <c r="M313" i="10"/>
  <c r="M312" i="10"/>
  <c r="M311" i="10"/>
  <c r="M310" i="10"/>
  <c r="M309" i="10"/>
  <c r="M308" i="10"/>
  <c r="M307" i="10"/>
  <c r="M306" i="10"/>
  <c r="M305" i="10"/>
  <c r="M304" i="10"/>
  <c r="M303" i="10"/>
  <c r="M302" i="10"/>
  <c r="M301" i="10"/>
  <c r="M300" i="10"/>
  <c r="M298" i="10"/>
  <c r="M297" i="10"/>
  <c r="M296" i="10"/>
  <c r="M295" i="10"/>
  <c r="M294" i="10"/>
  <c r="M293" i="10"/>
  <c r="M292" i="10"/>
  <c r="M291" i="10"/>
  <c r="M290" i="10"/>
  <c r="M289" i="10"/>
  <c r="M288" i="10"/>
  <c r="M286" i="10"/>
  <c r="M285" i="10"/>
  <c r="M284" i="10"/>
  <c r="M283" i="10"/>
  <c r="M282" i="10"/>
  <c r="M281" i="10"/>
  <c r="M279" i="10"/>
  <c r="M278" i="10"/>
  <c r="M277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4" i="10"/>
  <c r="M263" i="10"/>
  <c r="M262" i="10"/>
  <c r="M261" i="10"/>
  <c r="M259" i="10"/>
  <c r="M258" i="10"/>
  <c r="M257" i="10"/>
  <c r="M256" i="10"/>
  <c r="M255" i="10"/>
  <c r="M254" i="10"/>
  <c r="M249" i="10"/>
  <c r="M248" i="10"/>
  <c r="M247" i="10"/>
  <c r="M245" i="10"/>
  <c r="M244" i="10"/>
  <c r="M243" i="10"/>
  <c r="M242" i="10"/>
  <c r="M241" i="10"/>
  <c r="M240" i="10"/>
  <c r="M239" i="10"/>
  <c r="M238" i="10"/>
  <c r="M237" i="10"/>
  <c r="M236" i="10"/>
  <c r="M235" i="10"/>
  <c r="M234" i="10"/>
  <c r="M233" i="10"/>
  <c r="M231" i="10"/>
  <c r="M230" i="10"/>
  <c r="M229" i="10"/>
  <c r="M228" i="10"/>
  <c r="M227" i="10"/>
  <c r="M226" i="10"/>
  <c r="M225" i="10"/>
  <c r="M224" i="10"/>
  <c r="M223" i="10"/>
  <c r="M222" i="10"/>
  <c r="M221" i="10"/>
  <c r="M220" i="10"/>
  <c r="M218" i="10"/>
  <c r="M217" i="10"/>
  <c r="M216" i="10"/>
  <c r="M215" i="10"/>
  <c r="M214" i="10"/>
  <c r="M213" i="10"/>
  <c r="M212" i="10"/>
  <c r="M211" i="10"/>
  <c r="M210" i="10"/>
  <c r="M209" i="10"/>
  <c r="M208" i="10"/>
  <c r="M207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2" i="10"/>
  <c r="M191" i="10"/>
  <c r="M190" i="10"/>
  <c r="M189" i="10"/>
  <c r="M188" i="10"/>
  <c r="M187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7" i="10"/>
  <c r="M166" i="10"/>
  <c r="M165" i="10"/>
  <c r="M164" i="10"/>
  <c r="M163" i="10"/>
  <c r="M161" i="10"/>
  <c r="M159" i="10"/>
  <c r="M158" i="10"/>
  <c r="M157" i="10"/>
  <c r="M149" i="10"/>
  <c r="M148" i="10"/>
  <c r="M147" i="10"/>
  <c r="M146" i="10"/>
  <c r="M145" i="10"/>
  <c r="M144" i="10"/>
  <c r="M139" i="10"/>
  <c r="M138" i="10"/>
  <c r="M137" i="10"/>
  <c r="M136" i="10"/>
  <c r="M135" i="10"/>
  <c r="M134" i="10"/>
  <c r="M132" i="10"/>
  <c r="M131" i="10"/>
  <c r="M130" i="10"/>
  <c r="M129" i="10"/>
  <c r="M128" i="10"/>
  <c r="M127" i="10"/>
  <c r="M126" i="10"/>
  <c r="M125" i="10"/>
  <c r="M124" i="10"/>
  <c r="M123" i="10"/>
  <c r="M122" i="10"/>
  <c r="M120" i="10"/>
  <c r="M119" i="10"/>
  <c r="M118" i="10"/>
  <c r="M117" i="10"/>
  <c r="M116" i="10"/>
  <c r="M115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3" i="10"/>
  <c r="M92" i="10"/>
  <c r="M91" i="10"/>
  <c r="M90" i="10"/>
  <c r="M89" i="10"/>
  <c r="M88" i="10"/>
  <c r="M83" i="10"/>
  <c r="M82" i="10"/>
  <c r="M81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5" i="10"/>
  <c r="M64" i="10"/>
  <c r="M63" i="10"/>
  <c r="M62" i="10"/>
  <c r="M61" i="10"/>
  <c r="M60" i="10"/>
  <c r="M59" i="10"/>
  <c r="M58" i="10"/>
  <c r="M57" i="10"/>
  <c r="M56" i="10"/>
  <c r="M55" i="10"/>
  <c r="M53" i="10"/>
  <c r="M52" i="10"/>
  <c r="M51" i="10"/>
  <c r="M50" i="10"/>
  <c r="M49" i="10"/>
  <c r="M48" i="10"/>
  <c r="M47" i="10"/>
  <c r="M46" i="10"/>
  <c r="M45" i="10"/>
  <c r="M44" i="10"/>
  <c r="M43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H7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H43" i="10"/>
  <c r="H122" i="10"/>
  <c r="H194" i="10"/>
  <c r="H281" i="10"/>
  <c r="H300" i="10"/>
  <c r="H355" i="10"/>
  <c r="H463" i="10"/>
  <c r="H566" i="10"/>
  <c r="H587" i="10"/>
  <c r="H689" i="10"/>
  <c r="H695" i="10"/>
  <c r="H724" i="10"/>
  <c r="H727" i="10"/>
  <c r="H733" i="10"/>
  <c r="H778" i="10"/>
  <c r="H784" i="10"/>
  <c r="H790" i="10"/>
  <c r="H819" i="10"/>
  <c r="H826" i="10"/>
  <c r="H838" i="10"/>
  <c r="H889" i="10"/>
  <c r="H902" i="10"/>
  <c r="H903" i="10" s="1"/>
  <c r="H940" i="10"/>
  <c r="H943" i="10"/>
  <c r="H956" i="10"/>
  <c r="H1014" i="10"/>
  <c r="H1017" i="10"/>
  <c r="H1020" i="10"/>
  <c r="H1063" i="10"/>
  <c r="H1082" i="10"/>
  <c r="H1087" i="10"/>
  <c r="H1109" i="10"/>
  <c r="H1156" i="10"/>
  <c r="H1203" i="10"/>
  <c r="H1250" i="10"/>
  <c r="H1314" i="10"/>
  <c r="H1325" i="10"/>
  <c r="H1393" i="10"/>
  <c r="H1405" i="10"/>
  <c r="H1421" i="10"/>
  <c r="H1433" i="10"/>
  <c r="H1599" i="10"/>
  <c r="H1628" i="10"/>
  <c r="H1716" i="10"/>
  <c r="H1765" i="10"/>
  <c r="H1772" i="10"/>
  <c r="H1909" i="10"/>
  <c r="H2077" i="10"/>
  <c r="Q247" i="10" l="1"/>
  <c r="Q248" i="10" s="1"/>
  <c r="G762" i="4"/>
  <c r="G834" i="4"/>
  <c r="G737" i="4"/>
  <c r="G786" i="4"/>
  <c r="G808" i="4"/>
  <c r="Q909" i="10"/>
  <c r="Q910" i="10" s="1"/>
  <c r="Q911" i="10" s="1"/>
  <c r="Q912" i="10" s="1"/>
  <c r="R908" i="10"/>
  <c r="H904" i="10"/>
  <c r="H910" i="10"/>
  <c r="H96" i="10"/>
  <c r="Q96" i="10" s="1"/>
  <c r="R247" i="10"/>
  <c r="H249" i="10"/>
  <c r="R248" i="10" s="1"/>
  <c r="Q81" i="10"/>
  <c r="H82" i="10"/>
  <c r="H158" i="10"/>
  <c r="R157" i="10" s="1"/>
  <c r="Q157" i="10"/>
  <c r="H138" i="10"/>
  <c r="R169" i="10"/>
  <c r="H337" i="10"/>
  <c r="R336" i="10" s="1"/>
  <c r="R328" i="10"/>
  <c r="Q327" i="10"/>
  <c r="Q328" i="10" s="1"/>
  <c r="R327" i="10"/>
  <c r="Q335" i="10"/>
  <c r="Q336" i="10" s="1"/>
  <c r="R335" i="10"/>
  <c r="Q169" i="10"/>
  <c r="Q170" i="10" s="1"/>
  <c r="H162" i="10"/>
  <c r="R161" i="10" s="1"/>
  <c r="Q161" i="10"/>
  <c r="H171" i="10"/>
  <c r="R170" i="10" s="1"/>
  <c r="Q7" i="10"/>
  <c r="H207" i="10"/>
  <c r="H208" i="10" s="1"/>
  <c r="H115" i="10"/>
  <c r="H116" i="10" s="1"/>
  <c r="H1270" i="10"/>
  <c r="H1271" i="10" s="1"/>
  <c r="H187" i="10"/>
  <c r="H67" i="10"/>
  <c r="H68" i="10" s="1"/>
  <c r="H1037" i="10"/>
  <c r="H873" i="10"/>
  <c r="H55" i="10"/>
  <c r="H961" i="10"/>
  <c r="H1326" i="10"/>
  <c r="R1325" i="10" s="1"/>
  <c r="H2066" i="10"/>
  <c r="H820" i="10"/>
  <c r="R819" i="10" s="1"/>
  <c r="H44" i="10"/>
  <c r="R43" i="10" s="1"/>
  <c r="H785" i="10"/>
  <c r="R784" i="10" s="1"/>
  <c r="H356" i="10"/>
  <c r="R355" i="10" s="1"/>
  <c r="H1910" i="10"/>
  <c r="R1909" i="10" s="1"/>
  <c r="H1434" i="10"/>
  <c r="H220" i="10"/>
  <c r="H1600" i="10"/>
  <c r="R1599" i="10" s="1"/>
  <c r="H31" i="10"/>
  <c r="H282" i="10"/>
  <c r="H1422" i="10"/>
  <c r="R1421" i="10" s="1"/>
  <c r="H1394" i="10"/>
  <c r="R1393" i="10" s="1"/>
  <c r="H1021" i="10"/>
  <c r="H1251" i="10"/>
  <c r="H779" i="10"/>
  <c r="H728" i="10"/>
  <c r="H464" i="10"/>
  <c r="H1733" i="10"/>
  <c r="H734" i="10"/>
  <c r="H1773" i="10"/>
  <c r="R1772" i="10" s="1"/>
  <c r="H1204" i="10"/>
  <c r="R1203" i="10" s="1"/>
  <c r="H924" i="10"/>
  <c r="H791" i="10"/>
  <c r="R790" i="10" s="1"/>
  <c r="H123" i="10"/>
  <c r="R122" i="10" s="1"/>
  <c r="H1805" i="10"/>
  <c r="H1753" i="10"/>
  <c r="H1018" i="10"/>
  <c r="R1017" i="10" s="1"/>
  <c r="H941" i="10"/>
  <c r="H1629" i="10"/>
  <c r="H1015" i="10"/>
  <c r="R1014" i="10" s="1"/>
  <c r="H957" i="10"/>
  <c r="R956" i="10" s="1"/>
  <c r="H890" i="10"/>
  <c r="H576" i="10"/>
  <c r="H301" i="10"/>
  <c r="R300" i="10" s="1"/>
  <c r="H1110" i="10"/>
  <c r="H743" i="10"/>
  <c r="H707" i="10"/>
  <c r="H1617" i="10"/>
  <c r="H1091" i="10"/>
  <c r="H802" i="10"/>
  <c r="H233" i="10"/>
  <c r="H288" i="10"/>
  <c r="H1315" i="10"/>
  <c r="H1083" i="10"/>
  <c r="R1082" i="10" s="1"/>
  <c r="H839" i="10"/>
  <c r="R838" i="10" s="1"/>
  <c r="H725" i="10"/>
  <c r="R724" i="10" s="1"/>
  <c r="H690" i="10"/>
  <c r="R689" i="10" s="1"/>
  <c r="H567" i="10"/>
  <c r="H8" i="10"/>
  <c r="H1717" i="10"/>
  <c r="R1716" i="10" s="1"/>
  <c r="H1608" i="10"/>
  <c r="H2078" i="10"/>
  <c r="H1766" i="10"/>
  <c r="R1765" i="10" s="1"/>
  <c r="H1157" i="10"/>
  <c r="H1064" i="10"/>
  <c r="R1063" i="10" s="1"/>
  <c r="H1792" i="10"/>
  <c r="H944" i="10"/>
  <c r="R902" i="10"/>
  <c r="H827" i="10"/>
  <c r="H696" i="10"/>
  <c r="H1088" i="10"/>
  <c r="R1087" i="10" s="1"/>
  <c r="H1406" i="10"/>
  <c r="H2031" i="10"/>
  <c r="H24" i="10"/>
  <c r="H195" i="10"/>
  <c r="R194" i="10" s="1"/>
  <c r="H588" i="10"/>
  <c r="R587" i="10" s="1"/>
  <c r="H1927" i="10"/>
  <c r="A24" i="10"/>
  <c r="A25" i="10" s="1"/>
  <c r="A26" i="10" s="1"/>
  <c r="A27" i="10" s="1"/>
  <c r="A28" i="10" s="1"/>
  <c r="A29" i="10" s="1"/>
  <c r="G787" i="4" l="1"/>
  <c r="G738" i="4"/>
  <c r="G763" i="4"/>
  <c r="G809" i="4"/>
  <c r="G835" i="4"/>
  <c r="H911" i="10"/>
  <c r="H97" i="10"/>
  <c r="Q97" i="10" s="1"/>
  <c r="R909" i="10"/>
  <c r="H905" i="10"/>
  <c r="R903" i="10"/>
  <c r="R95" i="10"/>
  <c r="Q158" i="10"/>
  <c r="Q159" i="10" s="1"/>
  <c r="Q160" i="10" s="1"/>
  <c r="H250" i="10"/>
  <c r="R249" i="10" s="1"/>
  <c r="Q249" i="10"/>
  <c r="Q250" i="10" s="1"/>
  <c r="Q251" i="10" s="1"/>
  <c r="Q252" i="10" s="1"/>
  <c r="Q253" i="10" s="1"/>
  <c r="Q254" i="10" s="1"/>
  <c r="Q255" i="10" s="1"/>
  <c r="Q256" i="10" s="1"/>
  <c r="Q257" i="10" s="1"/>
  <c r="Q258" i="10" s="1"/>
  <c r="Q259" i="10" s="1"/>
  <c r="Q260" i="10" s="1"/>
  <c r="H83" i="10"/>
  <c r="H821" i="10"/>
  <c r="H822" i="10" s="1"/>
  <c r="R821" i="10" s="1"/>
  <c r="Q82" i="10"/>
  <c r="R81" i="10"/>
  <c r="H139" i="10"/>
  <c r="R138" i="10" s="1"/>
  <c r="H159" i="10"/>
  <c r="R137" i="10"/>
  <c r="H45" i="10"/>
  <c r="H46" i="10" s="1"/>
  <c r="R45" i="10" s="1"/>
  <c r="H786" i="10"/>
  <c r="H787" i="10" s="1"/>
  <c r="R786" i="10" s="1"/>
  <c r="Q171" i="10"/>
  <c r="Q329" i="10"/>
  <c r="R325" i="10"/>
  <c r="H330" i="10"/>
  <c r="R329" i="10" s="1"/>
  <c r="H163" i="10"/>
  <c r="Q162" i="10"/>
  <c r="H209" i="10"/>
  <c r="R208" i="10" s="1"/>
  <c r="H1038" i="10"/>
  <c r="R1037" i="10" s="1"/>
  <c r="H1630" i="10"/>
  <c r="R1629" i="10" s="1"/>
  <c r="H874" i="10"/>
  <c r="R873" i="10" s="1"/>
  <c r="H1158" i="10"/>
  <c r="R1157" i="10" s="1"/>
  <c r="H729" i="10"/>
  <c r="R728" i="10" s="1"/>
  <c r="H25" i="10"/>
  <c r="R24" i="10" s="1"/>
  <c r="H1767" i="10"/>
  <c r="R1766" i="10" s="1"/>
  <c r="H1423" i="10"/>
  <c r="R1422" i="10" s="1"/>
  <c r="H1111" i="10"/>
  <c r="R1110" i="10" s="1"/>
  <c r="H942" i="10"/>
  <c r="R941" i="10" s="1"/>
  <c r="H925" i="10"/>
  <c r="H780" i="10"/>
  <c r="R779" i="10" s="1"/>
  <c r="H32" i="10"/>
  <c r="R31" i="10" s="1"/>
  <c r="R67" i="10"/>
  <c r="H1316" i="10"/>
  <c r="H945" i="10"/>
  <c r="R944" i="10" s="1"/>
  <c r="R134" i="10"/>
  <c r="H188" i="10"/>
  <c r="R187" i="10" s="1"/>
  <c r="H1793" i="10"/>
  <c r="R1792" i="10" s="1"/>
  <c r="H1609" i="10"/>
  <c r="R1608" i="10" s="1"/>
  <c r="H691" i="10"/>
  <c r="R690" i="10" s="1"/>
  <c r="H234" i="10"/>
  <c r="R233" i="10" s="1"/>
  <c r="H577" i="10"/>
  <c r="R576" i="10" s="1"/>
  <c r="H1754" i="10"/>
  <c r="R1753" i="10" s="1"/>
  <c r="H1774" i="10"/>
  <c r="R1773" i="10" s="1"/>
  <c r="H1252" i="10"/>
  <c r="R1251" i="10" s="1"/>
  <c r="H221" i="10"/>
  <c r="R220" i="10" s="1"/>
  <c r="H2067" i="10"/>
  <c r="R2066" i="10" s="1"/>
  <c r="R1270" i="10"/>
  <c r="R1250" i="10"/>
  <c r="R727" i="10"/>
  <c r="R940" i="10"/>
  <c r="R943" i="10"/>
  <c r="H589" i="10"/>
  <c r="H708" i="10"/>
  <c r="R707" i="10" s="1"/>
  <c r="H828" i="10"/>
  <c r="R827" i="10" s="1"/>
  <c r="H792" i="10"/>
  <c r="R791" i="10" s="1"/>
  <c r="H2032" i="10"/>
  <c r="R2031" i="10" s="1"/>
  <c r="H302" i="10"/>
  <c r="R301" i="10" s="1"/>
  <c r="H69" i="10"/>
  <c r="H1407" i="10"/>
  <c r="R1406" i="10" s="1"/>
  <c r="H117" i="10"/>
  <c r="R116" i="10" s="1"/>
  <c r="H1718" i="10"/>
  <c r="R1717" i="10" s="1"/>
  <c r="H726" i="10"/>
  <c r="H803" i="10"/>
  <c r="R802" i="10" s="1"/>
  <c r="H891" i="10"/>
  <c r="R890" i="10" s="1"/>
  <c r="H1806" i="10"/>
  <c r="R1805" i="10" s="1"/>
  <c r="H735" i="10"/>
  <c r="H1435" i="10"/>
  <c r="R1434" i="10" s="1"/>
  <c r="H1327" i="10"/>
  <c r="R1326" i="10" s="1"/>
  <c r="R115" i="10"/>
  <c r="R1628" i="10"/>
  <c r="R889" i="10"/>
  <c r="R1405" i="10"/>
  <c r="R1109" i="10"/>
  <c r="H465" i="10"/>
  <c r="R464" i="10" s="1"/>
  <c r="H568" i="10"/>
  <c r="R567" i="10" s="1"/>
  <c r="H1019" i="10"/>
  <c r="R1018" i="10" s="1"/>
  <c r="H1601" i="10"/>
  <c r="R1600" i="10" s="1"/>
  <c r="H1928" i="10"/>
  <c r="R1927" i="10" s="1"/>
  <c r="H1089" i="10"/>
  <c r="R1088" i="10" s="1"/>
  <c r="H840" i="10"/>
  <c r="R839" i="10" s="1"/>
  <c r="H1092" i="10"/>
  <c r="H958" i="10"/>
  <c r="R957" i="10" s="1"/>
  <c r="H124" i="10"/>
  <c r="R123" i="10" s="1"/>
  <c r="H1734" i="10"/>
  <c r="R1733" i="10" s="1"/>
  <c r="H1272" i="10"/>
  <c r="H1911" i="10"/>
  <c r="R1910" i="10" s="1"/>
  <c r="H962" i="10"/>
  <c r="R961" i="10" s="1"/>
  <c r="R323" i="10"/>
  <c r="R7" i="10"/>
  <c r="R1020" i="10"/>
  <c r="R463" i="10"/>
  <c r="R826" i="10"/>
  <c r="R1156" i="10"/>
  <c r="H1065" i="10"/>
  <c r="R1064" i="10" s="1"/>
  <c r="H196" i="10"/>
  <c r="R195" i="10" s="1"/>
  <c r="H289" i="10"/>
  <c r="R288" i="10" s="1"/>
  <c r="R324" i="10"/>
  <c r="H283" i="10"/>
  <c r="R282" i="10" s="1"/>
  <c r="H2079" i="10"/>
  <c r="R2078" i="10" s="1"/>
  <c r="H1205" i="10"/>
  <c r="R1204" i="10" s="1"/>
  <c r="R281" i="10"/>
  <c r="H263" i="10"/>
  <c r="R262" i="10" s="1"/>
  <c r="H1084" i="10"/>
  <c r="R1083" i="10" s="1"/>
  <c r="H1618" i="10"/>
  <c r="R1617" i="10" s="1"/>
  <c r="H1395" i="10"/>
  <c r="R1394" i="10" s="1"/>
  <c r="H357" i="10"/>
  <c r="R356" i="10" s="1"/>
  <c r="H56" i="10"/>
  <c r="R55" i="10" s="1"/>
  <c r="R261" i="10"/>
  <c r="R1314" i="10"/>
  <c r="R733" i="10"/>
  <c r="R778" i="10"/>
  <c r="R566" i="10"/>
  <c r="R2077" i="10"/>
  <c r="R1433" i="10"/>
  <c r="H697" i="10"/>
  <c r="R696" i="10" s="1"/>
  <c r="R207" i="10"/>
  <c r="R695" i="10"/>
  <c r="H9" i="10"/>
  <c r="Q8" i="10"/>
  <c r="H744" i="10"/>
  <c r="H1022" i="10"/>
  <c r="H1016" i="10"/>
  <c r="R101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Q55" i="10"/>
  <c r="R96" i="10" l="1"/>
  <c r="H98" i="10"/>
  <c r="Q98" i="10" s="1"/>
  <c r="Q99" i="10" s="1"/>
  <c r="G810" i="4"/>
  <c r="G739" i="4"/>
  <c r="G836" i="4"/>
  <c r="G764" i="4"/>
  <c r="G788" i="4"/>
  <c r="R904" i="10"/>
  <c r="H912" i="10"/>
  <c r="R912" i="10" s="1"/>
  <c r="R910" i="10"/>
  <c r="Q83" i="10"/>
  <c r="Q84" i="10" s="1"/>
  <c r="Q85" i="10" s="1"/>
  <c r="Q86" i="10" s="1"/>
  <c r="Q87" i="10" s="1"/>
  <c r="Q88" i="10" s="1"/>
  <c r="Q89" i="10" s="1"/>
  <c r="Q90" i="10" s="1"/>
  <c r="Q91" i="10" s="1"/>
  <c r="Q92" i="10" s="1"/>
  <c r="Q93" i="10" s="1"/>
  <c r="Q94" i="10" s="1"/>
  <c r="H906" i="10"/>
  <c r="R820" i="10"/>
  <c r="H917" i="10"/>
  <c r="H251" i="10"/>
  <c r="R250" i="10" s="1"/>
  <c r="H84" i="10"/>
  <c r="R82" i="10"/>
  <c r="R97" i="10"/>
  <c r="R785" i="10"/>
  <c r="R44" i="10"/>
  <c r="R158" i="10"/>
  <c r="H140" i="10"/>
  <c r="R139" i="10" s="1"/>
  <c r="H26" i="10"/>
  <c r="H27" i="10" s="1"/>
  <c r="R26" i="10" s="1"/>
  <c r="H331" i="10"/>
  <c r="R330" i="10" s="1"/>
  <c r="Q330" i="10"/>
  <c r="Q331" i="10" s="1"/>
  <c r="Q332" i="10" s="1"/>
  <c r="Q333" i="10" s="1"/>
  <c r="Q334" i="10" s="1"/>
  <c r="H164" i="10"/>
  <c r="R163" i="10" s="1"/>
  <c r="H160" i="10"/>
  <c r="R160" i="10" s="1"/>
  <c r="Q163" i="10"/>
  <c r="R162" i="10"/>
  <c r="Q56" i="10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H10" i="10"/>
  <c r="R9" i="10" s="1"/>
  <c r="H358" i="10"/>
  <c r="R357" i="10" s="1"/>
  <c r="H2080" i="10"/>
  <c r="R2079" i="10" s="1"/>
  <c r="H197" i="10"/>
  <c r="R196" i="10" s="1"/>
  <c r="H1929" i="10"/>
  <c r="R1928" i="10" s="1"/>
  <c r="H466" i="10"/>
  <c r="R465" i="10" s="1"/>
  <c r="H823" i="10"/>
  <c r="R822" i="10" s="1"/>
  <c r="H222" i="10"/>
  <c r="R221" i="10" s="1"/>
  <c r="H578" i="10"/>
  <c r="R577" i="10" s="1"/>
  <c r="H1794" i="10"/>
  <c r="R1793" i="10" s="1"/>
  <c r="H875" i="10"/>
  <c r="R874" i="10" s="1"/>
  <c r="H1807" i="10"/>
  <c r="R1806" i="10" s="1"/>
  <c r="H1719" i="10"/>
  <c r="R1718" i="10" s="1"/>
  <c r="H736" i="10"/>
  <c r="R735" i="10" s="1"/>
  <c r="H926" i="10"/>
  <c r="R925" i="10" s="1"/>
  <c r="H1619" i="10"/>
  <c r="R1618" i="10" s="1"/>
  <c r="H264" i="10"/>
  <c r="R263" i="10" s="1"/>
  <c r="H1735" i="10"/>
  <c r="R1734" i="10" s="1"/>
  <c r="H841" i="10"/>
  <c r="R840" i="10" s="1"/>
  <c r="H1396" i="10"/>
  <c r="H284" i="10"/>
  <c r="R283" i="10" s="1"/>
  <c r="R8" i="10"/>
  <c r="H1602" i="10"/>
  <c r="R1601" i="10" s="1"/>
  <c r="H788" i="10"/>
  <c r="R787" i="10" s="1"/>
  <c r="H1328" i="10"/>
  <c r="R1327" i="10" s="1"/>
  <c r="H303" i="10"/>
  <c r="R302" i="10" s="1"/>
  <c r="H829" i="10"/>
  <c r="R828" i="10" s="1"/>
  <c r="H1253" i="10"/>
  <c r="R1252" i="10" s="1"/>
  <c r="H235" i="10"/>
  <c r="R234" i="10" s="1"/>
  <c r="R135" i="10"/>
  <c r="H1631" i="10"/>
  <c r="H1093" i="10"/>
  <c r="R1092" i="10" s="1"/>
  <c r="H590" i="10"/>
  <c r="R589" i="10" s="1"/>
  <c r="H1066" i="10"/>
  <c r="R1065" i="10" s="1"/>
  <c r="H963" i="10"/>
  <c r="H125" i="10"/>
  <c r="R124" i="10" s="1"/>
  <c r="H892" i="10"/>
  <c r="R891" i="10" s="1"/>
  <c r="H118" i="10"/>
  <c r="R117" i="10" s="1"/>
  <c r="H33" i="10"/>
  <c r="H1112" i="10"/>
  <c r="R1111" i="10" s="1"/>
  <c r="H70" i="10"/>
  <c r="R69" i="10" s="1"/>
  <c r="H1317" i="10"/>
  <c r="H1085" i="10"/>
  <c r="R1084" i="10" s="1"/>
  <c r="H1023" i="10"/>
  <c r="R1022" i="10" s="1"/>
  <c r="H698" i="10"/>
  <c r="H1436" i="10"/>
  <c r="H2033" i="10"/>
  <c r="R2032" i="10" s="1"/>
  <c r="H1775" i="10"/>
  <c r="R1774" i="10" s="1"/>
  <c r="H692" i="10"/>
  <c r="R691" i="10" s="1"/>
  <c r="H946" i="10"/>
  <c r="R945" i="10" s="1"/>
  <c r="H1424" i="10"/>
  <c r="R1423" i="10" s="1"/>
  <c r="H730" i="10"/>
  <c r="R729" i="10" s="1"/>
  <c r="H1039" i="10"/>
  <c r="R1038" i="10" s="1"/>
  <c r="R1021" i="10"/>
  <c r="H804" i="10"/>
  <c r="R803" i="10" s="1"/>
  <c r="H1408" i="10"/>
  <c r="H709" i="10"/>
  <c r="R708" i="10" s="1"/>
  <c r="R743" i="10"/>
  <c r="H781" i="10"/>
  <c r="R780" i="10" s="1"/>
  <c r="H1273" i="10"/>
  <c r="R1272" i="10" s="1"/>
  <c r="H47" i="10"/>
  <c r="R46" i="10" s="1"/>
  <c r="H1912" i="10"/>
  <c r="R1911" i="10" s="1"/>
  <c r="H959" i="10"/>
  <c r="R958" i="10" s="1"/>
  <c r="H57" i="10"/>
  <c r="R56" i="10" s="1"/>
  <c r="H172" i="10"/>
  <c r="H1206" i="10"/>
  <c r="R1205" i="10" s="1"/>
  <c r="H290" i="10"/>
  <c r="R289" i="10" s="1"/>
  <c r="R1271" i="10"/>
  <c r="R1091" i="10"/>
  <c r="H1090" i="10"/>
  <c r="R1089" i="10" s="1"/>
  <c r="H569" i="10"/>
  <c r="R568" i="10" s="1"/>
  <c r="R734" i="10"/>
  <c r="R725" i="10"/>
  <c r="R68" i="10"/>
  <c r="H793" i="10"/>
  <c r="R792" i="10" s="1"/>
  <c r="R588" i="10"/>
  <c r="H2068" i="10"/>
  <c r="R2067" i="10" s="1"/>
  <c r="H1755" i="10"/>
  <c r="R1754" i="10" s="1"/>
  <c r="H1610" i="10"/>
  <c r="H189" i="10"/>
  <c r="R188" i="10" s="1"/>
  <c r="R1315" i="10"/>
  <c r="R924" i="10"/>
  <c r="H1768" i="10"/>
  <c r="R1767" i="10" s="1"/>
  <c r="H1159" i="10"/>
  <c r="H210" i="10"/>
  <c r="R209" i="10" s="1"/>
  <c r="Q9" i="10"/>
  <c r="H745" i="10"/>
  <c r="A42" i="10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Q67" i="10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G789" i="4" l="1"/>
  <c r="G837" i="4"/>
  <c r="G811" i="4"/>
  <c r="G765" i="4"/>
  <c r="G740" i="4"/>
  <c r="R911" i="10"/>
  <c r="R916" i="10"/>
  <c r="R905" i="10"/>
  <c r="R25" i="10"/>
  <c r="H907" i="10"/>
  <c r="R906" i="10" s="1"/>
  <c r="H252" i="10"/>
  <c r="R251" i="10" s="1"/>
  <c r="H85" i="10"/>
  <c r="R83" i="10"/>
  <c r="Q10" i="10"/>
  <c r="H141" i="10"/>
  <c r="R140" i="10" s="1"/>
  <c r="R159" i="10"/>
  <c r="H332" i="10"/>
  <c r="R331" i="10" s="1"/>
  <c r="Q164" i="10"/>
  <c r="Q165" i="10" s="1"/>
  <c r="Q166" i="10" s="1"/>
  <c r="Q167" i="10" s="1"/>
  <c r="Q168" i="10" s="1"/>
  <c r="Q172" i="10"/>
  <c r="R171" i="10"/>
  <c r="H165" i="10"/>
  <c r="R164" i="10" s="1"/>
  <c r="H1611" i="10"/>
  <c r="R1610" i="10" s="1"/>
  <c r="H1318" i="10"/>
  <c r="R1317" i="10" s="1"/>
  <c r="H58" i="10"/>
  <c r="R57" i="10" s="1"/>
  <c r="H1274" i="10"/>
  <c r="R1273" i="10" s="1"/>
  <c r="H731" i="10"/>
  <c r="R730" i="10" s="1"/>
  <c r="H693" i="10"/>
  <c r="R692" i="10" s="1"/>
  <c r="H1254" i="10"/>
  <c r="R1253" i="10" s="1"/>
  <c r="H789" i="10"/>
  <c r="R788" i="10" s="1"/>
  <c r="H265" i="10"/>
  <c r="R264" i="10" s="1"/>
  <c r="H223" i="10"/>
  <c r="R222" i="10" s="1"/>
  <c r="H198" i="10"/>
  <c r="R197" i="10" s="1"/>
  <c r="H291" i="10"/>
  <c r="R290" i="10" s="1"/>
  <c r="H805" i="10"/>
  <c r="R804" i="10" s="1"/>
  <c r="H1024" i="10"/>
  <c r="R1023" i="10" s="1"/>
  <c r="H71" i="10"/>
  <c r="R70" i="10" s="1"/>
  <c r="H119" i="10"/>
  <c r="R118" i="10" s="1"/>
  <c r="H1067" i="10"/>
  <c r="R1066" i="10" s="1"/>
  <c r="H338" i="10"/>
  <c r="R337" i="10" s="1"/>
  <c r="H1720" i="10"/>
  <c r="R1719" i="10" s="1"/>
  <c r="H1409" i="10"/>
  <c r="R1408" i="10" s="1"/>
  <c r="H699" i="10"/>
  <c r="R698" i="10" s="1"/>
  <c r="H34" i="10"/>
  <c r="R33" i="10" s="1"/>
  <c r="H1632" i="10"/>
  <c r="R1631" i="10" s="1"/>
  <c r="H1397" i="10"/>
  <c r="R1396" i="10" s="1"/>
  <c r="H746" i="10"/>
  <c r="R745" i="10" s="1"/>
  <c r="H960" i="10"/>
  <c r="H782" i="10"/>
  <c r="R781" i="10" s="1"/>
  <c r="H1425" i="10"/>
  <c r="R1424" i="10" s="1"/>
  <c r="H1776" i="10"/>
  <c r="R1775" i="10" s="1"/>
  <c r="H830" i="10"/>
  <c r="R829" i="10" s="1"/>
  <c r="H1603" i="10"/>
  <c r="R1602" i="10" s="1"/>
  <c r="H1620" i="10"/>
  <c r="R1619" i="10" s="1"/>
  <c r="H824" i="10"/>
  <c r="R823" i="10" s="1"/>
  <c r="H2081" i="10"/>
  <c r="R2080" i="10" s="1"/>
  <c r="R744" i="10"/>
  <c r="H99" i="10"/>
  <c r="H893" i="10"/>
  <c r="R892" i="10" s="1"/>
  <c r="H591" i="10"/>
  <c r="R590" i="10" s="1"/>
  <c r="H1808" i="10"/>
  <c r="H1160" i="10"/>
  <c r="R1159" i="10" s="1"/>
  <c r="H1769" i="10"/>
  <c r="R1768" i="10" s="1"/>
  <c r="H2069" i="10"/>
  <c r="R2068" i="10" s="1"/>
  <c r="H1913" i="10"/>
  <c r="H947" i="10"/>
  <c r="R946" i="10" s="1"/>
  <c r="H2034" i="10"/>
  <c r="R2033" i="10" s="1"/>
  <c r="H304" i="10"/>
  <c r="R303" i="10" s="1"/>
  <c r="H842" i="10"/>
  <c r="R841" i="10" s="1"/>
  <c r="H927" i="10"/>
  <c r="R926" i="10" s="1"/>
  <c r="H1795" i="10"/>
  <c r="R1794" i="10" s="1"/>
  <c r="H467" i="10"/>
  <c r="R466" i="10" s="1"/>
  <c r="H359" i="10"/>
  <c r="R358" i="10" s="1"/>
  <c r="H964" i="10"/>
  <c r="R963" i="10" s="1"/>
  <c r="H1756" i="10"/>
  <c r="R1755" i="10" s="1"/>
  <c r="H570" i="10"/>
  <c r="R569" i="10" s="1"/>
  <c r="H1207" i="10"/>
  <c r="R1206" i="10" s="1"/>
  <c r="H211" i="10"/>
  <c r="R210" i="10" s="1"/>
  <c r="H710" i="10"/>
  <c r="R709" i="10" s="1"/>
  <c r="H1086" i="10"/>
  <c r="H126" i="10"/>
  <c r="R125" i="10" s="1"/>
  <c r="H285" i="10"/>
  <c r="R284" i="10" s="1"/>
  <c r="H190" i="10"/>
  <c r="R189" i="10" s="1"/>
  <c r="H1437" i="10"/>
  <c r="H1113" i="10"/>
  <c r="R1112" i="10" s="1"/>
  <c r="H1094" i="10"/>
  <c r="R1093" i="10" s="1"/>
  <c r="R1158" i="10"/>
  <c r="R1609" i="10"/>
  <c r="H794" i="10"/>
  <c r="R793" i="10" s="1"/>
  <c r="H173" i="10"/>
  <c r="H48" i="10"/>
  <c r="R47" i="10" s="1"/>
  <c r="R1407" i="10"/>
  <c r="H1040" i="10"/>
  <c r="R1039" i="10" s="1"/>
  <c r="R1435" i="10"/>
  <c r="R697" i="10"/>
  <c r="R1316" i="10"/>
  <c r="R32" i="10"/>
  <c r="R962" i="10"/>
  <c r="R1630" i="10"/>
  <c r="H236" i="10"/>
  <c r="R235" i="10" s="1"/>
  <c r="H1329" i="10"/>
  <c r="R1328" i="10" s="1"/>
  <c r="R1395" i="10"/>
  <c r="H1736" i="10"/>
  <c r="R1735" i="10" s="1"/>
  <c r="H737" i="10"/>
  <c r="R736" i="10" s="1"/>
  <c r="H876" i="10"/>
  <c r="R875" i="10" s="1"/>
  <c r="H579" i="10"/>
  <c r="R578" i="10" s="1"/>
  <c r="H1930" i="10"/>
  <c r="R1929" i="10" s="1"/>
  <c r="H11" i="10"/>
  <c r="R10" i="10" s="1"/>
  <c r="Q43" i="10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A54" i="10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H28" i="10"/>
  <c r="R27" i="10" s="1"/>
  <c r="G766" i="4" l="1"/>
  <c r="G838" i="4"/>
  <c r="G741" i="4"/>
  <c r="G812" i="4"/>
  <c r="G790" i="4"/>
  <c r="H253" i="10"/>
  <c r="R252" i="10" s="1"/>
  <c r="R98" i="10"/>
  <c r="H86" i="10"/>
  <c r="R84" i="10"/>
  <c r="H142" i="10"/>
  <c r="R141" i="10" s="1"/>
  <c r="H333" i="10"/>
  <c r="R332" i="10" s="1"/>
  <c r="H166" i="10"/>
  <c r="R165" i="10" s="1"/>
  <c r="Q173" i="10"/>
  <c r="R172" i="10"/>
  <c r="Q11" i="10"/>
  <c r="H580" i="10"/>
  <c r="R579" i="10" s="1"/>
  <c r="H49" i="10"/>
  <c r="R48" i="10" s="1"/>
  <c r="H571" i="10"/>
  <c r="R570" i="10" s="1"/>
  <c r="H1330" i="10"/>
  <c r="R1329" i="10" s="1"/>
  <c r="H1095" i="10"/>
  <c r="R1094" i="10" s="1"/>
  <c r="H191" i="10"/>
  <c r="R190" i="10" s="1"/>
  <c r="H711" i="10"/>
  <c r="R710" i="10" s="1"/>
  <c r="H2070" i="10"/>
  <c r="R2069" i="10" s="1"/>
  <c r="H592" i="10"/>
  <c r="R591" i="10" s="1"/>
  <c r="H1621" i="10"/>
  <c r="R1620" i="10" s="1"/>
  <c r="H1777" i="10"/>
  <c r="R1776" i="10" s="1"/>
  <c r="H305" i="10"/>
  <c r="R304" i="10" s="1"/>
  <c r="H35" i="10"/>
  <c r="R34" i="10" s="1"/>
  <c r="H1025" i="10"/>
  <c r="R1024" i="10" s="1"/>
  <c r="H1275" i="10"/>
  <c r="R1274" i="10" s="1"/>
  <c r="H877" i="10"/>
  <c r="R876" i="10" s="1"/>
  <c r="H174" i="10"/>
  <c r="R173" i="10" s="1"/>
  <c r="H1757" i="10"/>
  <c r="R1756" i="10" s="1"/>
  <c r="H1796" i="10"/>
  <c r="R1795" i="10" s="1"/>
  <c r="H747" i="10"/>
  <c r="R746" i="10" s="1"/>
  <c r="H700" i="10"/>
  <c r="R699" i="10" s="1"/>
  <c r="H1068" i="10"/>
  <c r="R1067" i="10" s="1"/>
  <c r="H224" i="10"/>
  <c r="R223" i="10" s="1"/>
  <c r="H1255" i="10"/>
  <c r="R1254" i="10" s="1"/>
  <c r="H59" i="10"/>
  <c r="R58" i="10" s="1"/>
  <c r="H1809" i="10"/>
  <c r="R1808" i="10" s="1"/>
  <c r="H199" i="10"/>
  <c r="R198" i="10" s="1"/>
  <c r="H1114" i="10"/>
  <c r="R1113" i="10" s="1"/>
  <c r="H286" i="10"/>
  <c r="R285" i="10" s="1"/>
  <c r="H2035" i="10"/>
  <c r="R2034" i="10" s="1"/>
  <c r="H1770" i="10"/>
  <c r="R1769" i="10" s="1"/>
  <c r="H894" i="10"/>
  <c r="R893" i="10" s="1"/>
  <c r="H2082" i="10"/>
  <c r="R2081" i="10" s="1"/>
  <c r="H1604" i="10"/>
  <c r="R1603" i="10" s="1"/>
  <c r="H1426" i="10"/>
  <c r="R1425" i="10" s="1"/>
  <c r="H468" i="10"/>
  <c r="R467" i="10" s="1"/>
  <c r="H339" i="10"/>
  <c r="R338" i="10" s="1"/>
  <c r="H795" i="10"/>
  <c r="R794" i="10" s="1"/>
  <c r="H212" i="10"/>
  <c r="R211" i="10" s="1"/>
  <c r="H965" i="10"/>
  <c r="R964" i="10" s="1"/>
  <c r="H928" i="10"/>
  <c r="R927" i="10" s="1"/>
  <c r="H1398" i="10"/>
  <c r="R1397" i="10" s="1"/>
  <c r="H1410" i="10"/>
  <c r="R1409" i="10" s="1"/>
  <c r="H120" i="10"/>
  <c r="R119" i="10" s="1"/>
  <c r="H806" i="10"/>
  <c r="R805" i="10" s="1"/>
  <c r="H694" i="10"/>
  <c r="R693" i="10" s="1"/>
  <c r="H1319" i="10"/>
  <c r="R1318" i="10" s="1"/>
  <c r="H1438" i="10"/>
  <c r="R1437" i="10" s="1"/>
  <c r="H918" i="10"/>
  <c r="H237" i="10"/>
  <c r="R236" i="10" s="1"/>
  <c r="H1041" i="10"/>
  <c r="R1040" i="10" s="1"/>
  <c r="H127" i="10"/>
  <c r="R126" i="10" s="1"/>
  <c r="H948" i="10"/>
  <c r="R947" i="10" s="1"/>
  <c r="H1161" i="10"/>
  <c r="R1160" i="10" s="1"/>
  <c r="H825" i="10"/>
  <c r="R824" i="10" s="1"/>
  <c r="H831" i="10"/>
  <c r="R830" i="10" s="1"/>
  <c r="H783" i="10"/>
  <c r="R782" i="10" s="1"/>
  <c r="H1914" i="10"/>
  <c r="R1913" i="10" s="1"/>
  <c r="H100" i="10"/>
  <c r="R99" i="10" s="1"/>
  <c r="H12" i="10"/>
  <c r="H738" i="10"/>
  <c r="R737" i="10" s="1"/>
  <c r="H1931" i="10"/>
  <c r="R1930" i="10" s="1"/>
  <c r="H1737" i="10"/>
  <c r="R1736" i="10" s="1"/>
  <c r="R1436" i="10"/>
  <c r="R1085" i="10"/>
  <c r="H1208" i="10"/>
  <c r="R1207" i="10" s="1"/>
  <c r="H360" i="10"/>
  <c r="R359" i="10" s="1"/>
  <c r="H843" i="10"/>
  <c r="R842" i="10" s="1"/>
  <c r="R1912" i="10"/>
  <c r="R1807" i="10"/>
  <c r="R136" i="10"/>
  <c r="R959" i="10"/>
  <c r="H1633" i="10"/>
  <c r="R1632" i="10" s="1"/>
  <c r="H1721" i="10"/>
  <c r="R1720" i="10" s="1"/>
  <c r="H72" i="10"/>
  <c r="R71" i="10" s="1"/>
  <c r="H292" i="10"/>
  <c r="R291" i="10" s="1"/>
  <c r="H266" i="10"/>
  <c r="R265" i="10" s="1"/>
  <c r="H732" i="10"/>
  <c r="R731" i="10" s="1"/>
  <c r="H1612" i="10"/>
  <c r="R1611" i="10" s="1"/>
  <c r="A96" i="10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H29" i="10"/>
  <c r="Q100" i="10"/>
  <c r="Q101" i="10" s="1"/>
  <c r="Q102" i="10" s="1"/>
  <c r="Q103" i="10" s="1"/>
  <c r="Q104" i="10" s="1"/>
  <c r="Q105" i="10" s="1"/>
  <c r="Q106" i="10" s="1"/>
  <c r="Q107" i="10" s="1"/>
  <c r="Q108" i="10" s="1"/>
  <c r="Q109" i="10" s="1"/>
  <c r="Q110" i="10" s="1"/>
  <c r="Q111" i="10" s="1"/>
  <c r="Q112" i="10" s="1"/>
  <c r="Q113" i="10" s="1"/>
  <c r="Q114" i="10" s="1"/>
  <c r="G813" i="4" l="1"/>
  <c r="G839" i="4"/>
  <c r="G791" i="4"/>
  <c r="G742" i="4"/>
  <c r="G767" i="4"/>
  <c r="R917" i="10"/>
  <c r="H254" i="10"/>
  <c r="R253" i="10" s="1"/>
  <c r="H87" i="10"/>
  <c r="R86" i="10" s="1"/>
  <c r="R85" i="10"/>
  <c r="H143" i="10"/>
  <c r="R142" i="10" s="1"/>
  <c r="Q12" i="10"/>
  <c r="H334" i="10"/>
  <c r="R334" i="10" s="1"/>
  <c r="H167" i="10"/>
  <c r="R166" i="10" s="1"/>
  <c r="R11" i="10"/>
  <c r="H1722" i="10"/>
  <c r="R1721" i="10" s="1"/>
  <c r="H13" i="10"/>
  <c r="R12" i="10" s="1"/>
  <c r="H1439" i="10"/>
  <c r="R1438" i="10" s="1"/>
  <c r="H807" i="10"/>
  <c r="R806" i="10" s="1"/>
  <c r="H929" i="10"/>
  <c r="R928" i="10" s="1"/>
  <c r="H340" i="10"/>
  <c r="R339" i="10" s="1"/>
  <c r="H1605" i="10"/>
  <c r="R1604" i="10" s="1"/>
  <c r="H2036" i="10"/>
  <c r="R2035" i="10" s="1"/>
  <c r="H200" i="10"/>
  <c r="R199" i="10" s="1"/>
  <c r="H225" i="10"/>
  <c r="R224" i="10" s="1"/>
  <c r="H748" i="10"/>
  <c r="R747" i="10" s="1"/>
  <c r="H878" i="10"/>
  <c r="R877" i="10" s="1"/>
  <c r="H306" i="10"/>
  <c r="R305" i="10" s="1"/>
  <c r="H2071" i="10"/>
  <c r="R2070" i="10" s="1"/>
  <c r="H1331" i="10"/>
  <c r="R1330" i="10" s="1"/>
  <c r="H267" i="10"/>
  <c r="R266" i="10" s="1"/>
  <c r="H1634" i="10"/>
  <c r="H844" i="10"/>
  <c r="R843" i="10" s="1"/>
  <c r="H1738" i="10"/>
  <c r="R1737" i="10" s="1"/>
  <c r="H1162" i="10"/>
  <c r="R1161" i="10" s="1"/>
  <c r="H1042" i="10"/>
  <c r="R1041" i="10" s="1"/>
  <c r="H1320" i="10"/>
  <c r="R1319" i="10" s="1"/>
  <c r="H121" i="10"/>
  <c r="R120" i="10" s="1"/>
  <c r="H966" i="10"/>
  <c r="R965" i="10" s="1"/>
  <c r="H469" i="10"/>
  <c r="R468" i="10" s="1"/>
  <c r="H2083" i="10"/>
  <c r="R2082" i="10" s="1"/>
  <c r="H287" i="10"/>
  <c r="R286" i="10" s="1"/>
  <c r="H1810" i="10"/>
  <c r="R1809" i="10" s="1"/>
  <c r="H1797" i="10"/>
  <c r="R1796" i="10" s="1"/>
  <c r="H1276" i="10"/>
  <c r="R1275" i="10" s="1"/>
  <c r="H1778" i="10"/>
  <c r="R1777" i="10" s="1"/>
  <c r="H712" i="10"/>
  <c r="R711" i="10" s="1"/>
  <c r="H572" i="10"/>
  <c r="R571" i="10" s="1"/>
  <c r="H293" i="10"/>
  <c r="R292" i="10" s="1"/>
  <c r="H361" i="10"/>
  <c r="R360" i="10" s="1"/>
  <c r="H1932" i="10"/>
  <c r="R1931" i="10" s="1"/>
  <c r="H832" i="10"/>
  <c r="R831" i="10" s="1"/>
  <c r="H949" i="10"/>
  <c r="R948" i="10" s="1"/>
  <c r="H238" i="10"/>
  <c r="R237" i="10" s="1"/>
  <c r="H1411" i="10"/>
  <c r="R1410" i="10" s="1"/>
  <c r="H213" i="10"/>
  <c r="R212" i="10" s="1"/>
  <c r="R28" i="10"/>
  <c r="H895" i="10"/>
  <c r="R894" i="10" s="1"/>
  <c r="H1115" i="10"/>
  <c r="R1114" i="10" s="1"/>
  <c r="H60" i="10"/>
  <c r="R59" i="10" s="1"/>
  <c r="H1069" i="10"/>
  <c r="R1068" i="10" s="1"/>
  <c r="H1758" i="10"/>
  <c r="R1757" i="10" s="1"/>
  <c r="H1026" i="10"/>
  <c r="R1025" i="10" s="1"/>
  <c r="H1622" i="10"/>
  <c r="R1621" i="10" s="1"/>
  <c r="H192" i="10"/>
  <c r="R191" i="10" s="1"/>
  <c r="H50" i="10"/>
  <c r="R49" i="10" s="1"/>
  <c r="H101" i="10"/>
  <c r="R100" i="10" s="1"/>
  <c r="H1613" i="10"/>
  <c r="R1612" i="10" s="1"/>
  <c r="H73" i="10"/>
  <c r="R72" i="10" s="1"/>
  <c r="H1209" i="10"/>
  <c r="R1208" i="10" s="1"/>
  <c r="H739" i="10"/>
  <c r="R738" i="10" s="1"/>
  <c r="H128" i="10"/>
  <c r="R127" i="10" s="1"/>
  <c r="H1915" i="10"/>
  <c r="H919" i="10"/>
  <c r="R918" i="10" s="1"/>
  <c r="H1399" i="10"/>
  <c r="R1398" i="10" s="1"/>
  <c r="H796" i="10"/>
  <c r="R795" i="10" s="1"/>
  <c r="H1427" i="10"/>
  <c r="R1426" i="10" s="1"/>
  <c r="H1771" i="10"/>
  <c r="R1770" i="10" s="1"/>
  <c r="H1256" i="10"/>
  <c r="R1255" i="10" s="1"/>
  <c r="H701" i="10"/>
  <c r="R700" i="10" s="1"/>
  <c r="H175" i="10"/>
  <c r="R174" i="10" s="1"/>
  <c r="H36" i="10"/>
  <c r="R35" i="10" s="1"/>
  <c r="H593" i="10"/>
  <c r="R592" i="10" s="1"/>
  <c r="H1096" i="10"/>
  <c r="R1095" i="10" s="1"/>
  <c r="H581" i="10"/>
  <c r="R580" i="10" s="1"/>
  <c r="A114" i="10"/>
  <c r="A115" i="10" s="1"/>
  <c r="A116" i="10" s="1"/>
  <c r="A117" i="10" s="1"/>
  <c r="A118" i="10" s="1"/>
  <c r="A119" i="10" s="1"/>
  <c r="A120" i="10" s="1"/>
  <c r="H30" i="10"/>
  <c r="Q115" i="10"/>
  <c r="Q116" i="10" s="1"/>
  <c r="Q117" i="10" s="1"/>
  <c r="Q118" i="10" s="1"/>
  <c r="Q119" i="10" s="1"/>
  <c r="Q120" i="10" s="1"/>
  <c r="Q121" i="10" s="1"/>
  <c r="G743" i="4" l="1"/>
  <c r="G840" i="4"/>
  <c r="G768" i="4"/>
  <c r="G792" i="4"/>
  <c r="G814" i="4"/>
  <c r="H255" i="10"/>
  <c r="R254" i="10" s="1"/>
  <c r="H88" i="10"/>
  <c r="R87" i="10" s="1"/>
  <c r="H144" i="10"/>
  <c r="R143" i="10" s="1"/>
  <c r="R333" i="10"/>
  <c r="H168" i="10"/>
  <c r="R168" i="10" s="1"/>
  <c r="H1916" i="10"/>
  <c r="R1915" i="10" s="1"/>
  <c r="H1635" i="10"/>
  <c r="R1634" i="10" s="1"/>
  <c r="H594" i="10"/>
  <c r="H1257" i="10"/>
  <c r="R1256" i="10" s="1"/>
  <c r="H797" i="10"/>
  <c r="R796" i="10" s="1"/>
  <c r="H74" i="10"/>
  <c r="R73" i="10" s="1"/>
  <c r="H193" i="10"/>
  <c r="H1070" i="10"/>
  <c r="R1069" i="10" s="1"/>
  <c r="H950" i="10"/>
  <c r="R949" i="10" s="1"/>
  <c r="H294" i="10"/>
  <c r="R293" i="10" s="1"/>
  <c r="H1277" i="10"/>
  <c r="R121" i="10"/>
  <c r="H1163" i="10"/>
  <c r="R1162" i="10" s="1"/>
  <c r="H307" i="10"/>
  <c r="R306" i="10" s="1"/>
  <c r="H201" i="10"/>
  <c r="H930" i="10"/>
  <c r="R929" i="10" s="1"/>
  <c r="H129" i="10"/>
  <c r="R128" i="10" s="1"/>
  <c r="H268" i="10"/>
  <c r="R267" i="10" s="1"/>
  <c r="H37" i="10"/>
  <c r="R36" i="10" s="1"/>
  <c r="H1614" i="10"/>
  <c r="R1613" i="10" s="1"/>
  <c r="H1623" i="10"/>
  <c r="R1622" i="10" s="1"/>
  <c r="H61" i="10"/>
  <c r="R60" i="10" s="1"/>
  <c r="H833" i="10"/>
  <c r="R832" i="10" s="1"/>
  <c r="H573" i="10"/>
  <c r="R572" i="10" s="1"/>
  <c r="H1798" i="10"/>
  <c r="R1797" i="10" s="1"/>
  <c r="H2084" i="10"/>
  <c r="R2083" i="10" s="1"/>
  <c r="H1321" i="10"/>
  <c r="R1320" i="10" s="1"/>
  <c r="R29" i="10"/>
  <c r="H879" i="10"/>
  <c r="R878" i="10" s="1"/>
  <c r="H2037" i="10"/>
  <c r="R2036" i="10" s="1"/>
  <c r="H808" i="10"/>
  <c r="H1400" i="10"/>
  <c r="R1399" i="10" s="1"/>
  <c r="H1412" i="10"/>
  <c r="R1411" i="10" s="1"/>
  <c r="H1739" i="10"/>
  <c r="H14" i="10"/>
  <c r="R13" i="10" s="1"/>
  <c r="H214" i="10"/>
  <c r="R213" i="10" s="1"/>
  <c r="H582" i="10"/>
  <c r="R581" i="10" s="1"/>
  <c r="H176" i="10"/>
  <c r="H740" i="10"/>
  <c r="R739" i="10" s="1"/>
  <c r="H102" i="10"/>
  <c r="R101" i="10" s="1"/>
  <c r="H1027" i="10"/>
  <c r="R1026" i="10" s="1"/>
  <c r="H1116" i="10"/>
  <c r="R1115" i="10" s="1"/>
  <c r="H1933" i="10"/>
  <c r="R1932" i="10" s="1"/>
  <c r="H713" i="10"/>
  <c r="R712" i="10" s="1"/>
  <c r="H470" i="10"/>
  <c r="H1332" i="10"/>
  <c r="R1331" i="10" s="1"/>
  <c r="H749" i="10"/>
  <c r="R748" i="10" s="1"/>
  <c r="H1606" i="10"/>
  <c r="H1440" i="10"/>
  <c r="R1439" i="10" s="1"/>
  <c r="H845" i="10"/>
  <c r="R844" i="10" s="1"/>
  <c r="Q13" i="10"/>
  <c r="H1723" i="10"/>
  <c r="R1722" i="10" s="1"/>
  <c r="H920" i="10"/>
  <c r="R919" i="10" s="1"/>
  <c r="H1097" i="10"/>
  <c r="R1096" i="10" s="1"/>
  <c r="H702" i="10"/>
  <c r="R701" i="10" s="1"/>
  <c r="H1428" i="10"/>
  <c r="R1427" i="10" s="1"/>
  <c r="R1914" i="10"/>
  <c r="H1210" i="10"/>
  <c r="R1209" i="10" s="1"/>
  <c r="H51" i="10"/>
  <c r="R50" i="10" s="1"/>
  <c r="H1759" i="10"/>
  <c r="R1758" i="10" s="1"/>
  <c r="H896" i="10"/>
  <c r="H239" i="10"/>
  <c r="R238" i="10" s="1"/>
  <c r="H362" i="10"/>
  <c r="R361" i="10" s="1"/>
  <c r="H1779" i="10"/>
  <c r="R1778" i="10" s="1"/>
  <c r="H1811" i="10"/>
  <c r="H967" i="10"/>
  <c r="R966" i="10" s="1"/>
  <c r="H1043" i="10"/>
  <c r="R1042" i="10" s="1"/>
  <c r="R1633" i="10"/>
  <c r="H2072" i="10"/>
  <c r="R2071" i="10" s="1"/>
  <c r="H226" i="10"/>
  <c r="R225" i="10" s="1"/>
  <c r="H341" i="10"/>
  <c r="R340" i="10" s="1"/>
  <c r="A121" i="10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Q122" i="10"/>
  <c r="Q123" i="10" s="1"/>
  <c r="Q124" i="10" s="1"/>
  <c r="Q125" i="10" s="1"/>
  <c r="Q126" i="10" s="1"/>
  <c r="Q127" i="10" s="1"/>
  <c r="Q128" i="10" s="1"/>
  <c r="Q129" i="10" s="1"/>
  <c r="Q130" i="10" s="1"/>
  <c r="Q131" i="10" s="1"/>
  <c r="Q132" i="10" s="1"/>
  <c r="Q133" i="10" s="1"/>
  <c r="G793" i="4" l="1"/>
  <c r="G841" i="4"/>
  <c r="G815" i="4"/>
  <c r="G769" i="4"/>
  <c r="G744" i="4"/>
  <c r="H256" i="10"/>
  <c r="R255" i="10" s="1"/>
  <c r="H89" i="10"/>
  <c r="R88" i="10" s="1"/>
  <c r="H145" i="10"/>
  <c r="R144" i="10" s="1"/>
  <c r="Q14" i="10"/>
  <c r="R167" i="10"/>
  <c r="H968" i="10"/>
  <c r="R967" i="10" s="1"/>
  <c r="H1812" i="10"/>
  <c r="R1811" i="10" s="1"/>
  <c r="H897" i="10"/>
  <c r="R896" i="10" s="1"/>
  <c r="H1607" i="10"/>
  <c r="R1606" i="10" s="1"/>
  <c r="H471" i="10"/>
  <c r="R470" i="10" s="1"/>
  <c r="H177" i="10"/>
  <c r="R176" i="10" s="1"/>
  <c r="H1740" i="10"/>
  <c r="R1739" i="10" s="1"/>
  <c r="H809" i="10"/>
  <c r="R808" i="10" s="1"/>
  <c r="H202" i="10"/>
  <c r="R201" i="10" s="1"/>
  <c r="H1278" i="10"/>
  <c r="R1277" i="10" s="1"/>
  <c r="H595" i="10"/>
  <c r="R594" i="10" s="1"/>
  <c r="H2073" i="10"/>
  <c r="H1028" i="10"/>
  <c r="R1027" i="10" s="1"/>
  <c r="H2085" i="10"/>
  <c r="R2084" i="10" s="1"/>
  <c r="H62" i="10"/>
  <c r="R61" i="10" s="1"/>
  <c r="H1780" i="10"/>
  <c r="H750" i="10"/>
  <c r="R749" i="10" s="1"/>
  <c r="H583" i="10"/>
  <c r="R582" i="10" s="1"/>
  <c r="H1413" i="10"/>
  <c r="R1412" i="10" s="1"/>
  <c r="H2038" i="10"/>
  <c r="H269" i="10"/>
  <c r="R268" i="10" s="1"/>
  <c r="H308" i="10"/>
  <c r="R307" i="10" s="1"/>
  <c r="H295" i="10"/>
  <c r="R294" i="10" s="1"/>
  <c r="H75" i="10"/>
  <c r="H703" i="10"/>
  <c r="R702" i="10" s="1"/>
  <c r="H714" i="10"/>
  <c r="R713" i="10" s="1"/>
  <c r="H103" i="10"/>
  <c r="R102" i="10" s="1"/>
  <c r="H1799" i="10"/>
  <c r="H1624" i="10"/>
  <c r="R1623" i="10" s="1"/>
  <c r="H1760" i="10"/>
  <c r="R1759" i="10" s="1"/>
  <c r="H1044" i="10"/>
  <c r="H363" i="10"/>
  <c r="R362" i="10" s="1"/>
  <c r="H52" i="10"/>
  <c r="R51" i="10" s="1"/>
  <c r="H846" i="10"/>
  <c r="R845" i="10" s="1"/>
  <c r="H1333" i="10"/>
  <c r="H215" i="10"/>
  <c r="R214" i="10" s="1"/>
  <c r="H1401" i="10"/>
  <c r="R1400" i="10" s="1"/>
  <c r="H880" i="10"/>
  <c r="R879" i="10" s="1"/>
  <c r="H130" i="10"/>
  <c r="H1164" i="10"/>
  <c r="R1163" i="10" s="1"/>
  <c r="H951" i="10"/>
  <c r="R950" i="10" s="1"/>
  <c r="H798" i="10"/>
  <c r="R797" i="10" s="1"/>
  <c r="H574" i="10"/>
  <c r="H1615" i="10"/>
  <c r="R1614" i="10" s="1"/>
  <c r="H1636" i="10"/>
  <c r="R1635" i="10" s="1"/>
  <c r="H1429" i="10"/>
  <c r="R1428" i="10" s="1"/>
  <c r="H1098" i="10"/>
  <c r="H240" i="10"/>
  <c r="R239" i="10" s="1"/>
  <c r="H1211" i="10"/>
  <c r="R1210" i="10" s="1"/>
  <c r="H1441" i="10"/>
  <c r="R1440" i="10" s="1"/>
  <c r="H15" i="10"/>
  <c r="R14" i="10" s="1"/>
  <c r="H931" i="10"/>
  <c r="R930" i="10" s="1"/>
  <c r="H1071" i="10"/>
  <c r="H1258" i="10"/>
  <c r="R1257" i="10" s="1"/>
  <c r="H1724" i="10"/>
  <c r="R1723" i="10" s="1"/>
  <c r="H342" i="10"/>
  <c r="R341" i="10" s="1"/>
  <c r="H1934" i="10"/>
  <c r="H741" i="10"/>
  <c r="R740" i="10" s="1"/>
  <c r="H227" i="10"/>
  <c r="R226" i="10" s="1"/>
  <c r="R1810" i="10"/>
  <c r="R895" i="10"/>
  <c r="H921" i="10"/>
  <c r="R1605" i="10"/>
  <c r="R469" i="10"/>
  <c r="H1117" i="10"/>
  <c r="R1116" i="10" s="1"/>
  <c r="R175" i="10"/>
  <c r="R1738" i="10"/>
  <c r="R807" i="10"/>
  <c r="H1322" i="10"/>
  <c r="R1321" i="10" s="1"/>
  <c r="H834" i="10"/>
  <c r="R833" i="10" s="1"/>
  <c r="H38" i="10"/>
  <c r="R37" i="10" s="1"/>
  <c r="R200" i="10"/>
  <c r="R1276" i="10"/>
  <c r="R192" i="10"/>
  <c r="R593" i="10"/>
  <c r="H1917" i="10"/>
  <c r="R1916" i="10" s="1"/>
  <c r="Q134" i="10"/>
  <c r="Q135" i="10" s="1"/>
  <c r="Q136" i="10" s="1"/>
  <c r="Q137" i="10" s="1"/>
  <c r="Q138" i="10" s="1"/>
  <c r="Q139" i="10" s="1"/>
  <c r="Q140" i="10" s="1"/>
  <c r="Q141" i="10" s="1"/>
  <c r="Q142" i="10" s="1"/>
  <c r="Q143" i="10" s="1"/>
  <c r="Q144" i="10" s="1"/>
  <c r="Q145" i="10" s="1"/>
  <c r="Q146" i="10" s="1"/>
  <c r="Q147" i="10" s="1"/>
  <c r="Q148" i="10" s="1"/>
  <c r="Q149" i="10" s="1"/>
  <c r="Q150" i="10" s="1"/>
  <c r="Q151" i="10" s="1"/>
  <c r="Q152" i="10" s="1"/>
  <c r="Q153" i="10" s="1"/>
  <c r="Q154" i="10" s="1"/>
  <c r="Q155" i="10" s="1"/>
  <c r="Q156" i="10" s="1"/>
  <c r="G794" i="4" l="1"/>
  <c r="G816" i="4"/>
  <c r="G770" i="4"/>
  <c r="G842" i="4"/>
  <c r="G745" i="4"/>
  <c r="H257" i="10"/>
  <c r="R256" i="10" s="1"/>
  <c r="H90" i="10"/>
  <c r="R89" i="10" s="1"/>
  <c r="H146" i="10"/>
  <c r="R145" i="10" s="1"/>
  <c r="H922" i="10"/>
  <c r="R921" i="10" s="1"/>
  <c r="H1935" i="10"/>
  <c r="R1934" i="10" s="1"/>
  <c r="H1072" i="10"/>
  <c r="R1071" i="10" s="1"/>
  <c r="H1099" i="10"/>
  <c r="R1098" i="10" s="1"/>
  <c r="H575" i="10"/>
  <c r="R574" i="10" s="1"/>
  <c r="H131" i="10"/>
  <c r="R130" i="10" s="1"/>
  <c r="H1334" i="10"/>
  <c r="R1333" i="10" s="1"/>
  <c r="H1045" i="10"/>
  <c r="R1044" i="10" s="1"/>
  <c r="H1800" i="10"/>
  <c r="R1799" i="10" s="1"/>
  <c r="H76" i="10"/>
  <c r="R75" i="10" s="1"/>
  <c r="H2039" i="10"/>
  <c r="R2038" i="10" s="1"/>
  <c r="H1781" i="10"/>
  <c r="R1780" i="10" s="1"/>
  <c r="H2074" i="10"/>
  <c r="R2073" i="10" s="1"/>
  <c r="H810" i="10"/>
  <c r="R809" i="10" s="1"/>
  <c r="H343" i="10"/>
  <c r="H932" i="10"/>
  <c r="R931" i="10" s="1"/>
  <c r="H1442" i="10"/>
  <c r="R1441" i="10" s="1"/>
  <c r="H1430" i="10"/>
  <c r="R1429" i="10" s="1"/>
  <c r="H799" i="10"/>
  <c r="H881" i="10"/>
  <c r="R880" i="10" s="1"/>
  <c r="H847" i="10"/>
  <c r="R846" i="10" s="1"/>
  <c r="H1761" i="10"/>
  <c r="R1760" i="10" s="1"/>
  <c r="H104" i="10"/>
  <c r="H296" i="10"/>
  <c r="R295" i="10" s="1"/>
  <c r="H1414" i="10"/>
  <c r="R1413" i="10" s="1"/>
  <c r="H63" i="10"/>
  <c r="R62" i="10" s="1"/>
  <c r="H596" i="10"/>
  <c r="H39" i="10"/>
  <c r="R38" i="10" s="1"/>
  <c r="H1741" i="10"/>
  <c r="R1740" i="10" s="1"/>
  <c r="H898" i="10"/>
  <c r="R897" i="10" s="1"/>
  <c r="H228" i="10"/>
  <c r="H1725" i="10"/>
  <c r="R1724" i="10" s="1"/>
  <c r="H1212" i="10"/>
  <c r="R1211" i="10" s="1"/>
  <c r="H1637" i="10"/>
  <c r="H952" i="10"/>
  <c r="R951" i="10" s="1"/>
  <c r="H1402" i="10"/>
  <c r="R1401" i="10" s="1"/>
  <c r="H53" i="10"/>
  <c r="R52" i="10" s="1"/>
  <c r="H715" i="10"/>
  <c r="R714" i="10" s="1"/>
  <c r="H309" i="10"/>
  <c r="R308" i="10" s="1"/>
  <c r="H584" i="10"/>
  <c r="R583" i="10" s="1"/>
  <c r="H2086" i="10"/>
  <c r="H1118" i="10"/>
  <c r="R1117" i="10" s="1"/>
  <c r="H1918" i="10"/>
  <c r="R1917" i="10" s="1"/>
  <c r="H835" i="10"/>
  <c r="R834" i="10" s="1"/>
  <c r="H16" i="10"/>
  <c r="R15" i="10" s="1"/>
  <c r="Q15" i="10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H1279" i="10"/>
  <c r="R1278" i="10" s="1"/>
  <c r="H178" i="10"/>
  <c r="R177" i="10" s="1"/>
  <c r="H1813" i="10"/>
  <c r="R1812" i="10" s="1"/>
  <c r="H1259" i="10"/>
  <c r="R1258" i="10" s="1"/>
  <c r="H241" i="10"/>
  <c r="R240" i="10" s="1"/>
  <c r="H1616" i="10"/>
  <c r="R1615" i="10" s="1"/>
  <c r="H1165" i="10"/>
  <c r="R1164" i="10" s="1"/>
  <c r="H216" i="10"/>
  <c r="R215" i="10" s="1"/>
  <c r="H364" i="10"/>
  <c r="R363" i="10" s="1"/>
  <c r="H1625" i="10"/>
  <c r="R1624" i="10" s="1"/>
  <c r="H704" i="10"/>
  <c r="R703" i="10" s="1"/>
  <c r="H270" i="10"/>
  <c r="R269" i="10" s="1"/>
  <c r="H751" i="10"/>
  <c r="R750" i="10" s="1"/>
  <c r="H1029" i="10"/>
  <c r="R1028" i="10" s="1"/>
  <c r="H742" i="10"/>
  <c r="R741" i="10" s="1"/>
  <c r="H1323" i="10"/>
  <c r="R1322" i="10" s="1"/>
  <c r="R920" i="10"/>
  <c r="R1933" i="10"/>
  <c r="R1070" i="10"/>
  <c r="R1097" i="10"/>
  <c r="R573" i="10"/>
  <c r="R129" i="10"/>
  <c r="R1332" i="10"/>
  <c r="R1043" i="10"/>
  <c r="R1798" i="10"/>
  <c r="R74" i="10"/>
  <c r="R2037" i="10"/>
  <c r="R1779" i="10"/>
  <c r="R2072" i="10"/>
  <c r="H203" i="10"/>
  <c r="R202" i="10" s="1"/>
  <c r="H472" i="10"/>
  <c r="H969" i="10"/>
  <c r="R968" i="10" s="1"/>
  <c r="G843" i="4" l="1"/>
  <c r="G817" i="4"/>
  <c r="G746" i="4"/>
  <c r="G771" i="4"/>
  <c r="G795" i="4"/>
  <c r="H258" i="10"/>
  <c r="R257" i="10" s="1"/>
  <c r="H91" i="10"/>
  <c r="R90" i="10" s="1"/>
  <c r="H147" i="10"/>
  <c r="R146" i="10" s="1"/>
  <c r="H2087" i="10"/>
  <c r="R2086" i="10" s="1"/>
  <c r="H1638" i="10"/>
  <c r="R1637" i="10" s="1"/>
  <c r="H229" i="10"/>
  <c r="R228" i="10" s="1"/>
  <c r="H597" i="10"/>
  <c r="R596" i="10" s="1"/>
  <c r="H105" i="10"/>
  <c r="R104" i="10" s="1"/>
  <c r="H800" i="10"/>
  <c r="R799" i="10" s="1"/>
  <c r="H344" i="10"/>
  <c r="R343" i="10" s="1"/>
  <c r="H473" i="10"/>
  <c r="R472" i="10" s="1"/>
  <c r="H705" i="10"/>
  <c r="R704" i="10" s="1"/>
  <c r="H1166" i="10"/>
  <c r="R1165" i="10" s="1"/>
  <c r="H1814" i="10"/>
  <c r="R1813" i="10" s="1"/>
  <c r="H2040" i="10"/>
  <c r="H1335" i="10"/>
  <c r="R1334" i="10" s="1"/>
  <c r="H836" i="10"/>
  <c r="R835" i="10" s="1"/>
  <c r="H585" i="10"/>
  <c r="H54" i="10"/>
  <c r="R54" i="10" s="1"/>
  <c r="H1213" i="10"/>
  <c r="R1212" i="10" s="1"/>
  <c r="H899" i="10"/>
  <c r="R898" i="10" s="1"/>
  <c r="H64" i="10"/>
  <c r="H1762" i="10"/>
  <c r="R1761" i="10" s="1"/>
  <c r="H1431" i="10"/>
  <c r="R1430" i="10" s="1"/>
  <c r="H970" i="10"/>
  <c r="R969" i="10" s="1"/>
  <c r="H1030" i="10"/>
  <c r="H1626" i="10"/>
  <c r="R1625" i="10" s="1"/>
  <c r="H179" i="10"/>
  <c r="R178" i="10" s="1"/>
  <c r="H811" i="10"/>
  <c r="R810" i="10" s="1"/>
  <c r="H77" i="10"/>
  <c r="R76" i="10" s="1"/>
  <c r="H132" i="10"/>
  <c r="H1073" i="10"/>
  <c r="R1072" i="10" s="1"/>
  <c r="R471" i="10"/>
  <c r="H1919" i="10"/>
  <c r="H310" i="10"/>
  <c r="R309" i="10" s="1"/>
  <c r="H1403" i="10"/>
  <c r="R1402" i="10" s="1"/>
  <c r="H1742" i="10"/>
  <c r="R1741" i="10" s="1"/>
  <c r="H1415" i="10"/>
  <c r="R1414" i="10" s="1"/>
  <c r="H848" i="10"/>
  <c r="R847" i="10" s="1"/>
  <c r="H1443" i="10"/>
  <c r="R1442" i="10" s="1"/>
  <c r="H365" i="10"/>
  <c r="R364" i="10" s="1"/>
  <c r="H1280" i="10"/>
  <c r="R1279" i="10" s="1"/>
  <c r="H2075" i="10"/>
  <c r="R2074" i="10" s="1"/>
  <c r="H1801" i="10"/>
  <c r="R1800" i="10" s="1"/>
  <c r="H1936" i="10"/>
  <c r="H242" i="10"/>
  <c r="R241" i="10" s="1"/>
  <c r="Q31" i="10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R30" i="10"/>
  <c r="H1119" i="10"/>
  <c r="R1118" i="10" s="1"/>
  <c r="H716" i="10"/>
  <c r="H953" i="10"/>
  <c r="R952" i="10" s="1"/>
  <c r="H1726" i="10"/>
  <c r="R1725" i="10" s="1"/>
  <c r="H40" i="10"/>
  <c r="R39" i="10" s="1"/>
  <c r="H297" i="10"/>
  <c r="H882" i="10"/>
  <c r="R881" i="10" s="1"/>
  <c r="H933" i="10"/>
  <c r="R932" i="10" s="1"/>
  <c r="H752" i="10"/>
  <c r="R751" i="10" s="1"/>
  <c r="H204" i="10"/>
  <c r="H1324" i="10"/>
  <c r="R1323" i="10" s="1"/>
  <c r="H271" i="10"/>
  <c r="R270" i="10" s="1"/>
  <c r="H217" i="10"/>
  <c r="R216" i="10" s="1"/>
  <c r="H1260" i="10"/>
  <c r="H17" i="10"/>
  <c r="R16" i="10" s="1"/>
  <c r="R2085" i="10"/>
  <c r="R1636" i="10"/>
  <c r="R227" i="10"/>
  <c r="R595" i="10"/>
  <c r="R103" i="10"/>
  <c r="R798" i="10"/>
  <c r="R342" i="10"/>
  <c r="H1782" i="10"/>
  <c r="R1781" i="10" s="1"/>
  <c r="H1046" i="10"/>
  <c r="R1045" i="10" s="1"/>
  <c r="H1100" i="10"/>
  <c r="H923" i="10"/>
  <c r="R922" i="10" s="1"/>
  <c r="A160" i="10"/>
  <c r="G772" i="4" l="1"/>
  <c r="G818" i="4"/>
  <c r="G796" i="4"/>
  <c r="G747" i="4"/>
  <c r="G844" i="4"/>
  <c r="H259" i="10"/>
  <c r="R258" i="10" s="1"/>
  <c r="H92" i="10"/>
  <c r="R91" i="10" s="1"/>
  <c r="H148" i="10"/>
  <c r="R147" i="10" s="1"/>
  <c r="R131" i="10"/>
  <c r="H133" i="10"/>
  <c r="R133" i="10" s="1"/>
  <c r="A161" i="10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62" i="10"/>
  <c r="H205" i="10"/>
  <c r="R204" i="10" s="1"/>
  <c r="H717" i="10"/>
  <c r="R716" i="10" s="1"/>
  <c r="H1937" i="10"/>
  <c r="R1936" i="10" s="1"/>
  <c r="H1920" i="10"/>
  <c r="R1919" i="10" s="1"/>
  <c r="H1031" i="10"/>
  <c r="R1030" i="10" s="1"/>
  <c r="H65" i="10"/>
  <c r="R64" i="10" s="1"/>
  <c r="H586" i="10"/>
  <c r="R585" i="10" s="1"/>
  <c r="H2041" i="10"/>
  <c r="R2040" i="10" s="1"/>
  <c r="H1101" i="10"/>
  <c r="R1100" i="10" s="1"/>
  <c r="H1261" i="10"/>
  <c r="R1260" i="10" s="1"/>
  <c r="H298" i="10"/>
  <c r="R297" i="10" s="1"/>
  <c r="H366" i="10"/>
  <c r="R365" i="10" s="1"/>
  <c r="H1743" i="10"/>
  <c r="R1742" i="10" s="1"/>
  <c r="H812" i="10"/>
  <c r="R811" i="10" s="1"/>
  <c r="H474" i="10"/>
  <c r="R473" i="10" s="1"/>
  <c r="H598" i="10"/>
  <c r="R597" i="10" s="1"/>
  <c r="H1047" i="10"/>
  <c r="R1046" i="10" s="1"/>
  <c r="H218" i="10"/>
  <c r="R217" i="10" s="1"/>
  <c r="H753" i="10"/>
  <c r="R752" i="10" s="1"/>
  <c r="H41" i="10"/>
  <c r="R40" i="10" s="1"/>
  <c r="H1120" i="10"/>
  <c r="R1119" i="10" s="1"/>
  <c r="H971" i="10"/>
  <c r="R970" i="10" s="1"/>
  <c r="H900" i="10"/>
  <c r="R899" i="10" s="1"/>
  <c r="H837" i="10"/>
  <c r="R836" i="10" s="1"/>
  <c r="H1815" i="10"/>
  <c r="R1814" i="10" s="1"/>
  <c r="H1802" i="10"/>
  <c r="R1801" i="10" s="1"/>
  <c r="H1444" i="10"/>
  <c r="R1443" i="10" s="1"/>
  <c r="H1074" i="10"/>
  <c r="R1073" i="10" s="1"/>
  <c r="H180" i="10"/>
  <c r="R179" i="10" s="1"/>
  <c r="H345" i="10"/>
  <c r="R344" i="10" s="1"/>
  <c r="H230" i="10"/>
  <c r="R229" i="10" s="1"/>
  <c r="H1404" i="10"/>
  <c r="R1403" i="10" s="1"/>
  <c r="H1432" i="10"/>
  <c r="R1431" i="10" s="1"/>
  <c r="H1214" i="10"/>
  <c r="R1213" i="10" s="1"/>
  <c r="H1167" i="10"/>
  <c r="R1166" i="10" s="1"/>
  <c r="H1783" i="10"/>
  <c r="R1782" i="10" s="1"/>
  <c r="H272" i="10"/>
  <c r="R271" i="10" s="1"/>
  <c r="H934" i="10"/>
  <c r="R933" i="10" s="1"/>
  <c r="H1727" i="10"/>
  <c r="R1726" i="10" s="1"/>
  <c r="H18" i="10"/>
  <c r="H2076" i="10"/>
  <c r="R2075" i="10" s="1"/>
  <c r="H849" i="10"/>
  <c r="R848" i="10" s="1"/>
  <c r="R53" i="10"/>
  <c r="H801" i="10"/>
  <c r="R800" i="10" s="1"/>
  <c r="H1639" i="10"/>
  <c r="R1638" i="10" s="1"/>
  <c r="H954" i="10"/>
  <c r="R953" i="10" s="1"/>
  <c r="H1763" i="10"/>
  <c r="R1762" i="10" s="1"/>
  <c r="H1336" i="10"/>
  <c r="R1335" i="10" s="1"/>
  <c r="H706" i="10"/>
  <c r="R705" i="10" s="1"/>
  <c r="H883" i="10"/>
  <c r="H243" i="10"/>
  <c r="H311" i="10"/>
  <c r="H1627" i="10"/>
  <c r="R1626" i="10" s="1"/>
  <c r="R1099" i="10"/>
  <c r="R1259" i="10"/>
  <c r="R203" i="10"/>
  <c r="R296" i="10"/>
  <c r="R715" i="10"/>
  <c r="R1935" i="10"/>
  <c r="H1281" i="10"/>
  <c r="R1280" i="10" s="1"/>
  <c r="H1416" i="10"/>
  <c r="R1918" i="10"/>
  <c r="H78" i="10"/>
  <c r="R1029" i="10"/>
  <c r="R63" i="10"/>
  <c r="R584" i="10"/>
  <c r="R2039" i="10"/>
  <c r="H106" i="10"/>
  <c r="R105" i="10" s="1"/>
  <c r="H2088" i="10"/>
  <c r="R2087" i="10" s="1"/>
  <c r="G819" i="4" l="1"/>
  <c r="G748" i="4"/>
  <c r="G845" i="4"/>
  <c r="G797" i="4"/>
  <c r="G773" i="4"/>
  <c r="R242" i="10"/>
  <c r="H244" i="10"/>
  <c r="R243" i="10" s="1"/>
  <c r="H260" i="10"/>
  <c r="R260" i="10" s="1"/>
  <c r="R77" i="10"/>
  <c r="H79" i="10"/>
  <c r="R78" i="10" s="1"/>
  <c r="H93" i="10"/>
  <c r="R310" i="10"/>
  <c r="H312" i="10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149" i="10"/>
  <c r="R148" i="10" s="1"/>
  <c r="R132" i="10"/>
  <c r="H1417" i="10"/>
  <c r="R1416" i="10" s="1"/>
  <c r="H884" i="10"/>
  <c r="R883" i="10" s="1"/>
  <c r="H955" i="10"/>
  <c r="R954" i="10" s="1"/>
  <c r="H1728" i="10"/>
  <c r="R1727" i="10" s="1"/>
  <c r="H1168" i="10"/>
  <c r="R1167" i="10" s="1"/>
  <c r="H1075" i="10"/>
  <c r="R1074" i="10" s="1"/>
  <c r="H42" i="10"/>
  <c r="R42" i="10" s="1"/>
  <c r="H599" i="10"/>
  <c r="R598" i="10" s="1"/>
  <c r="H367" i="10"/>
  <c r="R366" i="10" s="1"/>
  <c r="H2042" i="10"/>
  <c r="R2041" i="10" s="1"/>
  <c r="H1921" i="10"/>
  <c r="R1920" i="10" s="1"/>
  <c r="H1282" i="10"/>
  <c r="R1281" i="10" s="1"/>
  <c r="H850" i="10"/>
  <c r="R849" i="10" s="1"/>
  <c r="H935" i="10"/>
  <c r="R934" i="10" s="1"/>
  <c r="H231" i="10"/>
  <c r="R230" i="10" s="1"/>
  <c r="H1445" i="10"/>
  <c r="R1444" i="10" s="1"/>
  <c r="H901" i="10"/>
  <c r="R900" i="10" s="1"/>
  <c r="H754" i="10"/>
  <c r="R753" i="10" s="1"/>
  <c r="H475" i="10"/>
  <c r="R474" i="10" s="1"/>
  <c r="H299" i="10"/>
  <c r="R298" i="10" s="1"/>
  <c r="H1938" i="10"/>
  <c r="H1640" i="10"/>
  <c r="R1639" i="10" s="1"/>
  <c r="H2089" i="10"/>
  <c r="R2088" i="10" s="1"/>
  <c r="H1337" i="10"/>
  <c r="H273" i="10"/>
  <c r="R272" i="10" s="1"/>
  <c r="H1215" i="10"/>
  <c r="R1214" i="10" s="1"/>
  <c r="H346" i="10"/>
  <c r="R345" i="10" s="1"/>
  <c r="H1803" i="10"/>
  <c r="R1802" i="10" s="1"/>
  <c r="H972" i="10"/>
  <c r="R971" i="10" s="1"/>
  <c r="H219" i="10"/>
  <c r="R218" i="10" s="1"/>
  <c r="H813" i="10"/>
  <c r="R812" i="10" s="1"/>
  <c r="H1262" i="10"/>
  <c r="R1261" i="10" s="1"/>
  <c r="H66" i="10"/>
  <c r="R66" i="10" s="1"/>
  <c r="H718" i="10"/>
  <c r="R717" i="10" s="1"/>
  <c r="H19" i="10"/>
  <c r="H107" i="10"/>
  <c r="R106" i="10" s="1"/>
  <c r="R1415" i="10"/>
  <c r="R882" i="10"/>
  <c r="H1764" i="10"/>
  <c r="R1763" i="10" s="1"/>
  <c r="R17" i="10"/>
  <c r="H1784" i="10"/>
  <c r="R1783" i="10" s="1"/>
  <c r="H181" i="10"/>
  <c r="H1816" i="10"/>
  <c r="R1815" i="10" s="1"/>
  <c r="H1121" i="10"/>
  <c r="R1120" i="10" s="1"/>
  <c r="H1048" i="10"/>
  <c r="R1047" i="10" s="1"/>
  <c r="H1744" i="10"/>
  <c r="H1102" i="10"/>
  <c r="R1101" i="10" s="1"/>
  <c r="H1032" i="10"/>
  <c r="R1031" i="10" s="1"/>
  <c r="H206" i="10"/>
  <c r="R205" i="10" s="1"/>
  <c r="A186" i="10"/>
  <c r="A187" i="10" s="1"/>
  <c r="A188" i="10" s="1"/>
  <c r="A189" i="10" s="1"/>
  <c r="A190" i="10" s="1"/>
  <c r="A191" i="10" s="1"/>
  <c r="A192" i="10" s="1"/>
  <c r="Q174" i="10"/>
  <c r="Q175" i="10" s="1"/>
  <c r="Q176" i="10" s="1"/>
  <c r="Q177" i="10" s="1"/>
  <c r="Q178" i="10" s="1"/>
  <c r="Q179" i="10" s="1"/>
  <c r="Q180" i="10" s="1"/>
  <c r="Q181" i="10" s="1"/>
  <c r="Q182" i="10" s="1"/>
  <c r="Q183" i="10" s="1"/>
  <c r="Q184" i="10" s="1"/>
  <c r="Q185" i="10" s="1"/>
  <c r="Q186" i="10" s="1"/>
  <c r="G846" i="4" l="1"/>
  <c r="G820" i="4"/>
  <c r="G798" i="4"/>
  <c r="G749" i="4"/>
  <c r="G774" i="4"/>
  <c r="R259" i="10"/>
  <c r="H245" i="10"/>
  <c r="R244" i="10" s="1"/>
  <c r="H94" i="10"/>
  <c r="R94" i="10" s="1"/>
  <c r="R92" i="10"/>
  <c r="H80" i="10"/>
  <c r="R80" i="10" s="1"/>
  <c r="R311" i="10"/>
  <c r="H150" i="10"/>
  <c r="R149" i="10" s="1"/>
  <c r="R41" i="10"/>
  <c r="H20" i="10"/>
  <c r="H1103" i="10"/>
  <c r="R1102" i="10" s="1"/>
  <c r="H1745" i="10"/>
  <c r="R1744" i="10" s="1"/>
  <c r="H182" i="10"/>
  <c r="R181" i="10" s="1"/>
  <c r="H1338" i="10"/>
  <c r="R1337" i="10" s="1"/>
  <c r="H1939" i="10"/>
  <c r="R1938" i="10" s="1"/>
  <c r="R312" i="10"/>
  <c r="H814" i="10"/>
  <c r="R813" i="10" s="1"/>
  <c r="H347" i="10"/>
  <c r="R346" i="10" s="1"/>
  <c r="H936" i="10"/>
  <c r="R935" i="10" s="1"/>
  <c r="H1922" i="10"/>
  <c r="R1921" i="10" s="1"/>
  <c r="H1729" i="10"/>
  <c r="H1785" i="10"/>
  <c r="R1784" i="10" s="1"/>
  <c r="H719" i="10"/>
  <c r="R718" i="10" s="1"/>
  <c r="H1216" i="10"/>
  <c r="R1215" i="10" s="1"/>
  <c r="H1446" i="10"/>
  <c r="R1445" i="10" s="1"/>
  <c r="H851" i="10"/>
  <c r="R850" i="10" s="1"/>
  <c r="H2043" i="10"/>
  <c r="H1049" i="10"/>
  <c r="R1048" i="10" s="1"/>
  <c r="H1033" i="10"/>
  <c r="R1032" i="10" s="1"/>
  <c r="H1122" i="10"/>
  <c r="R1121" i="10" s="1"/>
  <c r="R18" i="10"/>
  <c r="R65" i="10"/>
  <c r="H2090" i="10"/>
  <c r="R2089" i="10" s="1"/>
  <c r="H1076" i="10"/>
  <c r="R1075" i="10" s="1"/>
  <c r="H108" i="10"/>
  <c r="H973" i="10"/>
  <c r="R972" i="10" s="1"/>
  <c r="H274" i="10"/>
  <c r="R273" i="10" s="1"/>
  <c r="H476" i="10"/>
  <c r="R475" i="10" s="1"/>
  <c r="H232" i="10"/>
  <c r="H368" i="10"/>
  <c r="R367" i="10" s="1"/>
  <c r="H885" i="10"/>
  <c r="R884" i="10" s="1"/>
  <c r="H1817" i="10"/>
  <c r="R1816" i="10" s="1"/>
  <c r="H1641" i="10"/>
  <c r="R1640" i="10" s="1"/>
  <c r="R1743" i="10"/>
  <c r="R180" i="10"/>
  <c r="H1263" i="10"/>
  <c r="R1262" i="10" s="1"/>
  <c r="H1804" i="10"/>
  <c r="R1803" i="10" s="1"/>
  <c r="R1336" i="10"/>
  <c r="R1937" i="10"/>
  <c r="H755" i="10"/>
  <c r="R754" i="10" s="1"/>
  <c r="H1283" i="10"/>
  <c r="R1282" i="10" s="1"/>
  <c r="H600" i="10"/>
  <c r="R599" i="10" s="1"/>
  <c r="H1169" i="10"/>
  <c r="R1168" i="10" s="1"/>
  <c r="H1418" i="10"/>
  <c r="R1417" i="10" s="1"/>
  <c r="A193" i="10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Q187" i="10"/>
  <c r="Q188" i="10" s="1"/>
  <c r="Q189" i="10" s="1"/>
  <c r="Q190" i="10" s="1"/>
  <c r="Q191" i="10" s="1"/>
  <c r="Q192" i="10" s="1"/>
  <c r="Q193" i="10" s="1"/>
  <c r="R193" i="10" s="1"/>
  <c r="G750" i="4" l="1"/>
  <c r="G821" i="4"/>
  <c r="G775" i="4"/>
  <c r="G799" i="4"/>
  <c r="G847" i="4"/>
  <c r="R93" i="10"/>
  <c r="H246" i="10"/>
  <c r="R245" i="10" s="1"/>
  <c r="R79" i="10"/>
  <c r="H151" i="10"/>
  <c r="R150" i="10" s="1"/>
  <c r="H109" i="10"/>
  <c r="R108" i="10" s="1"/>
  <c r="H2044" i="10"/>
  <c r="R2043" i="10" s="1"/>
  <c r="H1730" i="10"/>
  <c r="R1729" i="10" s="1"/>
  <c r="H1419" i="10"/>
  <c r="H1264" i="10"/>
  <c r="R1263" i="10" s="1"/>
  <c r="H1123" i="10"/>
  <c r="R1122" i="10" s="1"/>
  <c r="H815" i="10"/>
  <c r="R814" i="10" s="1"/>
  <c r="H183" i="10"/>
  <c r="H1818" i="10"/>
  <c r="R1817" i="10" s="1"/>
  <c r="H477" i="10"/>
  <c r="R476" i="10" s="1"/>
  <c r="H852" i="10"/>
  <c r="R851" i="10" s="1"/>
  <c r="H720" i="10"/>
  <c r="H1923" i="10"/>
  <c r="R1922" i="10" s="1"/>
  <c r="H1170" i="10"/>
  <c r="R1169" i="10" s="1"/>
  <c r="H756" i="10"/>
  <c r="R755" i="10" s="1"/>
  <c r="H1077" i="10"/>
  <c r="R1076" i="10" s="1"/>
  <c r="H1034" i="10"/>
  <c r="R1033" i="10" s="1"/>
  <c r="R313" i="10"/>
  <c r="H1746" i="10"/>
  <c r="H886" i="10"/>
  <c r="R885" i="10" s="1"/>
  <c r="H275" i="10"/>
  <c r="R274" i="10" s="1"/>
  <c r="H1447" i="10"/>
  <c r="R1446" i="10" s="1"/>
  <c r="H1786" i="10"/>
  <c r="H937" i="10"/>
  <c r="R936" i="10" s="1"/>
  <c r="H601" i="10"/>
  <c r="R600" i="10" s="1"/>
  <c r="H2091" i="10"/>
  <c r="R2090" i="10" s="1"/>
  <c r="H1050" i="10"/>
  <c r="H1940" i="10"/>
  <c r="R1939" i="10" s="1"/>
  <c r="H1104" i="10"/>
  <c r="R1103" i="10" s="1"/>
  <c r="H21" i="10"/>
  <c r="R20" i="10" s="1"/>
  <c r="H369" i="10"/>
  <c r="R368" i="10" s="1"/>
  <c r="H974" i="10"/>
  <c r="H1284" i="10"/>
  <c r="R1283" i="10" s="1"/>
  <c r="H1642" i="10"/>
  <c r="R231" i="10"/>
  <c r="R107" i="10"/>
  <c r="R2042" i="10"/>
  <c r="H1217" i="10"/>
  <c r="R1216" i="10" s="1"/>
  <c r="R1728" i="10"/>
  <c r="H348" i="10"/>
  <c r="H1339" i="10"/>
  <c r="R1338" i="10" s="1"/>
  <c r="R19" i="10"/>
  <c r="A206" i="10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Q194" i="10"/>
  <c r="Q195" i="10" s="1"/>
  <c r="Q196" i="10" s="1"/>
  <c r="Q197" i="10" s="1"/>
  <c r="Q198" i="10" s="1"/>
  <c r="Q199" i="10" s="1"/>
  <c r="Q200" i="10" s="1"/>
  <c r="Q201" i="10" s="1"/>
  <c r="Q202" i="10" s="1"/>
  <c r="Q203" i="10" s="1"/>
  <c r="Q204" i="10" s="1"/>
  <c r="Q205" i="10" s="1"/>
  <c r="Q206" i="10" s="1"/>
  <c r="R206" i="10" s="1"/>
  <c r="G822" i="4" l="1"/>
  <c r="G848" i="4"/>
  <c r="G776" i="4"/>
  <c r="G751" i="4"/>
  <c r="H152" i="10"/>
  <c r="R151" i="10" s="1"/>
  <c r="H975" i="10"/>
  <c r="R974" i="10" s="1"/>
  <c r="H349" i="10"/>
  <c r="R348" i="10" s="1"/>
  <c r="H1643" i="10"/>
  <c r="R1642" i="10" s="1"/>
  <c r="H22" i="10"/>
  <c r="H1051" i="10"/>
  <c r="R1050" i="10" s="1"/>
  <c r="H1787" i="10"/>
  <c r="R1786" i="10" s="1"/>
  <c r="H1747" i="10"/>
  <c r="R1746" i="10" s="1"/>
  <c r="H721" i="10"/>
  <c r="H184" i="10"/>
  <c r="R183" i="10" s="1"/>
  <c r="H1420" i="10"/>
  <c r="R1419" i="10" s="1"/>
  <c r="H2092" i="10"/>
  <c r="R2091" i="10" s="1"/>
  <c r="H1448" i="10"/>
  <c r="R314" i="10"/>
  <c r="H757" i="10"/>
  <c r="R756" i="10" s="1"/>
  <c r="H853" i="10"/>
  <c r="R852" i="10" s="1"/>
  <c r="H816" i="10"/>
  <c r="H1731" i="10"/>
  <c r="H1218" i="10"/>
  <c r="R1217" i="10" s="1"/>
  <c r="H1105" i="10"/>
  <c r="R1104" i="10" s="1"/>
  <c r="H1285" i="10"/>
  <c r="R973" i="10"/>
  <c r="H602" i="10"/>
  <c r="R601" i="10" s="1"/>
  <c r="H276" i="10"/>
  <c r="R275" i="10" s="1"/>
  <c r="H1035" i="10"/>
  <c r="R1034" i="10" s="1"/>
  <c r="H1171" i="10"/>
  <c r="R1170" i="10" s="1"/>
  <c r="H478" i="10"/>
  <c r="R477" i="10" s="1"/>
  <c r="H1124" i="10"/>
  <c r="R1123" i="10" s="1"/>
  <c r="H2045" i="10"/>
  <c r="R2044" i="10" s="1"/>
  <c r="H1340" i="10"/>
  <c r="R1339" i="10" s="1"/>
  <c r="H938" i="10"/>
  <c r="R937" i="10" s="1"/>
  <c r="H887" i="10"/>
  <c r="R886" i="10" s="1"/>
  <c r="H1078" i="10"/>
  <c r="R1077" i="10" s="1"/>
  <c r="H1924" i="10"/>
  <c r="R1923" i="10" s="1"/>
  <c r="H1819" i="10"/>
  <c r="R1818" i="10" s="1"/>
  <c r="H1265" i="10"/>
  <c r="R1264" i="10" s="1"/>
  <c r="H110" i="10"/>
  <c r="R109" i="10" s="1"/>
  <c r="H1941" i="10"/>
  <c r="R1940" i="10" s="1"/>
  <c r="R347" i="10"/>
  <c r="R1641" i="10"/>
  <c r="H370" i="10"/>
  <c r="R369" i="10" s="1"/>
  <c r="R1049" i="10"/>
  <c r="R1785" i="10"/>
  <c r="R1745" i="10"/>
  <c r="R719" i="10"/>
  <c r="R182" i="10"/>
  <c r="R1418" i="10"/>
  <c r="A219" i="10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Q207" i="10"/>
  <c r="Q208" i="10" s="1"/>
  <c r="Q209" i="10" s="1"/>
  <c r="Q210" i="10" s="1"/>
  <c r="Q211" i="10" s="1"/>
  <c r="Q212" i="10" s="1"/>
  <c r="Q213" i="10" s="1"/>
  <c r="Q214" i="10" s="1"/>
  <c r="Q215" i="10" s="1"/>
  <c r="Q216" i="10" s="1"/>
  <c r="Q217" i="10" s="1"/>
  <c r="Q218" i="10" s="1"/>
  <c r="Q219" i="10" s="1"/>
  <c r="R219" i="10" s="1"/>
  <c r="G777" i="4" l="1"/>
  <c r="G823" i="4"/>
  <c r="G849" i="4"/>
  <c r="H153" i="10"/>
  <c r="R152" i="10" s="1"/>
  <c r="H1286" i="10"/>
  <c r="R1285" i="10" s="1"/>
  <c r="H817" i="10"/>
  <c r="R816" i="10" s="1"/>
  <c r="H1449" i="10"/>
  <c r="R1448" i="10" s="1"/>
  <c r="H722" i="10"/>
  <c r="R721" i="10" s="1"/>
  <c r="H23" i="10"/>
  <c r="R23" i="10" s="1"/>
  <c r="H111" i="10"/>
  <c r="R110" i="10" s="1"/>
  <c r="H1079" i="10"/>
  <c r="R1078" i="10" s="1"/>
  <c r="H2046" i="10"/>
  <c r="R2045" i="10" s="1"/>
  <c r="H1036" i="10"/>
  <c r="R1035" i="10" s="1"/>
  <c r="R21" i="10"/>
  <c r="H1106" i="10"/>
  <c r="R1105" i="10" s="1"/>
  <c r="H854" i="10"/>
  <c r="R853" i="10" s="1"/>
  <c r="H2093" i="10"/>
  <c r="H371" i="10"/>
  <c r="R370" i="10" s="1"/>
  <c r="H1266" i="10"/>
  <c r="R1265" i="10" s="1"/>
  <c r="H888" i="10"/>
  <c r="R887" i="10" s="1"/>
  <c r="H1125" i="10"/>
  <c r="H277" i="10"/>
  <c r="R276" i="10" s="1"/>
  <c r="H1748" i="10"/>
  <c r="R1747" i="10" s="1"/>
  <c r="H1644" i="10"/>
  <c r="R1643" i="10" s="1"/>
  <c r="H1732" i="10"/>
  <c r="H1219" i="10"/>
  <c r="R1218" i="10" s="1"/>
  <c r="H758" i="10"/>
  <c r="R757" i="10" s="1"/>
  <c r="H1820" i="10"/>
  <c r="R1819" i="10" s="1"/>
  <c r="H939" i="10"/>
  <c r="R938" i="10" s="1"/>
  <c r="H479" i="10"/>
  <c r="R478" i="10" s="1"/>
  <c r="H603" i="10"/>
  <c r="R602" i="10" s="1"/>
  <c r="R1730" i="10"/>
  <c r="H1788" i="10"/>
  <c r="H350" i="10"/>
  <c r="R349" i="10" s="1"/>
  <c r="H185" i="10"/>
  <c r="R184" i="10" s="1"/>
  <c r="R315" i="10"/>
  <c r="H1942" i="10"/>
  <c r="H1925" i="10"/>
  <c r="R1924" i="10" s="1"/>
  <c r="H1341" i="10"/>
  <c r="R1340" i="10" s="1"/>
  <c r="H1172" i="10"/>
  <c r="R1171" i="10" s="1"/>
  <c r="R1284" i="10"/>
  <c r="R815" i="10"/>
  <c r="R1447" i="10"/>
  <c r="R720" i="10"/>
  <c r="H1052" i="10"/>
  <c r="R1051" i="10" s="1"/>
  <c r="H976" i="10"/>
  <c r="R975" i="10" s="1"/>
  <c r="A232" i="10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Q220" i="10"/>
  <c r="Q221" i="10" s="1"/>
  <c r="Q222" i="10" s="1"/>
  <c r="Q223" i="10" s="1"/>
  <c r="Q224" i="10" s="1"/>
  <c r="Q225" i="10" s="1"/>
  <c r="Q226" i="10" s="1"/>
  <c r="Q227" i="10" s="1"/>
  <c r="Q228" i="10" s="1"/>
  <c r="Q229" i="10" s="1"/>
  <c r="Q230" i="10" s="1"/>
  <c r="Q231" i="10" s="1"/>
  <c r="Q232" i="10" s="1"/>
  <c r="R232" i="10" s="1"/>
  <c r="G824" i="4" l="1"/>
  <c r="G850" i="4"/>
  <c r="H154" i="10"/>
  <c r="R153" i="10" s="1"/>
  <c r="H1126" i="10"/>
  <c r="R1125" i="10" s="1"/>
  <c r="H1943" i="10"/>
  <c r="R1942" i="10" s="1"/>
  <c r="H1789" i="10"/>
  <c r="R1788" i="10" s="1"/>
  <c r="H1821" i="10"/>
  <c r="H2047" i="10"/>
  <c r="R2046" i="10" s="1"/>
  <c r="H723" i="10"/>
  <c r="R722" i="10" s="1"/>
  <c r="H855" i="10"/>
  <c r="R854" i="10" s="1"/>
  <c r="H1173" i="10"/>
  <c r="R1172" i="10" s="1"/>
  <c r="H1645" i="10"/>
  <c r="R1644" i="10" s="1"/>
  <c r="H604" i="10"/>
  <c r="R603" i="10" s="1"/>
  <c r="H1080" i="10"/>
  <c r="R1079" i="10" s="1"/>
  <c r="H1450" i="10"/>
  <c r="R1449" i="10" s="1"/>
  <c r="H977" i="10"/>
  <c r="R976" i="10" s="1"/>
  <c r="H1053" i="10"/>
  <c r="R1052" i="10" s="1"/>
  <c r="H1342" i="10"/>
  <c r="R1341" i="10" s="1"/>
  <c r="H186" i="10"/>
  <c r="R186" i="10" s="1"/>
  <c r="H759" i="10"/>
  <c r="R758" i="10" s="1"/>
  <c r="H1749" i="10"/>
  <c r="R1748" i="10" s="1"/>
  <c r="H1267" i="10"/>
  <c r="R1266" i="10" s="1"/>
  <c r="H1107" i="10"/>
  <c r="R1106" i="10" s="1"/>
  <c r="H480" i="10"/>
  <c r="R479" i="10" s="1"/>
  <c r="H112" i="10"/>
  <c r="R111" i="10" s="1"/>
  <c r="H818" i="10"/>
  <c r="R817" i="10" s="1"/>
  <c r="H1220" i="10"/>
  <c r="H278" i="10"/>
  <c r="R277" i="10" s="1"/>
  <c r="H372" i="10"/>
  <c r="R371" i="10" s="1"/>
  <c r="H1926" i="10"/>
  <c r="R1925" i="10" s="1"/>
  <c r="H351" i="10"/>
  <c r="R350" i="10" s="1"/>
  <c r="R1941" i="10"/>
  <c r="R1787" i="10"/>
  <c r="R1731" i="10"/>
  <c r="R1124" i="10"/>
  <c r="R2092" i="10"/>
  <c r="R22" i="10"/>
  <c r="H1287" i="10"/>
  <c r="R1286" i="10" s="1"/>
  <c r="Q233" i="10"/>
  <c r="Q234" i="10" s="1"/>
  <c r="Q235" i="10" s="1"/>
  <c r="Q236" i="10" s="1"/>
  <c r="Q237" i="10" s="1"/>
  <c r="Q238" i="10" s="1"/>
  <c r="Q239" i="10" s="1"/>
  <c r="Q240" i="10" s="1"/>
  <c r="Q241" i="10" s="1"/>
  <c r="Q242" i="10" s="1"/>
  <c r="Q243" i="10" s="1"/>
  <c r="Q244" i="10" s="1"/>
  <c r="Q245" i="10" s="1"/>
  <c r="Q246" i="10" s="1"/>
  <c r="R246" i="10" s="1"/>
  <c r="G851" i="4" l="1"/>
  <c r="G825" i="4"/>
  <c r="R316" i="10"/>
  <c r="H155" i="10"/>
  <c r="R154" i="10" s="1"/>
  <c r="H1822" i="10"/>
  <c r="R1821" i="10" s="1"/>
  <c r="H373" i="10"/>
  <c r="R372" i="10" s="1"/>
  <c r="H113" i="10"/>
  <c r="R112" i="10" s="1"/>
  <c r="H1750" i="10"/>
  <c r="R1749" i="10" s="1"/>
  <c r="H1054" i="10"/>
  <c r="R1053" i="10" s="1"/>
  <c r="H605" i="10"/>
  <c r="R604" i="10" s="1"/>
  <c r="H856" i="10"/>
  <c r="R855" i="10" s="1"/>
  <c r="H1790" i="10"/>
  <c r="R1789" i="10" s="1"/>
  <c r="H279" i="10"/>
  <c r="R278" i="10" s="1"/>
  <c r="H481" i="10"/>
  <c r="R480" i="10" s="1"/>
  <c r="H760" i="10"/>
  <c r="R759" i="10" s="1"/>
  <c r="H978" i="10"/>
  <c r="R977" i="10" s="1"/>
  <c r="H1646" i="10"/>
  <c r="R1645" i="10" s="1"/>
  <c r="H1221" i="10"/>
  <c r="R1220" i="10" s="1"/>
  <c r="H1288" i="10"/>
  <c r="R1287" i="10" s="1"/>
  <c r="R1219" i="10"/>
  <c r="R185" i="10"/>
  <c r="H1944" i="10"/>
  <c r="R1943" i="10" s="1"/>
  <c r="H1451" i="10"/>
  <c r="R1450" i="10" s="1"/>
  <c r="R317" i="10"/>
  <c r="H2048" i="10"/>
  <c r="H1127" i="10"/>
  <c r="R1126" i="10" s="1"/>
  <c r="H352" i="10"/>
  <c r="R351" i="10" s="1"/>
  <c r="H1108" i="10"/>
  <c r="R1107" i="10" s="1"/>
  <c r="H1268" i="10"/>
  <c r="R1267" i="10" s="1"/>
  <c r="H1343" i="10"/>
  <c r="R1342" i="10" s="1"/>
  <c r="H1081" i="10"/>
  <c r="R1080" i="10" s="1"/>
  <c r="H1174" i="10"/>
  <c r="R1820" i="10"/>
  <c r="A263" i="10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G852" i="4" l="1"/>
  <c r="H156" i="10"/>
  <c r="R156" i="10" s="1"/>
  <c r="R318" i="10"/>
  <c r="H979" i="10"/>
  <c r="R978" i="10" s="1"/>
  <c r="H1791" i="10"/>
  <c r="R1790" i="10" s="1"/>
  <c r="H1751" i="10"/>
  <c r="R1750" i="10" s="1"/>
  <c r="H1289" i="10"/>
  <c r="R1288" i="10" s="1"/>
  <c r="H761" i="10"/>
  <c r="R760" i="10" s="1"/>
  <c r="H857" i="10"/>
  <c r="R856" i="10" s="1"/>
  <c r="H114" i="10"/>
  <c r="R114" i="10" s="1"/>
  <c r="H1344" i="10"/>
  <c r="H1452" i="10"/>
  <c r="R1451" i="10" s="1"/>
  <c r="H353" i="10"/>
  <c r="R352" i="10" s="1"/>
  <c r="H1222" i="10"/>
  <c r="R1221" i="10" s="1"/>
  <c r="H482" i="10"/>
  <c r="R481" i="10" s="1"/>
  <c r="H606" i="10"/>
  <c r="R605" i="10" s="1"/>
  <c r="H374" i="10"/>
  <c r="R373" i="10" s="1"/>
  <c r="H2049" i="10"/>
  <c r="R2048" i="10" s="1"/>
  <c r="H1269" i="10"/>
  <c r="R1268" i="10" s="1"/>
  <c r="H1175" i="10"/>
  <c r="R1174" i="10" s="1"/>
  <c r="H1128" i="10"/>
  <c r="R1127" i="10" s="1"/>
  <c r="H1945" i="10"/>
  <c r="R1173" i="10"/>
  <c r="R2047" i="10"/>
  <c r="H1647" i="10"/>
  <c r="R1646" i="10" s="1"/>
  <c r="H280" i="10"/>
  <c r="R279" i="10" s="1"/>
  <c r="H1055" i="10"/>
  <c r="H1823" i="10"/>
  <c r="R1822" i="10" s="1"/>
  <c r="A280" i="10"/>
  <c r="A281" i="10" s="1"/>
  <c r="A282" i="10" s="1"/>
  <c r="A283" i="10" s="1"/>
  <c r="A284" i="10" s="1"/>
  <c r="A285" i="10" s="1"/>
  <c r="A286" i="10" s="1"/>
  <c r="Q261" i="10"/>
  <c r="Q262" i="10" s="1"/>
  <c r="Q263" i="10" s="1"/>
  <c r="Q264" i="10" s="1"/>
  <c r="Q265" i="10" s="1"/>
  <c r="Q266" i="10" s="1"/>
  <c r="Q267" i="10" s="1"/>
  <c r="Q268" i="10" s="1"/>
  <c r="Q269" i="10" s="1"/>
  <c r="Q270" i="10" s="1"/>
  <c r="Q271" i="10" s="1"/>
  <c r="Q272" i="10" s="1"/>
  <c r="Q273" i="10" s="1"/>
  <c r="Q274" i="10" s="1"/>
  <c r="Q275" i="10" s="1"/>
  <c r="Q276" i="10" s="1"/>
  <c r="Q277" i="10" s="1"/>
  <c r="Q278" i="10" s="1"/>
  <c r="Q279" i="10" s="1"/>
  <c r="Q280" i="10" s="1"/>
  <c r="G853" i="4" l="1"/>
  <c r="R155" i="10"/>
  <c r="R113" i="10"/>
  <c r="H1345" i="10"/>
  <c r="R1344" i="10" s="1"/>
  <c r="H2050" i="10"/>
  <c r="R2049" i="10" s="1"/>
  <c r="H1223" i="10"/>
  <c r="R1222" i="10" s="1"/>
  <c r="H1290" i="10"/>
  <c r="R1289" i="10" s="1"/>
  <c r="H1946" i="10"/>
  <c r="R1945" i="10" s="1"/>
  <c r="R280" i="10"/>
  <c r="H375" i="10"/>
  <c r="R374" i="10" s="1"/>
  <c r="H354" i="10"/>
  <c r="R353" i="10" s="1"/>
  <c r="H1752" i="10"/>
  <c r="H1176" i="10"/>
  <c r="R1175" i="10" s="1"/>
  <c r="H1129" i="10"/>
  <c r="R1128" i="10" s="1"/>
  <c r="H1648" i="10"/>
  <c r="R1647" i="10" s="1"/>
  <c r="H607" i="10"/>
  <c r="H858" i="10"/>
  <c r="R857" i="10" s="1"/>
  <c r="H1056" i="10"/>
  <c r="R1055" i="10" s="1"/>
  <c r="H1453" i="10"/>
  <c r="R1452" i="10" s="1"/>
  <c r="H1824" i="10"/>
  <c r="R1823" i="10" s="1"/>
  <c r="R1054" i="10"/>
  <c r="R1944" i="10"/>
  <c r="H483" i="10"/>
  <c r="R482" i="10" s="1"/>
  <c r="R1343" i="10"/>
  <c r="H762" i="10"/>
  <c r="R761" i="10" s="1"/>
  <c r="H980" i="10"/>
  <c r="R979" i="10" s="1"/>
  <c r="A287" i="10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Q281" i="10"/>
  <c r="Q282" i="10" s="1"/>
  <c r="Q283" i="10" s="1"/>
  <c r="Q284" i="10" s="1"/>
  <c r="Q285" i="10" s="1"/>
  <c r="Q286" i="10" s="1"/>
  <c r="Q287" i="10" s="1"/>
  <c r="R287" i="10" s="1"/>
  <c r="G854" i="4" l="1"/>
  <c r="R321" i="10"/>
  <c r="R319" i="10"/>
  <c r="H608" i="10"/>
  <c r="R607" i="10" s="1"/>
  <c r="H1454" i="10"/>
  <c r="R1453" i="10" s="1"/>
  <c r="H1291" i="10"/>
  <c r="R1290" i="10" s="1"/>
  <c r="H484" i="10"/>
  <c r="R483" i="10" s="1"/>
  <c r="H1649" i="10"/>
  <c r="R1648" i="10" s="1"/>
  <c r="H1057" i="10"/>
  <c r="R1056" i="10" s="1"/>
  <c r="H1224" i="10"/>
  <c r="R1223" i="10" s="1"/>
  <c r="H1130" i="10"/>
  <c r="R1129" i="10" s="1"/>
  <c r="H376" i="10"/>
  <c r="R375" i="10" s="1"/>
  <c r="H2051" i="10"/>
  <c r="R2050" i="10" s="1"/>
  <c r="H981" i="10"/>
  <c r="R980" i="10" s="1"/>
  <c r="H859" i="10"/>
  <c r="R858" i="10" s="1"/>
  <c r="H1177" i="10"/>
  <c r="R1176" i="10" s="1"/>
  <c r="H763" i="10"/>
  <c r="R762" i="10" s="1"/>
  <c r="H1825" i="10"/>
  <c r="R606" i="10"/>
  <c r="R1751" i="10"/>
  <c r="H1947" i="10"/>
  <c r="R1946" i="10" s="1"/>
  <c r="H1346" i="10"/>
  <c r="R1345" i="10" s="1"/>
  <c r="A299" i="10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Q288" i="10"/>
  <c r="Q289" i="10" s="1"/>
  <c r="Q290" i="10" s="1"/>
  <c r="Q291" i="10" s="1"/>
  <c r="Q292" i="10" s="1"/>
  <c r="Q293" i="10" s="1"/>
  <c r="Q294" i="10" s="1"/>
  <c r="Q295" i="10" s="1"/>
  <c r="Q296" i="10" s="1"/>
  <c r="Q297" i="10" s="1"/>
  <c r="Q298" i="10" s="1"/>
  <c r="Q299" i="10" s="1"/>
  <c r="R299" i="10" s="1"/>
  <c r="G855" i="4" l="1"/>
  <c r="R320" i="10"/>
  <c r="H1225" i="10"/>
  <c r="R1224" i="10" s="1"/>
  <c r="H1292" i="10"/>
  <c r="R1291" i="10" s="1"/>
  <c r="H1826" i="10"/>
  <c r="R1825" i="10" s="1"/>
  <c r="H2052" i="10"/>
  <c r="R2051" i="10" s="1"/>
  <c r="H1058" i="10"/>
  <c r="R1057" i="10" s="1"/>
  <c r="H982" i="10"/>
  <c r="R981" i="10" s="1"/>
  <c r="H764" i="10"/>
  <c r="R763" i="10" s="1"/>
  <c r="H1455" i="10"/>
  <c r="R1454" i="10" s="1"/>
  <c r="R1824" i="10"/>
  <c r="H1347" i="10"/>
  <c r="R1346" i="10" s="1"/>
  <c r="H1948" i="10"/>
  <c r="R1947" i="10" s="1"/>
  <c r="H1178" i="10"/>
  <c r="R1177" i="10" s="1"/>
  <c r="H377" i="10"/>
  <c r="H1650" i="10"/>
  <c r="R1649" i="10" s="1"/>
  <c r="H860" i="10"/>
  <c r="R859" i="10" s="1"/>
  <c r="H1131" i="10"/>
  <c r="R1130" i="10" s="1"/>
  <c r="H485" i="10"/>
  <c r="H609" i="10"/>
  <c r="R608" i="10" s="1"/>
  <c r="Q300" i="10"/>
  <c r="Q301" i="10" s="1"/>
  <c r="Q302" i="10" s="1"/>
  <c r="Q303" i="10" s="1"/>
  <c r="Q304" i="10" s="1"/>
  <c r="Q305" i="10" s="1"/>
  <c r="Q306" i="10" s="1"/>
  <c r="Q307" i="10" s="1"/>
  <c r="Q308" i="10" s="1"/>
  <c r="Q309" i="10" s="1"/>
  <c r="Q310" i="10" s="1"/>
  <c r="Q311" i="10" s="1"/>
  <c r="Q312" i="10" s="1"/>
  <c r="Q313" i="10" s="1"/>
  <c r="Q314" i="10" s="1"/>
  <c r="Q315" i="10" s="1"/>
  <c r="Q316" i="10" s="1"/>
  <c r="Q317" i="10" s="1"/>
  <c r="G856" i="4" l="1"/>
  <c r="Q322" i="10"/>
  <c r="R322" i="10" s="1"/>
  <c r="Q318" i="10"/>
  <c r="Q319" i="10" s="1"/>
  <c r="Q320" i="10" s="1"/>
  <c r="Q321" i="10" s="1"/>
  <c r="H486" i="10"/>
  <c r="R485" i="10" s="1"/>
  <c r="H1456" i="10"/>
  <c r="R1455" i="10" s="1"/>
  <c r="H2053" i="10"/>
  <c r="R2052" i="10" s="1"/>
  <c r="H1132" i="10"/>
  <c r="R1131" i="10" s="1"/>
  <c r="H1179" i="10"/>
  <c r="R1178" i="10" s="1"/>
  <c r="H765" i="10"/>
  <c r="R764" i="10" s="1"/>
  <c r="H1827" i="10"/>
  <c r="R1826" i="10" s="1"/>
  <c r="H378" i="10"/>
  <c r="R377" i="10" s="1"/>
  <c r="H861" i="10"/>
  <c r="R860" i="10" s="1"/>
  <c r="H1949" i="10"/>
  <c r="R1948" i="10" s="1"/>
  <c r="H983" i="10"/>
  <c r="R982" i="10" s="1"/>
  <c r="H1293" i="10"/>
  <c r="R1292" i="10" s="1"/>
  <c r="H610" i="10"/>
  <c r="R609" i="10" s="1"/>
  <c r="H1348" i="10"/>
  <c r="R1347" i="10" s="1"/>
  <c r="H1651" i="10"/>
  <c r="R1650" i="10" s="1"/>
  <c r="R484" i="10"/>
  <c r="R376" i="10"/>
  <c r="H1059" i="10"/>
  <c r="R1058" i="10" s="1"/>
  <c r="H1226" i="10"/>
  <c r="R1225" i="10" s="1"/>
  <c r="Q323" i="10"/>
  <c r="Q324" i="10" s="1"/>
  <c r="Q325" i="10" s="1"/>
  <c r="Q326" i="10" s="1"/>
  <c r="R326" i="10" s="1"/>
  <c r="G857" i="4" l="1"/>
  <c r="A327" i="10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28" i="10"/>
  <c r="H1294" i="10"/>
  <c r="R1293" i="10" s="1"/>
  <c r="H379" i="10"/>
  <c r="R378" i="10" s="1"/>
  <c r="H1133" i="10"/>
  <c r="R1132" i="10" s="1"/>
  <c r="H1652" i="10"/>
  <c r="R1651" i="10" s="1"/>
  <c r="H984" i="10"/>
  <c r="R983" i="10" s="1"/>
  <c r="H1828" i="10"/>
  <c r="R1827" i="10" s="1"/>
  <c r="H2054" i="10"/>
  <c r="R2053" i="10" s="1"/>
  <c r="H1227" i="10"/>
  <c r="R1226" i="10" s="1"/>
  <c r="H1349" i="10"/>
  <c r="R1348" i="10" s="1"/>
  <c r="H1950" i="10"/>
  <c r="R1949" i="10" s="1"/>
  <c r="H766" i="10"/>
  <c r="R765" i="10" s="1"/>
  <c r="H1457" i="10"/>
  <c r="R1456" i="10" s="1"/>
  <c r="H1060" i="10"/>
  <c r="R1059" i="10" s="1"/>
  <c r="H611" i="10"/>
  <c r="R610" i="10" s="1"/>
  <c r="H862" i="10"/>
  <c r="R861" i="10" s="1"/>
  <c r="H1180" i="10"/>
  <c r="R1179" i="10" s="1"/>
  <c r="H487" i="10"/>
  <c r="R486" i="10" s="1"/>
  <c r="G858" i="4" l="1"/>
  <c r="H1181" i="10"/>
  <c r="R1180" i="10" s="1"/>
  <c r="H1458" i="10"/>
  <c r="R1457" i="10" s="1"/>
  <c r="H1228" i="10"/>
  <c r="R1227" i="10" s="1"/>
  <c r="H1653" i="10"/>
  <c r="R1652" i="10" s="1"/>
  <c r="H863" i="10"/>
  <c r="R862" i="10" s="1"/>
  <c r="H767" i="10"/>
  <c r="R766" i="10" s="1"/>
  <c r="H2055" i="10"/>
  <c r="R2054" i="10" s="1"/>
  <c r="H1134" i="10"/>
  <c r="R1133" i="10" s="1"/>
  <c r="H612" i="10"/>
  <c r="R611" i="10" s="1"/>
  <c r="H1951" i="10"/>
  <c r="R1950" i="10" s="1"/>
  <c r="H1829" i="10"/>
  <c r="R1828" i="10" s="1"/>
  <c r="H380" i="10"/>
  <c r="R379" i="10" s="1"/>
  <c r="H488" i="10"/>
  <c r="R487" i="10" s="1"/>
  <c r="H1061" i="10"/>
  <c r="R1060" i="10" s="1"/>
  <c r="H1350" i="10"/>
  <c r="R1349" i="10" s="1"/>
  <c r="H985" i="10"/>
  <c r="R984" i="10" s="1"/>
  <c r="H1295" i="10"/>
  <c r="R1294" i="10" s="1"/>
  <c r="A354" i="10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Q337" i="10"/>
  <c r="Q338" i="10" s="1"/>
  <c r="Q339" i="10" s="1"/>
  <c r="Q340" i="10" s="1"/>
  <c r="Q341" i="10" s="1"/>
  <c r="Q342" i="10" s="1"/>
  <c r="Q343" i="10" s="1"/>
  <c r="Q344" i="10" s="1"/>
  <c r="Q345" i="10" s="1"/>
  <c r="Q346" i="10" s="1"/>
  <c r="Q347" i="10" s="1"/>
  <c r="Q348" i="10" s="1"/>
  <c r="Q349" i="10" s="1"/>
  <c r="Q350" i="10" s="1"/>
  <c r="Q351" i="10" s="1"/>
  <c r="Q352" i="10" s="1"/>
  <c r="Q353" i="10" s="1"/>
  <c r="Q354" i="10" s="1"/>
  <c r="R354" i="10" s="1"/>
  <c r="G859" i="4" l="1"/>
  <c r="H986" i="10"/>
  <c r="R985" i="10" s="1"/>
  <c r="H381" i="10"/>
  <c r="R380" i="10" s="1"/>
  <c r="H1135" i="10"/>
  <c r="R1134" i="10" s="1"/>
  <c r="H1654" i="10"/>
  <c r="R1653" i="10" s="1"/>
  <c r="H1351" i="10"/>
  <c r="R1350" i="10" s="1"/>
  <c r="H1830" i="10"/>
  <c r="R1829" i="10" s="1"/>
  <c r="H2056" i="10"/>
  <c r="R2055" i="10" s="1"/>
  <c r="H1229" i="10"/>
  <c r="R1228" i="10" s="1"/>
  <c r="H1062" i="10"/>
  <c r="R1061" i="10" s="1"/>
  <c r="H1952" i="10"/>
  <c r="R1951" i="10" s="1"/>
  <c r="H768" i="10"/>
  <c r="R767" i="10" s="1"/>
  <c r="H1459" i="10"/>
  <c r="R1458" i="10" s="1"/>
  <c r="H1296" i="10"/>
  <c r="R1295" i="10" s="1"/>
  <c r="H489" i="10"/>
  <c r="R488" i="10" s="1"/>
  <c r="H613" i="10"/>
  <c r="R612" i="10" s="1"/>
  <c r="H864" i="10"/>
  <c r="R863" i="10" s="1"/>
  <c r="H1182" i="10"/>
  <c r="R1181" i="10" s="1"/>
  <c r="A462" i="10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Q355" i="10"/>
  <c r="Q356" i="10" s="1"/>
  <c r="Q357" i="10" s="1"/>
  <c r="Q358" i="10" s="1"/>
  <c r="Q359" i="10" s="1"/>
  <c r="Q360" i="10" s="1"/>
  <c r="Q361" i="10" s="1"/>
  <c r="Q362" i="10" s="1"/>
  <c r="Q363" i="10" s="1"/>
  <c r="Q364" i="10" s="1"/>
  <c r="Q365" i="10" s="1"/>
  <c r="Q366" i="10" s="1"/>
  <c r="Q367" i="10" s="1"/>
  <c r="Q368" i="10" s="1"/>
  <c r="Q369" i="10" s="1"/>
  <c r="Q370" i="10" s="1"/>
  <c r="Q371" i="10" s="1"/>
  <c r="Q372" i="10" s="1"/>
  <c r="Q373" i="10" s="1"/>
  <c r="Q374" i="10" s="1"/>
  <c r="Q375" i="10" s="1"/>
  <c r="Q376" i="10" s="1"/>
  <c r="Q377" i="10" s="1"/>
  <c r="Q378" i="10" s="1"/>
  <c r="Q379" i="10" s="1"/>
  <c r="Q380" i="10" s="1"/>
  <c r="Q381" i="10" s="1"/>
  <c r="Q382" i="10" s="1"/>
  <c r="Q383" i="10" s="1"/>
  <c r="Q384" i="10" s="1"/>
  <c r="Q385" i="10" s="1"/>
  <c r="Q386" i="10" s="1"/>
  <c r="Q387" i="10" s="1"/>
  <c r="Q388" i="10" s="1"/>
  <c r="Q389" i="10" s="1"/>
  <c r="Q390" i="10" s="1"/>
  <c r="Q391" i="10" s="1"/>
  <c r="Q392" i="10" s="1"/>
  <c r="Q393" i="10" s="1"/>
  <c r="Q394" i="10" s="1"/>
  <c r="Q395" i="10" s="1"/>
  <c r="Q396" i="10" s="1"/>
  <c r="Q397" i="10" s="1"/>
  <c r="Q398" i="10" s="1"/>
  <c r="Q399" i="10" s="1"/>
  <c r="Q400" i="10" s="1"/>
  <c r="Q401" i="10" s="1"/>
  <c r="Q402" i="10" s="1"/>
  <c r="Q403" i="10" s="1"/>
  <c r="Q404" i="10" s="1"/>
  <c r="Q405" i="10" s="1"/>
  <c r="Q406" i="10" s="1"/>
  <c r="Q407" i="10" s="1"/>
  <c r="Q408" i="10" s="1"/>
  <c r="Q409" i="10" s="1"/>
  <c r="Q410" i="10" s="1"/>
  <c r="Q411" i="10" s="1"/>
  <c r="Q412" i="10" s="1"/>
  <c r="Q413" i="10" s="1"/>
  <c r="Q414" i="10" s="1"/>
  <c r="Q415" i="10" s="1"/>
  <c r="Q416" i="10" s="1"/>
  <c r="Q417" i="10" s="1"/>
  <c r="Q418" i="10" s="1"/>
  <c r="Q419" i="10" s="1"/>
  <c r="Q420" i="10" s="1"/>
  <c r="Q421" i="10" s="1"/>
  <c r="Q422" i="10" s="1"/>
  <c r="Q423" i="10" s="1"/>
  <c r="Q424" i="10" s="1"/>
  <c r="Q425" i="10" s="1"/>
  <c r="Q426" i="10" s="1"/>
  <c r="Q427" i="10" s="1"/>
  <c r="Q428" i="10" s="1"/>
  <c r="Q429" i="10" s="1"/>
  <c r="Q430" i="10" s="1"/>
  <c r="Q431" i="10" s="1"/>
  <c r="Q432" i="10" s="1"/>
  <c r="Q433" i="10" s="1"/>
  <c r="Q434" i="10" s="1"/>
  <c r="Q435" i="10" s="1"/>
  <c r="Q436" i="10" s="1"/>
  <c r="Q437" i="10" s="1"/>
  <c r="Q438" i="10" s="1"/>
  <c r="Q439" i="10" s="1"/>
  <c r="Q440" i="10" s="1"/>
  <c r="Q441" i="10" s="1"/>
  <c r="Q442" i="10" s="1"/>
  <c r="Q443" i="10" s="1"/>
  <c r="Q444" i="10" s="1"/>
  <c r="Q445" i="10" s="1"/>
  <c r="Q446" i="10" s="1"/>
  <c r="Q447" i="10" s="1"/>
  <c r="Q448" i="10" s="1"/>
  <c r="Q449" i="10" s="1"/>
  <c r="Q450" i="10" s="1"/>
  <c r="Q451" i="10" s="1"/>
  <c r="Q452" i="10" s="1"/>
  <c r="Q453" i="10" s="1"/>
  <c r="Q454" i="10" s="1"/>
  <c r="Q455" i="10" s="1"/>
  <c r="Q456" i="10" s="1"/>
  <c r="Q457" i="10" s="1"/>
  <c r="Q458" i="10" s="1"/>
  <c r="Q459" i="10" s="1"/>
  <c r="Q460" i="10" s="1"/>
  <c r="Q461" i="10" s="1"/>
  <c r="Q462" i="10" s="1"/>
  <c r="H865" i="10" l="1"/>
  <c r="R864" i="10" s="1"/>
  <c r="H1460" i="10"/>
  <c r="R1459" i="10" s="1"/>
  <c r="H1230" i="10"/>
  <c r="R1229" i="10" s="1"/>
  <c r="H1655" i="10"/>
  <c r="R1654" i="10" s="1"/>
  <c r="H614" i="10"/>
  <c r="R613" i="10" s="1"/>
  <c r="H769" i="10"/>
  <c r="R768" i="10" s="1"/>
  <c r="H2057" i="10"/>
  <c r="R2056" i="10" s="1"/>
  <c r="H1136" i="10"/>
  <c r="R1135" i="10" s="1"/>
  <c r="H490" i="10"/>
  <c r="R489" i="10" s="1"/>
  <c r="H1953" i="10"/>
  <c r="R1952" i="10" s="1"/>
  <c r="H1831" i="10"/>
  <c r="R1830" i="10" s="1"/>
  <c r="H382" i="10"/>
  <c r="R381" i="10" s="1"/>
  <c r="H1183" i="10"/>
  <c r="R1182" i="10" s="1"/>
  <c r="H1297" i="10"/>
  <c r="R1296" i="10" s="1"/>
  <c r="H1352" i="10"/>
  <c r="R1351" i="10" s="1"/>
  <c r="H987" i="10"/>
  <c r="A565" i="10"/>
  <c r="A566" i="10" s="1"/>
  <c r="A567" i="10" s="1"/>
  <c r="A568" i="10" s="1"/>
  <c r="A569" i="10" s="1"/>
  <c r="A570" i="10" s="1"/>
  <c r="A571" i="10" s="1"/>
  <c r="A572" i="10" s="1"/>
  <c r="A573" i="10" s="1"/>
  <c r="A574" i="10" s="1"/>
  <c r="Q463" i="10"/>
  <c r="Q464" i="10" s="1"/>
  <c r="Q465" i="10" s="1"/>
  <c r="Q466" i="10" s="1"/>
  <c r="Q467" i="10" s="1"/>
  <c r="Q468" i="10" s="1"/>
  <c r="Q469" i="10" s="1"/>
  <c r="Q470" i="10" s="1"/>
  <c r="Q471" i="10" s="1"/>
  <c r="Q472" i="10" s="1"/>
  <c r="Q473" i="10" s="1"/>
  <c r="Q474" i="10" s="1"/>
  <c r="Q475" i="10" s="1"/>
  <c r="Q476" i="10" s="1"/>
  <c r="Q477" i="10" s="1"/>
  <c r="Q478" i="10" s="1"/>
  <c r="Q479" i="10" s="1"/>
  <c r="Q480" i="10" s="1"/>
  <c r="Q481" i="10" s="1"/>
  <c r="Q482" i="10" s="1"/>
  <c r="Q483" i="10" s="1"/>
  <c r="Q484" i="10" s="1"/>
  <c r="Q485" i="10" s="1"/>
  <c r="Q486" i="10" s="1"/>
  <c r="Q487" i="10" s="1"/>
  <c r="Q488" i="10" s="1"/>
  <c r="Q489" i="10" s="1"/>
  <c r="Q490" i="10" s="1"/>
  <c r="Q491" i="10" s="1"/>
  <c r="Q492" i="10" s="1"/>
  <c r="Q493" i="10" s="1"/>
  <c r="Q494" i="10" s="1"/>
  <c r="Q495" i="10" s="1"/>
  <c r="Q496" i="10" s="1"/>
  <c r="Q497" i="10" s="1"/>
  <c r="Q498" i="10" s="1"/>
  <c r="Q499" i="10" s="1"/>
  <c r="Q500" i="10" s="1"/>
  <c r="Q501" i="10" s="1"/>
  <c r="Q502" i="10" s="1"/>
  <c r="Q503" i="10" s="1"/>
  <c r="Q504" i="10" s="1"/>
  <c r="Q505" i="10" s="1"/>
  <c r="Q506" i="10" s="1"/>
  <c r="Q507" i="10" s="1"/>
  <c r="Q508" i="10" s="1"/>
  <c r="Q509" i="10" s="1"/>
  <c r="Q510" i="10" s="1"/>
  <c r="Q511" i="10" s="1"/>
  <c r="Q512" i="10" s="1"/>
  <c r="Q513" i="10" s="1"/>
  <c r="Q514" i="10" s="1"/>
  <c r="Q515" i="10" s="1"/>
  <c r="Q516" i="10" s="1"/>
  <c r="Q517" i="10" s="1"/>
  <c r="Q518" i="10" s="1"/>
  <c r="Q519" i="10" s="1"/>
  <c r="Q520" i="10" s="1"/>
  <c r="Q521" i="10" s="1"/>
  <c r="Q522" i="10" s="1"/>
  <c r="Q523" i="10" s="1"/>
  <c r="Q524" i="10" s="1"/>
  <c r="Q525" i="10" s="1"/>
  <c r="Q526" i="10" s="1"/>
  <c r="Q527" i="10" s="1"/>
  <c r="Q528" i="10" s="1"/>
  <c r="Q529" i="10" s="1"/>
  <c r="Q530" i="10" s="1"/>
  <c r="Q531" i="10" s="1"/>
  <c r="Q532" i="10" s="1"/>
  <c r="Q533" i="10" s="1"/>
  <c r="Q534" i="10" s="1"/>
  <c r="Q535" i="10" s="1"/>
  <c r="Q536" i="10" s="1"/>
  <c r="Q537" i="10" s="1"/>
  <c r="Q538" i="10" s="1"/>
  <c r="Q539" i="10" s="1"/>
  <c r="Q540" i="10" s="1"/>
  <c r="Q541" i="10" s="1"/>
  <c r="Q542" i="10" s="1"/>
  <c r="Q543" i="10" s="1"/>
  <c r="Q544" i="10" s="1"/>
  <c r="Q545" i="10" s="1"/>
  <c r="Q546" i="10" s="1"/>
  <c r="Q547" i="10" s="1"/>
  <c r="Q548" i="10" s="1"/>
  <c r="Q549" i="10" s="1"/>
  <c r="Q550" i="10" s="1"/>
  <c r="Q551" i="10" s="1"/>
  <c r="Q552" i="10" s="1"/>
  <c r="Q553" i="10" s="1"/>
  <c r="Q554" i="10" s="1"/>
  <c r="Q555" i="10" s="1"/>
  <c r="Q556" i="10" s="1"/>
  <c r="Q557" i="10" s="1"/>
  <c r="Q558" i="10" s="1"/>
  <c r="Q559" i="10" s="1"/>
  <c r="Q560" i="10" s="1"/>
  <c r="Q561" i="10" s="1"/>
  <c r="Q562" i="10" s="1"/>
  <c r="Q563" i="10" s="1"/>
  <c r="Q564" i="10" s="1"/>
  <c r="Q565" i="10" s="1"/>
  <c r="H383" i="10" l="1"/>
  <c r="R382" i="10" s="1"/>
  <c r="H1137" i="10"/>
  <c r="R1136" i="10" s="1"/>
  <c r="H1656" i="10"/>
  <c r="R1655" i="10" s="1"/>
  <c r="H1353" i="10"/>
  <c r="R1352" i="10" s="1"/>
  <c r="H1832" i="10"/>
  <c r="R1831" i="10" s="1"/>
  <c r="H2058" i="10"/>
  <c r="R2057" i="10" s="1"/>
  <c r="H1231" i="10"/>
  <c r="R1230" i="10" s="1"/>
  <c r="H1954" i="10"/>
  <c r="R1953" i="10" s="1"/>
  <c r="H770" i="10"/>
  <c r="R769" i="10" s="1"/>
  <c r="H1461" i="10"/>
  <c r="R1460" i="10" s="1"/>
  <c r="H1298" i="10"/>
  <c r="R1297" i="10" s="1"/>
  <c r="H988" i="10"/>
  <c r="R987" i="10" s="1"/>
  <c r="R986" i="10"/>
  <c r="H1184" i="10"/>
  <c r="R1183" i="10" s="1"/>
  <c r="H491" i="10"/>
  <c r="R490" i="10" s="1"/>
  <c r="H615" i="10"/>
  <c r="R614" i="10" s="1"/>
  <c r="H866" i="10"/>
  <c r="A575" i="10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Q566" i="10"/>
  <c r="Q567" i="10" s="1"/>
  <c r="Q568" i="10" s="1"/>
  <c r="Q569" i="10" s="1"/>
  <c r="Q570" i="10" s="1"/>
  <c r="Q571" i="10" s="1"/>
  <c r="Q572" i="10" s="1"/>
  <c r="Q573" i="10" s="1"/>
  <c r="Q574" i="10" s="1"/>
  <c r="Q575" i="10" s="1"/>
  <c r="R575" i="10" s="1"/>
  <c r="H989" i="10" l="1"/>
  <c r="R988" i="10" s="1"/>
  <c r="H1955" i="10"/>
  <c r="R1954" i="10" s="1"/>
  <c r="H1354" i="10"/>
  <c r="R1353" i="10" s="1"/>
  <c r="H616" i="10"/>
  <c r="R615" i="10" s="1"/>
  <c r="H867" i="10"/>
  <c r="R866" i="10" s="1"/>
  <c r="H1299" i="10"/>
  <c r="R1298" i="10" s="1"/>
  <c r="H1232" i="10"/>
  <c r="R1231" i="10" s="1"/>
  <c r="H1657" i="10"/>
  <c r="R1656" i="10" s="1"/>
  <c r="H492" i="10"/>
  <c r="R491" i="10" s="1"/>
  <c r="H1462" i="10"/>
  <c r="R1461" i="10" s="1"/>
  <c r="H2059" i="10"/>
  <c r="R2058" i="10" s="1"/>
  <c r="H1138" i="10"/>
  <c r="R1137" i="10" s="1"/>
  <c r="H1185" i="10"/>
  <c r="R1184" i="10" s="1"/>
  <c r="R865" i="10"/>
  <c r="H771" i="10"/>
  <c r="R770" i="10" s="1"/>
  <c r="H1833" i="10"/>
  <c r="R1832" i="10" s="1"/>
  <c r="H384" i="10"/>
  <c r="A586" i="10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Q576" i="10"/>
  <c r="Q577" i="10" s="1"/>
  <c r="Q578" i="10" s="1"/>
  <c r="Q579" i="10" s="1"/>
  <c r="Q580" i="10" s="1"/>
  <c r="Q581" i="10" s="1"/>
  <c r="Q582" i="10" s="1"/>
  <c r="Q583" i="10" s="1"/>
  <c r="Q584" i="10" s="1"/>
  <c r="Q585" i="10" s="1"/>
  <c r="Q586" i="10" s="1"/>
  <c r="R586" i="10" s="1"/>
  <c r="H385" i="10" l="1"/>
  <c r="R384" i="10" s="1"/>
  <c r="H1139" i="10"/>
  <c r="R1138" i="10" s="1"/>
  <c r="H1658" i="10"/>
  <c r="R1657" i="10" s="1"/>
  <c r="H617" i="10"/>
  <c r="R616" i="10" s="1"/>
  <c r="H2060" i="10"/>
  <c r="R2059" i="10" s="1"/>
  <c r="H1233" i="10"/>
  <c r="R1232" i="10" s="1"/>
  <c r="H1355" i="10"/>
  <c r="R1354" i="10" s="1"/>
  <c r="H1463" i="10"/>
  <c r="R1462" i="10" s="1"/>
  <c r="H1300" i="10"/>
  <c r="R1299" i="10" s="1"/>
  <c r="H1956" i="10"/>
  <c r="R1955" i="10" s="1"/>
  <c r="H772" i="10"/>
  <c r="R771" i="10" s="1"/>
  <c r="H1834" i="10"/>
  <c r="R1833" i="10" s="1"/>
  <c r="R383" i="10"/>
  <c r="H1186" i="10"/>
  <c r="R1185" i="10" s="1"/>
  <c r="H493" i="10"/>
  <c r="R492" i="10" s="1"/>
  <c r="H868" i="10"/>
  <c r="R867" i="10" s="1"/>
  <c r="H990" i="10"/>
  <c r="A688" i="10"/>
  <c r="A689" i="10" s="1"/>
  <c r="A690" i="10" s="1"/>
  <c r="A691" i="10" s="1"/>
  <c r="A692" i="10" s="1"/>
  <c r="A693" i="10" s="1"/>
  <c r="Q587" i="10"/>
  <c r="Q588" i="10" s="1"/>
  <c r="Q589" i="10" s="1"/>
  <c r="Q590" i="10" s="1"/>
  <c r="Q591" i="10" s="1"/>
  <c r="Q592" i="10" s="1"/>
  <c r="Q593" i="10" s="1"/>
  <c r="Q594" i="10" s="1"/>
  <c r="Q595" i="10" s="1"/>
  <c r="Q596" i="10" s="1"/>
  <c r="Q597" i="10" s="1"/>
  <c r="Q598" i="10" s="1"/>
  <c r="Q599" i="10" s="1"/>
  <c r="Q600" i="10" s="1"/>
  <c r="Q601" i="10" s="1"/>
  <c r="Q602" i="10" s="1"/>
  <c r="Q603" i="10" s="1"/>
  <c r="Q604" i="10" s="1"/>
  <c r="Q605" i="10" s="1"/>
  <c r="Q606" i="10" s="1"/>
  <c r="Q607" i="10" s="1"/>
  <c r="Q608" i="10" s="1"/>
  <c r="Q609" i="10" s="1"/>
  <c r="Q610" i="10" s="1"/>
  <c r="Q611" i="10" s="1"/>
  <c r="Q612" i="10" s="1"/>
  <c r="Q613" i="10" s="1"/>
  <c r="Q614" i="10" s="1"/>
  <c r="Q615" i="10" s="1"/>
  <c r="Q616" i="10" s="1"/>
  <c r="Q617" i="10" s="1"/>
  <c r="Q618" i="10" s="1"/>
  <c r="Q619" i="10" s="1"/>
  <c r="Q620" i="10" s="1"/>
  <c r="Q621" i="10" s="1"/>
  <c r="Q622" i="10" s="1"/>
  <c r="Q623" i="10" s="1"/>
  <c r="Q624" i="10" s="1"/>
  <c r="Q625" i="10" s="1"/>
  <c r="Q626" i="10" s="1"/>
  <c r="Q627" i="10" s="1"/>
  <c r="Q628" i="10" s="1"/>
  <c r="Q629" i="10" s="1"/>
  <c r="Q630" i="10" s="1"/>
  <c r="Q631" i="10" s="1"/>
  <c r="Q632" i="10" s="1"/>
  <c r="Q633" i="10" s="1"/>
  <c r="Q634" i="10" s="1"/>
  <c r="Q635" i="10" s="1"/>
  <c r="Q636" i="10" s="1"/>
  <c r="Q637" i="10" s="1"/>
  <c r="Q638" i="10" s="1"/>
  <c r="Q639" i="10" s="1"/>
  <c r="Q640" i="10" s="1"/>
  <c r="Q641" i="10" s="1"/>
  <c r="Q642" i="10" s="1"/>
  <c r="Q643" i="10" s="1"/>
  <c r="Q644" i="10" s="1"/>
  <c r="Q645" i="10" s="1"/>
  <c r="Q646" i="10" s="1"/>
  <c r="Q647" i="10" s="1"/>
  <c r="Q648" i="10" s="1"/>
  <c r="Q649" i="10" s="1"/>
  <c r="Q650" i="10" s="1"/>
  <c r="Q651" i="10" s="1"/>
  <c r="Q652" i="10" s="1"/>
  <c r="Q653" i="10" s="1"/>
  <c r="Q654" i="10" s="1"/>
  <c r="Q655" i="10" s="1"/>
  <c r="Q656" i="10" s="1"/>
  <c r="Q657" i="10" s="1"/>
  <c r="Q658" i="10" s="1"/>
  <c r="Q659" i="10" s="1"/>
  <c r="Q660" i="10" s="1"/>
  <c r="Q661" i="10" s="1"/>
  <c r="Q662" i="10" s="1"/>
  <c r="Q663" i="10" s="1"/>
  <c r="Q664" i="10" s="1"/>
  <c r="Q665" i="10" s="1"/>
  <c r="Q666" i="10" s="1"/>
  <c r="Q667" i="10" s="1"/>
  <c r="Q668" i="10" s="1"/>
  <c r="Q669" i="10" s="1"/>
  <c r="Q670" i="10" s="1"/>
  <c r="Q671" i="10" s="1"/>
  <c r="Q672" i="10" s="1"/>
  <c r="Q673" i="10" s="1"/>
  <c r="Q674" i="10" s="1"/>
  <c r="Q675" i="10" s="1"/>
  <c r="Q676" i="10" s="1"/>
  <c r="Q677" i="10" s="1"/>
  <c r="Q678" i="10" s="1"/>
  <c r="Q679" i="10" s="1"/>
  <c r="Q680" i="10" s="1"/>
  <c r="Q681" i="10" s="1"/>
  <c r="Q682" i="10" s="1"/>
  <c r="Q683" i="10" s="1"/>
  <c r="Q684" i="10" s="1"/>
  <c r="Q685" i="10" s="1"/>
  <c r="Q686" i="10" s="1"/>
  <c r="Q687" i="10" s="1"/>
  <c r="Q688" i="10" s="1"/>
  <c r="H1835" i="10" l="1"/>
  <c r="R1834" i="10" s="1"/>
  <c r="H1464" i="10"/>
  <c r="R1463" i="10" s="1"/>
  <c r="H618" i="10"/>
  <c r="R617" i="10" s="1"/>
  <c r="H869" i="10"/>
  <c r="R868" i="10" s="1"/>
  <c r="H773" i="10"/>
  <c r="R772" i="10" s="1"/>
  <c r="H1356" i="10"/>
  <c r="R1355" i="10" s="1"/>
  <c r="H1659" i="10"/>
  <c r="R1658" i="10" s="1"/>
  <c r="H494" i="10"/>
  <c r="R493" i="10" s="1"/>
  <c r="H1957" i="10"/>
  <c r="R1956" i="10" s="1"/>
  <c r="H1234" i="10"/>
  <c r="R1233" i="10" s="1"/>
  <c r="H1140" i="10"/>
  <c r="R1139" i="10" s="1"/>
  <c r="H991" i="10"/>
  <c r="R990" i="10" s="1"/>
  <c r="H1187" i="10"/>
  <c r="R1186" i="10" s="1"/>
  <c r="R989" i="10"/>
  <c r="H1301" i="10"/>
  <c r="R1300" i="10" s="1"/>
  <c r="H2061" i="10"/>
  <c r="R2060" i="10" s="1"/>
  <c r="H386" i="10"/>
  <c r="A694" i="10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Q689" i="10"/>
  <c r="Q690" i="10" s="1"/>
  <c r="Q691" i="10" s="1"/>
  <c r="Q692" i="10" s="1"/>
  <c r="Q693" i="10" s="1"/>
  <c r="Q694" i="10" s="1"/>
  <c r="R694" i="10" s="1"/>
  <c r="H992" i="10" l="1"/>
  <c r="R991" i="10" s="1"/>
  <c r="H495" i="10"/>
  <c r="R494" i="10" s="1"/>
  <c r="H870" i="10"/>
  <c r="R869" i="10" s="1"/>
  <c r="H387" i="10"/>
  <c r="R386" i="10" s="1"/>
  <c r="H2062" i="10"/>
  <c r="R2061" i="10" s="1"/>
  <c r="H1141" i="10"/>
  <c r="R1140" i="10" s="1"/>
  <c r="H1660" i="10"/>
  <c r="R1659" i="10" s="1"/>
  <c r="H619" i="10"/>
  <c r="R618" i="10" s="1"/>
  <c r="H1235" i="10"/>
  <c r="R1234" i="10" s="1"/>
  <c r="H1357" i="10"/>
  <c r="R1356" i="10" s="1"/>
  <c r="H1465" i="10"/>
  <c r="R1464" i="10" s="1"/>
  <c r="H1302" i="10"/>
  <c r="R1301" i="10" s="1"/>
  <c r="R385" i="10"/>
  <c r="H1188" i="10"/>
  <c r="R1187" i="10" s="1"/>
  <c r="H1958" i="10"/>
  <c r="R1957" i="10" s="1"/>
  <c r="H774" i="10"/>
  <c r="R773" i="10" s="1"/>
  <c r="H1836" i="10"/>
  <c r="A706" i="10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Q695" i="10"/>
  <c r="Q696" i="10" s="1"/>
  <c r="Q697" i="10" s="1"/>
  <c r="Q698" i="10" s="1"/>
  <c r="Q699" i="10" s="1"/>
  <c r="Q700" i="10" s="1"/>
  <c r="Q701" i="10" s="1"/>
  <c r="Q702" i="10" s="1"/>
  <c r="Q703" i="10" s="1"/>
  <c r="Q704" i="10" s="1"/>
  <c r="Q705" i="10" s="1"/>
  <c r="Q706" i="10" s="1"/>
  <c r="R706" i="10" s="1"/>
  <c r="H1303" i="10" l="1"/>
  <c r="R1302" i="10" s="1"/>
  <c r="H620" i="10"/>
  <c r="R619" i="10" s="1"/>
  <c r="H388" i="10"/>
  <c r="R387" i="10" s="1"/>
  <c r="H775" i="10"/>
  <c r="R774" i="10" s="1"/>
  <c r="H1466" i="10"/>
  <c r="R1465" i="10" s="1"/>
  <c r="H1661" i="10"/>
  <c r="R1660" i="10" s="1"/>
  <c r="H871" i="10"/>
  <c r="R870" i="10" s="1"/>
  <c r="H1358" i="10"/>
  <c r="R1357" i="10" s="1"/>
  <c r="H1142" i="10"/>
  <c r="R1141" i="10" s="1"/>
  <c r="H496" i="10"/>
  <c r="R495" i="10" s="1"/>
  <c r="H1189" i="10"/>
  <c r="R1188" i="10" s="1"/>
  <c r="H1837" i="10"/>
  <c r="R1836" i="10" s="1"/>
  <c r="H1959" i="10"/>
  <c r="R1958" i="10" s="1"/>
  <c r="R1835" i="10"/>
  <c r="H1236" i="10"/>
  <c r="R1235" i="10" s="1"/>
  <c r="H2063" i="10"/>
  <c r="R2062" i="10" s="1"/>
  <c r="H993" i="10"/>
  <c r="A723" i="10"/>
  <c r="A724" i="10" s="1"/>
  <c r="A725" i="10" s="1"/>
  <c r="Q707" i="10"/>
  <c r="Q708" i="10" s="1"/>
  <c r="Q709" i="10" s="1"/>
  <c r="Q710" i="10" s="1"/>
  <c r="Q711" i="10" s="1"/>
  <c r="Q712" i="10" s="1"/>
  <c r="Q713" i="10" s="1"/>
  <c r="Q714" i="10" s="1"/>
  <c r="Q715" i="10" s="1"/>
  <c r="Q716" i="10" s="1"/>
  <c r="Q717" i="10" s="1"/>
  <c r="Q718" i="10" s="1"/>
  <c r="Q719" i="10" s="1"/>
  <c r="Q720" i="10" s="1"/>
  <c r="Q721" i="10" s="1"/>
  <c r="Q722" i="10" s="1"/>
  <c r="Q723" i="10" s="1"/>
  <c r="R723" i="10" s="1"/>
  <c r="H994" i="10" l="1"/>
  <c r="R993" i="10" s="1"/>
  <c r="H1838" i="10"/>
  <c r="R1837" i="10" s="1"/>
  <c r="H1359" i="10"/>
  <c r="R1358" i="10" s="1"/>
  <c r="H776" i="10"/>
  <c r="R775" i="10" s="1"/>
  <c r="H2064" i="10"/>
  <c r="R2063" i="10" s="1"/>
  <c r="H1190" i="10"/>
  <c r="R1189" i="10" s="1"/>
  <c r="H872" i="10"/>
  <c r="R871" i="10" s="1"/>
  <c r="H389" i="10"/>
  <c r="R388" i="10" s="1"/>
  <c r="H497" i="10"/>
  <c r="R496" i="10" s="1"/>
  <c r="H1662" i="10"/>
  <c r="R1661" i="10" s="1"/>
  <c r="H621" i="10"/>
  <c r="R620" i="10" s="1"/>
  <c r="H1237" i="10"/>
  <c r="R1236" i="10" s="1"/>
  <c r="R992" i="10"/>
  <c r="H1960" i="10"/>
  <c r="R1959" i="10" s="1"/>
  <c r="H1143" i="10"/>
  <c r="R1142" i="10" s="1"/>
  <c r="H1467" i="10"/>
  <c r="R1466" i="10" s="1"/>
  <c r="H1304" i="10"/>
  <c r="A726" i="10"/>
  <c r="A727" i="10" s="1"/>
  <c r="A728" i="10" s="1"/>
  <c r="A729" i="10" s="1"/>
  <c r="A730" i="10" s="1"/>
  <c r="A731" i="10" s="1"/>
  <c r="Q724" i="10"/>
  <c r="Q725" i="10" s="1"/>
  <c r="H1238" i="10" l="1"/>
  <c r="R1237" i="10" s="1"/>
  <c r="H390" i="10"/>
  <c r="R389" i="10" s="1"/>
  <c r="H777" i="10"/>
  <c r="R776" i="10" s="1"/>
  <c r="H1360" i="10"/>
  <c r="H1144" i="10"/>
  <c r="R1143" i="10" s="1"/>
  <c r="H1663" i="10"/>
  <c r="R1662" i="10" s="1"/>
  <c r="H1191" i="10"/>
  <c r="R1190" i="10" s="1"/>
  <c r="H1839" i="10"/>
  <c r="H1468" i="10"/>
  <c r="R1467" i="10" s="1"/>
  <c r="H1305" i="10"/>
  <c r="R1304" i="10" s="1"/>
  <c r="H622" i="10"/>
  <c r="R621" i="10" s="1"/>
  <c r="H1961" i="10"/>
  <c r="R1303" i="10"/>
  <c r="H498" i="10"/>
  <c r="R497" i="10" s="1"/>
  <c r="H2065" i="10"/>
  <c r="H995" i="10"/>
  <c r="R994" i="10" s="1"/>
  <c r="A732" i="10"/>
  <c r="A733" i="10" s="1"/>
  <c r="A734" i="10" s="1"/>
  <c r="A735" i="10" s="1"/>
  <c r="A736" i="10" s="1"/>
  <c r="A737" i="10" s="1"/>
  <c r="A738" i="10" s="1"/>
  <c r="A739" i="10" s="1"/>
  <c r="A740" i="10" s="1"/>
  <c r="A741" i="10" s="1"/>
  <c r="Q726" i="10"/>
  <c r="R726" i="10" s="1"/>
  <c r="H1962" i="10" l="1"/>
  <c r="R1961" i="10" s="1"/>
  <c r="H1840" i="10"/>
  <c r="R1839" i="10" s="1"/>
  <c r="H1361" i="10"/>
  <c r="R1360" i="10" s="1"/>
  <c r="R2064" i="10"/>
  <c r="H623" i="10"/>
  <c r="R622" i="10" s="1"/>
  <c r="H1192" i="10"/>
  <c r="R1191" i="10" s="1"/>
  <c r="H1306" i="10"/>
  <c r="R1305" i="10" s="1"/>
  <c r="H1664" i="10"/>
  <c r="H499" i="10"/>
  <c r="R498" i="10" s="1"/>
  <c r="H391" i="10"/>
  <c r="R390" i="10" s="1"/>
  <c r="H996" i="10"/>
  <c r="R995" i="10" s="1"/>
  <c r="H1145" i="10"/>
  <c r="H1469" i="10"/>
  <c r="R1468" i="10" s="1"/>
  <c r="R1960" i="10"/>
  <c r="R1838" i="10"/>
  <c r="R1359" i="10"/>
  <c r="H1239" i="10"/>
  <c r="R1238" i="10" s="1"/>
  <c r="A742" i="10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Q727" i="10"/>
  <c r="Q728" i="10" s="1"/>
  <c r="Q729" i="10" s="1"/>
  <c r="Q730" i="10" s="1"/>
  <c r="Q731" i="10" s="1"/>
  <c r="Q732" i="10" s="1"/>
  <c r="R732" i="10" s="1"/>
  <c r="H1146" i="10" l="1"/>
  <c r="R1145" i="10" s="1"/>
  <c r="H1665" i="10"/>
  <c r="R1664" i="10" s="1"/>
  <c r="H1240" i="10"/>
  <c r="R1239" i="10" s="1"/>
  <c r="H997" i="10"/>
  <c r="R996" i="10" s="1"/>
  <c r="H1307" i="10"/>
  <c r="R1306" i="10" s="1"/>
  <c r="H1362" i="10"/>
  <c r="R1361" i="10" s="1"/>
  <c r="H392" i="10"/>
  <c r="R391" i="10" s="1"/>
  <c r="H1841" i="10"/>
  <c r="R1840" i="10" s="1"/>
  <c r="H1470" i="10"/>
  <c r="R1469" i="10" s="1"/>
  <c r="H500" i="10"/>
  <c r="R499" i="10" s="1"/>
  <c r="H1963" i="10"/>
  <c r="R1962" i="10" s="1"/>
  <c r="H1193" i="10"/>
  <c r="R1192" i="10" s="1"/>
  <c r="R1144" i="10"/>
  <c r="R1663" i="10"/>
  <c r="H624" i="10"/>
  <c r="R623" i="10" s="1"/>
  <c r="A777" i="10"/>
  <c r="A778" i="10" s="1"/>
  <c r="A779" i="10" s="1"/>
  <c r="A780" i="10" s="1"/>
  <c r="A781" i="10" s="1"/>
  <c r="A782" i="10" s="1"/>
  <c r="Q733" i="10"/>
  <c r="Q734" i="10" s="1"/>
  <c r="Q735" i="10" s="1"/>
  <c r="Q736" i="10" s="1"/>
  <c r="Q737" i="10" s="1"/>
  <c r="Q738" i="10" s="1"/>
  <c r="Q739" i="10" s="1"/>
  <c r="Q740" i="10" s="1"/>
  <c r="Q741" i="10" s="1"/>
  <c r="Q742" i="10" s="1"/>
  <c r="R742" i="10" s="1"/>
  <c r="H1194" i="10" l="1"/>
  <c r="R1193" i="10" s="1"/>
  <c r="H1842" i="10"/>
  <c r="R1841" i="10" s="1"/>
  <c r="H998" i="10"/>
  <c r="R997" i="10" s="1"/>
  <c r="H1964" i="10"/>
  <c r="R1963" i="10" s="1"/>
  <c r="H393" i="10"/>
  <c r="R392" i="10" s="1"/>
  <c r="H1241" i="10"/>
  <c r="R1240" i="10" s="1"/>
  <c r="H625" i="10"/>
  <c r="R624" i="10" s="1"/>
  <c r="H501" i="10"/>
  <c r="R500" i="10" s="1"/>
  <c r="H1363" i="10"/>
  <c r="R1362" i="10" s="1"/>
  <c r="H1666" i="10"/>
  <c r="R1665" i="10" s="1"/>
  <c r="H1471" i="10"/>
  <c r="R1470" i="10" s="1"/>
  <c r="H1308" i="10"/>
  <c r="R1307" i="10" s="1"/>
  <c r="H1147" i="10"/>
  <c r="R1146" i="10" s="1"/>
  <c r="A783" i="10"/>
  <c r="A784" i="10" s="1"/>
  <c r="A785" i="10" s="1"/>
  <c r="A786" i="10" s="1"/>
  <c r="A787" i="10" s="1"/>
  <c r="A788" i="10" s="1"/>
  <c r="Q743" i="10"/>
  <c r="Q744" i="10" s="1"/>
  <c r="Q745" i="10" s="1"/>
  <c r="Q746" i="10" s="1"/>
  <c r="Q747" i="10" s="1"/>
  <c r="Q748" i="10" s="1"/>
  <c r="Q749" i="10" s="1"/>
  <c r="Q750" i="10" s="1"/>
  <c r="Q751" i="10" s="1"/>
  <c r="Q752" i="10" s="1"/>
  <c r="Q753" i="10" s="1"/>
  <c r="Q754" i="10" s="1"/>
  <c r="Q755" i="10" s="1"/>
  <c r="Q756" i="10" s="1"/>
  <c r="Q757" i="10" s="1"/>
  <c r="Q758" i="10" s="1"/>
  <c r="Q759" i="10" s="1"/>
  <c r="Q760" i="10" s="1"/>
  <c r="Q761" i="10" s="1"/>
  <c r="Q762" i="10" s="1"/>
  <c r="Q763" i="10" s="1"/>
  <c r="Q764" i="10" s="1"/>
  <c r="Q765" i="10" s="1"/>
  <c r="Q766" i="10" s="1"/>
  <c r="Q767" i="10" s="1"/>
  <c r="Q768" i="10" s="1"/>
  <c r="Q769" i="10" s="1"/>
  <c r="Q770" i="10" s="1"/>
  <c r="Q771" i="10" s="1"/>
  <c r="Q772" i="10" s="1"/>
  <c r="Q773" i="10" s="1"/>
  <c r="Q774" i="10" s="1"/>
  <c r="Q775" i="10" s="1"/>
  <c r="Q776" i="10" s="1"/>
  <c r="Q777" i="10" s="1"/>
  <c r="R777" i="10" s="1"/>
  <c r="H1309" i="10" l="1"/>
  <c r="R1308" i="10" s="1"/>
  <c r="H502" i="10"/>
  <c r="R501" i="10" s="1"/>
  <c r="H1965" i="10"/>
  <c r="R1964" i="10" s="1"/>
  <c r="H1472" i="10"/>
  <c r="R1471" i="10" s="1"/>
  <c r="H626" i="10"/>
  <c r="R625" i="10" s="1"/>
  <c r="H999" i="10"/>
  <c r="R998" i="10" s="1"/>
  <c r="H1667" i="10"/>
  <c r="R1666" i="10" s="1"/>
  <c r="H1242" i="10"/>
  <c r="R1241" i="10" s="1"/>
  <c r="H1843" i="10"/>
  <c r="R1842" i="10" s="1"/>
  <c r="H1148" i="10"/>
  <c r="R1147" i="10" s="1"/>
  <c r="H1364" i="10"/>
  <c r="R1363" i="10" s="1"/>
  <c r="H394" i="10"/>
  <c r="R393" i="10" s="1"/>
  <c r="H1195" i="10"/>
  <c r="R1194" i="10" s="1"/>
  <c r="A789" i="10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Q778" i="10"/>
  <c r="Q779" i="10" s="1"/>
  <c r="Q780" i="10" s="1"/>
  <c r="Q781" i="10" s="1"/>
  <c r="Q782" i="10" s="1"/>
  <c r="Q783" i="10" s="1"/>
  <c r="R783" i="10" s="1"/>
  <c r="H395" i="10" l="1"/>
  <c r="R394" i="10" s="1"/>
  <c r="H1243" i="10"/>
  <c r="R1242" i="10" s="1"/>
  <c r="H1473" i="10"/>
  <c r="R1472" i="10" s="1"/>
  <c r="H1365" i="10"/>
  <c r="R1364" i="10" s="1"/>
  <c r="H1668" i="10"/>
  <c r="R1667" i="10" s="1"/>
  <c r="H1966" i="10"/>
  <c r="R1965" i="10" s="1"/>
  <c r="H1149" i="10"/>
  <c r="R1148" i="10" s="1"/>
  <c r="H1000" i="10"/>
  <c r="R999" i="10" s="1"/>
  <c r="H503" i="10"/>
  <c r="R502" i="10" s="1"/>
  <c r="H1196" i="10"/>
  <c r="R1195" i="10" s="1"/>
  <c r="H1844" i="10"/>
  <c r="R1843" i="10" s="1"/>
  <c r="H627" i="10"/>
  <c r="R626" i="10" s="1"/>
  <c r="H1310" i="10"/>
  <c r="R1309" i="10" s="1"/>
  <c r="A801" i="10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Q784" i="10"/>
  <c r="Q785" i="10" s="1"/>
  <c r="Q786" i="10" s="1"/>
  <c r="Q787" i="10" s="1"/>
  <c r="Q788" i="10" s="1"/>
  <c r="Q789" i="10" s="1"/>
  <c r="R789" i="10" s="1"/>
  <c r="H628" i="10" l="1"/>
  <c r="R627" i="10" s="1"/>
  <c r="H1001" i="10"/>
  <c r="R1000" i="10" s="1"/>
  <c r="H1366" i="10"/>
  <c r="R1365" i="10" s="1"/>
  <c r="H1845" i="10"/>
  <c r="R1844" i="10" s="1"/>
  <c r="H1150" i="10"/>
  <c r="R1149" i="10" s="1"/>
  <c r="H1474" i="10"/>
  <c r="R1473" i="10" s="1"/>
  <c r="H1197" i="10"/>
  <c r="R1196" i="10" s="1"/>
  <c r="H1967" i="10"/>
  <c r="R1966" i="10" s="1"/>
  <c r="H1244" i="10"/>
  <c r="R1243" i="10" s="1"/>
  <c r="H1311" i="10"/>
  <c r="R1310" i="10" s="1"/>
  <c r="H504" i="10"/>
  <c r="R503" i="10" s="1"/>
  <c r="H1669" i="10"/>
  <c r="R1668" i="10" s="1"/>
  <c r="H396" i="10"/>
  <c r="R395" i="10" s="1"/>
  <c r="A818" i="10"/>
  <c r="A819" i="10" s="1"/>
  <c r="A820" i="10" s="1"/>
  <c r="A821" i="10" s="1"/>
  <c r="A822" i="10" s="1"/>
  <c r="A823" i="10" s="1"/>
  <c r="A824" i="10" s="1"/>
  <c r="Q790" i="10"/>
  <c r="Q791" i="10" s="1"/>
  <c r="Q792" i="10" s="1"/>
  <c r="Q793" i="10" s="1"/>
  <c r="Q794" i="10" s="1"/>
  <c r="Q795" i="10" s="1"/>
  <c r="Q796" i="10" s="1"/>
  <c r="Q797" i="10" s="1"/>
  <c r="Q798" i="10" s="1"/>
  <c r="Q799" i="10" s="1"/>
  <c r="Q800" i="10" s="1"/>
  <c r="Q801" i="10" s="1"/>
  <c r="R801" i="10" s="1"/>
  <c r="H1670" i="10" l="1"/>
  <c r="R1669" i="10" s="1"/>
  <c r="H1968" i="10"/>
  <c r="R1967" i="10" s="1"/>
  <c r="H1846" i="10"/>
  <c r="R1845" i="10" s="1"/>
  <c r="H505" i="10"/>
  <c r="R504" i="10" s="1"/>
  <c r="H1198" i="10"/>
  <c r="R1197" i="10" s="1"/>
  <c r="H1367" i="10"/>
  <c r="R1366" i="10" s="1"/>
  <c r="H1312" i="10"/>
  <c r="R1311" i="10" s="1"/>
  <c r="H1475" i="10"/>
  <c r="R1474" i="10" s="1"/>
  <c r="H1002" i="10"/>
  <c r="R1001" i="10" s="1"/>
  <c r="H397" i="10"/>
  <c r="R396" i="10" s="1"/>
  <c r="H1245" i="10"/>
  <c r="R1244" i="10" s="1"/>
  <c r="H1151" i="10"/>
  <c r="R1150" i="10" s="1"/>
  <c r="H629" i="10"/>
  <c r="R628" i="10" s="1"/>
  <c r="A825" i="10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Q802" i="10"/>
  <c r="Q803" i="10" s="1"/>
  <c r="Q804" i="10" s="1"/>
  <c r="Q805" i="10" s="1"/>
  <c r="Q806" i="10" s="1"/>
  <c r="Q807" i="10" s="1"/>
  <c r="Q808" i="10" s="1"/>
  <c r="Q809" i="10" s="1"/>
  <c r="Q810" i="10" s="1"/>
  <c r="Q811" i="10" s="1"/>
  <c r="Q812" i="10" s="1"/>
  <c r="Q813" i="10" s="1"/>
  <c r="Q814" i="10" s="1"/>
  <c r="Q815" i="10" s="1"/>
  <c r="Q816" i="10" s="1"/>
  <c r="Q817" i="10" s="1"/>
  <c r="Q818" i="10" s="1"/>
  <c r="R818" i="10" s="1"/>
  <c r="H1152" i="10" l="1"/>
  <c r="R1151" i="10" s="1"/>
  <c r="H1476" i="10"/>
  <c r="R1475" i="10" s="1"/>
  <c r="H506" i="10"/>
  <c r="R505" i="10" s="1"/>
  <c r="H1246" i="10"/>
  <c r="R1245" i="10" s="1"/>
  <c r="H1313" i="10"/>
  <c r="R1312" i="10" s="1"/>
  <c r="H1847" i="10"/>
  <c r="R1846" i="10" s="1"/>
  <c r="H398" i="10"/>
  <c r="R397" i="10" s="1"/>
  <c r="H1368" i="10"/>
  <c r="H1969" i="10"/>
  <c r="R1968" i="10" s="1"/>
  <c r="H630" i="10"/>
  <c r="R629" i="10" s="1"/>
  <c r="H1003" i="10"/>
  <c r="R1002" i="10" s="1"/>
  <c r="H1199" i="10"/>
  <c r="R1198" i="10" s="1"/>
  <c r="H1671" i="10"/>
  <c r="R1670" i="10" s="1"/>
  <c r="A837" i="10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Q819" i="10"/>
  <c r="Q820" i="10" s="1"/>
  <c r="Q821" i="10" s="1"/>
  <c r="Q822" i="10" s="1"/>
  <c r="Q823" i="10" s="1"/>
  <c r="Q824" i="10" s="1"/>
  <c r="Q825" i="10" s="1"/>
  <c r="R825" i="10" s="1"/>
  <c r="H1369" i="10" l="1"/>
  <c r="R1368" i="10" s="1"/>
  <c r="H1200" i="10"/>
  <c r="R1199" i="10" s="1"/>
  <c r="R1367" i="10"/>
  <c r="H1247" i="10"/>
  <c r="R1246" i="10" s="1"/>
  <c r="H1004" i="10"/>
  <c r="H507" i="10"/>
  <c r="R506" i="10" s="1"/>
  <c r="H631" i="10"/>
  <c r="R630" i="10" s="1"/>
  <c r="H1848" i="10"/>
  <c r="R1847" i="10" s="1"/>
  <c r="H1477" i="10"/>
  <c r="H399" i="10"/>
  <c r="R398" i="10" s="1"/>
  <c r="H1672" i="10"/>
  <c r="R1671" i="10" s="1"/>
  <c r="H1970" i="10"/>
  <c r="R1969" i="10" s="1"/>
  <c r="H1153" i="10"/>
  <c r="R1152" i="10" s="1"/>
  <c r="A872" i="10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Q826" i="10"/>
  <c r="Q827" i="10" s="1"/>
  <c r="Q828" i="10" s="1"/>
  <c r="Q829" i="10" s="1"/>
  <c r="Q830" i="10" s="1"/>
  <c r="Q831" i="10" s="1"/>
  <c r="Q832" i="10" s="1"/>
  <c r="Q833" i="10" s="1"/>
  <c r="Q834" i="10" s="1"/>
  <c r="Q835" i="10" s="1"/>
  <c r="Q836" i="10" s="1"/>
  <c r="Q837" i="10" s="1"/>
  <c r="R837" i="10" s="1"/>
  <c r="H1971" i="10" l="1"/>
  <c r="R1970" i="10" s="1"/>
  <c r="H1849" i="10"/>
  <c r="R1848" i="10" s="1"/>
  <c r="H1248" i="10"/>
  <c r="R1247" i="10" s="1"/>
  <c r="H1478" i="10"/>
  <c r="R1477" i="10" s="1"/>
  <c r="H632" i="10"/>
  <c r="R631" i="10" s="1"/>
  <c r="H1201" i="10"/>
  <c r="R1200" i="10" s="1"/>
  <c r="H1673" i="10"/>
  <c r="R1672" i="10" s="1"/>
  <c r="H508" i="10"/>
  <c r="R507" i="10" s="1"/>
  <c r="H1005" i="10"/>
  <c r="R1004" i="10" s="1"/>
  <c r="H400" i="10"/>
  <c r="R399" i="10" s="1"/>
  <c r="H1154" i="10"/>
  <c r="R1153" i="10" s="1"/>
  <c r="R1476" i="10"/>
  <c r="R1003" i="10"/>
  <c r="H1370" i="10"/>
  <c r="R1369" i="10" s="1"/>
  <c r="A888" i="10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Q838" i="10"/>
  <c r="Q839" i="10" s="1"/>
  <c r="Q840" i="10" s="1"/>
  <c r="Q841" i="10" s="1"/>
  <c r="Q842" i="10" s="1"/>
  <c r="Q843" i="10" s="1"/>
  <c r="Q844" i="10" s="1"/>
  <c r="Q845" i="10" s="1"/>
  <c r="Q846" i="10" s="1"/>
  <c r="Q847" i="10" s="1"/>
  <c r="Q848" i="10" s="1"/>
  <c r="Q849" i="10" s="1"/>
  <c r="Q850" i="10" s="1"/>
  <c r="Q851" i="10" s="1"/>
  <c r="Q852" i="10" s="1"/>
  <c r="Q853" i="10" s="1"/>
  <c r="Q854" i="10" s="1"/>
  <c r="Q855" i="10" s="1"/>
  <c r="Q856" i="10" s="1"/>
  <c r="Q857" i="10" s="1"/>
  <c r="Q858" i="10" s="1"/>
  <c r="Q859" i="10" s="1"/>
  <c r="Q860" i="10" s="1"/>
  <c r="Q861" i="10" s="1"/>
  <c r="Q862" i="10" s="1"/>
  <c r="Q863" i="10" s="1"/>
  <c r="Q864" i="10" s="1"/>
  <c r="Q865" i="10" s="1"/>
  <c r="Q866" i="10" s="1"/>
  <c r="Q867" i="10" s="1"/>
  <c r="Q868" i="10" s="1"/>
  <c r="Q869" i="10" s="1"/>
  <c r="Q870" i="10" s="1"/>
  <c r="Q871" i="10" s="1"/>
  <c r="Q872" i="10" s="1"/>
  <c r="R872" i="10" s="1"/>
  <c r="H509" i="10" l="1"/>
  <c r="R508" i="10" s="1"/>
  <c r="H1479" i="10"/>
  <c r="R1478" i="10" s="1"/>
  <c r="H1155" i="10"/>
  <c r="R1154" i="10" s="1"/>
  <c r="H1674" i="10"/>
  <c r="R1673" i="10" s="1"/>
  <c r="H1249" i="10"/>
  <c r="R1248" i="10" s="1"/>
  <c r="H401" i="10"/>
  <c r="R400" i="10" s="1"/>
  <c r="H1202" i="10"/>
  <c r="R1201" i="10" s="1"/>
  <c r="H1850" i="10"/>
  <c r="R1849" i="10" s="1"/>
  <c r="H1371" i="10"/>
  <c r="R1370" i="10" s="1"/>
  <c r="H1006" i="10"/>
  <c r="R1005" i="10" s="1"/>
  <c r="H633" i="10"/>
  <c r="R632" i="10" s="1"/>
  <c r="H1972" i="10"/>
  <c r="R1971" i="10" s="1"/>
  <c r="A901" i="10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Q873" i="10"/>
  <c r="Q874" i="10" s="1"/>
  <c r="Q875" i="10" s="1"/>
  <c r="Q876" i="10" s="1"/>
  <c r="Q877" i="10" s="1"/>
  <c r="Q878" i="10" s="1"/>
  <c r="Q879" i="10" s="1"/>
  <c r="Q880" i="10" s="1"/>
  <c r="Q881" i="10" s="1"/>
  <c r="Q882" i="10" s="1"/>
  <c r="Q883" i="10" s="1"/>
  <c r="Q884" i="10" s="1"/>
  <c r="Q885" i="10" s="1"/>
  <c r="Q886" i="10" s="1"/>
  <c r="Q887" i="10" s="1"/>
  <c r="Q888" i="10" s="1"/>
  <c r="R888" i="10" s="1"/>
  <c r="A913" i="10" l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12" i="10"/>
  <c r="H1973" i="10"/>
  <c r="R1972" i="10" s="1"/>
  <c r="H1851" i="10"/>
  <c r="R1850" i="10" s="1"/>
  <c r="H1675" i="10"/>
  <c r="R1674" i="10" s="1"/>
  <c r="H634" i="10"/>
  <c r="R633" i="10" s="1"/>
  <c r="H1007" i="10"/>
  <c r="R1006" i="10" s="1"/>
  <c r="H402" i="10"/>
  <c r="R401" i="10" s="1"/>
  <c r="H1480" i="10"/>
  <c r="R1479" i="10" s="1"/>
  <c r="H1372" i="10"/>
  <c r="R1371" i="10" s="1"/>
  <c r="H510" i="10"/>
  <c r="Q889" i="10"/>
  <c r="Q890" i="10" s="1"/>
  <c r="Q891" i="10" s="1"/>
  <c r="Q892" i="10" s="1"/>
  <c r="Q893" i="10" s="1"/>
  <c r="Q894" i="10" s="1"/>
  <c r="Q895" i="10" s="1"/>
  <c r="Q896" i="10" s="1"/>
  <c r="Q897" i="10" s="1"/>
  <c r="Q898" i="10" s="1"/>
  <c r="Q899" i="10" s="1"/>
  <c r="Q900" i="10" s="1"/>
  <c r="Q901" i="10" s="1"/>
  <c r="R901" i="10" s="1"/>
  <c r="A924" i="10" l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H635" i="10"/>
  <c r="R634" i="10" s="1"/>
  <c r="H1481" i="10"/>
  <c r="R1480" i="10" s="1"/>
  <c r="H1676" i="10"/>
  <c r="R1675" i="10" s="1"/>
  <c r="H511" i="10"/>
  <c r="R510" i="10" s="1"/>
  <c r="H1852" i="10"/>
  <c r="R1851" i="10" s="1"/>
  <c r="H1008" i="10"/>
  <c r="R1007" i="10" s="1"/>
  <c r="R509" i="10"/>
  <c r="H403" i="10"/>
  <c r="R402" i="10" s="1"/>
  <c r="H1373" i="10"/>
  <c r="H1974" i="10"/>
  <c r="R1973" i="10" s="1"/>
  <c r="Q902" i="10"/>
  <c r="Q903" i="10" s="1"/>
  <c r="Q904" i="10" s="1"/>
  <c r="Q905" i="10" s="1"/>
  <c r="Q906" i="10" s="1"/>
  <c r="Q907" i="10" s="1"/>
  <c r="R907" i="10" s="1"/>
  <c r="H512" i="10" l="1"/>
  <c r="R511" i="10" s="1"/>
  <c r="H1677" i="10"/>
  <c r="R1676" i="10" s="1"/>
  <c r="H1009" i="10"/>
  <c r="R1008" i="10" s="1"/>
  <c r="H1482" i="10"/>
  <c r="R1481" i="10" s="1"/>
  <c r="H1975" i="10"/>
  <c r="R1974" i="10" s="1"/>
  <c r="H1374" i="10"/>
  <c r="R1373" i="10" s="1"/>
  <c r="H404" i="10"/>
  <c r="R403" i="10" s="1"/>
  <c r="R1372" i="10"/>
  <c r="H1853" i="10"/>
  <c r="H636" i="10"/>
  <c r="R635" i="10" s="1"/>
  <c r="A939" i="10"/>
  <c r="A940" i="10" s="1"/>
  <c r="A941" i="10" s="1"/>
  <c r="Q919" i="10"/>
  <c r="Q920" i="10" s="1"/>
  <c r="Q921" i="10" s="1"/>
  <c r="Q922" i="10" s="1"/>
  <c r="Q923" i="10" s="1"/>
  <c r="R923" i="10" s="1"/>
  <c r="H1854" i="10" l="1"/>
  <c r="R1853" i="10" s="1"/>
  <c r="H1483" i="10"/>
  <c r="R1482" i="10" s="1"/>
  <c r="H405" i="10"/>
  <c r="R404" i="10" s="1"/>
  <c r="H1010" i="10"/>
  <c r="R1009" i="10" s="1"/>
  <c r="H1375" i="10"/>
  <c r="R1374" i="10" s="1"/>
  <c r="H1678" i="10"/>
  <c r="R1677" i="10" s="1"/>
  <c r="H637" i="10"/>
  <c r="R636" i="10" s="1"/>
  <c r="R1852" i="10"/>
  <c r="H1976" i="10"/>
  <c r="H513" i="10"/>
  <c r="R512" i="10" s="1"/>
  <c r="A942" i="10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Q924" i="10"/>
  <c r="Q925" i="10" s="1"/>
  <c r="Q926" i="10" s="1"/>
  <c r="Q927" i="10" s="1"/>
  <c r="Q928" i="10" s="1"/>
  <c r="Q929" i="10" s="1"/>
  <c r="Q930" i="10" s="1"/>
  <c r="Q931" i="10" s="1"/>
  <c r="Q932" i="10" s="1"/>
  <c r="Q933" i="10" s="1"/>
  <c r="Q934" i="10" s="1"/>
  <c r="Q935" i="10" s="1"/>
  <c r="Q936" i="10" s="1"/>
  <c r="Q937" i="10" s="1"/>
  <c r="Q938" i="10" s="1"/>
  <c r="Q939" i="10" s="1"/>
  <c r="R939" i="10" s="1"/>
  <c r="H1977" i="10" l="1"/>
  <c r="R1976" i="10" s="1"/>
  <c r="H1011" i="10"/>
  <c r="R1010" i="10" s="1"/>
  <c r="H406" i="10"/>
  <c r="R405" i="10" s="1"/>
  <c r="H1679" i="10"/>
  <c r="R1678" i="10" s="1"/>
  <c r="H1484" i="10"/>
  <c r="R1483" i="10" s="1"/>
  <c r="H638" i="10"/>
  <c r="R637" i="10" s="1"/>
  <c r="H514" i="10"/>
  <c r="R513" i="10" s="1"/>
  <c r="R1975" i="10"/>
  <c r="H1376" i="10"/>
  <c r="H1855" i="10"/>
  <c r="R1854" i="10" s="1"/>
  <c r="A955" i="10"/>
  <c r="A956" i="10" s="1"/>
  <c r="A957" i="10" s="1"/>
  <c r="A958" i="10" s="1"/>
  <c r="A959" i="10" s="1"/>
  <c r="Q940" i="10"/>
  <c r="Q941" i="10" s="1"/>
  <c r="H1680" i="10" l="1"/>
  <c r="R1679" i="10" s="1"/>
  <c r="H515" i="10"/>
  <c r="R514" i="10" s="1"/>
  <c r="H407" i="10"/>
  <c r="R406" i="10" s="1"/>
  <c r="H1377" i="10"/>
  <c r="R1376" i="10" s="1"/>
  <c r="H639" i="10"/>
  <c r="R638" i="10" s="1"/>
  <c r="H1012" i="10"/>
  <c r="R1011" i="10" s="1"/>
  <c r="H1856" i="10"/>
  <c r="R1855" i="10" s="1"/>
  <c r="R1375" i="10"/>
  <c r="H1485" i="10"/>
  <c r="H1978" i="10"/>
  <c r="R1977" i="10" s="1"/>
  <c r="A960" i="10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1002" i="10" s="1"/>
  <c r="A1003" i="10" s="1"/>
  <c r="A1004" i="10" s="1"/>
  <c r="A1005" i="10" s="1"/>
  <c r="A1006" i="10" s="1"/>
  <c r="A1007" i="10" s="1"/>
  <c r="A1008" i="10" s="1"/>
  <c r="A1009" i="10" s="1"/>
  <c r="A1010" i="10" s="1"/>
  <c r="A1011" i="10" s="1"/>
  <c r="A1012" i="10" s="1"/>
  <c r="Q942" i="10"/>
  <c r="R942" i="10" s="1"/>
  <c r="H1486" i="10" l="1"/>
  <c r="R1485" i="10" s="1"/>
  <c r="H1857" i="10"/>
  <c r="R1856" i="10" s="1"/>
  <c r="H408" i="10"/>
  <c r="R407" i="10" s="1"/>
  <c r="H1378" i="10"/>
  <c r="R1377" i="10" s="1"/>
  <c r="H1013" i="10"/>
  <c r="R1012" i="10" s="1"/>
  <c r="H516" i="10"/>
  <c r="R515" i="10" s="1"/>
  <c r="H1979" i="10"/>
  <c r="R1978" i="10" s="1"/>
  <c r="R1484" i="10"/>
  <c r="H640" i="10"/>
  <c r="H1681" i="10"/>
  <c r="R1680" i="10" s="1"/>
  <c r="A1013" i="10"/>
  <c r="A1014" i="10" s="1"/>
  <c r="A1015" i="10" s="1"/>
  <c r="Q943" i="10"/>
  <c r="Q944" i="10" s="1"/>
  <c r="Q945" i="10" s="1"/>
  <c r="Q946" i="10" s="1"/>
  <c r="Q947" i="10" s="1"/>
  <c r="Q948" i="10" s="1"/>
  <c r="Q949" i="10" s="1"/>
  <c r="Q950" i="10" s="1"/>
  <c r="Q951" i="10" s="1"/>
  <c r="Q952" i="10" s="1"/>
  <c r="Q953" i="10" s="1"/>
  <c r="Q954" i="10" s="1"/>
  <c r="Q955" i="10" s="1"/>
  <c r="R955" i="10" s="1"/>
  <c r="H1379" i="10" l="1"/>
  <c r="R1378" i="10" s="1"/>
  <c r="H1980" i="10"/>
  <c r="R1979" i="10" s="1"/>
  <c r="H409" i="10"/>
  <c r="R408" i="10" s="1"/>
  <c r="H517" i="10"/>
  <c r="R516" i="10" s="1"/>
  <c r="H1858" i="10"/>
  <c r="R1857" i="10" s="1"/>
  <c r="H641" i="10"/>
  <c r="R640" i="10" s="1"/>
  <c r="H1682" i="10"/>
  <c r="R1681" i="10" s="1"/>
  <c r="R639" i="10"/>
  <c r="H1487" i="10"/>
  <c r="R1486" i="10" s="1"/>
  <c r="A1016" i="10"/>
  <c r="A1017" i="10" s="1"/>
  <c r="A1018" i="10" s="1"/>
  <c r="Q956" i="10"/>
  <c r="Q957" i="10" s="1"/>
  <c r="Q958" i="10" s="1"/>
  <c r="Q959" i="10" s="1"/>
  <c r="H518" i="10" l="1"/>
  <c r="R517" i="10" s="1"/>
  <c r="H1683" i="10"/>
  <c r="R1682" i="10" s="1"/>
  <c r="H410" i="10"/>
  <c r="R409" i="10" s="1"/>
  <c r="H642" i="10"/>
  <c r="R641" i="10" s="1"/>
  <c r="H1981" i="10"/>
  <c r="R1980" i="10" s="1"/>
  <c r="H1488" i="10"/>
  <c r="R1487" i="10" s="1"/>
  <c r="H1859" i="10"/>
  <c r="R1858" i="10" s="1"/>
  <c r="H1380" i="10"/>
  <c r="R1379" i="10" s="1"/>
  <c r="A1019" i="10"/>
  <c r="A1020" i="10" s="1"/>
  <c r="A1021" i="10" s="1"/>
  <c r="A1022" i="10" s="1"/>
  <c r="A1023" i="10" s="1"/>
  <c r="A1024" i="10" s="1"/>
  <c r="A1025" i="10" s="1"/>
  <c r="A1026" i="10" s="1"/>
  <c r="A1027" i="10" s="1"/>
  <c r="A1028" i="10" s="1"/>
  <c r="A1029" i="10" s="1"/>
  <c r="A1030" i="10" s="1"/>
  <c r="A1031" i="10" s="1"/>
  <c r="A1032" i="10" s="1"/>
  <c r="A1033" i="10" s="1"/>
  <c r="A1034" i="10" s="1"/>
  <c r="A1035" i="10" s="1"/>
  <c r="Q960" i="10"/>
  <c r="R960" i="10" s="1"/>
  <c r="H643" i="10" l="1"/>
  <c r="R642" i="10" s="1"/>
  <c r="H1860" i="10"/>
  <c r="R1859" i="10" s="1"/>
  <c r="H411" i="10"/>
  <c r="R410" i="10" s="1"/>
  <c r="H1381" i="10"/>
  <c r="R1380" i="10" s="1"/>
  <c r="H1489" i="10"/>
  <c r="R1488" i="10" s="1"/>
  <c r="H1684" i="10"/>
  <c r="R1683" i="10" s="1"/>
  <c r="H1982" i="10"/>
  <c r="R1981" i="10" s="1"/>
  <c r="H519" i="10"/>
  <c r="R518" i="10" s="1"/>
  <c r="A1036" i="10"/>
  <c r="A1037" i="10" s="1"/>
  <c r="A1038" i="10" s="1"/>
  <c r="A1039" i="10" s="1"/>
  <c r="A1040" i="10" s="1"/>
  <c r="A1041" i="10" s="1"/>
  <c r="A1042" i="10" s="1"/>
  <c r="A1043" i="10" s="1"/>
  <c r="A1044" i="10" s="1"/>
  <c r="A1045" i="10" s="1"/>
  <c r="A1046" i="10" s="1"/>
  <c r="A1047" i="10" s="1"/>
  <c r="A1048" i="10" s="1"/>
  <c r="A1049" i="10" s="1"/>
  <c r="A1050" i="10" s="1"/>
  <c r="A1051" i="10" s="1"/>
  <c r="A1052" i="10" s="1"/>
  <c r="A1053" i="10" s="1"/>
  <c r="A1054" i="10" s="1"/>
  <c r="A1055" i="10" s="1"/>
  <c r="A1056" i="10" s="1"/>
  <c r="A1057" i="10" s="1"/>
  <c r="A1058" i="10" s="1"/>
  <c r="A1059" i="10" s="1"/>
  <c r="A1060" i="10" s="1"/>
  <c r="A1061" i="10" s="1"/>
  <c r="Q961" i="10"/>
  <c r="Q962" i="10" s="1"/>
  <c r="Q963" i="10" s="1"/>
  <c r="Q964" i="10" s="1"/>
  <c r="Q965" i="10" s="1"/>
  <c r="Q966" i="10" s="1"/>
  <c r="Q967" i="10" s="1"/>
  <c r="Q968" i="10" s="1"/>
  <c r="Q969" i="10" s="1"/>
  <c r="Q970" i="10" s="1"/>
  <c r="Q971" i="10" s="1"/>
  <c r="Q972" i="10" s="1"/>
  <c r="Q973" i="10" s="1"/>
  <c r="Q974" i="10" s="1"/>
  <c r="Q975" i="10" s="1"/>
  <c r="Q976" i="10" s="1"/>
  <c r="Q977" i="10" s="1"/>
  <c r="Q978" i="10" s="1"/>
  <c r="Q979" i="10" s="1"/>
  <c r="Q980" i="10" s="1"/>
  <c r="Q981" i="10" s="1"/>
  <c r="Q982" i="10" s="1"/>
  <c r="Q983" i="10" s="1"/>
  <c r="Q984" i="10" s="1"/>
  <c r="Q985" i="10" s="1"/>
  <c r="Q986" i="10" s="1"/>
  <c r="Q987" i="10" s="1"/>
  <c r="Q988" i="10" s="1"/>
  <c r="Q989" i="10" s="1"/>
  <c r="Q990" i="10" s="1"/>
  <c r="Q991" i="10" s="1"/>
  <c r="Q992" i="10" s="1"/>
  <c r="Q993" i="10" s="1"/>
  <c r="Q994" i="10" s="1"/>
  <c r="Q995" i="10" s="1"/>
  <c r="Q996" i="10" s="1"/>
  <c r="Q997" i="10" s="1"/>
  <c r="Q998" i="10" s="1"/>
  <c r="Q999" i="10" s="1"/>
  <c r="Q1000" i="10" s="1"/>
  <c r="Q1001" i="10" s="1"/>
  <c r="Q1002" i="10" s="1"/>
  <c r="Q1003" i="10" s="1"/>
  <c r="Q1004" i="10" s="1"/>
  <c r="Q1005" i="10" s="1"/>
  <c r="Q1006" i="10" s="1"/>
  <c r="Q1007" i="10" s="1"/>
  <c r="Q1008" i="10" s="1"/>
  <c r="Q1009" i="10" s="1"/>
  <c r="Q1010" i="10" s="1"/>
  <c r="Q1011" i="10" s="1"/>
  <c r="Q1012" i="10" s="1"/>
  <c r="Q1013" i="10" s="1"/>
  <c r="R1013" i="10" s="1"/>
  <c r="H1382" i="10" l="1"/>
  <c r="R1381" i="10" s="1"/>
  <c r="H1983" i="10"/>
  <c r="R1982" i="10" s="1"/>
  <c r="H412" i="10"/>
  <c r="R411" i="10" s="1"/>
  <c r="H520" i="10"/>
  <c r="R519" i="10" s="1"/>
  <c r="H1685" i="10"/>
  <c r="R1684" i="10" s="1"/>
  <c r="H1861" i="10"/>
  <c r="R1860" i="10" s="1"/>
  <c r="H1490" i="10"/>
  <c r="R1489" i="10" s="1"/>
  <c r="H644" i="10"/>
  <c r="R643" i="10" s="1"/>
  <c r="A1062" i="10"/>
  <c r="A1063" i="10" s="1"/>
  <c r="A1064" i="10" s="1"/>
  <c r="A1065" i="10" s="1"/>
  <c r="A1066" i="10" s="1"/>
  <c r="A1067" i="10" s="1"/>
  <c r="A1068" i="10" s="1"/>
  <c r="A1069" i="10" s="1"/>
  <c r="A1070" i="10" s="1"/>
  <c r="A1071" i="10" s="1"/>
  <c r="A1072" i="10" s="1"/>
  <c r="A1073" i="10" s="1"/>
  <c r="A1074" i="10" s="1"/>
  <c r="A1075" i="10" s="1"/>
  <c r="A1076" i="10" s="1"/>
  <c r="A1077" i="10" s="1"/>
  <c r="A1078" i="10" s="1"/>
  <c r="A1079" i="10" s="1"/>
  <c r="A1080" i="10" s="1"/>
  <c r="Q1014" i="10"/>
  <c r="Q1015" i="10" s="1"/>
  <c r="Q1016" i="10" s="1"/>
  <c r="R1016" i="10" s="1"/>
  <c r="H521" i="10" l="1"/>
  <c r="R520" i="10" s="1"/>
  <c r="H1491" i="10"/>
  <c r="R1490" i="10" s="1"/>
  <c r="H413" i="10"/>
  <c r="R412" i="10" s="1"/>
  <c r="H645" i="10"/>
  <c r="R644" i="10" s="1"/>
  <c r="H1862" i="10"/>
  <c r="R1861" i="10" s="1"/>
  <c r="H1984" i="10"/>
  <c r="H1686" i="10"/>
  <c r="R1685" i="10" s="1"/>
  <c r="H1383" i="10"/>
  <c r="R1382" i="10" s="1"/>
  <c r="A1081" i="10"/>
  <c r="A1082" i="10" s="1"/>
  <c r="A1083" i="10" s="1"/>
  <c r="A1084" i="10" s="1"/>
  <c r="A1085" i="10" s="1"/>
  <c r="Q1017" i="10"/>
  <c r="Q1018" i="10" s="1"/>
  <c r="Q1019" i="10" s="1"/>
  <c r="R1019" i="10" s="1"/>
  <c r="H1985" i="10" l="1"/>
  <c r="R1984" i="10" s="1"/>
  <c r="H646" i="10"/>
  <c r="R645" i="10" s="1"/>
  <c r="H1384" i="10"/>
  <c r="R1383" i="10" s="1"/>
  <c r="H1687" i="10"/>
  <c r="R1686" i="10" s="1"/>
  <c r="H414" i="10"/>
  <c r="R413" i="10" s="1"/>
  <c r="R1983" i="10"/>
  <c r="H1492" i="10"/>
  <c r="R1491" i="10" s="1"/>
  <c r="H1863" i="10"/>
  <c r="R1862" i="10" s="1"/>
  <c r="H522" i="10"/>
  <c r="A1086" i="10"/>
  <c r="A1087" i="10" s="1"/>
  <c r="A1088" i="10" s="1"/>
  <c r="A1089" i="10" s="1"/>
  <c r="Q1020" i="10"/>
  <c r="Q1021" i="10" s="1"/>
  <c r="Q1022" i="10" s="1"/>
  <c r="Q1023" i="10" s="1"/>
  <c r="Q1024" i="10" s="1"/>
  <c r="Q1025" i="10" s="1"/>
  <c r="Q1026" i="10" s="1"/>
  <c r="Q1027" i="10" s="1"/>
  <c r="Q1028" i="10" s="1"/>
  <c r="Q1029" i="10" s="1"/>
  <c r="Q1030" i="10" s="1"/>
  <c r="Q1031" i="10" s="1"/>
  <c r="Q1032" i="10" s="1"/>
  <c r="Q1033" i="10" s="1"/>
  <c r="Q1034" i="10" s="1"/>
  <c r="Q1035" i="10" s="1"/>
  <c r="Q1036" i="10" s="1"/>
  <c r="R1036" i="10" s="1"/>
  <c r="H523" i="10" l="1"/>
  <c r="R522" i="10" s="1"/>
  <c r="H1688" i="10"/>
  <c r="R1687" i="10" s="1"/>
  <c r="H1864" i="10"/>
  <c r="R1863" i="10" s="1"/>
  <c r="H1385" i="10"/>
  <c r="R1384" i="10" s="1"/>
  <c r="H1493" i="10"/>
  <c r="R1492" i="10" s="1"/>
  <c r="H647" i="10"/>
  <c r="R646" i="10" s="1"/>
  <c r="R521" i="10"/>
  <c r="H415" i="10"/>
  <c r="R414" i="10" s="1"/>
  <c r="H1986" i="10"/>
  <c r="A1090" i="10"/>
  <c r="A1091" i="10" s="1"/>
  <c r="A1092" i="10" s="1"/>
  <c r="A1093" i="10" s="1"/>
  <c r="A1094" i="10" s="1"/>
  <c r="A1095" i="10" s="1"/>
  <c r="A1096" i="10" s="1"/>
  <c r="A1097" i="10" s="1"/>
  <c r="A1098" i="10" s="1"/>
  <c r="A1099" i="10" s="1"/>
  <c r="A1100" i="10" s="1"/>
  <c r="A1101" i="10" s="1"/>
  <c r="A1102" i="10" s="1"/>
  <c r="A1103" i="10" s="1"/>
  <c r="A1104" i="10" s="1"/>
  <c r="A1105" i="10" s="1"/>
  <c r="A1106" i="10" s="1"/>
  <c r="A1107" i="10" s="1"/>
  <c r="Q1037" i="10"/>
  <c r="Q1038" i="10" s="1"/>
  <c r="Q1039" i="10" s="1"/>
  <c r="Q1040" i="10" s="1"/>
  <c r="Q1041" i="10" s="1"/>
  <c r="Q1042" i="10" s="1"/>
  <c r="Q1043" i="10" s="1"/>
  <c r="Q1044" i="10" s="1"/>
  <c r="Q1045" i="10" s="1"/>
  <c r="Q1046" i="10" s="1"/>
  <c r="Q1047" i="10" s="1"/>
  <c r="Q1048" i="10" s="1"/>
  <c r="Q1049" i="10" s="1"/>
  <c r="Q1050" i="10" s="1"/>
  <c r="Q1051" i="10" s="1"/>
  <c r="Q1052" i="10" s="1"/>
  <c r="Q1053" i="10" s="1"/>
  <c r="Q1054" i="10" s="1"/>
  <c r="Q1055" i="10" s="1"/>
  <c r="Q1056" i="10" s="1"/>
  <c r="Q1057" i="10" s="1"/>
  <c r="Q1058" i="10" s="1"/>
  <c r="Q1059" i="10" s="1"/>
  <c r="Q1060" i="10" s="1"/>
  <c r="Q1061" i="10" s="1"/>
  <c r="Q1062" i="10" s="1"/>
  <c r="R1062" i="10" s="1"/>
  <c r="H1865" i="10" l="1"/>
  <c r="R1864" i="10" s="1"/>
  <c r="H1987" i="10"/>
  <c r="R1986" i="10" s="1"/>
  <c r="H1386" i="10"/>
  <c r="R1385" i="10" s="1"/>
  <c r="H416" i="10"/>
  <c r="R415" i="10" s="1"/>
  <c r="H648" i="10"/>
  <c r="R647" i="10" s="1"/>
  <c r="H1689" i="10"/>
  <c r="R1688" i="10" s="1"/>
  <c r="R1985" i="10"/>
  <c r="H1494" i="10"/>
  <c r="R1493" i="10" s="1"/>
  <c r="H524" i="10"/>
  <c r="A1108" i="10"/>
  <c r="A1109" i="10" s="1"/>
  <c r="A1110" i="10" s="1"/>
  <c r="A1111" i="10" s="1"/>
  <c r="A1112" i="10" s="1"/>
  <c r="A1113" i="10" s="1"/>
  <c r="A1114" i="10" s="1"/>
  <c r="A1115" i="10" s="1"/>
  <c r="A1116" i="10" s="1"/>
  <c r="A1117" i="10" s="1"/>
  <c r="A1118" i="10" s="1"/>
  <c r="A1119" i="10" s="1"/>
  <c r="A1120" i="10" s="1"/>
  <c r="A1121" i="10" s="1"/>
  <c r="A1122" i="10" s="1"/>
  <c r="A1123" i="10" s="1"/>
  <c r="A1124" i="10" s="1"/>
  <c r="A1125" i="10" s="1"/>
  <c r="A1126" i="10" s="1"/>
  <c r="A1127" i="10" s="1"/>
  <c r="A1128" i="10" s="1"/>
  <c r="A1129" i="10" s="1"/>
  <c r="A1130" i="10" s="1"/>
  <c r="A1131" i="10" s="1"/>
  <c r="A1132" i="10" s="1"/>
  <c r="A1133" i="10" s="1"/>
  <c r="A1134" i="10" s="1"/>
  <c r="A1135" i="10" s="1"/>
  <c r="A1136" i="10" s="1"/>
  <c r="A1137" i="10" s="1"/>
  <c r="A1138" i="10" s="1"/>
  <c r="A1139" i="10" s="1"/>
  <c r="A1140" i="10" s="1"/>
  <c r="A1141" i="10" s="1"/>
  <c r="A1142" i="10" s="1"/>
  <c r="A1143" i="10" s="1"/>
  <c r="A1144" i="10" s="1"/>
  <c r="A1145" i="10" s="1"/>
  <c r="A1146" i="10" s="1"/>
  <c r="A1147" i="10" s="1"/>
  <c r="A1148" i="10" s="1"/>
  <c r="A1149" i="10" s="1"/>
  <c r="A1150" i="10" s="1"/>
  <c r="A1151" i="10" s="1"/>
  <c r="A1152" i="10" s="1"/>
  <c r="A1153" i="10" s="1"/>
  <c r="A1154" i="10" s="1"/>
  <c r="Q1063" i="10"/>
  <c r="Q1064" i="10" s="1"/>
  <c r="Q1065" i="10" s="1"/>
  <c r="Q1066" i="10" s="1"/>
  <c r="Q1067" i="10" s="1"/>
  <c r="Q1068" i="10" s="1"/>
  <c r="Q1069" i="10" s="1"/>
  <c r="Q1070" i="10" s="1"/>
  <c r="Q1071" i="10" s="1"/>
  <c r="Q1072" i="10" s="1"/>
  <c r="Q1073" i="10" s="1"/>
  <c r="Q1074" i="10" s="1"/>
  <c r="Q1075" i="10" s="1"/>
  <c r="Q1076" i="10" s="1"/>
  <c r="Q1077" i="10" s="1"/>
  <c r="Q1078" i="10" s="1"/>
  <c r="Q1079" i="10" s="1"/>
  <c r="Q1080" i="10" s="1"/>
  <c r="Q1081" i="10" s="1"/>
  <c r="R1081" i="10" s="1"/>
  <c r="H525" i="10" l="1"/>
  <c r="R524" i="10" s="1"/>
  <c r="H417" i="10"/>
  <c r="R416" i="10" s="1"/>
  <c r="H1495" i="10"/>
  <c r="R1494" i="10" s="1"/>
  <c r="H1387" i="10"/>
  <c r="R1386" i="10" s="1"/>
  <c r="H1690" i="10"/>
  <c r="R1689" i="10" s="1"/>
  <c r="H1988" i="10"/>
  <c r="R1987" i="10" s="1"/>
  <c r="R523" i="10"/>
  <c r="H649" i="10"/>
  <c r="R648" i="10" s="1"/>
  <c r="H1866" i="10"/>
  <c r="A1155" i="10"/>
  <c r="A1156" i="10" s="1"/>
  <c r="A1157" i="10" s="1"/>
  <c r="A1158" i="10" s="1"/>
  <c r="A1159" i="10" s="1"/>
  <c r="A1160" i="10" s="1"/>
  <c r="A1161" i="10" s="1"/>
  <c r="A1162" i="10" s="1"/>
  <c r="A1163" i="10" s="1"/>
  <c r="A1164" i="10" s="1"/>
  <c r="A1165" i="10" s="1"/>
  <c r="A1166" i="10" s="1"/>
  <c r="A1167" i="10" s="1"/>
  <c r="A1168" i="10" s="1"/>
  <c r="A1169" i="10" s="1"/>
  <c r="A1170" i="10" s="1"/>
  <c r="A1171" i="10" s="1"/>
  <c r="A1172" i="10" s="1"/>
  <c r="A1173" i="10" s="1"/>
  <c r="A1174" i="10" s="1"/>
  <c r="A1175" i="10" s="1"/>
  <c r="A1176" i="10" s="1"/>
  <c r="A1177" i="10" s="1"/>
  <c r="A1178" i="10" s="1"/>
  <c r="A1179" i="10" s="1"/>
  <c r="A1180" i="10" s="1"/>
  <c r="A1181" i="10" s="1"/>
  <c r="A1182" i="10" s="1"/>
  <c r="A1183" i="10" s="1"/>
  <c r="A1184" i="10" s="1"/>
  <c r="A1185" i="10" s="1"/>
  <c r="A1186" i="10" s="1"/>
  <c r="A1187" i="10" s="1"/>
  <c r="A1188" i="10" s="1"/>
  <c r="A1189" i="10" s="1"/>
  <c r="A1190" i="10" s="1"/>
  <c r="A1191" i="10" s="1"/>
  <c r="A1192" i="10" s="1"/>
  <c r="A1193" i="10" s="1"/>
  <c r="A1194" i="10" s="1"/>
  <c r="A1195" i="10" s="1"/>
  <c r="A1196" i="10" s="1"/>
  <c r="A1197" i="10" s="1"/>
  <c r="A1198" i="10" s="1"/>
  <c r="A1199" i="10" s="1"/>
  <c r="A1200" i="10" s="1"/>
  <c r="A1201" i="10" s="1"/>
  <c r="Q1082" i="10"/>
  <c r="Q1083" i="10" s="1"/>
  <c r="Q1084" i="10" s="1"/>
  <c r="Q1085" i="10" s="1"/>
  <c r="H1989" i="10" l="1"/>
  <c r="R1988" i="10" s="1"/>
  <c r="H418" i="10"/>
  <c r="R417" i="10" s="1"/>
  <c r="H1867" i="10"/>
  <c r="R1866" i="10" s="1"/>
  <c r="H1388" i="10"/>
  <c r="R1387" i="10" s="1"/>
  <c r="H650" i="10"/>
  <c r="R649" i="10" s="1"/>
  <c r="H1496" i="10"/>
  <c r="R1495" i="10" s="1"/>
  <c r="R1865" i="10"/>
  <c r="H1691" i="10"/>
  <c r="R1690" i="10" s="1"/>
  <c r="H526" i="10"/>
  <c r="A1202" i="10"/>
  <c r="A1203" i="10" s="1"/>
  <c r="A1204" i="10" s="1"/>
  <c r="A1205" i="10" s="1"/>
  <c r="A1206" i="10" s="1"/>
  <c r="A1207" i="10" s="1"/>
  <c r="A1208" i="10" s="1"/>
  <c r="A1209" i="10" s="1"/>
  <c r="A1210" i="10" s="1"/>
  <c r="A1211" i="10" s="1"/>
  <c r="A1212" i="10" s="1"/>
  <c r="A1213" i="10" s="1"/>
  <c r="A1214" i="10" s="1"/>
  <c r="A1215" i="10" s="1"/>
  <c r="A1216" i="10" s="1"/>
  <c r="A1217" i="10" s="1"/>
  <c r="A1218" i="10" s="1"/>
  <c r="A1219" i="10" s="1"/>
  <c r="A1220" i="10" s="1"/>
  <c r="A1221" i="10" s="1"/>
  <c r="A1222" i="10" s="1"/>
  <c r="A1223" i="10" s="1"/>
  <c r="A1224" i="10" s="1"/>
  <c r="A1225" i="10" s="1"/>
  <c r="A1226" i="10" s="1"/>
  <c r="A1227" i="10" s="1"/>
  <c r="A1228" i="10" s="1"/>
  <c r="A1229" i="10" s="1"/>
  <c r="A1230" i="10" s="1"/>
  <c r="A1231" i="10" s="1"/>
  <c r="A1232" i="10" s="1"/>
  <c r="A1233" i="10" s="1"/>
  <c r="A1234" i="10" s="1"/>
  <c r="A1235" i="10" s="1"/>
  <c r="A1236" i="10" s="1"/>
  <c r="A1237" i="10" s="1"/>
  <c r="A1238" i="10" s="1"/>
  <c r="A1239" i="10" s="1"/>
  <c r="A1240" i="10" s="1"/>
  <c r="A1241" i="10" s="1"/>
  <c r="A1242" i="10" s="1"/>
  <c r="A1243" i="10" s="1"/>
  <c r="A1244" i="10" s="1"/>
  <c r="A1245" i="10" s="1"/>
  <c r="A1246" i="10" s="1"/>
  <c r="A1247" i="10" s="1"/>
  <c r="A1248" i="10" s="1"/>
  <c r="Q1086" i="10"/>
  <c r="R1086" i="10" s="1"/>
  <c r="H1389" i="10" l="1"/>
  <c r="R1388" i="10" s="1"/>
  <c r="H1868" i="10"/>
  <c r="R1867" i="10" s="1"/>
  <c r="H1497" i="10"/>
  <c r="R1496" i="10" s="1"/>
  <c r="H419" i="10"/>
  <c r="R418" i="10" s="1"/>
  <c r="H527" i="10"/>
  <c r="R526" i="10" s="1"/>
  <c r="H1692" i="10"/>
  <c r="R1691" i="10" s="1"/>
  <c r="R525" i="10"/>
  <c r="H651" i="10"/>
  <c r="R650" i="10" s="1"/>
  <c r="H1990" i="10"/>
  <c r="A1249" i="10"/>
  <c r="A1250" i="10" s="1"/>
  <c r="A1251" i="10" s="1"/>
  <c r="A1252" i="10" s="1"/>
  <c r="A1253" i="10" s="1"/>
  <c r="A1254" i="10" s="1"/>
  <c r="A1255" i="10" s="1"/>
  <c r="A1256" i="10" s="1"/>
  <c r="A1257" i="10" s="1"/>
  <c r="A1258" i="10" s="1"/>
  <c r="A1259" i="10" s="1"/>
  <c r="A1260" i="10" s="1"/>
  <c r="A1261" i="10" s="1"/>
  <c r="A1262" i="10" s="1"/>
  <c r="A1263" i="10" s="1"/>
  <c r="A1264" i="10" s="1"/>
  <c r="A1265" i="10" s="1"/>
  <c r="A1266" i="10" s="1"/>
  <c r="A1267" i="10" s="1"/>
  <c r="A1268" i="10" s="1"/>
  <c r="Q1087" i="10"/>
  <c r="Q1088" i="10" s="1"/>
  <c r="Q1089" i="10" s="1"/>
  <c r="Q1090" i="10" s="1"/>
  <c r="R1090" i="10" s="1"/>
  <c r="L716" i="4"/>
  <c r="L717" i="4"/>
  <c r="L718" i="4"/>
  <c r="L719" i="4"/>
  <c r="L720" i="4"/>
  <c r="L721" i="4"/>
  <c r="L723" i="4"/>
  <c r="L724" i="4"/>
  <c r="L725" i="4"/>
  <c r="L726" i="4"/>
  <c r="L727" i="4"/>
  <c r="L728" i="4"/>
  <c r="L729" i="4"/>
  <c r="L730" i="4"/>
  <c r="L731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64" i="4"/>
  <c r="L765" i="4"/>
  <c r="L766" i="4"/>
  <c r="L767" i="4"/>
  <c r="L755" i="4"/>
  <c r="L756" i="4"/>
  <c r="L758" i="4"/>
  <c r="L768" i="4"/>
  <c r="L769" i="4"/>
  <c r="L759" i="4"/>
  <c r="L760" i="4"/>
  <c r="L761" i="4"/>
  <c r="L762" i="4"/>
  <c r="L770" i="4"/>
  <c r="L771" i="4"/>
  <c r="L772" i="4"/>
  <c r="L773" i="4"/>
  <c r="L774" i="4"/>
  <c r="L775" i="4"/>
  <c r="L776" i="4"/>
  <c r="L777" i="4"/>
  <c r="L778" i="4"/>
  <c r="L779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1" i="4"/>
  <c r="L862" i="4"/>
  <c r="L865" i="4"/>
  <c r="H1991" i="10" l="1"/>
  <c r="R1990" i="10" s="1"/>
  <c r="H420" i="10"/>
  <c r="R419" i="10" s="1"/>
  <c r="H652" i="10"/>
  <c r="R651" i="10" s="1"/>
  <c r="H1498" i="10"/>
  <c r="R1497" i="10" s="1"/>
  <c r="H1693" i="10"/>
  <c r="R1692" i="10" s="1"/>
  <c r="H1869" i="10"/>
  <c r="R1868" i="10" s="1"/>
  <c r="R1989" i="10"/>
  <c r="H528" i="10"/>
  <c r="R527" i="10" s="1"/>
  <c r="H1390" i="10"/>
  <c r="A1269" i="10"/>
  <c r="A1270" i="10" s="1"/>
  <c r="A1271" i="10" s="1"/>
  <c r="A1272" i="10" s="1"/>
  <c r="A1273" i="10" s="1"/>
  <c r="A1274" i="10" s="1"/>
  <c r="A1275" i="10" s="1"/>
  <c r="A1276" i="10" s="1"/>
  <c r="A1277" i="10" s="1"/>
  <c r="A1278" i="10" s="1"/>
  <c r="A1279" i="10" s="1"/>
  <c r="A1280" i="10" s="1"/>
  <c r="A1281" i="10" s="1"/>
  <c r="A1282" i="10" s="1"/>
  <c r="A1283" i="10" s="1"/>
  <c r="A1284" i="10" s="1"/>
  <c r="A1285" i="10" s="1"/>
  <c r="A1286" i="10" s="1"/>
  <c r="A1287" i="10" s="1"/>
  <c r="A1288" i="10" s="1"/>
  <c r="A1289" i="10" s="1"/>
  <c r="A1290" i="10" s="1"/>
  <c r="A1291" i="10" s="1"/>
  <c r="A1292" i="10" s="1"/>
  <c r="A1293" i="10" s="1"/>
  <c r="A1294" i="10" s="1"/>
  <c r="A1295" i="10" s="1"/>
  <c r="A1296" i="10" s="1"/>
  <c r="A1297" i="10" s="1"/>
  <c r="A1298" i="10" s="1"/>
  <c r="A1299" i="10" s="1"/>
  <c r="A1300" i="10" s="1"/>
  <c r="A1301" i="10" s="1"/>
  <c r="A1302" i="10" s="1"/>
  <c r="A1303" i="10" s="1"/>
  <c r="A1304" i="10" s="1"/>
  <c r="A1305" i="10" s="1"/>
  <c r="A1306" i="10" s="1"/>
  <c r="A1307" i="10" s="1"/>
  <c r="A1308" i="10" s="1"/>
  <c r="A1309" i="10" s="1"/>
  <c r="A1310" i="10" s="1"/>
  <c r="A1311" i="10" s="1"/>
  <c r="A1312" i="10" s="1"/>
  <c r="Q1091" i="10"/>
  <c r="Q1092" i="10" s="1"/>
  <c r="Q1093" i="10" s="1"/>
  <c r="Q1094" i="10" s="1"/>
  <c r="Q1095" i="10" s="1"/>
  <c r="Q1096" i="10" s="1"/>
  <c r="Q1097" i="10" s="1"/>
  <c r="Q1098" i="10" s="1"/>
  <c r="Q1099" i="10" s="1"/>
  <c r="Q1100" i="10" s="1"/>
  <c r="Q1101" i="10" s="1"/>
  <c r="Q1102" i="10" s="1"/>
  <c r="Q1103" i="10" s="1"/>
  <c r="Q1104" i="10" s="1"/>
  <c r="Q1105" i="10" s="1"/>
  <c r="Q1106" i="10" s="1"/>
  <c r="Q1107" i="10" s="1"/>
  <c r="Q1108" i="10" s="1"/>
  <c r="R1108" i="10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H1391" i="10" l="1"/>
  <c r="R1390" i="10" s="1"/>
  <c r="H1499" i="10"/>
  <c r="R1498" i="10" s="1"/>
  <c r="H529" i="10"/>
  <c r="R528" i="10" s="1"/>
  <c r="H653" i="10"/>
  <c r="R652" i="10" s="1"/>
  <c r="H1870" i="10"/>
  <c r="R1869" i="10" s="1"/>
  <c r="H421" i="10"/>
  <c r="R420" i="10" s="1"/>
  <c r="R1389" i="10"/>
  <c r="H1694" i="10"/>
  <c r="R1693" i="10" s="1"/>
  <c r="H1992" i="10"/>
  <c r="A90" i="4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89" i="4"/>
  <c r="A1313" i="10"/>
  <c r="A1314" i="10" s="1"/>
  <c r="A1315" i="10" s="1"/>
  <c r="A1316" i="10" s="1"/>
  <c r="A1317" i="10" s="1"/>
  <c r="A1318" i="10" s="1"/>
  <c r="A1319" i="10" s="1"/>
  <c r="A1320" i="10" s="1"/>
  <c r="A1321" i="10" s="1"/>
  <c r="A1322" i="10" s="1"/>
  <c r="A1323" i="10" s="1"/>
  <c r="Q1109" i="10"/>
  <c r="Q1110" i="10" s="1"/>
  <c r="Q1111" i="10" s="1"/>
  <c r="Q1112" i="10" s="1"/>
  <c r="Q1113" i="10" s="1"/>
  <c r="Q1114" i="10" s="1"/>
  <c r="Q1115" i="10" s="1"/>
  <c r="Q1116" i="10" s="1"/>
  <c r="Q1117" i="10" s="1"/>
  <c r="Q1118" i="10" s="1"/>
  <c r="Q1119" i="10" s="1"/>
  <c r="Q1120" i="10" s="1"/>
  <c r="Q1121" i="10" s="1"/>
  <c r="Q1122" i="10" s="1"/>
  <c r="Q1123" i="10" s="1"/>
  <c r="Q1124" i="10" s="1"/>
  <c r="Q1125" i="10" s="1"/>
  <c r="Q1126" i="10" s="1"/>
  <c r="Q1127" i="10" s="1"/>
  <c r="Q1128" i="10" s="1"/>
  <c r="Q1129" i="10" s="1"/>
  <c r="Q1130" i="10" s="1"/>
  <c r="Q1131" i="10" s="1"/>
  <c r="Q1132" i="10" s="1"/>
  <c r="Q1133" i="10" s="1"/>
  <c r="Q1134" i="10" s="1"/>
  <c r="Q1135" i="10" s="1"/>
  <c r="Q1136" i="10" s="1"/>
  <c r="Q1137" i="10" s="1"/>
  <c r="Q1138" i="10" s="1"/>
  <c r="Q1139" i="10" s="1"/>
  <c r="Q1140" i="10" s="1"/>
  <c r="Q1141" i="10" s="1"/>
  <c r="Q1142" i="10" s="1"/>
  <c r="Q1143" i="10" s="1"/>
  <c r="Q1144" i="10" s="1"/>
  <c r="Q1145" i="10" s="1"/>
  <c r="Q1146" i="10" s="1"/>
  <c r="Q1147" i="10" s="1"/>
  <c r="Q1148" i="10" s="1"/>
  <c r="Q1149" i="10" s="1"/>
  <c r="Q1150" i="10" s="1"/>
  <c r="Q1151" i="10" s="1"/>
  <c r="Q1152" i="10" s="1"/>
  <c r="Q1153" i="10" s="1"/>
  <c r="Q1154" i="10" s="1"/>
  <c r="Q1155" i="10" s="1"/>
  <c r="R1155" i="10" s="1"/>
  <c r="L277" i="4"/>
  <c r="A733" i="4" l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732" i="4"/>
  <c r="H1993" i="10"/>
  <c r="R1992" i="10" s="1"/>
  <c r="H654" i="10"/>
  <c r="R653" i="10" s="1"/>
  <c r="H530" i="10"/>
  <c r="R529" i="10" s="1"/>
  <c r="H1695" i="10"/>
  <c r="R1694" i="10" s="1"/>
  <c r="H422" i="10"/>
  <c r="R421" i="10" s="1"/>
  <c r="H1500" i="10"/>
  <c r="R1499" i="10" s="1"/>
  <c r="R1991" i="10"/>
  <c r="H1871" i="10"/>
  <c r="R1870" i="10" s="1"/>
  <c r="H1392" i="10"/>
  <c r="A1324" i="10"/>
  <c r="A1325" i="10" s="1"/>
  <c r="A1326" i="10" s="1"/>
  <c r="A1327" i="10" s="1"/>
  <c r="A1328" i="10" s="1"/>
  <c r="A1329" i="10" s="1"/>
  <c r="A1330" i="10" s="1"/>
  <c r="A1331" i="10" s="1"/>
  <c r="A1332" i="10" s="1"/>
  <c r="A1333" i="10" s="1"/>
  <c r="A1334" i="10" s="1"/>
  <c r="A1335" i="10" s="1"/>
  <c r="A1336" i="10" s="1"/>
  <c r="A1337" i="10" s="1"/>
  <c r="A1338" i="10" s="1"/>
  <c r="A1339" i="10" s="1"/>
  <c r="A1340" i="10" s="1"/>
  <c r="A1341" i="10" s="1"/>
  <c r="A1342" i="10" s="1"/>
  <c r="A1343" i="10" s="1"/>
  <c r="A1344" i="10" s="1"/>
  <c r="A1345" i="10" s="1"/>
  <c r="A1346" i="10" s="1"/>
  <c r="A1347" i="10" s="1"/>
  <c r="A1348" i="10" s="1"/>
  <c r="A1349" i="10" s="1"/>
  <c r="A1350" i="10" s="1"/>
  <c r="A1351" i="10" s="1"/>
  <c r="A1352" i="10" s="1"/>
  <c r="A1353" i="10" s="1"/>
  <c r="A1354" i="10" s="1"/>
  <c r="A1355" i="10" s="1"/>
  <c r="A1356" i="10" s="1"/>
  <c r="A1357" i="10" s="1"/>
  <c r="A1358" i="10" s="1"/>
  <c r="A1359" i="10" s="1"/>
  <c r="A1360" i="10" s="1"/>
  <c r="A1361" i="10" s="1"/>
  <c r="A1362" i="10" s="1"/>
  <c r="A1363" i="10" s="1"/>
  <c r="A1364" i="10" s="1"/>
  <c r="A1365" i="10" s="1"/>
  <c r="A1366" i="10" s="1"/>
  <c r="A1367" i="10" s="1"/>
  <c r="A1368" i="10" s="1"/>
  <c r="A1369" i="10" s="1"/>
  <c r="A1370" i="10" s="1"/>
  <c r="A1371" i="10" s="1"/>
  <c r="A1372" i="10" s="1"/>
  <c r="A1373" i="10" s="1"/>
  <c r="A1374" i="10" s="1"/>
  <c r="A1375" i="10" s="1"/>
  <c r="A1376" i="10" s="1"/>
  <c r="A1377" i="10" s="1"/>
  <c r="A1378" i="10" s="1"/>
  <c r="A1379" i="10" s="1"/>
  <c r="A1380" i="10" s="1"/>
  <c r="A1381" i="10" s="1"/>
  <c r="A1382" i="10" s="1"/>
  <c r="A1383" i="10" s="1"/>
  <c r="A1384" i="10" s="1"/>
  <c r="A1385" i="10" s="1"/>
  <c r="A1386" i="10" s="1"/>
  <c r="A1387" i="10" s="1"/>
  <c r="A1388" i="10" s="1"/>
  <c r="A1389" i="10" s="1"/>
  <c r="A1390" i="10" s="1"/>
  <c r="A1391" i="10" s="1"/>
  <c r="Q1156" i="10"/>
  <c r="Q1157" i="10" s="1"/>
  <c r="Q1158" i="10" s="1"/>
  <c r="Q1159" i="10" s="1"/>
  <c r="Q1160" i="10" s="1"/>
  <c r="Q1161" i="10" s="1"/>
  <c r="Q1162" i="10" s="1"/>
  <c r="Q1163" i="10" s="1"/>
  <c r="Q1164" i="10" s="1"/>
  <c r="Q1165" i="10" s="1"/>
  <c r="Q1166" i="10" s="1"/>
  <c r="Q1167" i="10" s="1"/>
  <c r="Q1168" i="10" s="1"/>
  <c r="Q1169" i="10" s="1"/>
  <c r="Q1170" i="10" s="1"/>
  <c r="Q1171" i="10" s="1"/>
  <c r="Q1172" i="10" s="1"/>
  <c r="Q1173" i="10" s="1"/>
  <c r="Q1174" i="10" s="1"/>
  <c r="Q1175" i="10" s="1"/>
  <c r="Q1176" i="10" s="1"/>
  <c r="Q1177" i="10" s="1"/>
  <c r="Q1178" i="10" s="1"/>
  <c r="Q1179" i="10" s="1"/>
  <c r="Q1180" i="10" s="1"/>
  <c r="Q1181" i="10" s="1"/>
  <c r="Q1182" i="10" s="1"/>
  <c r="Q1183" i="10" s="1"/>
  <c r="Q1184" i="10" s="1"/>
  <c r="Q1185" i="10" s="1"/>
  <c r="Q1186" i="10" s="1"/>
  <c r="Q1187" i="10" s="1"/>
  <c r="Q1188" i="10" s="1"/>
  <c r="Q1189" i="10" s="1"/>
  <c r="Q1190" i="10" s="1"/>
  <c r="Q1191" i="10" s="1"/>
  <c r="Q1192" i="10" s="1"/>
  <c r="Q1193" i="10" s="1"/>
  <c r="Q1194" i="10" s="1"/>
  <c r="Q1195" i="10" s="1"/>
  <c r="Q1196" i="10" s="1"/>
  <c r="Q1197" i="10" s="1"/>
  <c r="Q1198" i="10" s="1"/>
  <c r="Q1199" i="10" s="1"/>
  <c r="Q1200" i="10" s="1"/>
  <c r="Q1201" i="10" s="1"/>
  <c r="Q1202" i="10" s="1"/>
  <c r="R1202" i="10" s="1"/>
  <c r="L280" i="4"/>
  <c r="L279" i="4"/>
  <c r="L278" i="4"/>
  <c r="L263" i="4"/>
  <c r="L262" i="4"/>
  <c r="L261" i="4"/>
  <c r="L260" i="4"/>
  <c r="L259" i="4"/>
  <c r="L257" i="4"/>
  <c r="L256" i="4"/>
  <c r="L255" i="4"/>
  <c r="L254" i="4"/>
  <c r="L253" i="4"/>
  <c r="L252" i="4"/>
  <c r="L420" i="4"/>
  <c r="L417" i="4"/>
  <c r="L168" i="4"/>
  <c r="L167" i="4"/>
  <c r="L166" i="4"/>
  <c r="L165" i="4"/>
  <c r="L164" i="4"/>
  <c r="E168" i="4"/>
  <c r="E167" i="4"/>
  <c r="E166" i="4"/>
  <c r="E165" i="4"/>
  <c r="E164" i="4"/>
  <c r="L153" i="4"/>
  <c r="E153" i="4"/>
  <c r="L143" i="4"/>
  <c r="E143" i="4"/>
  <c r="L163" i="4"/>
  <c r="L162" i="4"/>
  <c r="L161" i="4"/>
  <c r="L160" i="4"/>
  <c r="L159" i="4"/>
  <c r="L158" i="4"/>
  <c r="L157" i="4"/>
  <c r="L156" i="4"/>
  <c r="E163" i="4"/>
  <c r="E162" i="4"/>
  <c r="E161" i="4"/>
  <c r="E160" i="4"/>
  <c r="E159" i="4"/>
  <c r="E158" i="4"/>
  <c r="E157" i="4"/>
  <c r="E156" i="4"/>
  <c r="A780" i="4" l="1"/>
  <c r="A802" i="4"/>
  <c r="A829" i="4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28" i="4"/>
  <c r="H1696" i="10"/>
  <c r="R1695" i="10" s="1"/>
  <c r="H1872" i="10"/>
  <c r="R1871" i="10" s="1"/>
  <c r="H531" i="10"/>
  <c r="R530" i="10" s="1"/>
  <c r="H1501" i="10"/>
  <c r="H655" i="10"/>
  <c r="R654" i="10" s="1"/>
  <c r="R1391" i="10"/>
  <c r="H423" i="10"/>
  <c r="R422" i="10" s="1"/>
  <c r="H1994" i="10"/>
  <c r="R1993" i="10" s="1"/>
  <c r="A1392" i="10"/>
  <c r="A1393" i="10" s="1"/>
  <c r="A1394" i="10" s="1"/>
  <c r="A1395" i="10" s="1"/>
  <c r="A1396" i="10" s="1"/>
  <c r="A1397" i="10" s="1"/>
  <c r="A1398" i="10" s="1"/>
  <c r="A1399" i="10" s="1"/>
  <c r="A1400" i="10" s="1"/>
  <c r="A1401" i="10" s="1"/>
  <c r="A1402" i="10" s="1"/>
  <c r="A1403" i="10" s="1"/>
  <c r="Q1203" i="10"/>
  <c r="Q1204" i="10" s="1"/>
  <c r="Q1205" i="10" s="1"/>
  <c r="Q1206" i="10" s="1"/>
  <c r="Q1207" i="10" s="1"/>
  <c r="Q1208" i="10" s="1"/>
  <c r="Q1209" i="10" s="1"/>
  <c r="Q1210" i="10" s="1"/>
  <c r="Q1211" i="10" s="1"/>
  <c r="Q1212" i="10" s="1"/>
  <c r="Q1213" i="10" s="1"/>
  <c r="Q1214" i="10" s="1"/>
  <c r="Q1215" i="10" s="1"/>
  <c r="Q1216" i="10" s="1"/>
  <c r="Q1217" i="10" s="1"/>
  <c r="Q1218" i="10" s="1"/>
  <c r="Q1219" i="10" s="1"/>
  <c r="Q1220" i="10" s="1"/>
  <c r="Q1221" i="10" s="1"/>
  <c r="Q1222" i="10" s="1"/>
  <c r="Q1223" i="10" s="1"/>
  <c r="Q1224" i="10" s="1"/>
  <c r="Q1225" i="10" s="1"/>
  <c r="Q1226" i="10" s="1"/>
  <c r="Q1227" i="10" s="1"/>
  <c r="Q1228" i="10" s="1"/>
  <c r="Q1229" i="10" s="1"/>
  <c r="Q1230" i="10" s="1"/>
  <c r="Q1231" i="10" s="1"/>
  <c r="Q1232" i="10" s="1"/>
  <c r="Q1233" i="10" s="1"/>
  <c r="Q1234" i="10" s="1"/>
  <c r="Q1235" i="10" s="1"/>
  <c r="Q1236" i="10" s="1"/>
  <c r="Q1237" i="10" s="1"/>
  <c r="Q1238" i="10" s="1"/>
  <c r="Q1239" i="10" s="1"/>
  <c r="Q1240" i="10" s="1"/>
  <c r="Q1241" i="10" s="1"/>
  <c r="Q1242" i="10" s="1"/>
  <c r="Q1243" i="10" s="1"/>
  <c r="Q1244" i="10" s="1"/>
  <c r="Q1245" i="10" s="1"/>
  <c r="Q1246" i="10" s="1"/>
  <c r="Q1247" i="10" s="1"/>
  <c r="Q1248" i="10" s="1"/>
  <c r="Q1249" i="10" s="1"/>
  <c r="R1249" i="10" s="1"/>
  <c r="H1502" i="10" l="1"/>
  <c r="R1501" i="10" s="1"/>
  <c r="H1995" i="10"/>
  <c r="R1994" i="10" s="1"/>
  <c r="H532" i="10"/>
  <c r="R531" i="10" s="1"/>
  <c r="H424" i="10"/>
  <c r="R423" i="10" s="1"/>
  <c r="H1873" i="10"/>
  <c r="R1872" i="10" s="1"/>
  <c r="H656" i="10"/>
  <c r="R655" i="10" s="1"/>
  <c r="R1500" i="10"/>
  <c r="H1697" i="10"/>
  <c r="A1404" i="10"/>
  <c r="A1405" i="10" s="1"/>
  <c r="A1406" i="10" s="1"/>
  <c r="A1407" i="10" s="1"/>
  <c r="A1408" i="10" s="1"/>
  <c r="A1409" i="10" s="1"/>
  <c r="A1410" i="10" s="1"/>
  <c r="A1411" i="10" s="1"/>
  <c r="A1412" i="10" s="1"/>
  <c r="A1413" i="10" s="1"/>
  <c r="A1414" i="10" s="1"/>
  <c r="A1415" i="10" s="1"/>
  <c r="A1416" i="10" s="1"/>
  <c r="A1417" i="10" s="1"/>
  <c r="A1418" i="10" s="1"/>
  <c r="A1419" i="10" s="1"/>
  <c r="Q1250" i="10"/>
  <c r="Q1251" i="10" s="1"/>
  <c r="Q1252" i="10" s="1"/>
  <c r="Q1253" i="10" s="1"/>
  <c r="Q1254" i="10" s="1"/>
  <c r="Q1255" i="10" s="1"/>
  <c r="Q1256" i="10" s="1"/>
  <c r="Q1257" i="10" s="1"/>
  <c r="Q1258" i="10" s="1"/>
  <c r="Q1259" i="10" s="1"/>
  <c r="Q1260" i="10" s="1"/>
  <c r="Q1261" i="10" s="1"/>
  <c r="Q1262" i="10" s="1"/>
  <c r="Q1263" i="10" s="1"/>
  <c r="Q1264" i="10" s="1"/>
  <c r="Q1265" i="10" s="1"/>
  <c r="Q1266" i="10" s="1"/>
  <c r="Q1267" i="10" s="1"/>
  <c r="Q1268" i="10" s="1"/>
  <c r="Q1269" i="10" s="1"/>
  <c r="R1269" i="10" s="1"/>
  <c r="H425" i="10" l="1"/>
  <c r="R424" i="10" s="1"/>
  <c r="H533" i="10"/>
  <c r="R532" i="10" s="1"/>
  <c r="H1698" i="10"/>
  <c r="R1697" i="10" s="1"/>
  <c r="R1696" i="10"/>
  <c r="H657" i="10"/>
  <c r="H1996" i="10"/>
  <c r="R1995" i="10" s="1"/>
  <c r="H1874" i="10"/>
  <c r="R1873" i="10" s="1"/>
  <c r="H1503" i="10"/>
  <c r="R1502" i="10" s="1"/>
  <c r="A1420" i="10"/>
  <c r="A1421" i="10" s="1"/>
  <c r="A1422" i="10" s="1"/>
  <c r="A1423" i="10" s="1"/>
  <c r="A1424" i="10" s="1"/>
  <c r="A1425" i="10" s="1"/>
  <c r="A1426" i="10" s="1"/>
  <c r="A1427" i="10" s="1"/>
  <c r="A1428" i="10" s="1"/>
  <c r="A1429" i="10" s="1"/>
  <c r="A1430" i="10" s="1"/>
  <c r="A1431" i="10" s="1"/>
  <c r="Q1270" i="10"/>
  <c r="Q1271" i="10" s="1"/>
  <c r="Q1272" i="10" s="1"/>
  <c r="Q1273" i="10" s="1"/>
  <c r="Q1274" i="10" s="1"/>
  <c r="Q1275" i="10" s="1"/>
  <c r="Q1276" i="10" s="1"/>
  <c r="Q1277" i="10" s="1"/>
  <c r="Q1278" i="10" s="1"/>
  <c r="Q1279" i="10" s="1"/>
  <c r="Q1280" i="10" s="1"/>
  <c r="Q1281" i="10" s="1"/>
  <c r="Q1282" i="10" s="1"/>
  <c r="Q1283" i="10" s="1"/>
  <c r="Q1284" i="10" s="1"/>
  <c r="Q1285" i="10" s="1"/>
  <c r="Q1286" i="10" s="1"/>
  <c r="Q1287" i="10" s="1"/>
  <c r="Q1288" i="10" s="1"/>
  <c r="Q1289" i="10" s="1"/>
  <c r="Q1290" i="10" s="1"/>
  <c r="Q1291" i="10" s="1"/>
  <c r="Q1292" i="10" s="1"/>
  <c r="Q1293" i="10" s="1"/>
  <c r="Q1294" i="10" s="1"/>
  <c r="Q1295" i="10" s="1"/>
  <c r="Q1296" i="10" s="1"/>
  <c r="Q1297" i="10" s="1"/>
  <c r="Q1298" i="10" s="1"/>
  <c r="Q1299" i="10" s="1"/>
  <c r="Q1300" i="10" s="1"/>
  <c r="Q1301" i="10" s="1"/>
  <c r="Q1302" i="10" s="1"/>
  <c r="Q1303" i="10" s="1"/>
  <c r="Q1304" i="10" s="1"/>
  <c r="Q1305" i="10" s="1"/>
  <c r="Q1306" i="10" s="1"/>
  <c r="Q1307" i="10" s="1"/>
  <c r="Q1308" i="10" s="1"/>
  <c r="Q1309" i="10" s="1"/>
  <c r="Q1310" i="10" s="1"/>
  <c r="Q1311" i="10" s="1"/>
  <c r="Q1312" i="10" s="1"/>
  <c r="Q1313" i="10" s="1"/>
  <c r="R1313" i="10" s="1"/>
  <c r="H658" i="10" l="1"/>
  <c r="R657" i="10" s="1"/>
  <c r="H1699" i="10"/>
  <c r="R1698" i="10" s="1"/>
  <c r="H1504" i="10"/>
  <c r="R1503" i="10" s="1"/>
  <c r="H1875" i="10"/>
  <c r="R1874" i="10" s="1"/>
  <c r="H534" i="10"/>
  <c r="R533" i="10" s="1"/>
  <c r="H1997" i="10"/>
  <c r="R1996" i="10" s="1"/>
  <c r="R656" i="10"/>
  <c r="H426" i="10"/>
  <c r="R425" i="10" s="1"/>
  <c r="A1432" i="10"/>
  <c r="A1433" i="10" s="1"/>
  <c r="A1434" i="10" s="1"/>
  <c r="A1435" i="10" s="1"/>
  <c r="A1436" i="10" s="1"/>
  <c r="A1437" i="10" s="1"/>
  <c r="A1438" i="10" s="1"/>
  <c r="A1439" i="10" s="1"/>
  <c r="A1440" i="10" s="1"/>
  <c r="A1441" i="10" s="1"/>
  <c r="A1442" i="10" s="1"/>
  <c r="A1443" i="10" s="1"/>
  <c r="A1444" i="10" s="1"/>
  <c r="A1445" i="10" s="1"/>
  <c r="A1446" i="10" s="1"/>
  <c r="A1447" i="10" s="1"/>
  <c r="A1448" i="10" s="1"/>
  <c r="A1449" i="10" s="1"/>
  <c r="A1450" i="10" s="1"/>
  <c r="A1451" i="10" s="1"/>
  <c r="A1452" i="10" s="1"/>
  <c r="A1453" i="10" s="1"/>
  <c r="A1454" i="10" s="1"/>
  <c r="A1455" i="10" s="1"/>
  <c r="A1456" i="10" s="1"/>
  <c r="A1457" i="10" s="1"/>
  <c r="A1458" i="10" s="1"/>
  <c r="A1459" i="10" s="1"/>
  <c r="A1460" i="10" s="1"/>
  <c r="A1461" i="10" s="1"/>
  <c r="A1462" i="10" s="1"/>
  <c r="A1463" i="10" s="1"/>
  <c r="A1464" i="10" s="1"/>
  <c r="A1465" i="10" s="1"/>
  <c r="A1466" i="10" s="1"/>
  <c r="A1467" i="10" s="1"/>
  <c r="A1468" i="10" s="1"/>
  <c r="A1469" i="10" s="1"/>
  <c r="A1470" i="10" s="1"/>
  <c r="A1471" i="10" s="1"/>
  <c r="A1472" i="10" s="1"/>
  <c r="A1473" i="10" s="1"/>
  <c r="A1474" i="10" s="1"/>
  <c r="A1475" i="10" s="1"/>
  <c r="A1476" i="10" s="1"/>
  <c r="A1477" i="10" s="1"/>
  <c r="A1478" i="10" s="1"/>
  <c r="A1479" i="10" s="1"/>
  <c r="A1480" i="10" s="1"/>
  <c r="A1481" i="10" s="1"/>
  <c r="A1482" i="10" s="1"/>
  <c r="A1483" i="10" s="1"/>
  <c r="A1484" i="10" s="1"/>
  <c r="A1485" i="10" s="1"/>
  <c r="A1486" i="10" s="1"/>
  <c r="A1487" i="10" s="1"/>
  <c r="A1488" i="10" s="1"/>
  <c r="A1489" i="10" s="1"/>
  <c r="A1490" i="10" s="1"/>
  <c r="A1491" i="10" s="1"/>
  <c r="A1492" i="10" s="1"/>
  <c r="A1493" i="10" s="1"/>
  <c r="A1494" i="10" s="1"/>
  <c r="A1495" i="10" s="1"/>
  <c r="A1496" i="10" s="1"/>
  <c r="A1497" i="10" s="1"/>
  <c r="A1498" i="10" s="1"/>
  <c r="A1499" i="10" s="1"/>
  <c r="A1500" i="10" s="1"/>
  <c r="A1501" i="10" s="1"/>
  <c r="A1502" i="10" s="1"/>
  <c r="A1503" i="10" s="1"/>
  <c r="A1504" i="10" s="1"/>
  <c r="A1505" i="10" s="1"/>
  <c r="A1506" i="10" s="1"/>
  <c r="A1507" i="10" s="1"/>
  <c r="A1508" i="10" s="1"/>
  <c r="A1509" i="10" s="1"/>
  <c r="A1510" i="10" s="1"/>
  <c r="A1511" i="10" s="1"/>
  <c r="A1512" i="10" s="1"/>
  <c r="A1513" i="10" s="1"/>
  <c r="A1514" i="10" s="1"/>
  <c r="A1515" i="10" s="1"/>
  <c r="A1516" i="10" s="1"/>
  <c r="A1517" i="10" s="1"/>
  <c r="A1518" i="10" s="1"/>
  <c r="A1519" i="10" s="1"/>
  <c r="A1520" i="10" s="1"/>
  <c r="A1521" i="10" s="1"/>
  <c r="A1522" i="10" s="1"/>
  <c r="A1523" i="10" s="1"/>
  <c r="A1524" i="10" s="1"/>
  <c r="A1525" i="10" s="1"/>
  <c r="A1526" i="10" s="1"/>
  <c r="A1527" i="10" s="1"/>
  <c r="A1528" i="10" s="1"/>
  <c r="A1529" i="10" s="1"/>
  <c r="A1530" i="10" s="1"/>
  <c r="A1531" i="10" s="1"/>
  <c r="A1532" i="10" s="1"/>
  <c r="A1533" i="10" s="1"/>
  <c r="A1534" i="10" s="1"/>
  <c r="A1535" i="10" s="1"/>
  <c r="A1536" i="10" s="1"/>
  <c r="A1537" i="10" s="1"/>
  <c r="A1538" i="10" s="1"/>
  <c r="A1539" i="10" s="1"/>
  <c r="A1540" i="10" s="1"/>
  <c r="A1541" i="10" s="1"/>
  <c r="A1542" i="10" s="1"/>
  <c r="A1543" i="10" s="1"/>
  <c r="A1544" i="10" s="1"/>
  <c r="A1545" i="10" s="1"/>
  <c r="A1546" i="10" s="1"/>
  <c r="A1547" i="10" s="1"/>
  <c r="A1548" i="10" s="1"/>
  <c r="A1549" i="10" s="1"/>
  <c r="A1550" i="10" s="1"/>
  <c r="A1551" i="10" s="1"/>
  <c r="A1552" i="10" s="1"/>
  <c r="A1553" i="10" s="1"/>
  <c r="A1554" i="10" s="1"/>
  <c r="A1555" i="10" s="1"/>
  <c r="A1556" i="10" s="1"/>
  <c r="A1557" i="10" s="1"/>
  <c r="A1558" i="10" s="1"/>
  <c r="A1559" i="10" s="1"/>
  <c r="A1560" i="10" s="1"/>
  <c r="A1561" i="10" s="1"/>
  <c r="A1562" i="10" s="1"/>
  <c r="A1563" i="10" s="1"/>
  <c r="A1564" i="10" s="1"/>
  <c r="A1565" i="10" s="1"/>
  <c r="A1566" i="10" s="1"/>
  <c r="A1567" i="10" s="1"/>
  <c r="A1568" i="10" s="1"/>
  <c r="A1569" i="10" s="1"/>
  <c r="A1570" i="10" s="1"/>
  <c r="A1571" i="10" s="1"/>
  <c r="A1572" i="10" s="1"/>
  <c r="A1573" i="10" s="1"/>
  <c r="A1574" i="10" s="1"/>
  <c r="A1575" i="10" s="1"/>
  <c r="A1576" i="10" s="1"/>
  <c r="A1577" i="10" s="1"/>
  <c r="A1578" i="10" s="1"/>
  <c r="A1579" i="10" s="1"/>
  <c r="A1580" i="10" s="1"/>
  <c r="A1581" i="10" s="1"/>
  <c r="A1582" i="10" s="1"/>
  <c r="A1583" i="10" s="1"/>
  <c r="A1584" i="10" s="1"/>
  <c r="A1585" i="10" s="1"/>
  <c r="A1586" i="10" s="1"/>
  <c r="A1587" i="10" s="1"/>
  <c r="A1588" i="10" s="1"/>
  <c r="A1589" i="10" s="1"/>
  <c r="A1590" i="10" s="1"/>
  <c r="A1591" i="10" s="1"/>
  <c r="A1592" i="10" s="1"/>
  <c r="A1593" i="10" s="1"/>
  <c r="A1594" i="10" s="1"/>
  <c r="A1595" i="10" s="1"/>
  <c r="A1596" i="10" s="1"/>
  <c r="A1597" i="10" s="1"/>
  <c r="Q1314" i="10"/>
  <c r="Q1315" i="10" s="1"/>
  <c r="Q1316" i="10" s="1"/>
  <c r="Q1317" i="10" s="1"/>
  <c r="Q1318" i="10" s="1"/>
  <c r="Q1319" i="10" s="1"/>
  <c r="Q1320" i="10" s="1"/>
  <c r="Q1321" i="10" s="1"/>
  <c r="Q1322" i="10" s="1"/>
  <c r="Q1323" i="10" s="1"/>
  <c r="Q1324" i="10" s="1"/>
  <c r="R1324" i="10" s="1"/>
  <c r="H1876" i="10" l="1"/>
  <c r="R1875" i="10" s="1"/>
  <c r="H1505" i="10"/>
  <c r="R1504" i="10" s="1"/>
  <c r="H427" i="10"/>
  <c r="R426" i="10" s="1"/>
  <c r="H1998" i="10"/>
  <c r="H1700" i="10"/>
  <c r="R1699" i="10" s="1"/>
  <c r="H535" i="10"/>
  <c r="H659" i="10"/>
  <c r="A1598" i="10"/>
  <c r="A1599" i="10" s="1"/>
  <c r="A1600" i="10" s="1"/>
  <c r="A1601" i="10" s="1"/>
  <c r="A1602" i="10" s="1"/>
  <c r="A1603" i="10" s="1"/>
  <c r="A1604" i="10" s="1"/>
  <c r="A1605" i="10" s="1"/>
  <c r="A1606" i="10" s="1"/>
  <c r="Q1325" i="10"/>
  <c r="Q1326" i="10" s="1"/>
  <c r="Q1327" i="10" s="1"/>
  <c r="Q1328" i="10" s="1"/>
  <c r="Q1329" i="10" s="1"/>
  <c r="Q1330" i="10" s="1"/>
  <c r="Q1331" i="10" s="1"/>
  <c r="Q1332" i="10" s="1"/>
  <c r="Q1333" i="10" s="1"/>
  <c r="Q1334" i="10" s="1"/>
  <c r="Q1335" i="10" s="1"/>
  <c r="Q1336" i="10" s="1"/>
  <c r="Q1337" i="10" s="1"/>
  <c r="Q1338" i="10" s="1"/>
  <c r="Q1339" i="10" s="1"/>
  <c r="Q1340" i="10" s="1"/>
  <c r="Q1341" i="10" s="1"/>
  <c r="Q1342" i="10" s="1"/>
  <c r="Q1343" i="10" s="1"/>
  <c r="Q1344" i="10" s="1"/>
  <c r="Q1345" i="10" s="1"/>
  <c r="Q1346" i="10" s="1"/>
  <c r="Q1347" i="10" s="1"/>
  <c r="Q1348" i="10" s="1"/>
  <c r="Q1349" i="10" s="1"/>
  <c r="Q1350" i="10" s="1"/>
  <c r="Q1351" i="10" s="1"/>
  <c r="Q1352" i="10" s="1"/>
  <c r="Q1353" i="10" s="1"/>
  <c r="Q1354" i="10" s="1"/>
  <c r="Q1355" i="10" s="1"/>
  <c r="Q1356" i="10" s="1"/>
  <c r="Q1357" i="10" s="1"/>
  <c r="Q1358" i="10" s="1"/>
  <c r="Q1359" i="10" s="1"/>
  <c r="Q1360" i="10" s="1"/>
  <c r="Q1361" i="10" s="1"/>
  <c r="Q1362" i="10" s="1"/>
  <c r="Q1363" i="10" s="1"/>
  <c r="Q1364" i="10" s="1"/>
  <c r="Q1365" i="10" s="1"/>
  <c r="Q1366" i="10" s="1"/>
  <c r="Q1367" i="10" s="1"/>
  <c r="Q1368" i="10" s="1"/>
  <c r="Q1369" i="10" s="1"/>
  <c r="Q1370" i="10" s="1"/>
  <c r="Q1371" i="10" s="1"/>
  <c r="Q1372" i="10" s="1"/>
  <c r="Q1373" i="10" s="1"/>
  <c r="Q1374" i="10" s="1"/>
  <c r="Q1375" i="10" s="1"/>
  <c r="Q1376" i="10" s="1"/>
  <c r="Q1377" i="10" s="1"/>
  <c r="Q1378" i="10" s="1"/>
  <c r="Q1379" i="10" s="1"/>
  <c r="Q1380" i="10" s="1"/>
  <c r="Q1381" i="10" s="1"/>
  <c r="Q1382" i="10" s="1"/>
  <c r="Q1383" i="10" s="1"/>
  <c r="Q1384" i="10" s="1"/>
  <c r="Q1385" i="10" s="1"/>
  <c r="Q1386" i="10" s="1"/>
  <c r="Q1387" i="10" s="1"/>
  <c r="Q1388" i="10" s="1"/>
  <c r="Q1389" i="10" s="1"/>
  <c r="Q1390" i="10" s="1"/>
  <c r="Q1391" i="10" s="1"/>
  <c r="Q1392" i="10" s="1"/>
  <c r="R1392" i="10" s="1"/>
  <c r="H1999" i="10" l="1"/>
  <c r="R1998" i="10" s="1"/>
  <c r="H660" i="10"/>
  <c r="R659" i="10" s="1"/>
  <c r="H428" i="10"/>
  <c r="R427" i="10" s="1"/>
  <c r="H536" i="10"/>
  <c r="R535" i="10" s="1"/>
  <c r="R1997" i="10"/>
  <c r="R658" i="10"/>
  <c r="R534" i="10"/>
  <c r="H1506" i="10"/>
  <c r="R1505" i="10" s="1"/>
  <c r="H1701" i="10"/>
  <c r="R1700" i="10" s="1"/>
  <c r="H1877" i="10"/>
  <c r="A1607" i="10"/>
  <c r="A1608" i="10" s="1"/>
  <c r="A1609" i="10" s="1"/>
  <c r="A1610" i="10" s="1"/>
  <c r="A1611" i="10" s="1"/>
  <c r="A1612" i="10" s="1"/>
  <c r="A1613" i="10" s="1"/>
  <c r="A1614" i="10" s="1"/>
  <c r="A1615" i="10" s="1"/>
  <c r="Q1393" i="10"/>
  <c r="Q1394" i="10" s="1"/>
  <c r="Q1395" i="10" s="1"/>
  <c r="Q1396" i="10" s="1"/>
  <c r="Q1397" i="10" s="1"/>
  <c r="Q1398" i="10" s="1"/>
  <c r="Q1399" i="10" s="1"/>
  <c r="Q1400" i="10" s="1"/>
  <c r="Q1401" i="10" s="1"/>
  <c r="Q1402" i="10" s="1"/>
  <c r="Q1403" i="10" s="1"/>
  <c r="Q1404" i="10" s="1"/>
  <c r="R1404" i="10" s="1"/>
  <c r="H1878" i="10" l="1"/>
  <c r="R1877" i="10" s="1"/>
  <c r="H537" i="10"/>
  <c r="R536" i="10" s="1"/>
  <c r="H429" i="10"/>
  <c r="R428" i="10" s="1"/>
  <c r="H1702" i="10"/>
  <c r="R1701" i="10" s="1"/>
  <c r="H1507" i="10"/>
  <c r="R1506" i="10" s="1"/>
  <c r="H661" i="10"/>
  <c r="R660" i="10" s="1"/>
  <c r="R1876" i="10"/>
  <c r="H2000" i="10"/>
  <c r="R1999" i="10" s="1"/>
  <c r="A1616" i="10"/>
  <c r="A1617" i="10" s="1"/>
  <c r="A1618" i="10" s="1"/>
  <c r="A1619" i="10" s="1"/>
  <c r="A1620" i="10" s="1"/>
  <c r="A1621" i="10" s="1"/>
  <c r="A1622" i="10" s="1"/>
  <c r="A1623" i="10" s="1"/>
  <c r="A1624" i="10" s="1"/>
  <c r="A1625" i="10" s="1"/>
  <c r="A1626" i="10" s="1"/>
  <c r="Q1405" i="10"/>
  <c r="Q1406" i="10" s="1"/>
  <c r="Q1407" i="10" s="1"/>
  <c r="Q1408" i="10" s="1"/>
  <c r="Q1409" i="10" s="1"/>
  <c r="Q1410" i="10" s="1"/>
  <c r="Q1411" i="10" s="1"/>
  <c r="Q1412" i="10" s="1"/>
  <c r="Q1413" i="10" s="1"/>
  <c r="Q1414" i="10" s="1"/>
  <c r="Q1415" i="10" s="1"/>
  <c r="Q1416" i="10" s="1"/>
  <c r="Q1417" i="10" s="1"/>
  <c r="Q1418" i="10" s="1"/>
  <c r="Q1419" i="10" s="1"/>
  <c r="Q1420" i="10" s="1"/>
  <c r="R1420" i="10" s="1"/>
  <c r="H1703" i="10" l="1"/>
  <c r="R1702" i="10" s="1"/>
  <c r="H430" i="10"/>
  <c r="R429" i="10" s="1"/>
  <c r="H2001" i="10"/>
  <c r="R2000" i="10" s="1"/>
  <c r="H662" i="10"/>
  <c r="R661" i="10" s="1"/>
  <c r="H538" i="10"/>
  <c r="R537" i="10" s="1"/>
  <c r="H1508" i="10"/>
  <c r="R1507" i="10" s="1"/>
  <c r="H1879" i="10"/>
  <c r="R1878" i="10" s="1"/>
  <c r="A1627" i="10"/>
  <c r="A1628" i="10" s="1"/>
  <c r="A1629" i="10" s="1"/>
  <c r="A1630" i="10" s="1"/>
  <c r="A1631" i="10" s="1"/>
  <c r="A1632" i="10" s="1"/>
  <c r="A1633" i="10" s="1"/>
  <c r="A1634" i="10" s="1"/>
  <c r="A1635" i="10" s="1"/>
  <c r="A1636" i="10" s="1"/>
  <c r="A1637" i="10" s="1"/>
  <c r="A1638" i="10" s="1"/>
  <c r="A1639" i="10" s="1"/>
  <c r="A1640" i="10" s="1"/>
  <c r="A1641" i="10" s="1"/>
  <c r="A1642" i="10" s="1"/>
  <c r="A1643" i="10" s="1"/>
  <c r="A1644" i="10" s="1"/>
  <c r="A1645" i="10" s="1"/>
  <c r="A1646" i="10" s="1"/>
  <c r="A1647" i="10" s="1"/>
  <c r="A1648" i="10" s="1"/>
  <c r="A1649" i="10" s="1"/>
  <c r="A1650" i="10" s="1"/>
  <c r="A1651" i="10" s="1"/>
  <c r="A1652" i="10" s="1"/>
  <c r="A1653" i="10" s="1"/>
  <c r="A1654" i="10" s="1"/>
  <c r="A1655" i="10" s="1"/>
  <c r="A1656" i="10" s="1"/>
  <c r="A1657" i="10" s="1"/>
  <c r="A1658" i="10" s="1"/>
  <c r="A1659" i="10" s="1"/>
  <c r="A1660" i="10" s="1"/>
  <c r="A1661" i="10" s="1"/>
  <c r="A1662" i="10" s="1"/>
  <c r="A1663" i="10" s="1"/>
  <c r="A1664" i="10" s="1"/>
  <c r="A1665" i="10" s="1"/>
  <c r="A1666" i="10" s="1"/>
  <c r="A1667" i="10" s="1"/>
  <c r="A1668" i="10" s="1"/>
  <c r="A1669" i="10" s="1"/>
  <c r="A1670" i="10" s="1"/>
  <c r="A1671" i="10" s="1"/>
  <c r="A1672" i="10" s="1"/>
  <c r="A1673" i="10" s="1"/>
  <c r="A1674" i="10" s="1"/>
  <c r="A1675" i="10" s="1"/>
  <c r="A1676" i="10" s="1"/>
  <c r="A1677" i="10" s="1"/>
  <c r="A1678" i="10" s="1"/>
  <c r="A1679" i="10" s="1"/>
  <c r="A1680" i="10" s="1"/>
  <c r="A1681" i="10" s="1"/>
  <c r="A1682" i="10" s="1"/>
  <c r="A1683" i="10" s="1"/>
  <c r="A1684" i="10" s="1"/>
  <c r="A1685" i="10" s="1"/>
  <c r="A1686" i="10" s="1"/>
  <c r="A1687" i="10" s="1"/>
  <c r="A1688" i="10" s="1"/>
  <c r="A1689" i="10" s="1"/>
  <c r="A1690" i="10" s="1"/>
  <c r="A1691" i="10" s="1"/>
  <c r="A1692" i="10" s="1"/>
  <c r="A1693" i="10" s="1"/>
  <c r="A1694" i="10" s="1"/>
  <c r="A1695" i="10" s="1"/>
  <c r="A1696" i="10" s="1"/>
  <c r="A1697" i="10" s="1"/>
  <c r="A1698" i="10" s="1"/>
  <c r="A1699" i="10" s="1"/>
  <c r="A1700" i="10" s="1"/>
  <c r="A1701" i="10" s="1"/>
  <c r="A1702" i="10" s="1"/>
  <c r="A1703" i="10" s="1"/>
  <c r="A1704" i="10" s="1"/>
  <c r="A1705" i="10" s="1"/>
  <c r="A1706" i="10" s="1"/>
  <c r="A1707" i="10" s="1"/>
  <c r="A1708" i="10" s="1"/>
  <c r="A1709" i="10" s="1"/>
  <c r="A1710" i="10" s="1"/>
  <c r="A1711" i="10" s="1"/>
  <c r="A1712" i="10" s="1"/>
  <c r="A1713" i="10" s="1"/>
  <c r="A1714" i="10" s="1"/>
  <c r="Q1421" i="10"/>
  <c r="Q1422" i="10" s="1"/>
  <c r="Q1423" i="10" s="1"/>
  <c r="Q1424" i="10" s="1"/>
  <c r="Q1425" i="10" s="1"/>
  <c r="Q1426" i="10" s="1"/>
  <c r="Q1427" i="10" s="1"/>
  <c r="Q1428" i="10" s="1"/>
  <c r="Q1429" i="10" s="1"/>
  <c r="Q1430" i="10" s="1"/>
  <c r="Q1431" i="10" s="1"/>
  <c r="H663" i="10" l="1"/>
  <c r="R662" i="10" s="1"/>
  <c r="H2002" i="10"/>
  <c r="R2001" i="10" s="1"/>
  <c r="H1509" i="10"/>
  <c r="R1508" i="10" s="1"/>
  <c r="H431" i="10"/>
  <c r="R430" i="10" s="1"/>
  <c r="H1880" i="10"/>
  <c r="R1879" i="10" s="1"/>
  <c r="H539" i="10"/>
  <c r="R538" i="10" s="1"/>
  <c r="H1704" i="10"/>
  <c r="R1703" i="10" s="1"/>
  <c r="A1715" i="10"/>
  <c r="A1716" i="10" s="1"/>
  <c r="A1717" i="10" s="1"/>
  <c r="A1718" i="10" s="1"/>
  <c r="A1719" i="10" s="1"/>
  <c r="A1720" i="10" s="1"/>
  <c r="A1721" i="10" s="1"/>
  <c r="A1722" i="10" s="1"/>
  <c r="A1723" i="10" s="1"/>
  <c r="A1724" i="10" s="1"/>
  <c r="A1725" i="10" s="1"/>
  <c r="A1726" i="10" s="1"/>
  <c r="A1727" i="10" s="1"/>
  <c r="A1728" i="10" s="1"/>
  <c r="A1729" i="10" s="1"/>
  <c r="A1730" i="10" s="1"/>
  <c r="A1731" i="10" s="1"/>
  <c r="Q1432" i="10"/>
  <c r="R1432" i="10" s="1"/>
  <c r="H432" i="10" l="1"/>
  <c r="R431" i="10" s="1"/>
  <c r="H1510" i="10"/>
  <c r="R1509" i="10" s="1"/>
  <c r="H540" i="10"/>
  <c r="R539" i="10" s="1"/>
  <c r="H2003" i="10"/>
  <c r="H1705" i="10"/>
  <c r="R1704" i="10" s="1"/>
  <c r="H1881" i="10"/>
  <c r="R1880" i="10" s="1"/>
  <c r="H664" i="10"/>
  <c r="R663" i="10" s="1"/>
  <c r="A1732" i="10"/>
  <c r="A1733" i="10" s="1"/>
  <c r="A1734" i="10" s="1"/>
  <c r="A1735" i="10" s="1"/>
  <c r="A1736" i="10" s="1"/>
  <c r="A1737" i="10" s="1"/>
  <c r="A1738" i="10" s="1"/>
  <c r="A1739" i="10" s="1"/>
  <c r="A1740" i="10" s="1"/>
  <c r="A1741" i="10" s="1"/>
  <c r="A1742" i="10" s="1"/>
  <c r="A1743" i="10" s="1"/>
  <c r="A1744" i="10" s="1"/>
  <c r="A1745" i="10" s="1"/>
  <c r="A1746" i="10" s="1"/>
  <c r="A1747" i="10" s="1"/>
  <c r="A1748" i="10" s="1"/>
  <c r="A1749" i="10" s="1"/>
  <c r="A1750" i="10" s="1"/>
  <c r="A1751" i="10" s="1"/>
  <c r="Q1433" i="10"/>
  <c r="Q1434" i="10" s="1"/>
  <c r="Q1435" i="10" s="1"/>
  <c r="Q1436" i="10" s="1"/>
  <c r="Q1437" i="10" s="1"/>
  <c r="Q1438" i="10" s="1"/>
  <c r="Q1439" i="10" s="1"/>
  <c r="Q1440" i="10" s="1"/>
  <c r="Q1441" i="10" s="1"/>
  <c r="Q1442" i="10" s="1"/>
  <c r="Q1443" i="10" s="1"/>
  <c r="Q1444" i="10" s="1"/>
  <c r="Q1445" i="10" s="1"/>
  <c r="Q1446" i="10" s="1"/>
  <c r="Q1447" i="10" s="1"/>
  <c r="Q1448" i="10" s="1"/>
  <c r="Q1449" i="10" s="1"/>
  <c r="Q1450" i="10" s="1"/>
  <c r="Q1451" i="10" s="1"/>
  <c r="Q1452" i="10" s="1"/>
  <c r="Q1453" i="10" s="1"/>
  <c r="Q1454" i="10" s="1"/>
  <c r="Q1455" i="10" s="1"/>
  <c r="Q1456" i="10" s="1"/>
  <c r="Q1457" i="10" s="1"/>
  <c r="Q1458" i="10" s="1"/>
  <c r="Q1459" i="10" s="1"/>
  <c r="Q1460" i="10" s="1"/>
  <c r="Q1461" i="10" s="1"/>
  <c r="Q1462" i="10" s="1"/>
  <c r="Q1463" i="10" s="1"/>
  <c r="Q1464" i="10" s="1"/>
  <c r="Q1465" i="10" s="1"/>
  <c r="Q1466" i="10" s="1"/>
  <c r="Q1467" i="10" s="1"/>
  <c r="Q1468" i="10" s="1"/>
  <c r="Q1469" i="10" s="1"/>
  <c r="Q1470" i="10" s="1"/>
  <c r="Q1471" i="10" s="1"/>
  <c r="Q1472" i="10" s="1"/>
  <c r="Q1473" i="10" s="1"/>
  <c r="Q1474" i="10" s="1"/>
  <c r="Q1475" i="10" s="1"/>
  <c r="Q1476" i="10" s="1"/>
  <c r="Q1477" i="10" s="1"/>
  <c r="Q1478" i="10" s="1"/>
  <c r="Q1479" i="10" s="1"/>
  <c r="Q1480" i="10" s="1"/>
  <c r="Q1481" i="10" s="1"/>
  <c r="Q1482" i="10" s="1"/>
  <c r="Q1483" i="10" s="1"/>
  <c r="Q1484" i="10" s="1"/>
  <c r="Q1485" i="10" s="1"/>
  <c r="Q1486" i="10" s="1"/>
  <c r="Q1487" i="10" s="1"/>
  <c r="Q1488" i="10" s="1"/>
  <c r="Q1489" i="10" s="1"/>
  <c r="Q1490" i="10" s="1"/>
  <c r="Q1491" i="10" s="1"/>
  <c r="Q1492" i="10" s="1"/>
  <c r="Q1493" i="10" s="1"/>
  <c r="Q1494" i="10" s="1"/>
  <c r="Q1495" i="10" s="1"/>
  <c r="Q1496" i="10" s="1"/>
  <c r="Q1497" i="10" s="1"/>
  <c r="Q1498" i="10" s="1"/>
  <c r="Q1499" i="10" s="1"/>
  <c r="Q1500" i="10" s="1"/>
  <c r="Q1501" i="10" s="1"/>
  <c r="Q1502" i="10" s="1"/>
  <c r="Q1503" i="10" s="1"/>
  <c r="Q1504" i="10" s="1"/>
  <c r="Q1505" i="10" s="1"/>
  <c r="Q1506" i="10" s="1"/>
  <c r="Q1507" i="10" s="1"/>
  <c r="Q1508" i="10" s="1"/>
  <c r="Q1509" i="10" s="1"/>
  <c r="Q1510" i="10" s="1"/>
  <c r="Q1511" i="10" s="1"/>
  <c r="Q1512" i="10" s="1"/>
  <c r="Q1513" i="10" s="1"/>
  <c r="Q1514" i="10" s="1"/>
  <c r="Q1515" i="10" s="1"/>
  <c r="Q1516" i="10" s="1"/>
  <c r="Q1517" i="10" s="1"/>
  <c r="Q1518" i="10" s="1"/>
  <c r="Q1519" i="10" s="1"/>
  <c r="Q1520" i="10" s="1"/>
  <c r="Q1521" i="10" s="1"/>
  <c r="Q1522" i="10" s="1"/>
  <c r="Q1523" i="10" s="1"/>
  <c r="Q1524" i="10" s="1"/>
  <c r="Q1525" i="10" s="1"/>
  <c r="Q1526" i="10" s="1"/>
  <c r="Q1527" i="10" s="1"/>
  <c r="Q1528" i="10" s="1"/>
  <c r="Q1529" i="10" s="1"/>
  <c r="Q1530" i="10" s="1"/>
  <c r="Q1531" i="10" s="1"/>
  <c r="Q1532" i="10" s="1"/>
  <c r="Q1533" i="10" s="1"/>
  <c r="Q1534" i="10" s="1"/>
  <c r="Q1535" i="10" s="1"/>
  <c r="Q1536" i="10" s="1"/>
  <c r="Q1537" i="10" s="1"/>
  <c r="Q1538" i="10" s="1"/>
  <c r="Q1539" i="10" s="1"/>
  <c r="Q1540" i="10" s="1"/>
  <c r="Q1541" i="10" s="1"/>
  <c r="Q1542" i="10" s="1"/>
  <c r="Q1543" i="10" s="1"/>
  <c r="Q1544" i="10" s="1"/>
  <c r="Q1545" i="10" s="1"/>
  <c r="Q1546" i="10" s="1"/>
  <c r="Q1547" i="10" s="1"/>
  <c r="Q1548" i="10" s="1"/>
  <c r="Q1549" i="10" s="1"/>
  <c r="Q1550" i="10" s="1"/>
  <c r="Q1551" i="10" s="1"/>
  <c r="Q1552" i="10" s="1"/>
  <c r="Q1553" i="10" s="1"/>
  <c r="Q1554" i="10" s="1"/>
  <c r="Q1555" i="10" s="1"/>
  <c r="Q1556" i="10" s="1"/>
  <c r="Q1557" i="10" s="1"/>
  <c r="Q1558" i="10" s="1"/>
  <c r="Q1559" i="10" s="1"/>
  <c r="Q1560" i="10" s="1"/>
  <c r="Q1561" i="10" s="1"/>
  <c r="Q1562" i="10" s="1"/>
  <c r="Q1563" i="10" s="1"/>
  <c r="Q1564" i="10" s="1"/>
  <c r="Q1565" i="10" s="1"/>
  <c r="Q1566" i="10" s="1"/>
  <c r="Q1567" i="10" s="1"/>
  <c r="Q1568" i="10" s="1"/>
  <c r="Q1569" i="10" s="1"/>
  <c r="Q1570" i="10" s="1"/>
  <c r="Q1571" i="10" s="1"/>
  <c r="Q1572" i="10" s="1"/>
  <c r="Q1573" i="10" s="1"/>
  <c r="Q1574" i="10" s="1"/>
  <c r="Q1575" i="10" s="1"/>
  <c r="Q1576" i="10" s="1"/>
  <c r="Q1577" i="10" s="1"/>
  <c r="Q1578" i="10" s="1"/>
  <c r="Q1579" i="10" s="1"/>
  <c r="Q1580" i="10" s="1"/>
  <c r="Q1581" i="10" s="1"/>
  <c r="Q1582" i="10" s="1"/>
  <c r="Q1583" i="10" s="1"/>
  <c r="Q1584" i="10" s="1"/>
  <c r="Q1585" i="10" s="1"/>
  <c r="Q1586" i="10" s="1"/>
  <c r="Q1587" i="10" s="1"/>
  <c r="Q1588" i="10" s="1"/>
  <c r="Q1589" i="10" s="1"/>
  <c r="Q1590" i="10" s="1"/>
  <c r="Q1591" i="10" s="1"/>
  <c r="Q1592" i="10" s="1"/>
  <c r="Q1593" i="10" s="1"/>
  <c r="Q1594" i="10" s="1"/>
  <c r="Q1595" i="10" s="1"/>
  <c r="Q1596" i="10" s="1"/>
  <c r="Q1597" i="10" s="1"/>
  <c r="Q1598" i="10" s="1"/>
  <c r="H2004" i="10" l="1"/>
  <c r="R2003" i="10" s="1"/>
  <c r="H541" i="10"/>
  <c r="R540" i="10" s="1"/>
  <c r="H1882" i="10"/>
  <c r="R1881" i="10" s="1"/>
  <c r="H1511" i="10"/>
  <c r="R1510" i="10" s="1"/>
  <c r="H665" i="10"/>
  <c r="R664" i="10" s="1"/>
  <c r="R2002" i="10"/>
  <c r="H1706" i="10"/>
  <c r="R1705" i="10" s="1"/>
  <c r="H433" i="10"/>
  <c r="R432" i="10" s="1"/>
  <c r="A1752" i="10"/>
  <c r="A1753" i="10" s="1"/>
  <c r="A1754" i="10" s="1"/>
  <c r="A1755" i="10" s="1"/>
  <c r="A1756" i="10" s="1"/>
  <c r="A1757" i="10" s="1"/>
  <c r="A1758" i="10" s="1"/>
  <c r="A1759" i="10" s="1"/>
  <c r="A1760" i="10" s="1"/>
  <c r="A1761" i="10" s="1"/>
  <c r="A1762" i="10" s="1"/>
  <c r="A1763" i="10" s="1"/>
  <c r="Q1599" i="10"/>
  <c r="Q1600" i="10" s="1"/>
  <c r="Q1601" i="10" s="1"/>
  <c r="Q1602" i="10" s="1"/>
  <c r="Q1603" i="10" s="1"/>
  <c r="Q1604" i="10" s="1"/>
  <c r="Q1605" i="10" s="1"/>
  <c r="Q1606" i="10" s="1"/>
  <c r="Q1607" i="10" s="1"/>
  <c r="R1607" i="10" s="1"/>
  <c r="L150" i="4"/>
  <c r="L149" i="4"/>
  <c r="L148" i="4"/>
  <c r="L147" i="4"/>
  <c r="L146" i="4"/>
  <c r="L145" i="4"/>
  <c r="E150" i="4"/>
  <c r="E149" i="4"/>
  <c r="E148" i="4"/>
  <c r="E147" i="4"/>
  <c r="E146" i="4"/>
  <c r="E145" i="4"/>
  <c r="L128" i="4"/>
  <c r="L125" i="4"/>
  <c r="E128" i="4"/>
  <c r="E127" i="4"/>
  <c r="E126" i="4"/>
  <c r="E125" i="4"/>
  <c r="L127" i="4"/>
  <c r="L126" i="4"/>
  <c r="L118" i="4"/>
  <c r="L117" i="4"/>
  <c r="L116" i="4"/>
  <c r="L115" i="4"/>
  <c r="L114" i="4"/>
  <c r="L113" i="4"/>
  <c r="L104" i="4"/>
  <c r="L124" i="4"/>
  <c r="L123" i="4"/>
  <c r="L112" i="4"/>
  <c r="L105" i="4"/>
  <c r="L13" i="4"/>
  <c r="L12" i="4"/>
  <c r="L15" i="4"/>
  <c r="L14" i="4"/>
  <c r="L9" i="4"/>
  <c r="L322" i="4"/>
  <c r="L321" i="4"/>
  <c r="L320" i="4"/>
  <c r="L319" i="4"/>
  <c r="L318" i="4"/>
  <c r="L317" i="4"/>
  <c r="L316" i="4"/>
  <c r="L313" i="4"/>
  <c r="L314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5" i="4"/>
  <c r="L354" i="4"/>
  <c r="L353" i="4"/>
  <c r="L352" i="4"/>
  <c r="L351" i="4"/>
  <c r="L350" i="4"/>
  <c r="L349" i="4"/>
  <c r="L348" i="4"/>
  <c r="L347" i="4"/>
  <c r="L346" i="4"/>
  <c r="L345" i="4"/>
  <c r="L341" i="4"/>
  <c r="L340" i="4"/>
  <c r="L339" i="4"/>
  <c r="L338" i="4"/>
  <c r="L337" i="4"/>
  <c r="L336" i="4"/>
  <c r="L335" i="4"/>
  <c r="L334" i="4"/>
  <c r="L333" i="4"/>
  <c r="L332" i="4"/>
  <c r="L266" i="4"/>
  <c r="L274" i="4"/>
  <c r="L273" i="4"/>
  <c r="L272" i="4"/>
  <c r="L271" i="4"/>
  <c r="L270" i="4"/>
  <c r="L269" i="4"/>
  <c r="L268" i="4"/>
  <c r="L267" i="4"/>
  <c r="L265" i="4"/>
  <c r="L65" i="4"/>
  <c r="L301" i="4"/>
  <c r="L298" i="4"/>
  <c r="L299" i="4"/>
  <c r="L300" i="4"/>
  <c r="L296" i="4"/>
  <c r="L297" i="4"/>
  <c r="L293" i="4"/>
  <c r="L294" i="4"/>
  <c r="L295" i="4"/>
  <c r="L290" i="4"/>
  <c r="L291" i="4"/>
  <c r="L292" i="4"/>
  <c r="L302" i="4"/>
  <c r="L289" i="4"/>
  <c r="L288" i="4"/>
  <c r="L287" i="4"/>
  <c r="L286" i="4"/>
  <c r="L285" i="4"/>
  <c r="L284" i="4"/>
  <c r="L283" i="4"/>
  <c r="L282" i="4"/>
  <c r="L310" i="4"/>
  <c r="L309" i="4"/>
  <c r="L308" i="4"/>
  <c r="L307" i="4"/>
  <c r="L306" i="4"/>
  <c r="L305" i="4"/>
  <c r="L304" i="4"/>
  <c r="L22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1" i="4"/>
  <c r="L20" i="4"/>
  <c r="L468" i="4"/>
  <c r="L459" i="4"/>
  <c r="L196" i="4"/>
  <c r="L195" i="4"/>
  <c r="L194" i="4"/>
  <c r="L193" i="4"/>
  <c r="L192" i="4"/>
  <c r="L191" i="4"/>
  <c r="L190" i="4"/>
  <c r="L189" i="4"/>
  <c r="L460" i="4"/>
  <c r="L462" i="4"/>
  <c r="L461" i="4"/>
  <c r="L466" i="4"/>
  <c r="L465" i="4"/>
  <c r="L464" i="4"/>
  <c r="L463" i="4"/>
  <c r="L458" i="4"/>
  <c r="L457" i="4"/>
  <c r="L456" i="4"/>
  <c r="L223" i="4"/>
  <c r="L222" i="4"/>
  <c r="L221" i="4"/>
  <c r="L220" i="4"/>
  <c r="L219" i="4"/>
  <c r="L218" i="4"/>
  <c r="L213" i="4"/>
  <c r="L212" i="4"/>
  <c r="L209" i="4"/>
  <c r="L208" i="4"/>
  <c r="L207" i="4"/>
  <c r="L206" i="4"/>
  <c r="L205" i="4"/>
  <c r="L203" i="4"/>
  <c r="L202" i="4"/>
  <c r="L201" i="4"/>
  <c r="L200" i="4"/>
  <c r="L199" i="4"/>
  <c r="L79" i="4"/>
  <c r="L38" i="4"/>
  <c r="L80" i="4"/>
  <c r="L81" i="4"/>
  <c r="L82" i="4"/>
  <c r="L83" i="4"/>
  <c r="L84" i="4"/>
  <c r="L85" i="4"/>
  <c r="L86" i="4"/>
  <c r="L87" i="4"/>
  <c r="L88" i="4"/>
  <c r="L90" i="4"/>
  <c r="L91" i="4"/>
  <c r="L92" i="4"/>
  <c r="L93" i="4"/>
  <c r="L94" i="4"/>
  <c r="L66" i="4"/>
  <c r="L67" i="4"/>
  <c r="L68" i="4"/>
  <c r="L69" i="4"/>
  <c r="L70" i="4"/>
  <c r="L71" i="4"/>
  <c r="L72" i="4"/>
  <c r="L73" i="4"/>
  <c r="L74" i="4"/>
  <c r="L75" i="4"/>
  <c r="L76" i="4"/>
  <c r="L55" i="4"/>
  <c r="L56" i="4"/>
  <c r="L57" i="4"/>
  <c r="L58" i="4"/>
  <c r="L59" i="4"/>
  <c r="L60" i="4"/>
  <c r="L51" i="4"/>
  <c r="L52" i="4"/>
  <c r="L53" i="4"/>
  <c r="L54" i="4"/>
  <c r="L61" i="4"/>
  <c r="L62" i="4"/>
  <c r="L63" i="4"/>
  <c r="L64" i="4"/>
  <c r="L77" i="4"/>
  <c r="L78" i="4"/>
  <c r="L95" i="4"/>
  <c r="L96" i="4"/>
  <c r="H1512" i="10" l="1"/>
  <c r="R1511" i="10" s="1"/>
  <c r="H434" i="10"/>
  <c r="R433" i="10" s="1"/>
  <c r="H1883" i="10"/>
  <c r="R1882" i="10" s="1"/>
  <c r="H1707" i="10"/>
  <c r="R1706" i="10" s="1"/>
  <c r="H542" i="10"/>
  <c r="R541" i="10" s="1"/>
  <c r="H666" i="10"/>
  <c r="R665" i="10" s="1"/>
  <c r="H2005" i="10"/>
  <c r="R2004" i="10" s="1"/>
  <c r="A1764" i="10"/>
  <c r="A1765" i="10" s="1"/>
  <c r="A1766" i="10" s="1"/>
  <c r="A1767" i="10" s="1"/>
  <c r="A1768" i="10" s="1"/>
  <c r="A1769" i="10" s="1"/>
  <c r="A1770" i="10" s="1"/>
  <c r="Q1608" i="10"/>
  <c r="Q1609" i="10" s="1"/>
  <c r="Q1610" i="10" s="1"/>
  <c r="Q1611" i="10" s="1"/>
  <c r="Q1612" i="10" s="1"/>
  <c r="Q1613" i="10" s="1"/>
  <c r="Q1614" i="10" s="1"/>
  <c r="Q1615" i="10" s="1"/>
  <c r="Q1616" i="10" s="1"/>
  <c r="R1616" i="10" s="1"/>
  <c r="L39" i="4"/>
  <c r="L41" i="4"/>
  <c r="L42" i="4"/>
  <c r="L43" i="4"/>
  <c r="L44" i="4"/>
  <c r="L45" i="4"/>
  <c r="L46" i="4"/>
  <c r="L47" i="4"/>
  <c r="L48" i="4"/>
  <c r="L49" i="4"/>
  <c r="L50" i="4"/>
  <c r="L250" i="4"/>
  <c r="L251" i="4"/>
  <c r="L264" i="4"/>
  <c r="L275" i="4"/>
  <c r="L276" i="4"/>
  <c r="L529" i="4"/>
  <c r="L530" i="4"/>
  <c r="L531" i="4"/>
  <c r="L532" i="4"/>
  <c r="L533" i="4"/>
  <c r="L534" i="4"/>
  <c r="L535" i="4"/>
  <c r="L541" i="4"/>
  <c r="L527" i="4"/>
  <c r="L528" i="4"/>
  <c r="L540" i="4"/>
  <c r="L542" i="4"/>
  <c r="L543" i="4"/>
  <c r="L544" i="4"/>
  <c r="L549" i="4"/>
  <c r="L550" i="4"/>
  <c r="L552" i="4"/>
  <c r="L553" i="4"/>
  <c r="L554" i="4"/>
  <c r="L555" i="4"/>
  <c r="L556" i="4"/>
  <c r="L557" i="4"/>
  <c r="L558" i="4"/>
  <c r="H1708" i="10" l="1"/>
  <c r="R1707" i="10" s="1"/>
  <c r="H2006" i="10"/>
  <c r="R2005" i="10" s="1"/>
  <c r="H1884" i="10"/>
  <c r="R1883" i="10" s="1"/>
  <c r="H667" i="10"/>
  <c r="R666" i="10" s="1"/>
  <c r="H435" i="10"/>
  <c r="R434" i="10" s="1"/>
  <c r="H543" i="10"/>
  <c r="R542" i="10" s="1"/>
  <c r="H1513" i="10"/>
  <c r="R1512" i="10" s="1"/>
  <c r="A1771" i="10"/>
  <c r="A1772" i="10" s="1"/>
  <c r="A1773" i="10" s="1"/>
  <c r="A1774" i="10" s="1"/>
  <c r="A1775" i="10" s="1"/>
  <c r="A1776" i="10" s="1"/>
  <c r="A1777" i="10" s="1"/>
  <c r="A1778" i="10" s="1"/>
  <c r="A1779" i="10" s="1"/>
  <c r="A1780" i="10" s="1"/>
  <c r="A1781" i="10" s="1"/>
  <c r="A1782" i="10" s="1"/>
  <c r="A1783" i="10" s="1"/>
  <c r="A1784" i="10" s="1"/>
  <c r="A1785" i="10" s="1"/>
  <c r="A1786" i="10" s="1"/>
  <c r="A1787" i="10" s="1"/>
  <c r="A1788" i="10" s="1"/>
  <c r="A1789" i="10" s="1"/>
  <c r="A1790" i="10" s="1"/>
  <c r="Q1617" i="10"/>
  <c r="Q1618" i="10" s="1"/>
  <c r="Q1619" i="10" s="1"/>
  <c r="Q1620" i="10" s="1"/>
  <c r="Q1621" i="10" s="1"/>
  <c r="Q1622" i="10" s="1"/>
  <c r="Q1623" i="10" s="1"/>
  <c r="Q1624" i="10" s="1"/>
  <c r="Q1625" i="10" s="1"/>
  <c r="Q1626" i="10" s="1"/>
  <c r="Q1627" i="10" s="1"/>
  <c r="R1627" i="10" s="1"/>
  <c r="H668" i="10" l="1"/>
  <c r="R667" i="10" s="1"/>
  <c r="H1514" i="10"/>
  <c r="R1513" i="10" s="1"/>
  <c r="H1885" i="10"/>
  <c r="R1884" i="10" s="1"/>
  <c r="H544" i="10"/>
  <c r="R543" i="10" s="1"/>
  <c r="H2007" i="10"/>
  <c r="R2006" i="10" s="1"/>
  <c r="H436" i="10"/>
  <c r="H1709" i="10"/>
  <c r="R1708" i="10" s="1"/>
  <c r="A1791" i="10"/>
  <c r="A1792" i="10" s="1"/>
  <c r="A1793" i="10" s="1"/>
  <c r="A1794" i="10" s="1"/>
  <c r="A1795" i="10" s="1"/>
  <c r="A1796" i="10" s="1"/>
  <c r="A1797" i="10" s="1"/>
  <c r="A1798" i="10" s="1"/>
  <c r="A1799" i="10" s="1"/>
  <c r="A1800" i="10" s="1"/>
  <c r="A1801" i="10" s="1"/>
  <c r="A1802" i="10" s="1"/>
  <c r="A1803" i="10" s="1"/>
  <c r="Q1628" i="10"/>
  <c r="Q1629" i="10" s="1"/>
  <c r="Q1630" i="10" s="1"/>
  <c r="Q1631" i="10" s="1"/>
  <c r="Q1632" i="10" s="1"/>
  <c r="Q1633" i="10" s="1"/>
  <c r="Q1634" i="10" s="1"/>
  <c r="Q1635" i="10" s="1"/>
  <c r="Q1636" i="10" s="1"/>
  <c r="Q1637" i="10" s="1"/>
  <c r="Q1638" i="10" s="1"/>
  <c r="Q1639" i="10" s="1"/>
  <c r="Q1640" i="10" s="1"/>
  <c r="Q1641" i="10" s="1"/>
  <c r="Q1642" i="10" s="1"/>
  <c r="Q1643" i="10" s="1"/>
  <c r="Q1644" i="10" s="1"/>
  <c r="Q1645" i="10" s="1"/>
  <c r="Q1646" i="10" s="1"/>
  <c r="Q1647" i="10" s="1"/>
  <c r="Q1648" i="10" s="1"/>
  <c r="Q1649" i="10" s="1"/>
  <c r="Q1650" i="10" s="1"/>
  <c r="Q1651" i="10" s="1"/>
  <c r="Q1652" i="10" s="1"/>
  <c r="Q1653" i="10" s="1"/>
  <c r="Q1654" i="10" s="1"/>
  <c r="Q1655" i="10" s="1"/>
  <c r="Q1656" i="10" s="1"/>
  <c r="Q1657" i="10" s="1"/>
  <c r="Q1658" i="10" s="1"/>
  <c r="Q1659" i="10" s="1"/>
  <c r="Q1660" i="10" s="1"/>
  <c r="Q1661" i="10" s="1"/>
  <c r="Q1662" i="10" s="1"/>
  <c r="Q1663" i="10" s="1"/>
  <c r="Q1664" i="10" s="1"/>
  <c r="Q1665" i="10" s="1"/>
  <c r="Q1666" i="10" s="1"/>
  <c r="Q1667" i="10" s="1"/>
  <c r="Q1668" i="10" s="1"/>
  <c r="Q1669" i="10" s="1"/>
  <c r="Q1670" i="10" s="1"/>
  <c r="Q1671" i="10" s="1"/>
  <c r="Q1672" i="10" s="1"/>
  <c r="Q1673" i="10" s="1"/>
  <c r="Q1674" i="10" s="1"/>
  <c r="Q1675" i="10" s="1"/>
  <c r="Q1676" i="10" s="1"/>
  <c r="Q1677" i="10" s="1"/>
  <c r="Q1678" i="10" s="1"/>
  <c r="Q1679" i="10" s="1"/>
  <c r="Q1680" i="10" s="1"/>
  <c r="Q1681" i="10" s="1"/>
  <c r="Q1682" i="10" s="1"/>
  <c r="Q1683" i="10" s="1"/>
  <c r="Q1684" i="10" s="1"/>
  <c r="Q1685" i="10" s="1"/>
  <c r="Q1686" i="10" s="1"/>
  <c r="Q1687" i="10" s="1"/>
  <c r="Q1688" i="10" s="1"/>
  <c r="Q1689" i="10" s="1"/>
  <c r="Q1690" i="10" s="1"/>
  <c r="Q1691" i="10" s="1"/>
  <c r="Q1692" i="10" s="1"/>
  <c r="Q1693" i="10" s="1"/>
  <c r="Q1694" i="10" s="1"/>
  <c r="Q1695" i="10" s="1"/>
  <c r="Q1696" i="10" s="1"/>
  <c r="Q1697" i="10" s="1"/>
  <c r="Q1698" i="10" s="1"/>
  <c r="Q1699" i="10" s="1"/>
  <c r="Q1700" i="10" s="1"/>
  <c r="Q1701" i="10" s="1"/>
  <c r="Q1702" i="10" s="1"/>
  <c r="Q1703" i="10" s="1"/>
  <c r="Q1704" i="10" s="1"/>
  <c r="Q1705" i="10" s="1"/>
  <c r="Q1706" i="10" s="1"/>
  <c r="Q1707" i="10" s="1"/>
  <c r="Q1708" i="10" s="1"/>
  <c r="Q1709" i="10" s="1"/>
  <c r="Q1710" i="10" s="1"/>
  <c r="Q1711" i="10" s="1"/>
  <c r="Q1712" i="10" s="1"/>
  <c r="Q1713" i="10" s="1"/>
  <c r="Q1714" i="10" s="1"/>
  <c r="Q1715" i="10" s="1"/>
  <c r="H545" i="10" l="1"/>
  <c r="R544" i="10" s="1"/>
  <c r="H437" i="10"/>
  <c r="R436" i="10" s="1"/>
  <c r="H1710" i="10"/>
  <c r="R1709" i="10" s="1"/>
  <c r="H1886" i="10"/>
  <c r="R1885" i="10" s="1"/>
  <c r="R435" i="10"/>
  <c r="H1515" i="10"/>
  <c r="R1514" i="10" s="1"/>
  <c r="H2008" i="10"/>
  <c r="R2007" i="10" s="1"/>
  <c r="H669" i="10"/>
  <c r="R668" i="10" s="1"/>
  <c r="A1804" i="10"/>
  <c r="A1805" i="10" s="1"/>
  <c r="A1806" i="10" s="1"/>
  <c r="A1807" i="10" s="1"/>
  <c r="A1808" i="10" s="1"/>
  <c r="A1809" i="10" s="1"/>
  <c r="A1810" i="10" s="1"/>
  <c r="A1811" i="10" s="1"/>
  <c r="A1812" i="10" s="1"/>
  <c r="A1813" i="10" s="1"/>
  <c r="A1814" i="10" s="1"/>
  <c r="A1815" i="10" s="1"/>
  <c r="A1816" i="10" s="1"/>
  <c r="A1817" i="10" s="1"/>
  <c r="A1818" i="10" s="1"/>
  <c r="A1819" i="10" s="1"/>
  <c r="A1820" i="10" s="1"/>
  <c r="A1821" i="10" s="1"/>
  <c r="A1822" i="10" s="1"/>
  <c r="A1823" i="10" s="1"/>
  <c r="A1824" i="10" s="1"/>
  <c r="A1825" i="10" s="1"/>
  <c r="A1826" i="10" s="1"/>
  <c r="A1827" i="10" s="1"/>
  <c r="A1828" i="10" s="1"/>
  <c r="A1829" i="10" s="1"/>
  <c r="A1830" i="10" s="1"/>
  <c r="A1831" i="10" s="1"/>
  <c r="A1832" i="10" s="1"/>
  <c r="A1833" i="10" s="1"/>
  <c r="A1834" i="10" s="1"/>
  <c r="A1835" i="10" s="1"/>
  <c r="A1836" i="10" s="1"/>
  <c r="A1837" i="10" s="1"/>
  <c r="A1838" i="10" s="1"/>
  <c r="A1839" i="10" s="1"/>
  <c r="A1840" i="10" s="1"/>
  <c r="A1841" i="10" s="1"/>
  <c r="A1842" i="10" s="1"/>
  <c r="A1843" i="10" s="1"/>
  <c r="A1844" i="10" s="1"/>
  <c r="A1845" i="10" s="1"/>
  <c r="A1846" i="10" s="1"/>
  <c r="A1847" i="10" s="1"/>
  <c r="A1848" i="10" s="1"/>
  <c r="A1849" i="10" s="1"/>
  <c r="A1850" i="10" s="1"/>
  <c r="A1851" i="10" s="1"/>
  <c r="A1852" i="10" s="1"/>
  <c r="A1853" i="10" s="1"/>
  <c r="A1854" i="10" s="1"/>
  <c r="A1855" i="10" s="1"/>
  <c r="A1856" i="10" s="1"/>
  <c r="A1857" i="10" s="1"/>
  <c r="A1858" i="10" s="1"/>
  <c r="A1859" i="10" s="1"/>
  <c r="A1860" i="10" s="1"/>
  <c r="A1861" i="10" s="1"/>
  <c r="A1862" i="10" s="1"/>
  <c r="A1863" i="10" s="1"/>
  <c r="A1864" i="10" s="1"/>
  <c r="A1865" i="10" s="1"/>
  <c r="A1866" i="10" s="1"/>
  <c r="A1867" i="10" s="1"/>
  <c r="A1868" i="10" s="1"/>
  <c r="A1869" i="10" s="1"/>
  <c r="A1870" i="10" s="1"/>
  <c r="A1871" i="10" s="1"/>
  <c r="A1872" i="10" s="1"/>
  <c r="A1873" i="10" s="1"/>
  <c r="A1874" i="10" s="1"/>
  <c r="A1875" i="10" s="1"/>
  <c r="A1876" i="10" s="1"/>
  <c r="A1877" i="10" s="1"/>
  <c r="A1878" i="10" s="1"/>
  <c r="A1879" i="10" s="1"/>
  <c r="A1880" i="10" s="1"/>
  <c r="A1881" i="10" s="1"/>
  <c r="A1882" i="10" s="1"/>
  <c r="A1883" i="10" s="1"/>
  <c r="A1884" i="10" s="1"/>
  <c r="A1885" i="10" s="1"/>
  <c r="A1886" i="10" s="1"/>
  <c r="A1887" i="10" s="1"/>
  <c r="A1888" i="10" s="1"/>
  <c r="A1889" i="10" s="1"/>
  <c r="A1890" i="10" s="1"/>
  <c r="A1891" i="10" s="1"/>
  <c r="A1892" i="10" s="1"/>
  <c r="A1893" i="10" s="1"/>
  <c r="A1894" i="10" s="1"/>
  <c r="A1895" i="10" s="1"/>
  <c r="A1896" i="10" s="1"/>
  <c r="A1897" i="10" s="1"/>
  <c r="A1898" i="10" s="1"/>
  <c r="A1899" i="10" s="1"/>
  <c r="A1900" i="10" s="1"/>
  <c r="A1901" i="10" s="1"/>
  <c r="A1902" i="10" s="1"/>
  <c r="A1903" i="10" s="1"/>
  <c r="A1904" i="10" s="1"/>
  <c r="A1905" i="10" s="1"/>
  <c r="A1906" i="10" s="1"/>
  <c r="A1907" i="10" s="1"/>
  <c r="Q1716" i="10"/>
  <c r="Q1717" i="10" s="1"/>
  <c r="Q1718" i="10" s="1"/>
  <c r="Q1719" i="10" s="1"/>
  <c r="Q1720" i="10" s="1"/>
  <c r="Q1721" i="10" s="1"/>
  <c r="Q1722" i="10" s="1"/>
  <c r="Q1723" i="10" s="1"/>
  <c r="Q1724" i="10" s="1"/>
  <c r="Q1725" i="10" s="1"/>
  <c r="Q1726" i="10" s="1"/>
  <c r="Q1727" i="10" s="1"/>
  <c r="Q1728" i="10" s="1"/>
  <c r="Q1729" i="10" s="1"/>
  <c r="Q1730" i="10" s="1"/>
  <c r="Q1731" i="10" s="1"/>
  <c r="Q1732" i="10" s="1"/>
  <c r="R1732" i="10" s="1"/>
  <c r="H1887" i="10" l="1"/>
  <c r="R1886" i="10" s="1"/>
  <c r="H670" i="10"/>
  <c r="R669" i="10" s="1"/>
  <c r="H1711" i="10"/>
  <c r="R1710" i="10" s="1"/>
  <c r="H438" i="10"/>
  <c r="R437" i="10" s="1"/>
  <c r="H1516" i="10"/>
  <c r="R1515" i="10" s="1"/>
  <c r="H2009" i="10"/>
  <c r="R2008" i="10" s="1"/>
  <c r="H546" i="10"/>
  <c r="R545" i="10" s="1"/>
  <c r="A1908" i="10"/>
  <c r="A1909" i="10" s="1"/>
  <c r="A1910" i="10" s="1"/>
  <c r="A1911" i="10" s="1"/>
  <c r="A1912" i="10" s="1"/>
  <c r="A1913" i="10" s="1"/>
  <c r="A1914" i="10" s="1"/>
  <c r="A1915" i="10" s="1"/>
  <c r="A1916" i="10" s="1"/>
  <c r="A1917" i="10" s="1"/>
  <c r="A1918" i="10" s="1"/>
  <c r="A1919" i="10" s="1"/>
  <c r="A1920" i="10" s="1"/>
  <c r="A1921" i="10" s="1"/>
  <c r="A1922" i="10" s="1"/>
  <c r="A1923" i="10" s="1"/>
  <c r="A1924" i="10" s="1"/>
  <c r="A1925" i="10" s="1"/>
  <c r="Q1733" i="10"/>
  <c r="Q1734" i="10" s="1"/>
  <c r="Q1735" i="10" s="1"/>
  <c r="Q1736" i="10" s="1"/>
  <c r="Q1737" i="10" s="1"/>
  <c r="Q1738" i="10" s="1"/>
  <c r="Q1739" i="10" s="1"/>
  <c r="Q1740" i="10" s="1"/>
  <c r="Q1741" i="10" s="1"/>
  <c r="Q1742" i="10" s="1"/>
  <c r="Q1743" i="10" s="1"/>
  <c r="Q1744" i="10" s="1"/>
  <c r="Q1745" i="10" s="1"/>
  <c r="Q1746" i="10" s="1"/>
  <c r="Q1747" i="10" s="1"/>
  <c r="Q1748" i="10" s="1"/>
  <c r="Q1749" i="10" s="1"/>
  <c r="Q1750" i="10" s="1"/>
  <c r="Q1751" i="10" s="1"/>
  <c r="Q1752" i="10" s="1"/>
  <c r="R1752" i="10" s="1"/>
  <c r="H439" i="10" l="1"/>
  <c r="R438" i="10" s="1"/>
  <c r="H547" i="10"/>
  <c r="R546" i="10" s="1"/>
  <c r="H1712" i="10"/>
  <c r="R1711" i="10" s="1"/>
  <c r="H2010" i="10"/>
  <c r="R2009" i="10" s="1"/>
  <c r="H671" i="10"/>
  <c r="R670" i="10" s="1"/>
  <c r="H1517" i="10"/>
  <c r="R1516" i="10" s="1"/>
  <c r="H1888" i="10"/>
  <c r="R1887" i="10" s="1"/>
  <c r="A1926" i="10"/>
  <c r="A1927" i="10" s="1"/>
  <c r="A1928" i="10" s="1"/>
  <c r="A1929" i="10" s="1"/>
  <c r="A1930" i="10" s="1"/>
  <c r="A1931" i="10" s="1"/>
  <c r="A1932" i="10" s="1"/>
  <c r="A1933" i="10" s="1"/>
  <c r="A1934" i="10" s="1"/>
  <c r="A1935" i="10" s="1"/>
  <c r="A1936" i="10" s="1"/>
  <c r="A1937" i="10" s="1"/>
  <c r="A1938" i="10" s="1"/>
  <c r="A1939" i="10" s="1"/>
  <c r="A1940" i="10" s="1"/>
  <c r="A1941" i="10" s="1"/>
  <c r="A1942" i="10" s="1"/>
  <c r="A1943" i="10" s="1"/>
  <c r="A1944" i="10" s="1"/>
  <c r="A1945" i="10" s="1"/>
  <c r="A1946" i="10" s="1"/>
  <c r="A1947" i="10" s="1"/>
  <c r="A1948" i="10" s="1"/>
  <c r="A1949" i="10" s="1"/>
  <c r="A1950" i="10" s="1"/>
  <c r="A1951" i="10" s="1"/>
  <c r="A1952" i="10" s="1"/>
  <c r="A1953" i="10" s="1"/>
  <c r="A1954" i="10" s="1"/>
  <c r="A1955" i="10" s="1"/>
  <c r="A1956" i="10" s="1"/>
  <c r="A1957" i="10" s="1"/>
  <c r="A1958" i="10" s="1"/>
  <c r="A1959" i="10" s="1"/>
  <c r="A1960" i="10" s="1"/>
  <c r="A1961" i="10" s="1"/>
  <c r="A1962" i="10" s="1"/>
  <c r="A1963" i="10" s="1"/>
  <c r="A1964" i="10" s="1"/>
  <c r="A1965" i="10" s="1"/>
  <c r="A1966" i="10" s="1"/>
  <c r="A1967" i="10" s="1"/>
  <c r="A1968" i="10" s="1"/>
  <c r="A1969" i="10" s="1"/>
  <c r="A1970" i="10" s="1"/>
  <c r="A1971" i="10" s="1"/>
  <c r="A1972" i="10" s="1"/>
  <c r="A1973" i="10" s="1"/>
  <c r="A1974" i="10" s="1"/>
  <c r="A1975" i="10" s="1"/>
  <c r="A1976" i="10" s="1"/>
  <c r="A1977" i="10" s="1"/>
  <c r="A1978" i="10" s="1"/>
  <c r="A1979" i="10" s="1"/>
  <c r="A1980" i="10" s="1"/>
  <c r="A1981" i="10" s="1"/>
  <c r="A1982" i="10" s="1"/>
  <c r="A1983" i="10" s="1"/>
  <c r="A1984" i="10" s="1"/>
  <c r="A1985" i="10" s="1"/>
  <c r="A1986" i="10" s="1"/>
  <c r="A1987" i="10" s="1"/>
  <c r="A1988" i="10" s="1"/>
  <c r="A1989" i="10" s="1"/>
  <c r="A1990" i="10" s="1"/>
  <c r="A1991" i="10" s="1"/>
  <c r="A1992" i="10" s="1"/>
  <c r="A1993" i="10" s="1"/>
  <c r="A1994" i="10" s="1"/>
  <c r="A1995" i="10" s="1"/>
  <c r="A1996" i="10" s="1"/>
  <c r="A1997" i="10" s="1"/>
  <c r="A1998" i="10" s="1"/>
  <c r="A1999" i="10" s="1"/>
  <c r="A2000" i="10" s="1"/>
  <c r="A2001" i="10" s="1"/>
  <c r="A2002" i="10" s="1"/>
  <c r="A2003" i="10" s="1"/>
  <c r="A2004" i="10" s="1"/>
  <c r="A2005" i="10" s="1"/>
  <c r="A2006" i="10" s="1"/>
  <c r="A2007" i="10" s="1"/>
  <c r="A2008" i="10" s="1"/>
  <c r="A2009" i="10" s="1"/>
  <c r="A2010" i="10" s="1"/>
  <c r="A2011" i="10" s="1"/>
  <c r="A2012" i="10" s="1"/>
  <c r="A2013" i="10" s="1"/>
  <c r="A2014" i="10" s="1"/>
  <c r="A2015" i="10" s="1"/>
  <c r="A2016" i="10" s="1"/>
  <c r="A2017" i="10" s="1"/>
  <c r="A2018" i="10" s="1"/>
  <c r="A2019" i="10" s="1"/>
  <c r="A2020" i="10" s="1"/>
  <c r="A2021" i="10" s="1"/>
  <c r="A2022" i="10" s="1"/>
  <c r="A2023" i="10" s="1"/>
  <c r="A2024" i="10" s="1"/>
  <c r="A2025" i="10" s="1"/>
  <c r="A2026" i="10" s="1"/>
  <c r="A2027" i="10" s="1"/>
  <c r="A2028" i="10" s="1"/>
  <c r="A2029" i="10" s="1"/>
  <c r="Q1753" i="10"/>
  <c r="Q1754" i="10" s="1"/>
  <c r="Q1755" i="10" s="1"/>
  <c r="Q1756" i="10" s="1"/>
  <c r="Q1757" i="10" s="1"/>
  <c r="Q1758" i="10" s="1"/>
  <c r="Q1759" i="10" s="1"/>
  <c r="Q1760" i="10" s="1"/>
  <c r="Q1761" i="10" s="1"/>
  <c r="Q1762" i="10" s="1"/>
  <c r="Q1763" i="10" s="1"/>
  <c r="Q1764" i="10" s="1"/>
  <c r="R1764" i="10" s="1"/>
  <c r="E9" i="4"/>
  <c r="H2011" i="10" l="1"/>
  <c r="R2010" i="10" s="1"/>
  <c r="H1889" i="10"/>
  <c r="R1888" i="10" s="1"/>
  <c r="H1713" i="10"/>
  <c r="R1712" i="10" s="1"/>
  <c r="H1518" i="10"/>
  <c r="R1517" i="10" s="1"/>
  <c r="H548" i="10"/>
  <c r="R547" i="10" s="1"/>
  <c r="H672" i="10"/>
  <c r="R671" i="10" s="1"/>
  <c r="H440" i="10"/>
  <c r="R439" i="10" s="1"/>
  <c r="A2030" i="10"/>
  <c r="A2031" i="10" s="1"/>
  <c r="A2032" i="10" s="1"/>
  <c r="A2033" i="10" s="1"/>
  <c r="A2034" i="10" s="1"/>
  <c r="A2035" i="10" s="1"/>
  <c r="A2036" i="10" s="1"/>
  <c r="A2037" i="10" s="1"/>
  <c r="A2038" i="10" s="1"/>
  <c r="A2039" i="10" s="1"/>
  <c r="A2040" i="10" s="1"/>
  <c r="A2041" i="10" s="1"/>
  <c r="A2042" i="10" s="1"/>
  <c r="A2043" i="10" s="1"/>
  <c r="A2044" i="10" s="1"/>
  <c r="A2045" i="10" s="1"/>
  <c r="A2046" i="10" s="1"/>
  <c r="A2047" i="10" s="1"/>
  <c r="A2048" i="10" s="1"/>
  <c r="A2049" i="10" s="1"/>
  <c r="A2050" i="10" s="1"/>
  <c r="A2051" i="10" s="1"/>
  <c r="A2052" i="10" s="1"/>
  <c r="A2053" i="10" s="1"/>
  <c r="A2054" i="10" s="1"/>
  <c r="A2055" i="10" s="1"/>
  <c r="A2056" i="10" s="1"/>
  <c r="A2057" i="10" s="1"/>
  <c r="A2058" i="10" s="1"/>
  <c r="A2059" i="10" s="1"/>
  <c r="A2060" i="10" s="1"/>
  <c r="A2061" i="10" s="1"/>
  <c r="A2062" i="10" s="1"/>
  <c r="A2063" i="10" s="1"/>
  <c r="A2064" i="10" s="1"/>
  <c r="A2065" i="10" s="1"/>
  <c r="A2066" i="10" s="1"/>
  <c r="A2067" i="10" s="1"/>
  <c r="A2068" i="10" s="1"/>
  <c r="A2069" i="10" s="1"/>
  <c r="A2070" i="10" s="1"/>
  <c r="A2071" i="10" s="1"/>
  <c r="A2072" i="10" s="1"/>
  <c r="A2073" i="10" s="1"/>
  <c r="A2074" i="10" s="1"/>
  <c r="A2075" i="10" s="1"/>
  <c r="A2076" i="10" s="1"/>
  <c r="A2077" i="10" s="1"/>
  <c r="A2078" i="10" s="1"/>
  <c r="A2079" i="10" s="1"/>
  <c r="A2080" i="10" s="1"/>
  <c r="A2081" i="10" s="1"/>
  <c r="A2082" i="10" s="1"/>
  <c r="A2083" i="10" s="1"/>
  <c r="A2084" i="10" s="1"/>
  <c r="A2085" i="10" s="1"/>
  <c r="A2086" i="10" s="1"/>
  <c r="A2087" i="10" s="1"/>
  <c r="A2088" i="10" s="1"/>
  <c r="A2089" i="10" s="1"/>
  <c r="A2090" i="10" s="1"/>
  <c r="A2091" i="10" s="1"/>
  <c r="A2092" i="10" s="1"/>
  <c r="A2093" i="10" s="1"/>
  <c r="Q1765" i="10"/>
  <c r="Q1766" i="10" s="1"/>
  <c r="Q1767" i="10" s="1"/>
  <c r="Q1768" i="10" s="1"/>
  <c r="Q1769" i="10" s="1"/>
  <c r="Q1770" i="10" s="1"/>
  <c r="Q1771" i="10" s="1"/>
  <c r="R1771" i="10" s="1"/>
  <c r="E15" i="4"/>
  <c r="E13" i="4"/>
  <c r="E12" i="4"/>
  <c r="E14" i="4"/>
  <c r="H1519" i="10" l="1"/>
  <c r="R1518" i="10" s="1"/>
  <c r="H441" i="10"/>
  <c r="R440" i="10" s="1"/>
  <c r="H1714" i="10"/>
  <c r="R1713" i="10" s="1"/>
  <c r="H673" i="10"/>
  <c r="R672" i="10" s="1"/>
  <c r="H1890" i="10"/>
  <c r="R1889" i="10" s="1"/>
  <c r="H549" i="10"/>
  <c r="R548" i="10" s="1"/>
  <c r="H2012" i="10"/>
  <c r="R2011" i="10" s="1"/>
  <c r="Q1772" i="10"/>
  <c r="Q1773" i="10" s="1"/>
  <c r="Q1774" i="10" s="1"/>
  <c r="Q1775" i="10" s="1"/>
  <c r="Q1776" i="10" s="1"/>
  <c r="Q1777" i="10" s="1"/>
  <c r="Q1778" i="10" s="1"/>
  <c r="Q1779" i="10" s="1"/>
  <c r="Q1780" i="10" s="1"/>
  <c r="Q1781" i="10" s="1"/>
  <c r="Q1782" i="10" s="1"/>
  <c r="Q1783" i="10" s="1"/>
  <c r="Q1784" i="10" s="1"/>
  <c r="Q1785" i="10" s="1"/>
  <c r="Q1786" i="10" s="1"/>
  <c r="Q1787" i="10" s="1"/>
  <c r="Q1788" i="10" s="1"/>
  <c r="Q1789" i="10" s="1"/>
  <c r="Q1790" i="10" s="1"/>
  <c r="Q1791" i="10" s="1"/>
  <c r="R1791" i="10" s="1"/>
  <c r="E35" i="4"/>
  <c r="E26" i="4"/>
  <c r="E29" i="4"/>
  <c r="E34" i="4"/>
  <c r="E33" i="4"/>
  <c r="E32" i="4"/>
  <c r="E25" i="4"/>
  <c r="E27" i="4"/>
  <c r="E31" i="4"/>
  <c r="E24" i="4"/>
  <c r="E30" i="4"/>
  <c r="E23" i="4"/>
  <c r="E21" i="4"/>
  <c r="E20" i="4"/>
  <c r="E22" i="4"/>
  <c r="E28" i="4"/>
  <c r="E90" i="4"/>
  <c r="E81" i="4"/>
  <c r="E88" i="4"/>
  <c r="E84" i="4"/>
  <c r="E79" i="4"/>
  <c r="E80" i="4"/>
  <c r="E87" i="4"/>
  <c r="E86" i="4"/>
  <c r="E85" i="4"/>
  <c r="E82" i="4"/>
  <c r="E94" i="4"/>
  <c r="E93" i="4"/>
  <c r="E91" i="4"/>
  <c r="E92" i="4"/>
  <c r="E83" i="4"/>
  <c r="H674" i="10" l="1"/>
  <c r="R673" i="10" s="1"/>
  <c r="H2013" i="10"/>
  <c r="R2012" i="10" s="1"/>
  <c r="H1715" i="10"/>
  <c r="R1715" i="10" s="1"/>
  <c r="H550" i="10"/>
  <c r="R549" i="10" s="1"/>
  <c r="H442" i="10"/>
  <c r="R441" i="10" s="1"/>
  <c r="H1891" i="10"/>
  <c r="R1890" i="10" s="1"/>
  <c r="H1520" i="10"/>
  <c r="R1519" i="10" s="1"/>
  <c r="Q1792" i="10"/>
  <c r="Q1793" i="10" s="1"/>
  <c r="Q1794" i="10" s="1"/>
  <c r="Q1795" i="10" s="1"/>
  <c r="Q1796" i="10" s="1"/>
  <c r="Q1797" i="10" s="1"/>
  <c r="Q1798" i="10" s="1"/>
  <c r="Q1799" i="10" s="1"/>
  <c r="Q1800" i="10" s="1"/>
  <c r="Q1801" i="10" s="1"/>
  <c r="Q1802" i="10" s="1"/>
  <c r="Q1803" i="10" s="1"/>
  <c r="Q1804" i="10" s="1"/>
  <c r="R1804" i="10" s="1"/>
  <c r="E194" i="4"/>
  <c r="E193" i="4"/>
  <c r="E189" i="4"/>
  <c r="E192" i="4"/>
  <c r="E191" i="4"/>
  <c r="E195" i="4"/>
  <c r="E190" i="4"/>
  <c r="E196" i="4"/>
  <c r="E73" i="4"/>
  <c r="E57" i="4"/>
  <c r="E72" i="4"/>
  <c r="E58" i="4"/>
  <c r="E56" i="4"/>
  <c r="E76" i="4"/>
  <c r="E66" i="4"/>
  <c r="E71" i="4"/>
  <c r="E63" i="4"/>
  <c r="E55" i="4"/>
  <c r="E68" i="4"/>
  <c r="E74" i="4"/>
  <c r="E38" i="4"/>
  <c r="E70" i="4"/>
  <c r="E62" i="4"/>
  <c r="E54" i="4"/>
  <c r="E61" i="4"/>
  <c r="E60" i="4"/>
  <c r="E65" i="4"/>
  <c r="E69" i="4"/>
  <c r="E53" i="4"/>
  <c r="E52" i="4"/>
  <c r="E75" i="4"/>
  <c r="E67" i="4"/>
  <c r="E59" i="4"/>
  <c r="E51" i="4"/>
  <c r="E49" i="4"/>
  <c r="E41" i="4"/>
  <c r="E48" i="4"/>
  <c r="E39" i="4"/>
  <c r="E47" i="4"/>
  <c r="E46" i="4"/>
  <c r="E45" i="4"/>
  <c r="E44" i="4"/>
  <c r="E50" i="4"/>
  <c r="E43" i="4"/>
  <c r="E42" i="4"/>
  <c r="H551" i="10" l="1"/>
  <c r="R550" i="10" s="1"/>
  <c r="R1714" i="10"/>
  <c r="H1892" i="10"/>
  <c r="R1891" i="10" s="1"/>
  <c r="H2014" i="10"/>
  <c r="R2013" i="10" s="1"/>
  <c r="H1521" i="10"/>
  <c r="H443" i="10"/>
  <c r="R442" i="10" s="1"/>
  <c r="H675" i="10"/>
  <c r="R674" i="10" s="1"/>
  <c r="Q1805" i="10"/>
  <c r="Q1806" i="10" s="1"/>
  <c r="Q1807" i="10" s="1"/>
  <c r="Q1808" i="10" s="1"/>
  <c r="Q1809" i="10" s="1"/>
  <c r="Q1810" i="10" s="1"/>
  <c r="Q1811" i="10" s="1"/>
  <c r="Q1812" i="10" s="1"/>
  <c r="Q1813" i="10" s="1"/>
  <c r="Q1814" i="10" s="1"/>
  <c r="Q1815" i="10" s="1"/>
  <c r="Q1816" i="10" s="1"/>
  <c r="Q1817" i="10" s="1"/>
  <c r="Q1818" i="10" s="1"/>
  <c r="Q1819" i="10" s="1"/>
  <c r="Q1820" i="10" s="1"/>
  <c r="Q1821" i="10" s="1"/>
  <c r="Q1822" i="10" s="1"/>
  <c r="Q1823" i="10" s="1"/>
  <c r="Q1824" i="10" s="1"/>
  <c r="Q1825" i="10" s="1"/>
  <c r="Q1826" i="10" s="1"/>
  <c r="Q1827" i="10" s="1"/>
  <c r="Q1828" i="10" s="1"/>
  <c r="Q1829" i="10" s="1"/>
  <c r="Q1830" i="10" s="1"/>
  <c r="Q1831" i="10" s="1"/>
  <c r="Q1832" i="10" s="1"/>
  <c r="Q1833" i="10" s="1"/>
  <c r="Q1834" i="10" s="1"/>
  <c r="Q1835" i="10" s="1"/>
  <c r="Q1836" i="10" s="1"/>
  <c r="Q1837" i="10" s="1"/>
  <c r="Q1838" i="10" s="1"/>
  <c r="Q1839" i="10" s="1"/>
  <c r="Q1840" i="10" s="1"/>
  <c r="Q1841" i="10" s="1"/>
  <c r="Q1842" i="10" s="1"/>
  <c r="Q1843" i="10" s="1"/>
  <c r="Q1844" i="10" s="1"/>
  <c r="Q1845" i="10" s="1"/>
  <c r="Q1846" i="10" s="1"/>
  <c r="Q1847" i="10" s="1"/>
  <c r="Q1848" i="10" s="1"/>
  <c r="Q1849" i="10" s="1"/>
  <c r="Q1850" i="10" s="1"/>
  <c r="Q1851" i="10" s="1"/>
  <c r="Q1852" i="10" s="1"/>
  <c r="Q1853" i="10" s="1"/>
  <c r="Q1854" i="10" s="1"/>
  <c r="Q1855" i="10" s="1"/>
  <c r="Q1856" i="10" s="1"/>
  <c r="Q1857" i="10" s="1"/>
  <c r="Q1858" i="10" s="1"/>
  <c r="Q1859" i="10" s="1"/>
  <c r="Q1860" i="10" s="1"/>
  <c r="Q1861" i="10" s="1"/>
  <c r="Q1862" i="10" s="1"/>
  <c r="Q1863" i="10" s="1"/>
  <c r="Q1864" i="10" s="1"/>
  <c r="Q1865" i="10" s="1"/>
  <c r="Q1866" i="10" s="1"/>
  <c r="Q1867" i="10" s="1"/>
  <c r="Q1868" i="10" s="1"/>
  <c r="Q1869" i="10" s="1"/>
  <c r="Q1870" i="10" s="1"/>
  <c r="Q1871" i="10" s="1"/>
  <c r="Q1872" i="10" s="1"/>
  <c r="Q1873" i="10" s="1"/>
  <c r="Q1874" i="10" s="1"/>
  <c r="Q1875" i="10" s="1"/>
  <c r="Q1876" i="10" s="1"/>
  <c r="Q1877" i="10" s="1"/>
  <c r="Q1878" i="10" s="1"/>
  <c r="Q1879" i="10" s="1"/>
  <c r="Q1880" i="10" s="1"/>
  <c r="Q1881" i="10" s="1"/>
  <c r="Q1882" i="10" s="1"/>
  <c r="Q1883" i="10" s="1"/>
  <c r="Q1884" i="10" s="1"/>
  <c r="Q1885" i="10" s="1"/>
  <c r="Q1886" i="10" s="1"/>
  <c r="Q1887" i="10" s="1"/>
  <c r="Q1888" i="10" s="1"/>
  <c r="Q1889" i="10" s="1"/>
  <c r="Q1890" i="10" s="1"/>
  <c r="Q1891" i="10" s="1"/>
  <c r="Q1892" i="10" s="1"/>
  <c r="Q1893" i="10" s="1"/>
  <c r="Q1894" i="10" s="1"/>
  <c r="Q1895" i="10" s="1"/>
  <c r="Q1896" i="10" s="1"/>
  <c r="Q1897" i="10" s="1"/>
  <c r="Q1898" i="10" s="1"/>
  <c r="Q1899" i="10" s="1"/>
  <c r="Q1900" i="10" s="1"/>
  <c r="Q1901" i="10" s="1"/>
  <c r="Q1902" i="10" s="1"/>
  <c r="Q1903" i="10" s="1"/>
  <c r="Q1904" i="10" s="1"/>
  <c r="Q1905" i="10" s="1"/>
  <c r="Q1906" i="10" s="1"/>
  <c r="Q1907" i="10" s="1"/>
  <c r="Q1908" i="10" s="1"/>
  <c r="E199" i="4"/>
  <c r="E202" i="4"/>
  <c r="E200" i="4"/>
  <c r="H1522" i="10" l="1"/>
  <c r="R1521" i="10" s="1"/>
  <c r="H2015" i="10"/>
  <c r="R2014" i="10" s="1"/>
  <c r="H676" i="10"/>
  <c r="R675" i="10" s="1"/>
  <c r="H1893" i="10"/>
  <c r="R1892" i="10" s="1"/>
  <c r="H444" i="10"/>
  <c r="R443" i="10" s="1"/>
  <c r="R1520" i="10"/>
  <c r="H552" i="10"/>
  <c r="R551" i="10" s="1"/>
  <c r="Q1909" i="10"/>
  <c r="Q1910" i="10" s="1"/>
  <c r="Q1911" i="10" s="1"/>
  <c r="Q1912" i="10" s="1"/>
  <c r="Q1913" i="10" s="1"/>
  <c r="Q1914" i="10" s="1"/>
  <c r="Q1915" i="10" s="1"/>
  <c r="Q1916" i="10" s="1"/>
  <c r="Q1917" i="10" s="1"/>
  <c r="Q1918" i="10" s="1"/>
  <c r="Q1919" i="10" s="1"/>
  <c r="Q1920" i="10" s="1"/>
  <c r="Q1921" i="10" s="1"/>
  <c r="Q1922" i="10" s="1"/>
  <c r="Q1923" i="10" s="1"/>
  <c r="Q1924" i="10" s="1"/>
  <c r="Q1925" i="10" s="1"/>
  <c r="Q1926" i="10" s="1"/>
  <c r="R1926" i="10" s="1"/>
  <c r="H1894" i="10" l="1"/>
  <c r="R1893" i="10" s="1"/>
  <c r="H677" i="10"/>
  <c r="R676" i="10" s="1"/>
  <c r="H2016" i="10"/>
  <c r="R2015" i="10" s="1"/>
  <c r="H553" i="10"/>
  <c r="R552" i="10" s="1"/>
  <c r="H445" i="10"/>
  <c r="R444" i="10" s="1"/>
  <c r="H1523" i="10"/>
  <c r="R1522" i="10" s="1"/>
  <c r="Q1927" i="10"/>
  <c r="Q1928" i="10" s="1"/>
  <c r="Q1929" i="10" s="1"/>
  <c r="Q1930" i="10" s="1"/>
  <c r="Q1931" i="10" s="1"/>
  <c r="Q1932" i="10" s="1"/>
  <c r="Q1933" i="10" s="1"/>
  <c r="Q1934" i="10" s="1"/>
  <c r="Q1935" i="10" s="1"/>
  <c r="Q1936" i="10" s="1"/>
  <c r="Q1937" i="10" s="1"/>
  <c r="Q1938" i="10" s="1"/>
  <c r="Q1939" i="10" s="1"/>
  <c r="Q1940" i="10" s="1"/>
  <c r="Q1941" i="10" s="1"/>
  <c r="Q1942" i="10" s="1"/>
  <c r="Q1943" i="10" s="1"/>
  <c r="Q1944" i="10" s="1"/>
  <c r="Q1945" i="10" s="1"/>
  <c r="Q1946" i="10" s="1"/>
  <c r="Q1947" i="10" s="1"/>
  <c r="Q1948" i="10" s="1"/>
  <c r="Q1949" i="10" s="1"/>
  <c r="Q1950" i="10" s="1"/>
  <c r="Q1951" i="10" s="1"/>
  <c r="Q1952" i="10" s="1"/>
  <c r="Q1953" i="10" s="1"/>
  <c r="Q1954" i="10" s="1"/>
  <c r="Q1955" i="10" s="1"/>
  <c r="Q1956" i="10" s="1"/>
  <c r="Q1957" i="10" s="1"/>
  <c r="Q1958" i="10" s="1"/>
  <c r="Q1959" i="10" s="1"/>
  <c r="Q1960" i="10" s="1"/>
  <c r="Q1961" i="10" s="1"/>
  <c r="Q1962" i="10" s="1"/>
  <c r="Q1963" i="10" s="1"/>
  <c r="Q1964" i="10" s="1"/>
  <c r="Q1965" i="10" s="1"/>
  <c r="Q1966" i="10" s="1"/>
  <c r="Q1967" i="10" s="1"/>
  <c r="Q1968" i="10" s="1"/>
  <c r="Q1969" i="10" s="1"/>
  <c r="Q1970" i="10" s="1"/>
  <c r="Q1971" i="10" s="1"/>
  <c r="Q1972" i="10" s="1"/>
  <c r="Q1973" i="10" s="1"/>
  <c r="Q1974" i="10" s="1"/>
  <c r="Q1975" i="10" s="1"/>
  <c r="Q1976" i="10" s="1"/>
  <c r="Q1977" i="10" s="1"/>
  <c r="Q1978" i="10" s="1"/>
  <c r="Q1979" i="10" s="1"/>
  <c r="Q1980" i="10" s="1"/>
  <c r="Q1981" i="10" s="1"/>
  <c r="Q1982" i="10" s="1"/>
  <c r="Q1983" i="10" s="1"/>
  <c r="Q1984" i="10" s="1"/>
  <c r="Q1985" i="10" s="1"/>
  <c r="Q1986" i="10" s="1"/>
  <c r="Q1987" i="10" s="1"/>
  <c r="Q1988" i="10" s="1"/>
  <c r="Q1989" i="10" s="1"/>
  <c r="Q1990" i="10" s="1"/>
  <c r="Q1991" i="10" s="1"/>
  <c r="Q1992" i="10" s="1"/>
  <c r="Q1993" i="10" s="1"/>
  <c r="Q1994" i="10" s="1"/>
  <c r="Q1995" i="10" s="1"/>
  <c r="Q1996" i="10" s="1"/>
  <c r="Q1997" i="10" s="1"/>
  <c r="Q1998" i="10" s="1"/>
  <c r="Q1999" i="10" s="1"/>
  <c r="Q2000" i="10" s="1"/>
  <c r="Q2001" i="10" s="1"/>
  <c r="Q2002" i="10" s="1"/>
  <c r="Q2003" i="10" s="1"/>
  <c r="Q2004" i="10" s="1"/>
  <c r="Q2005" i="10" s="1"/>
  <c r="Q2006" i="10" s="1"/>
  <c r="Q2007" i="10" s="1"/>
  <c r="Q2008" i="10" s="1"/>
  <c r="Q2009" i="10" s="1"/>
  <c r="Q2010" i="10" s="1"/>
  <c r="Q2011" i="10" s="1"/>
  <c r="Q2012" i="10" s="1"/>
  <c r="Q2013" i="10" s="1"/>
  <c r="Q2014" i="10" s="1"/>
  <c r="Q2015" i="10" s="1"/>
  <c r="Q2016" i="10" s="1"/>
  <c r="Q2017" i="10" s="1"/>
  <c r="Q2018" i="10" s="1"/>
  <c r="Q2019" i="10" s="1"/>
  <c r="Q2020" i="10" s="1"/>
  <c r="Q2021" i="10" s="1"/>
  <c r="Q2022" i="10" s="1"/>
  <c r="Q2023" i="10" s="1"/>
  <c r="Q2024" i="10" s="1"/>
  <c r="Q2025" i="10" s="1"/>
  <c r="Q2026" i="10" s="1"/>
  <c r="Q2027" i="10" s="1"/>
  <c r="Q2028" i="10" s="1"/>
  <c r="Q2029" i="10" s="1"/>
  <c r="Q2030" i="10" s="1"/>
  <c r="H554" i="10" l="1"/>
  <c r="R553" i="10" s="1"/>
  <c r="H2017" i="10"/>
  <c r="R2016" i="10" s="1"/>
  <c r="H1524" i="10"/>
  <c r="R1523" i="10" s="1"/>
  <c r="H678" i="10"/>
  <c r="R677" i="10" s="1"/>
  <c r="H446" i="10"/>
  <c r="R445" i="10" s="1"/>
  <c r="H1895" i="10"/>
  <c r="R1894" i="10" s="1"/>
  <c r="Q2031" i="10"/>
  <c r="Q2032" i="10" s="1"/>
  <c r="Q2033" i="10" s="1"/>
  <c r="Q2034" i="10" s="1"/>
  <c r="Q2035" i="10" s="1"/>
  <c r="Q2036" i="10" s="1"/>
  <c r="Q2037" i="10" s="1"/>
  <c r="Q2038" i="10" s="1"/>
  <c r="Q2039" i="10" s="1"/>
  <c r="Q2040" i="10" s="1"/>
  <c r="Q2041" i="10" s="1"/>
  <c r="Q2042" i="10" s="1"/>
  <c r="Q2043" i="10" s="1"/>
  <c r="Q2044" i="10" s="1"/>
  <c r="Q2045" i="10" s="1"/>
  <c r="Q2046" i="10" s="1"/>
  <c r="Q2047" i="10" s="1"/>
  <c r="Q2048" i="10" s="1"/>
  <c r="Q2049" i="10" s="1"/>
  <c r="Q2050" i="10" s="1"/>
  <c r="Q2051" i="10" s="1"/>
  <c r="Q2052" i="10" s="1"/>
  <c r="Q2053" i="10" s="1"/>
  <c r="Q2054" i="10" s="1"/>
  <c r="Q2055" i="10" s="1"/>
  <c r="Q2056" i="10" s="1"/>
  <c r="Q2057" i="10" s="1"/>
  <c r="Q2058" i="10" s="1"/>
  <c r="Q2059" i="10" s="1"/>
  <c r="Q2060" i="10" s="1"/>
  <c r="Q2061" i="10" s="1"/>
  <c r="Q2062" i="10" s="1"/>
  <c r="Q2063" i="10" s="1"/>
  <c r="Q2064" i="10" s="1"/>
  <c r="Q2065" i="10" s="1"/>
  <c r="R2065" i="10" s="1"/>
  <c r="H679" i="10" l="1"/>
  <c r="R678" i="10" s="1"/>
  <c r="H1525" i="10"/>
  <c r="R1524" i="10" s="1"/>
  <c r="H1896" i="10"/>
  <c r="R1895" i="10" s="1"/>
  <c r="H2018" i="10"/>
  <c r="R2017" i="10" s="1"/>
  <c r="H447" i="10"/>
  <c r="R446" i="10" s="1"/>
  <c r="H555" i="10"/>
  <c r="R554" i="10" s="1"/>
  <c r="Q2066" i="10"/>
  <c r="Q2067" i="10" s="1"/>
  <c r="Q2068" i="10" s="1"/>
  <c r="Q2069" i="10" s="1"/>
  <c r="Q2070" i="10" s="1"/>
  <c r="Q2071" i="10" s="1"/>
  <c r="Q2072" i="10" s="1"/>
  <c r="Q2073" i="10" s="1"/>
  <c r="Q2074" i="10" s="1"/>
  <c r="Q2075" i="10" s="1"/>
  <c r="Q2076" i="10" s="1"/>
  <c r="R2076" i="10" s="1"/>
  <c r="H2019" i="10" l="1"/>
  <c r="R2018" i="10" s="1"/>
  <c r="H1897" i="10"/>
  <c r="R1896" i="10" s="1"/>
  <c r="H556" i="10"/>
  <c r="R555" i="10" s="1"/>
  <c r="H1526" i="10"/>
  <c r="R1525" i="10" s="1"/>
  <c r="H448" i="10"/>
  <c r="R447" i="10" s="1"/>
  <c r="H680" i="10"/>
  <c r="R679" i="10" s="1"/>
  <c r="Q2077" i="10"/>
  <c r="Q2078" i="10" s="1"/>
  <c r="Q2079" i="10" s="1"/>
  <c r="Q2080" i="10" s="1"/>
  <c r="Q2081" i="10" s="1"/>
  <c r="Q2082" i="10" s="1"/>
  <c r="Q2083" i="10" s="1"/>
  <c r="Q2084" i="10" s="1"/>
  <c r="Q2085" i="10" s="1"/>
  <c r="Q2086" i="10" s="1"/>
  <c r="Q2087" i="10" s="1"/>
  <c r="Q2088" i="10" s="1"/>
  <c r="Q2089" i="10" s="1"/>
  <c r="Q2090" i="10" s="1"/>
  <c r="Q2091" i="10" s="1"/>
  <c r="Q2092" i="10" s="1"/>
  <c r="Q2093" i="10" s="1"/>
  <c r="R2093" i="10" s="1"/>
  <c r="H1527" i="10" l="1"/>
  <c r="R1526" i="10" s="1"/>
  <c r="H557" i="10"/>
  <c r="R556" i="10" s="1"/>
  <c r="H681" i="10"/>
  <c r="R680" i="10" s="1"/>
  <c r="H1898" i="10"/>
  <c r="R1897" i="10" s="1"/>
  <c r="H449" i="10"/>
  <c r="R448" i="10" s="1"/>
  <c r="H2020" i="10"/>
  <c r="R2019" i="10" s="1"/>
  <c r="H1899" i="10" l="1"/>
  <c r="R1898" i="10" s="1"/>
  <c r="H682" i="10"/>
  <c r="R681" i="10" s="1"/>
  <c r="H2021" i="10"/>
  <c r="R2020" i="10" s="1"/>
  <c r="H558" i="10"/>
  <c r="R557" i="10" s="1"/>
  <c r="H450" i="10"/>
  <c r="R449" i="10" s="1"/>
  <c r="H1528" i="10"/>
  <c r="R1527" i="10" s="1"/>
  <c r="H559" i="10" l="1"/>
  <c r="R558" i="10" s="1"/>
  <c r="H1529" i="10"/>
  <c r="R1528" i="10" s="1"/>
  <c r="H683" i="10"/>
  <c r="R682" i="10" s="1"/>
  <c r="H2022" i="10"/>
  <c r="R2021" i="10" s="1"/>
  <c r="H451" i="10"/>
  <c r="R450" i="10" s="1"/>
  <c r="H1900" i="10"/>
  <c r="R1899" i="10" s="1"/>
  <c r="H2023" i="10" l="1"/>
  <c r="R2022" i="10" s="1"/>
  <c r="H684" i="10"/>
  <c r="R683" i="10" s="1"/>
  <c r="H1901" i="10"/>
  <c r="R1900" i="10" s="1"/>
  <c r="H1530" i="10"/>
  <c r="R1529" i="10" s="1"/>
  <c r="H452" i="10"/>
  <c r="R451" i="10" s="1"/>
  <c r="H560" i="10"/>
  <c r="R559" i="10" s="1"/>
  <c r="H1531" i="10" l="1"/>
  <c r="R1530" i="10" s="1"/>
  <c r="H1902" i="10"/>
  <c r="R1901" i="10" s="1"/>
  <c r="H561" i="10"/>
  <c r="R560" i="10" s="1"/>
  <c r="H685" i="10"/>
  <c r="H453" i="10"/>
  <c r="R452" i="10" s="1"/>
  <c r="H2024" i="10"/>
  <c r="R2023" i="10" s="1"/>
  <c r="H686" i="10" l="1"/>
  <c r="R685" i="10" s="1"/>
  <c r="R684" i="10"/>
  <c r="H562" i="10"/>
  <c r="R561" i="10" s="1"/>
  <c r="H2025" i="10"/>
  <c r="R2024" i="10" s="1"/>
  <c r="H1903" i="10"/>
  <c r="H454" i="10"/>
  <c r="R453" i="10" s="1"/>
  <c r="H1532" i="10"/>
  <c r="R1531" i="10" s="1"/>
  <c r="H1904" i="10" l="1"/>
  <c r="R1903" i="10" s="1"/>
  <c r="H2026" i="10"/>
  <c r="R2025" i="10" s="1"/>
  <c r="H1533" i="10"/>
  <c r="R1532" i="10" s="1"/>
  <c r="H563" i="10"/>
  <c r="R562" i="10" s="1"/>
  <c r="H455" i="10"/>
  <c r="R454" i="10" s="1"/>
  <c r="R1902" i="10"/>
  <c r="H687" i="10"/>
  <c r="R686" i="10" s="1"/>
  <c r="H564" i="10" l="1"/>
  <c r="R563" i="10" s="1"/>
  <c r="H1534" i="10"/>
  <c r="R1533" i="10" s="1"/>
  <c r="H688" i="10"/>
  <c r="R688" i="10" s="1"/>
  <c r="H2027" i="10"/>
  <c r="R2026" i="10" s="1"/>
  <c r="H456" i="10"/>
  <c r="R455" i="10" s="1"/>
  <c r="H1905" i="10"/>
  <c r="R1904" i="10" s="1"/>
  <c r="E115" i="4"/>
  <c r="E114" i="4"/>
  <c r="E113" i="4"/>
  <c r="E118" i="4"/>
  <c r="E117" i="4"/>
  <c r="E116" i="4"/>
  <c r="E112" i="4"/>
  <c r="R687" i="10" l="1"/>
  <c r="H1906" i="10"/>
  <c r="R1905" i="10" s="1"/>
  <c r="H1535" i="10"/>
  <c r="R1534" i="10" s="1"/>
  <c r="H2028" i="10"/>
  <c r="H457" i="10"/>
  <c r="H565" i="10"/>
  <c r="R565" i="10" s="1"/>
  <c r="E105" i="4"/>
  <c r="E104" i="4"/>
  <c r="E123" i="4"/>
  <c r="E124" i="4"/>
  <c r="R564" i="10" l="1"/>
  <c r="H2029" i="10"/>
  <c r="R2028" i="10" s="1"/>
  <c r="H458" i="10"/>
  <c r="R457" i="10" s="1"/>
  <c r="H1536" i="10"/>
  <c r="R1535" i="10" s="1"/>
  <c r="H1907" i="10"/>
  <c r="R1906" i="10" s="1"/>
  <c r="R2027" i="10"/>
  <c r="R456" i="10"/>
  <c r="H1908" i="10" l="1"/>
  <c r="R1908" i="10" s="1"/>
  <c r="H1537" i="10"/>
  <c r="R1536" i="10" s="1"/>
  <c r="H459" i="10"/>
  <c r="R458" i="10" s="1"/>
  <c r="H2030" i="10"/>
  <c r="R2030" i="10" s="1"/>
  <c r="R1907" i="10" l="1"/>
  <c r="R2029" i="10"/>
  <c r="H460" i="10"/>
  <c r="R459" i="10" s="1"/>
  <c r="H1538" i="10"/>
  <c r="H1539" i="10" l="1"/>
  <c r="R1538" i="10" s="1"/>
  <c r="R1537" i="10"/>
  <c r="H461" i="10"/>
  <c r="R460" i="10" s="1"/>
  <c r="H462" i="10" l="1"/>
  <c r="R462" i="10" s="1"/>
  <c r="H1540" i="10"/>
  <c r="R1539" i="10" s="1"/>
  <c r="R461" i="10" l="1"/>
  <c r="H1541" i="10"/>
  <c r="R1540" i="10" s="1"/>
  <c r="L647" i="4"/>
  <c r="H1542" i="10" l="1"/>
  <c r="R1541" i="10" s="1"/>
  <c r="H1543" i="10" l="1"/>
  <c r="R1542" i="10" s="1"/>
  <c r="H1544" i="10" l="1"/>
  <c r="R1543" i="10" s="1"/>
  <c r="H1545" i="10" l="1"/>
  <c r="R1544" i="10" s="1"/>
  <c r="H1546" i="10" l="1"/>
  <c r="R1545" i="10" s="1"/>
  <c r="H1547" i="10" l="1"/>
  <c r="R1546" i="10" s="1"/>
  <c r="H1548" i="10" l="1"/>
  <c r="R1547" i="10" s="1"/>
  <c r="H1549" i="10" l="1"/>
  <c r="R1548" i="10" s="1"/>
  <c r="H1550" i="10" l="1"/>
  <c r="R1549" i="10" s="1"/>
  <c r="L696" i="4"/>
  <c r="L697" i="4"/>
  <c r="L692" i="4"/>
  <c r="L693" i="4"/>
  <c r="L694" i="4"/>
  <c r="L683" i="4"/>
  <c r="L684" i="4"/>
  <c r="L685" i="4"/>
  <c r="L686" i="4"/>
  <c r="L687" i="4"/>
  <c r="L688" i="4"/>
  <c r="L689" i="4"/>
  <c r="L690" i="4"/>
  <c r="L691" i="4"/>
  <c r="L695" i="4"/>
  <c r="L676" i="4"/>
  <c r="L677" i="4"/>
  <c r="L678" i="4"/>
  <c r="L679" i="4"/>
  <c r="L680" i="4"/>
  <c r="L681" i="4"/>
  <c r="L682" i="4"/>
  <c r="L637" i="4"/>
  <c r="L662" i="4"/>
  <c r="L663" i="4"/>
  <c r="L664" i="4"/>
  <c r="L666" i="4"/>
  <c r="L667" i="4"/>
  <c r="L668" i="4"/>
  <c r="L669" i="4"/>
  <c r="L670" i="4"/>
  <c r="L671" i="4"/>
  <c r="L672" i="4"/>
  <c r="L673" i="4"/>
  <c r="L674" i="4"/>
  <c r="L675" i="4"/>
  <c r="L635" i="4"/>
  <c r="L636" i="4"/>
  <c r="L639" i="4"/>
  <c r="L638" i="4"/>
  <c r="L642" i="4"/>
  <c r="L643" i="4"/>
  <c r="L644" i="4"/>
  <c r="L645" i="4"/>
  <c r="L646" i="4"/>
  <c r="L648" i="4"/>
  <c r="L649" i="4"/>
  <c r="L652" i="4"/>
  <c r="L653" i="4"/>
  <c r="L654" i="4"/>
  <c r="L655" i="4"/>
  <c r="L657" i="4"/>
  <c r="L658" i="4"/>
  <c r="L659" i="4"/>
  <c r="L661" i="4"/>
  <c r="L641" i="4"/>
  <c r="L698" i="4"/>
  <c r="L714" i="4"/>
  <c r="L709" i="4"/>
  <c r="L633" i="4"/>
  <c r="L626" i="4"/>
  <c r="L589" i="4"/>
  <c r="L578" i="4"/>
  <c r="L566" i="4"/>
  <c r="L522" i="4"/>
  <c r="L516" i="4"/>
  <c r="L499" i="4"/>
  <c r="L510" i="4"/>
  <c r="L472" i="4"/>
  <c r="L452" i="4"/>
  <c r="L443" i="4"/>
  <c r="L438" i="4"/>
  <c r="L429" i="4"/>
  <c r="L379" i="4"/>
  <c r="L247" i="4"/>
  <c r="L248" i="4"/>
  <c r="L243" i="4"/>
  <c r="L232" i="4"/>
  <c r="L227" i="4"/>
  <c r="L185" i="4"/>
  <c r="L111" i="4"/>
  <c r="L133" i="4"/>
  <c r="L134" i="4"/>
  <c r="L110" i="4"/>
  <c r="L109" i="4"/>
  <c r="L103" i="4"/>
  <c r="H1551" i="10" l="1"/>
  <c r="R1550" i="10" s="1"/>
  <c r="L8" i="4"/>
  <c r="L10" i="4"/>
  <c r="L11" i="4"/>
  <c r="L16" i="4"/>
  <c r="L17" i="4"/>
  <c r="L18" i="4"/>
  <c r="L19" i="4"/>
  <c r="L36" i="4"/>
  <c r="L37" i="4"/>
  <c r="L97" i="4"/>
  <c r="L98" i="4"/>
  <c r="L99" i="4"/>
  <c r="L100" i="4"/>
  <c r="L101" i="4"/>
  <c r="L102" i="4"/>
  <c r="L106" i="4"/>
  <c r="L107" i="4"/>
  <c r="L108" i="4"/>
  <c r="L119" i="4"/>
  <c r="L120" i="4"/>
  <c r="L121" i="4"/>
  <c r="L122" i="4"/>
  <c r="L129" i="4"/>
  <c r="L130" i="4"/>
  <c r="L131" i="4"/>
  <c r="L132" i="4"/>
  <c r="L135" i="4"/>
  <c r="L136" i="4"/>
  <c r="L137" i="4"/>
  <c r="L138" i="4"/>
  <c r="L139" i="4"/>
  <c r="L140" i="4"/>
  <c r="L141" i="4"/>
  <c r="L142" i="4"/>
  <c r="L144" i="4"/>
  <c r="L151" i="4"/>
  <c r="L152" i="4"/>
  <c r="L154" i="4"/>
  <c r="L155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6" i="4"/>
  <c r="L187" i="4"/>
  <c r="L188" i="4"/>
  <c r="L197" i="4"/>
  <c r="L198" i="4"/>
  <c r="L210" i="4"/>
  <c r="L211" i="4"/>
  <c r="L224" i="4"/>
  <c r="L225" i="4"/>
  <c r="L226" i="4"/>
  <c r="L228" i="4"/>
  <c r="L229" i="4"/>
  <c r="L230" i="4"/>
  <c r="L231" i="4"/>
  <c r="L233" i="4"/>
  <c r="L234" i="4"/>
  <c r="L235" i="4"/>
  <c r="L236" i="4"/>
  <c r="L237" i="4"/>
  <c r="L238" i="4"/>
  <c r="L239" i="4"/>
  <c r="L240" i="4"/>
  <c r="L241" i="4"/>
  <c r="L242" i="4"/>
  <c r="L244" i="4"/>
  <c r="L245" i="4"/>
  <c r="L246" i="4"/>
  <c r="L249" i="4"/>
  <c r="L281" i="4"/>
  <c r="L303" i="4"/>
  <c r="L311" i="4"/>
  <c r="L312" i="4"/>
  <c r="L323" i="4"/>
  <c r="L324" i="4"/>
  <c r="L325" i="4"/>
  <c r="L326" i="4"/>
  <c r="L327" i="4"/>
  <c r="L328" i="4"/>
  <c r="L329" i="4"/>
  <c r="L330" i="4"/>
  <c r="L331" i="4"/>
  <c r="L342" i="4"/>
  <c r="L343" i="4"/>
  <c r="L344" i="4"/>
  <c r="L356" i="4"/>
  <c r="L370" i="4"/>
  <c r="L371" i="4"/>
  <c r="L372" i="4"/>
  <c r="L373" i="4"/>
  <c r="L374" i="4"/>
  <c r="L375" i="4"/>
  <c r="L376" i="4"/>
  <c r="L377" i="4"/>
  <c r="L378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407" i="4"/>
  <c r="L408" i="4"/>
  <c r="L409" i="4"/>
  <c r="L410" i="4"/>
  <c r="L411" i="4"/>
  <c r="L412" i="4"/>
  <c r="L413" i="4"/>
  <c r="L414" i="4"/>
  <c r="L415" i="4"/>
  <c r="L416" i="4"/>
  <c r="L418" i="4"/>
  <c r="L419" i="4"/>
  <c r="L421" i="4"/>
  <c r="L422" i="4"/>
  <c r="L423" i="4"/>
  <c r="L424" i="4"/>
  <c r="L425" i="4"/>
  <c r="L426" i="4"/>
  <c r="L427" i="4"/>
  <c r="L430" i="4"/>
  <c r="L431" i="4"/>
  <c r="L432" i="4"/>
  <c r="L433" i="4"/>
  <c r="L434" i="4"/>
  <c r="L435" i="4"/>
  <c r="L436" i="4"/>
  <c r="L437" i="4"/>
  <c r="L439" i="4"/>
  <c r="L440" i="4"/>
  <c r="L441" i="4"/>
  <c r="L442" i="4"/>
  <c r="L444" i="4"/>
  <c r="L445" i="4"/>
  <c r="L446" i="4"/>
  <c r="L447" i="4"/>
  <c r="L448" i="4"/>
  <c r="L449" i="4"/>
  <c r="L450" i="4"/>
  <c r="L451" i="4"/>
  <c r="L453" i="4"/>
  <c r="L454" i="4"/>
  <c r="L455" i="4"/>
  <c r="L467" i="4"/>
  <c r="L469" i="4"/>
  <c r="L471" i="4"/>
  <c r="L473" i="4"/>
  <c r="L474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7" i="4"/>
  <c r="L498" i="4"/>
  <c r="L500" i="4"/>
  <c r="L501" i="4"/>
  <c r="L503" i="4"/>
  <c r="L504" i="4"/>
  <c r="L505" i="4"/>
  <c r="L506" i="4"/>
  <c r="L508" i="4"/>
  <c r="L509" i="4"/>
  <c r="L511" i="4"/>
  <c r="L512" i="4"/>
  <c r="L514" i="4"/>
  <c r="L515" i="4"/>
  <c r="L517" i="4"/>
  <c r="L518" i="4"/>
  <c r="L520" i="4"/>
  <c r="L521" i="4"/>
  <c r="L523" i="4"/>
  <c r="L524" i="4"/>
  <c r="L525" i="4"/>
  <c r="L536" i="4"/>
  <c r="L537" i="4"/>
  <c r="L538" i="4"/>
  <c r="L545" i="4"/>
  <c r="L546" i="4"/>
  <c r="L547" i="4"/>
  <c r="L559" i="4"/>
  <c r="L560" i="4"/>
  <c r="L561" i="4"/>
  <c r="L562" i="4"/>
  <c r="L563" i="4"/>
  <c r="L564" i="4"/>
  <c r="L565" i="4"/>
  <c r="L567" i="4"/>
  <c r="L568" i="4"/>
  <c r="L569" i="4"/>
  <c r="L570" i="4"/>
  <c r="L571" i="4"/>
  <c r="L572" i="4"/>
  <c r="L573" i="4"/>
  <c r="L574" i="4"/>
  <c r="L575" i="4"/>
  <c r="L576" i="4"/>
  <c r="L577" i="4"/>
  <c r="L579" i="4"/>
  <c r="L580" i="4"/>
  <c r="L581" i="4"/>
  <c r="L582" i="4"/>
  <c r="L583" i="4"/>
  <c r="L584" i="4"/>
  <c r="L585" i="4"/>
  <c r="L586" i="4"/>
  <c r="L587" i="4"/>
  <c r="L588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7" i="4"/>
  <c r="L628" i="4"/>
  <c r="L629" i="4"/>
  <c r="L630" i="4"/>
  <c r="L631" i="4"/>
  <c r="L632" i="4"/>
  <c r="L634" i="4"/>
  <c r="L640" i="4"/>
  <c r="L699" i="4"/>
  <c r="L700" i="4"/>
  <c r="L701" i="4"/>
  <c r="L702" i="4"/>
  <c r="L703" i="4"/>
  <c r="L704" i="4"/>
  <c r="L705" i="4"/>
  <c r="L706" i="4"/>
  <c r="L707" i="4"/>
  <c r="L708" i="4"/>
  <c r="L710" i="4"/>
  <c r="L711" i="4"/>
  <c r="L712" i="4"/>
  <c r="L713" i="4"/>
  <c r="L715" i="4"/>
  <c r="L7" i="4"/>
  <c r="H1552" i="10" l="1"/>
  <c r="R1551" i="10" s="1"/>
  <c r="H1553" i="10" l="1"/>
  <c r="R1552" i="10" s="1"/>
  <c r="H1554" i="10" l="1"/>
  <c r="R1553" i="10" s="1"/>
  <c r="H1555" i="10" l="1"/>
  <c r="R1554" i="10" s="1"/>
  <c r="H1556" i="10" l="1"/>
  <c r="R1555" i="10" s="1"/>
  <c r="E11" i="4"/>
  <c r="G12" i="4" s="1"/>
  <c r="E10" i="4"/>
  <c r="E182" i="4"/>
  <c r="E181" i="4"/>
  <c r="E179" i="4"/>
  <c r="E180" i="4"/>
  <c r="E7" i="4"/>
  <c r="G7" i="4" s="1"/>
  <c r="E8" i="4"/>
  <c r="H1557" i="10" l="1"/>
  <c r="R1556" i="10" s="1"/>
  <c r="G13" i="4"/>
  <c r="E18" i="4"/>
  <c r="E174" i="4"/>
  <c r="E173" i="4"/>
  <c r="E19" i="4"/>
  <c r="E36" i="4"/>
  <c r="E78" i="4"/>
  <c r="E95" i="4"/>
  <c r="E169" i="4"/>
  <c r="E170" i="4"/>
  <c r="G8" i="4"/>
  <c r="E16" i="4"/>
  <c r="G16" i="4" s="1"/>
  <c r="E17" i="4"/>
  <c r="E171" i="4"/>
  <c r="E172" i="4"/>
  <c r="E154" i="4"/>
  <c r="E155" i="4"/>
  <c r="G171" i="4" l="1"/>
  <c r="G172" i="4" s="1"/>
  <c r="G173" i="4" s="1"/>
  <c r="G174" i="4" s="1"/>
  <c r="H1558" i="10"/>
  <c r="R1557" i="10" s="1"/>
  <c r="G19" i="4"/>
  <c r="G14" i="4"/>
  <c r="G9" i="4"/>
  <c r="G17" i="4"/>
  <c r="G18" i="4" s="1"/>
  <c r="E185" i="4"/>
  <c r="E186" i="4"/>
  <c r="E187" i="4"/>
  <c r="E188" i="4"/>
  <c r="E197" i="4"/>
  <c r="E134" i="4"/>
  <c r="E133" i="4"/>
  <c r="E135" i="4"/>
  <c r="E152" i="4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E151" i="4"/>
  <c r="E37" i="4"/>
  <c r="G37" i="4" s="1"/>
  <c r="E77" i="4"/>
  <c r="G78" i="4" s="1"/>
  <c r="E64" i="4"/>
  <c r="E98" i="4"/>
  <c r="E131" i="4"/>
  <c r="E132" i="4"/>
  <c r="E96" i="4"/>
  <c r="G96" i="4" s="1"/>
  <c r="E97" i="4"/>
  <c r="E183" i="4"/>
  <c r="G183" i="4" s="1"/>
  <c r="E184" i="4"/>
  <c r="E144" i="4"/>
  <c r="G188" i="4" l="1"/>
  <c r="G189" i="4" s="1"/>
  <c r="G190" i="4" s="1"/>
  <c r="G191" i="4" s="1"/>
  <c r="G192" i="4" s="1"/>
  <c r="G193" i="4" s="1"/>
  <c r="G194" i="4" s="1"/>
  <c r="G195" i="4" s="1"/>
  <c r="G196" i="4" s="1"/>
  <c r="G197" i="4" s="1"/>
  <c r="G184" i="4"/>
  <c r="G185" i="4" s="1"/>
  <c r="G186" i="4" s="1"/>
  <c r="G187" i="4" s="1"/>
  <c r="H1559" i="10"/>
  <c r="R1558" i="10" s="1"/>
  <c r="G97" i="4"/>
  <c r="G79" i="4"/>
  <c r="G38" i="4"/>
  <c r="G20" i="4"/>
  <c r="G15" i="4"/>
  <c r="G10" i="4"/>
  <c r="E142" i="4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E139" i="4"/>
  <c r="E138" i="4"/>
  <c r="E178" i="4"/>
  <c r="G179" i="4" s="1"/>
  <c r="G180" i="4" s="1"/>
  <c r="G181" i="4" s="1"/>
  <c r="G182" i="4" s="1"/>
  <c r="E177" i="4"/>
  <c r="E198" i="4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E175" i="4"/>
  <c r="G175" i="4" s="1"/>
  <c r="E176" i="4"/>
  <c r="E140" i="4"/>
  <c r="E141" i="4"/>
  <c r="E136" i="4"/>
  <c r="G136" i="4" s="1"/>
  <c r="E137" i="4"/>
  <c r="G137" i="4" l="1"/>
  <c r="G138" i="4" s="1"/>
  <c r="G139" i="4" s="1"/>
  <c r="G98" i="4"/>
  <c r="G176" i="4"/>
  <c r="G177" i="4" s="1"/>
  <c r="G178" i="4" s="1"/>
  <c r="G140" i="4"/>
  <c r="G141" i="4" s="1"/>
  <c r="G142" i="4" s="1"/>
  <c r="H1560" i="10"/>
  <c r="R1559" i="10" s="1"/>
  <c r="G80" i="4"/>
  <c r="G39" i="4"/>
  <c r="G21" i="4"/>
  <c r="G11" i="4"/>
  <c r="H1561" i="10" l="1"/>
  <c r="R1560" i="10" s="1"/>
  <c r="G81" i="4"/>
  <c r="G40" i="4"/>
  <c r="G22" i="4"/>
  <c r="H1562" i="10" l="1"/>
  <c r="R1561" i="10" s="1"/>
  <c r="G82" i="4"/>
  <c r="G41" i="4"/>
  <c r="G23" i="4"/>
  <c r="H1563" i="10" l="1"/>
  <c r="R1562" i="10" s="1"/>
  <c r="G83" i="4"/>
  <c r="G42" i="4"/>
  <c r="G24" i="4"/>
  <c r="H1564" i="10" l="1"/>
  <c r="R1563" i="10" s="1"/>
  <c r="G84" i="4"/>
  <c r="G43" i="4"/>
  <c r="G25" i="4"/>
  <c r="H1565" i="10" l="1"/>
  <c r="R1564" i="10" s="1"/>
  <c r="G85" i="4"/>
  <c r="G26" i="4"/>
  <c r="G44" i="4"/>
  <c r="H1566" i="10" l="1"/>
  <c r="R1565" i="10" s="1"/>
  <c r="G86" i="4"/>
  <c r="G27" i="4"/>
  <c r="G45" i="4"/>
  <c r="H1567" i="10" l="1"/>
  <c r="R1566" i="10" s="1"/>
  <c r="G87" i="4"/>
  <c r="G46" i="4"/>
  <c r="G28" i="4"/>
  <c r="H1568" i="10" l="1"/>
  <c r="R1567" i="10" s="1"/>
  <c r="G88" i="4"/>
  <c r="G29" i="4"/>
  <c r="G47" i="4"/>
  <c r="H1569" i="10" l="1"/>
  <c r="R1568" i="10" s="1"/>
  <c r="G89" i="4"/>
  <c r="G30" i="4"/>
  <c r="G48" i="4"/>
  <c r="H1570" i="10" l="1"/>
  <c r="R1569" i="10" s="1"/>
  <c r="G90" i="4"/>
  <c r="G49" i="4"/>
  <c r="G31" i="4"/>
  <c r="H1571" i="10" l="1"/>
  <c r="R1570" i="10" s="1"/>
  <c r="G91" i="4"/>
  <c r="G32" i="4"/>
  <c r="G50" i="4"/>
  <c r="H1572" i="10" l="1"/>
  <c r="R1571" i="10" s="1"/>
  <c r="G92" i="4"/>
  <c r="G33" i="4"/>
  <c r="G51" i="4"/>
  <c r="H1573" i="10" l="1"/>
  <c r="R1572" i="10" s="1"/>
  <c r="G93" i="4"/>
  <c r="G34" i="4"/>
  <c r="G52" i="4"/>
  <c r="H1574" i="10" l="1"/>
  <c r="R1573" i="10" s="1"/>
  <c r="G94" i="4"/>
  <c r="G53" i="4"/>
  <c r="G35" i="4"/>
  <c r="H1575" i="10" l="1"/>
  <c r="R1574" i="10" s="1"/>
  <c r="G95" i="4"/>
  <c r="G36" i="4"/>
  <c r="G54" i="4"/>
  <c r="E108" i="4"/>
  <c r="E111" i="4"/>
  <c r="E109" i="4"/>
  <c r="E110" i="4"/>
  <c r="E120" i="4"/>
  <c r="E119" i="4"/>
  <c r="H1576" i="10" l="1"/>
  <c r="R1575" i="10" s="1"/>
  <c r="G55" i="4"/>
  <c r="E99" i="4"/>
  <c r="G99" i="4" s="1"/>
  <c r="E101" i="4"/>
  <c r="E100" i="4"/>
  <c r="G100" i="4" l="1"/>
  <c r="H1577" i="10"/>
  <c r="R1576" i="10" s="1"/>
  <c r="G56" i="4"/>
  <c r="E102" i="4"/>
  <c r="G102" i="4" s="1"/>
  <c r="E103" i="4"/>
  <c r="E107" i="4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E106" i="4"/>
  <c r="E130" i="4"/>
  <c r="G131" i="4" s="1"/>
  <c r="G132" i="4" s="1"/>
  <c r="G133" i="4" s="1"/>
  <c r="G134" i="4" s="1"/>
  <c r="G135" i="4" s="1"/>
  <c r="E129" i="4"/>
  <c r="E121" i="4"/>
  <c r="G121" i="4" s="1"/>
  <c r="E122" i="4"/>
  <c r="G122" i="4" l="1"/>
  <c r="G123" i="4" s="1"/>
  <c r="G124" i="4" s="1"/>
  <c r="G125" i="4" s="1"/>
  <c r="G126" i="4" s="1"/>
  <c r="G127" i="4" s="1"/>
  <c r="G128" i="4" s="1"/>
  <c r="G129" i="4" s="1"/>
  <c r="G130" i="4" s="1"/>
  <c r="G101" i="4"/>
  <c r="G103" i="4"/>
  <c r="G104" i="4" s="1"/>
  <c r="G105" i="4" s="1"/>
  <c r="G106" i="4" s="1"/>
  <c r="G107" i="4" s="1"/>
  <c r="H1578" i="10"/>
  <c r="R1577" i="10" s="1"/>
  <c r="G57" i="4"/>
  <c r="H1579" i="10" l="1"/>
  <c r="R1578" i="10" s="1"/>
  <c r="G58" i="4"/>
  <c r="H1580" i="10" l="1"/>
  <c r="R1579" i="10" s="1"/>
  <c r="G59" i="4"/>
  <c r="H1581" i="10" l="1"/>
  <c r="R1580" i="10" s="1"/>
  <c r="G60" i="4"/>
  <c r="H1582" i="10" l="1"/>
  <c r="R1581" i="10" s="1"/>
  <c r="G61" i="4"/>
  <c r="H1583" i="10" l="1"/>
  <c r="R1582" i="10" s="1"/>
  <c r="G62" i="4"/>
  <c r="H1584" i="10" l="1"/>
  <c r="R1583" i="10" s="1"/>
  <c r="G63" i="4"/>
  <c r="H1585" i="10" l="1"/>
  <c r="R1584" i="10" s="1"/>
  <c r="G64" i="4"/>
  <c r="H1586" i="10" l="1"/>
  <c r="R1585" i="10" s="1"/>
  <c r="G65" i="4"/>
  <c r="H1587" i="10" l="1"/>
  <c r="R1586" i="10" s="1"/>
  <c r="G66" i="4"/>
  <c r="H1588" i="10" l="1"/>
  <c r="R1587" i="10" s="1"/>
  <c r="G67" i="4"/>
  <c r="H1589" i="10" l="1"/>
  <c r="R1588" i="10" s="1"/>
  <c r="G68" i="4"/>
  <c r="H1590" i="10" l="1"/>
  <c r="R1589" i="10" s="1"/>
  <c r="G69" i="4"/>
  <c r="H1591" i="10" l="1"/>
  <c r="R1590" i="10" s="1"/>
  <c r="G70" i="4"/>
  <c r="H1592" i="10" l="1"/>
  <c r="R1591" i="10" s="1"/>
  <c r="G71" i="4"/>
  <c r="H1593" i="10" l="1"/>
  <c r="R1592" i="10" s="1"/>
  <c r="G72" i="4"/>
  <c r="H1594" i="10" l="1"/>
  <c r="R1593" i="10" s="1"/>
  <c r="G73" i="4"/>
  <c r="H1595" i="10" l="1"/>
  <c r="R1594" i="10" s="1"/>
  <c r="G74" i="4"/>
  <c r="H1596" i="10" l="1"/>
  <c r="R1595" i="10" s="1"/>
  <c r="G75" i="4"/>
  <c r="H1597" i="10" l="1"/>
  <c r="R1596" i="10" s="1"/>
  <c r="G76" i="4"/>
  <c r="H1598" i="10" l="1"/>
  <c r="R1598" i="10" s="1"/>
  <c r="G77" i="4"/>
  <c r="R1597" i="10" l="1"/>
  <c r="J867" i="4" l="1"/>
  <c r="J759" i="4"/>
  <c r="J760" i="4"/>
  <c r="J768" i="4"/>
  <c r="J821" i="4"/>
  <c r="J822" i="4"/>
  <c r="J823" i="4"/>
  <c r="J824" i="4"/>
  <c r="J769" i="4"/>
  <c r="J540" i="4"/>
  <c r="J541" i="4"/>
  <c r="J542" i="4"/>
  <c r="J543" i="4"/>
  <c r="J544" i="4"/>
  <c r="J528" i="4"/>
  <c r="J529" i="4"/>
  <c r="J530" i="4"/>
  <c r="J531" i="4"/>
  <c r="J532" i="4"/>
  <c r="J533" i="4"/>
  <c r="J534" i="4"/>
  <c r="J535" i="4"/>
  <c r="J51" i="4"/>
  <c r="J54" i="4"/>
  <c r="J57" i="4"/>
  <c r="J60" i="4"/>
  <c r="J67" i="4"/>
  <c r="J68" i="4"/>
  <c r="J69" i="4"/>
  <c r="J70" i="4"/>
  <c r="J71" i="4"/>
  <c r="J72" i="4"/>
  <c r="J73" i="4"/>
  <c r="J74" i="4"/>
  <c r="J81" i="4"/>
  <c r="J82" i="4"/>
  <c r="J86" i="4"/>
  <c r="J87" i="4"/>
  <c r="J88" i="4"/>
  <c r="J460" i="4"/>
  <c r="J461" i="4"/>
  <c r="J462" i="4"/>
  <c r="J191" i="4"/>
  <c r="J192" i="4"/>
  <c r="J22" i="4"/>
  <c r="J65" i="4"/>
  <c r="J300" i="4"/>
  <c r="J402" i="4"/>
  <c r="J405" i="4"/>
  <c r="J406" i="4"/>
  <c r="J318" i="4"/>
  <c r="J13" i="4"/>
  <c r="J112" i="4"/>
  <c r="J123" i="4"/>
  <c r="J124" i="4"/>
  <c r="J104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113" i="4"/>
  <c r="J114" i="4"/>
  <c r="J115" i="4"/>
  <c r="J116" i="4"/>
  <c r="J117" i="4"/>
  <c r="J118" i="4"/>
  <c r="J126" i="4"/>
  <c r="J127" i="4"/>
  <c r="J125" i="4"/>
  <c r="J128" i="4"/>
  <c r="J148" i="4"/>
  <c r="J149" i="4"/>
  <c r="J150" i="4"/>
  <c r="J159" i="4"/>
  <c r="J160" i="4"/>
  <c r="J161" i="4"/>
  <c r="J162" i="4"/>
  <c r="J163" i="4"/>
  <c r="J196" i="4"/>
  <c r="J165" i="4"/>
  <c r="J166" i="4"/>
  <c r="J167" i="4"/>
  <c r="J168" i="4"/>
  <c r="J419" i="4"/>
  <c r="J8" i="13"/>
  <c r="J9" i="13"/>
  <c r="J10" i="13"/>
  <c r="J15" i="13"/>
  <c r="J14" i="13"/>
  <c r="J863" i="4"/>
  <c r="J651" i="4"/>
  <c r="J647" i="4"/>
  <c r="J89" i="4" l="1"/>
  <c r="J292" i="4"/>
  <c r="J91" i="4"/>
  <c r="J289" i="4"/>
  <c r="J76" i="4"/>
  <c r="J94" i="4"/>
  <c r="J90" i="4"/>
  <c r="J295" i="4"/>
  <c r="J75" i="4"/>
  <c r="J93" i="4"/>
  <c r="J7" i="13"/>
  <c r="J13" i="13"/>
  <c r="J362" i="4"/>
  <c r="J349" i="4"/>
  <c r="J866" i="4"/>
  <c r="J277" i="4"/>
  <c r="J348" i="4"/>
  <c r="J361" i="4"/>
  <c r="J717" i="4"/>
  <c r="J657" i="4"/>
  <c r="J337" i="4"/>
  <c r="J364" i="4"/>
  <c r="J351" i="4"/>
  <c r="J9" i="4"/>
  <c r="J12" i="4"/>
  <c r="J365" i="4"/>
  <c r="J352" i="4"/>
  <c r="J336" i="4"/>
  <c r="J216" i="4"/>
  <c r="J202" i="4"/>
  <c r="J80" i="4"/>
  <c r="J39" i="4"/>
  <c r="J504" i="4"/>
  <c r="J509" i="4"/>
  <c r="J515" i="4"/>
  <c r="J521" i="4"/>
  <c r="J562" i="4"/>
  <c r="J570" i="4"/>
  <c r="J573" i="4"/>
  <c r="J577" i="4"/>
  <c r="J582" i="4"/>
  <c r="J585" i="4"/>
  <c r="J591" i="4"/>
  <c r="J594" i="4"/>
  <c r="J597" i="4"/>
  <c r="J600" i="4"/>
  <c r="J604" i="4"/>
  <c r="J610" i="4"/>
  <c r="J613" i="4"/>
  <c r="J616" i="4"/>
  <c r="J619" i="4"/>
  <c r="J625" i="4"/>
  <c r="J629" i="4"/>
  <c r="J632" i="4"/>
  <c r="J701" i="4"/>
  <c r="J705" i="4"/>
  <c r="J708" i="4"/>
  <c r="J713" i="4"/>
  <c r="J718" i="4"/>
  <c r="J721" i="4"/>
  <c r="J725" i="4"/>
  <c r="J728" i="4"/>
  <c r="J247" i="4"/>
  <c r="J566" i="4"/>
  <c r="J607" i="4"/>
  <c r="J636" i="4"/>
  <c r="J644" i="4"/>
  <c r="J645" i="4"/>
  <c r="J646" i="4"/>
  <c r="J637" i="4"/>
  <c r="J669" i="4"/>
  <c r="J673" i="4"/>
  <c r="J674" i="4"/>
  <c r="J675" i="4"/>
  <c r="J677" i="4"/>
  <c r="J214" i="4" l="1"/>
  <c r="J201" i="4"/>
  <c r="J862" i="4"/>
  <c r="J552" i="4"/>
  <c r="J41" i="4"/>
  <c r="J764" i="4"/>
  <c r="J642" i="4"/>
  <c r="J635" i="4"/>
  <c r="J643" i="4"/>
  <c r="J660" i="4"/>
  <c r="J603" i="4"/>
  <c r="J868" i="4"/>
  <c r="J11" i="13"/>
  <c r="J14" i="4"/>
  <c r="J698" i="4"/>
  <c r="J608" i="4"/>
  <c r="J545" i="4"/>
  <c r="J617" i="4"/>
  <c r="J706" i="4"/>
  <c r="J142" i="4"/>
  <c r="J410" i="4"/>
  <c r="J473" i="4"/>
  <c r="J129" i="4"/>
  <c r="J10" i="4"/>
  <c r="J563" i="4"/>
  <c r="J244" i="4"/>
  <c r="J623" i="4"/>
  <c r="J439" i="4"/>
  <c r="J601" i="4"/>
  <c r="J388" i="4"/>
  <c r="J611" i="4"/>
  <c r="J392" i="4"/>
  <c r="J119" i="4"/>
  <c r="J98" i="4"/>
  <c r="J138" i="4"/>
  <c r="J181" i="4"/>
  <c r="J421" i="4"/>
  <c r="J151" i="4"/>
  <c r="J413" i="4"/>
  <c r="J416" i="4"/>
  <c r="J583" i="4"/>
  <c r="J595" i="4"/>
  <c r="J380" i="4"/>
  <c r="J605" i="4"/>
  <c r="J384" i="4"/>
  <c r="J559" i="4"/>
  <c r="J567" i="4"/>
  <c r="J228" i="4"/>
  <c r="J233" i="4"/>
  <c r="J173" i="4"/>
  <c r="J236" i="4"/>
  <c r="J494" i="4"/>
  <c r="J715" i="4"/>
  <c r="J574" i="4"/>
  <c r="J372" i="4"/>
  <c r="J598" i="4"/>
  <c r="J375" i="4"/>
  <c r="J453" i="4"/>
  <c r="J523" i="4"/>
  <c r="J239" i="4"/>
  <c r="J330" i="4"/>
  <c r="J536" i="4"/>
  <c r="J614" i="4"/>
  <c r="J100" i="4"/>
  <c r="J634" i="4"/>
  <c r="J726" i="4"/>
  <c r="J586" i="4"/>
  <c r="J592" i="4"/>
  <c r="J249" i="4"/>
  <c r="J444" i="4"/>
  <c r="J511" i="4"/>
  <c r="J326" i="4"/>
  <c r="J448" i="4"/>
  <c r="J18" i="4"/>
  <c r="J486" i="4"/>
  <c r="J169" i="4"/>
  <c r="J627" i="4"/>
  <c r="J719" i="4"/>
  <c r="J579" i="4"/>
  <c r="J729" i="4"/>
  <c r="J186" i="4"/>
  <c r="J434" i="4"/>
  <c r="J500" i="4"/>
  <c r="J430" i="4"/>
  <c r="J478" i="4"/>
  <c r="J106" i="4"/>
  <c r="J505" i="4"/>
  <c r="J638" i="4"/>
  <c r="J482" i="4"/>
  <c r="J134" i="4"/>
  <c r="J620" i="4"/>
  <c r="J710" i="4"/>
  <c r="J630" i="4"/>
  <c r="J723" i="4"/>
  <c r="J177" i="4"/>
  <c r="J425" i="4"/>
  <c r="J490" i="4"/>
  <c r="J571" i="4"/>
  <c r="J342" i="4"/>
  <c r="J702" i="4"/>
  <c r="J517" i="4"/>
  <c r="J589" i="4"/>
  <c r="J550" i="4"/>
  <c r="J754" i="4"/>
  <c r="J683" i="4"/>
  <c r="J606" i="4"/>
  <c r="J658" i="4"/>
  <c r="J498" i="4" l="1"/>
  <c r="J493" i="4"/>
  <c r="J489" i="4"/>
  <c r="J485" i="4"/>
  <c r="J481" i="4"/>
  <c r="J477" i="4"/>
  <c r="J471" i="4"/>
  <c r="J451" i="4"/>
  <c r="J447" i="4"/>
  <c r="J442" i="4"/>
  <c r="J437" i="4"/>
  <c r="J433" i="4"/>
  <c r="J427" i="4"/>
  <c r="J424" i="4"/>
  <c r="J412" i="4"/>
  <c r="J409" i="4"/>
  <c r="J391" i="4"/>
  <c r="J387" i="4"/>
  <c r="J383" i="4"/>
  <c r="J378" i="4"/>
  <c r="J374" i="4"/>
  <c r="J371" i="4"/>
  <c r="J329" i="4"/>
  <c r="J325" i="4"/>
  <c r="J242" i="4"/>
  <c r="J238" i="4"/>
  <c r="J235" i="4"/>
  <c r="J231" i="4"/>
  <c r="J226" i="4"/>
  <c r="J184" i="4"/>
  <c r="J180" i="4"/>
  <c r="J176" i="4"/>
  <c r="J172" i="4"/>
  <c r="J155" i="4"/>
  <c r="J145" i="4"/>
  <c r="J141" i="4"/>
  <c r="J122" i="4"/>
  <c r="J97" i="4"/>
  <c r="J17" i="4"/>
  <c r="J8" i="4"/>
  <c r="J314" i="4"/>
  <c r="J561" i="4"/>
  <c r="J446" i="4" l="1"/>
  <c r="J452" i="4"/>
  <c r="J237" i="4"/>
  <c r="J248" i="4"/>
  <c r="J43" i="4"/>
  <c r="J408" i="4"/>
  <c r="J457" i="4"/>
  <c r="J450" i="4"/>
  <c r="J572" i="4"/>
  <c r="J578" i="4"/>
  <c r="J400" i="4"/>
  <c r="J382" i="4"/>
  <c r="J549" i="4"/>
  <c r="J497" i="4"/>
  <c r="J92" i="4"/>
  <c r="J200" i="4"/>
  <c r="J154" i="4"/>
  <c r="J156" i="4"/>
  <c r="J175" i="4"/>
  <c r="J268" i="4"/>
  <c r="J423" i="4"/>
  <c r="J213" i="4"/>
  <c r="J183" i="4"/>
  <c r="J252" i="4"/>
  <c r="J230" i="4"/>
  <c r="J227" i="4"/>
  <c r="J379" i="4"/>
  <c r="J373" i="4"/>
  <c r="J313" i="4"/>
  <c r="J565" i="4"/>
  <c r="J520" i="4"/>
  <c r="J499" i="4"/>
  <c r="J246" i="4"/>
  <c r="J243" i="4"/>
  <c r="J347" i="4"/>
  <c r="J360" i="4"/>
  <c r="J324" i="4"/>
  <c r="J315" i="4"/>
  <c r="J569" i="4"/>
  <c r="J429" i="4"/>
  <c r="J436" i="4"/>
  <c r="J44" i="4"/>
  <c r="J411" i="4"/>
  <c r="J459" i="4"/>
  <c r="J190" i="4"/>
  <c r="J144" i="4"/>
  <c r="J307" i="4"/>
  <c r="J576" i="4"/>
  <c r="J401" i="4"/>
  <c r="J370" i="4"/>
  <c r="J476" i="4"/>
  <c r="J472" i="4"/>
  <c r="J503" i="4"/>
  <c r="J510" i="4"/>
  <c r="J420" i="4"/>
  <c r="J147" i="4"/>
  <c r="J395" i="4"/>
  <c r="J345" i="4"/>
  <c r="J334" i="4"/>
  <c r="J358" i="4"/>
  <c r="J463" i="4"/>
  <c r="J284" i="4"/>
  <c r="J265" i="4"/>
  <c r="J305" i="4"/>
  <c r="J426" i="4"/>
  <c r="J217" i="4"/>
  <c r="J146" i="4"/>
  <c r="J21" i="4"/>
  <c r="J203" i="4"/>
  <c r="J83" i="4"/>
  <c r="J458" i="4"/>
  <c r="J283" i="4"/>
  <c r="J418" i="4"/>
  <c r="J157" i="4"/>
  <c r="J171" i="4"/>
  <c r="J333" i="4"/>
  <c r="J266" i="4"/>
  <c r="J241" i="4"/>
  <c r="J397" i="4"/>
  <c r="J390" i="4"/>
  <c r="J508" i="4"/>
  <c r="J516" i="4"/>
  <c r="J304" i="4"/>
  <c r="J332" i="4"/>
  <c r="J225" i="4"/>
  <c r="J470" i="4"/>
  <c r="J527" i="4"/>
  <c r="J399" i="4"/>
  <c r="J377" i="4"/>
  <c r="J359" i="4"/>
  <c r="J346" i="4"/>
  <c r="J328" i="4"/>
  <c r="J428" i="4"/>
  <c r="J278" i="4"/>
  <c r="J253" i="4"/>
  <c r="J396" i="4"/>
  <c r="J335" i="4"/>
  <c r="J267" i="4"/>
  <c r="J306" i="4"/>
  <c r="J414" i="4"/>
  <c r="J158" i="4"/>
  <c r="J179" i="4"/>
  <c r="J232" i="4"/>
  <c r="J234" i="4"/>
  <c r="J398" i="4"/>
  <c r="J386" i="4"/>
  <c r="J96" i="4"/>
  <c r="J317" i="4"/>
  <c r="J514" i="4"/>
  <c r="J522" i="4"/>
  <c r="H542" i="4" l="1"/>
  <c r="S542" i="4" l="1"/>
  <c r="R542" i="4"/>
  <c r="Q542" i="4"/>
  <c r="H113" i="4"/>
  <c r="H123" i="4"/>
  <c r="H81" i="4"/>
  <c r="H462" i="4"/>
  <c r="H673" i="4"/>
  <c r="H646" i="4"/>
  <c r="H701" i="4"/>
  <c r="H644" i="4"/>
  <c r="H863" i="4"/>
  <c r="H528" i="4"/>
  <c r="H125" i="4"/>
  <c r="H769" i="4"/>
  <c r="H460" i="4"/>
  <c r="H532" i="4"/>
  <c r="H675" i="4"/>
  <c r="H573" i="4"/>
  <c r="I8" i="13"/>
  <c r="H73" i="4"/>
  <c r="Q769" i="4" l="1"/>
  <c r="S769" i="4"/>
  <c r="R769" i="4"/>
  <c r="Q863" i="4"/>
  <c r="S863" i="4"/>
  <c r="R863" i="4"/>
  <c r="R573" i="4"/>
  <c r="Q573" i="4"/>
  <c r="S573" i="4"/>
  <c r="S675" i="4"/>
  <c r="Q675" i="4"/>
  <c r="R675" i="4"/>
  <c r="R644" i="4"/>
  <c r="Q644" i="4"/>
  <c r="S644" i="4"/>
  <c r="Q673" i="4"/>
  <c r="R673" i="4"/>
  <c r="S673" i="4"/>
  <c r="S113" i="4"/>
  <c r="Q113" i="4"/>
  <c r="R113" i="4"/>
  <c r="S8" i="13"/>
  <c r="Q8" i="13"/>
  <c r="R8" i="13"/>
  <c r="S528" i="4"/>
  <c r="Q528" i="4"/>
  <c r="R528" i="4"/>
  <c r="Q701" i="4"/>
  <c r="S701" i="4"/>
  <c r="R701" i="4"/>
  <c r="H337" i="4"/>
  <c r="H351" i="4"/>
  <c r="H364" i="4"/>
  <c r="S532" i="4"/>
  <c r="R532" i="4"/>
  <c r="Q532" i="4"/>
  <c r="S123" i="4"/>
  <c r="R123" i="4"/>
  <c r="Q123" i="4"/>
  <c r="S73" i="4"/>
  <c r="Q73" i="4"/>
  <c r="R73" i="4"/>
  <c r="R646" i="4"/>
  <c r="S646" i="4"/>
  <c r="Q646" i="4"/>
  <c r="Q462" i="4"/>
  <c r="R462" i="4"/>
  <c r="S462" i="4"/>
  <c r="S81" i="4"/>
  <c r="Q81" i="4"/>
  <c r="R81" i="4"/>
  <c r="Q460" i="4"/>
  <c r="S460" i="4"/>
  <c r="R460" i="4"/>
  <c r="S125" i="4"/>
  <c r="Q125" i="4"/>
  <c r="R125" i="4"/>
  <c r="H856" i="4"/>
  <c r="H88" i="4"/>
  <c r="H72" i="4"/>
  <c r="H848" i="4"/>
  <c r="H858" i="4"/>
  <c r="H191" i="4"/>
  <c r="H853" i="4"/>
  <c r="H847" i="4"/>
  <c r="H192" i="4"/>
  <c r="H67" i="4"/>
  <c r="H318" i="4"/>
  <c r="I10" i="13"/>
  <c r="H160" i="4"/>
  <c r="H115" i="4"/>
  <c r="H544" i="4"/>
  <c r="H69" i="4"/>
  <c r="H150" i="4"/>
  <c r="H117" i="4"/>
  <c r="H148" i="4"/>
  <c r="H636" i="4"/>
  <c r="H857" i="4"/>
  <c r="H535" i="4"/>
  <c r="H854" i="4"/>
  <c r="H566" i="4"/>
  <c r="H104" i="4"/>
  <c r="H852" i="4"/>
  <c r="H54" i="4"/>
  <c r="H509" i="4"/>
  <c r="H167" i="4"/>
  <c r="H86" i="4"/>
  <c r="H850" i="4"/>
  <c r="H849" i="4"/>
  <c r="H149" i="4"/>
  <c r="H725" i="4"/>
  <c r="H721" i="4"/>
  <c r="H718" i="4"/>
  <c r="H708" i="4"/>
  <c r="H705" i="4"/>
  <c r="H582" i="4"/>
  <c r="H159" i="4"/>
  <c r="H405" i="4"/>
  <c r="H406" i="4"/>
  <c r="H168" i="4"/>
  <c r="H74" i="4"/>
  <c r="H607" i="4"/>
  <c r="H540" i="4"/>
  <c r="H87" i="4"/>
  <c r="H585" i="4"/>
  <c r="H760" i="4"/>
  <c r="H855" i="4"/>
  <c r="H161" i="4"/>
  <c r="H128" i="4"/>
  <c r="R847" i="4" l="1"/>
  <c r="Q847" i="4"/>
  <c r="S847" i="4"/>
  <c r="S850" i="4"/>
  <c r="Q850" i="4"/>
  <c r="R850" i="4"/>
  <c r="S854" i="4"/>
  <c r="Q854" i="4"/>
  <c r="R854" i="4"/>
  <c r="S853" i="4"/>
  <c r="R853" i="4"/>
  <c r="Q853" i="4"/>
  <c r="S760" i="4"/>
  <c r="Q760" i="4"/>
  <c r="R760" i="4"/>
  <c r="Q856" i="4"/>
  <c r="S856" i="4"/>
  <c r="R856" i="4"/>
  <c r="R849" i="4"/>
  <c r="Q849" i="4"/>
  <c r="S849" i="4"/>
  <c r="S857" i="4"/>
  <c r="R857" i="4"/>
  <c r="Q857" i="4"/>
  <c r="S858" i="4"/>
  <c r="R858" i="4"/>
  <c r="Q858" i="4"/>
  <c r="Q848" i="4"/>
  <c r="S848" i="4"/>
  <c r="R848" i="4"/>
  <c r="Q855" i="4"/>
  <c r="S855" i="4"/>
  <c r="R855" i="4"/>
  <c r="S852" i="4"/>
  <c r="R852" i="4"/>
  <c r="Q852" i="4"/>
  <c r="S705" i="4"/>
  <c r="Q705" i="4"/>
  <c r="R705" i="4"/>
  <c r="R708" i="4"/>
  <c r="S708" i="4"/>
  <c r="Q708" i="4"/>
  <c r="S636" i="4"/>
  <c r="Q636" i="4"/>
  <c r="R636" i="4"/>
  <c r="S607" i="4"/>
  <c r="Q607" i="4"/>
  <c r="R607" i="4"/>
  <c r="H361" i="4"/>
  <c r="H348" i="4"/>
  <c r="S168" i="4"/>
  <c r="Q168" i="4"/>
  <c r="R168" i="4"/>
  <c r="S149" i="4"/>
  <c r="R149" i="4"/>
  <c r="Q149" i="4"/>
  <c r="S167" i="4"/>
  <c r="Q167" i="4"/>
  <c r="R167" i="4"/>
  <c r="S69" i="4"/>
  <c r="Q69" i="4"/>
  <c r="R69" i="4"/>
  <c r="H336" i="4"/>
  <c r="H365" i="4"/>
  <c r="H352" i="4"/>
  <c r="S725" i="4"/>
  <c r="R725" i="4"/>
  <c r="Q725" i="4"/>
  <c r="S148" i="4"/>
  <c r="R148" i="4"/>
  <c r="Q148" i="4"/>
  <c r="H89" i="4"/>
  <c r="H292" i="4"/>
  <c r="H866" i="4"/>
  <c r="H277" i="4"/>
  <c r="S128" i="4"/>
  <c r="R128" i="4"/>
  <c r="Q128" i="4"/>
  <c r="Q585" i="4"/>
  <c r="S585" i="4"/>
  <c r="R585" i="4"/>
  <c r="S406" i="4"/>
  <c r="Q406" i="4"/>
  <c r="R406" i="4"/>
  <c r="S86" i="4"/>
  <c r="Q86" i="4"/>
  <c r="R86" i="4"/>
  <c r="Q509" i="4"/>
  <c r="S509" i="4"/>
  <c r="R509" i="4"/>
  <c r="S160" i="4"/>
  <c r="R160" i="4"/>
  <c r="Q160" i="4"/>
  <c r="S192" i="4"/>
  <c r="R192" i="4"/>
  <c r="Q192" i="4"/>
  <c r="R364" i="4"/>
  <c r="Q364" i="4"/>
  <c r="S364" i="4"/>
  <c r="H90" i="4"/>
  <c r="H295" i="4"/>
  <c r="S582" i="4"/>
  <c r="Q582" i="4"/>
  <c r="R582" i="4"/>
  <c r="S566" i="4"/>
  <c r="Q566" i="4"/>
  <c r="R566" i="4"/>
  <c r="H764" i="4"/>
  <c r="H214" i="4"/>
  <c r="H201" i="4"/>
  <c r="H552" i="4"/>
  <c r="H862" i="4"/>
  <c r="H41" i="4"/>
  <c r="H642" i="4"/>
  <c r="H550" i="4"/>
  <c r="H754" i="4"/>
  <c r="H683" i="4"/>
  <c r="S544" i="4"/>
  <c r="Q544" i="4"/>
  <c r="R544" i="4"/>
  <c r="S191" i="4"/>
  <c r="Q191" i="4"/>
  <c r="R191" i="4"/>
  <c r="Q351" i="4"/>
  <c r="R351" i="4"/>
  <c r="S351" i="4"/>
  <c r="S87" i="4"/>
  <c r="Q87" i="4"/>
  <c r="R87" i="4"/>
  <c r="Q405" i="4"/>
  <c r="S405" i="4"/>
  <c r="R405" i="4"/>
  <c r="S54" i="4"/>
  <c r="Q54" i="4"/>
  <c r="R54" i="4"/>
  <c r="S117" i="4"/>
  <c r="R117" i="4"/>
  <c r="Q117" i="4"/>
  <c r="S115" i="4"/>
  <c r="R115" i="4"/>
  <c r="Q115" i="4"/>
  <c r="Q337" i="4"/>
  <c r="R337" i="4"/>
  <c r="S337" i="4"/>
  <c r="R540" i="4"/>
  <c r="S540" i="4"/>
  <c r="Q540" i="4"/>
  <c r="R718" i="4"/>
  <c r="S718" i="4"/>
  <c r="Q718" i="4"/>
  <c r="H216" i="4"/>
  <c r="H202" i="4"/>
  <c r="H39" i="4"/>
  <c r="H80" i="4"/>
  <c r="R10" i="13"/>
  <c r="S10" i="13"/>
  <c r="Q10" i="13"/>
  <c r="S72" i="4"/>
  <c r="Q72" i="4"/>
  <c r="R72" i="4"/>
  <c r="S161" i="4"/>
  <c r="Q161" i="4"/>
  <c r="R161" i="4"/>
  <c r="S74" i="4"/>
  <c r="R74" i="4"/>
  <c r="Q74" i="4"/>
  <c r="S159" i="4"/>
  <c r="Q159" i="4"/>
  <c r="R159" i="4"/>
  <c r="S150" i="4"/>
  <c r="Q150" i="4"/>
  <c r="R150" i="4"/>
  <c r="S318" i="4"/>
  <c r="Q318" i="4"/>
  <c r="R318" i="4"/>
  <c r="S88" i="4"/>
  <c r="R88" i="4"/>
  <c r="Q88" i="4"/>
  <c r="S721" i="4"/>
  <c r="Q721" i="4"/>
  <c r="R721" i="4"/>
  <c r="S104" i="4"/>
  <c r="R104" i="4"/>
  <c r="Q104" i="4"/>
  <c r="S535" i="4"/>
  <c r="Q535" i="4"/>
  <c r="R535" i="4"/>
  <c r="S67" i="4"/>
  <c r="Q67" i="4"/>
  <c r="R67" i="4"/>
  <c r="H867" i="4"/>
  <c r="H13" i="4"/>
  <c r="H402" i="4"/>
  <c r="H82" i="4"/>
  <c r="H166" i="4"/>
  <c r="H531" i="4"/>
  <c r="H768" i="4"/>
  <c r="H823" i="4"/>
  <c r="H822" i="4"/>
  <c r="H824" i="4"/>
  <c r="H165" i="4"/>
  <c r="H759" i="4"/>
  <c r="H530" i="4"/>
  <c r="H674" i="4"/>
  <c r="H504" i="4"/>
  <c r="H22" i="4"/>
  <c r="H247" i="4"/>
  <c r="H163" i="4"/>
  <c r="H677" i="4"/>
  <c r="H65" i="4"/>
  <c r="I14" i="13"/>
  <c r="H461" i="4"/>
  <c r="I15" i="13"/>
  <c r="H534" i="4"/>
  <c r="H851" i="4"/>
  <c r="H541" i="4"/>
  <c r="H515" i="4"/>
  <c r="H591" i="4"/>
  <c r="H60" i="4"/>
  <c r="H632" i="4"/>
  <c r="H821" i="4"/>
  <c r="H521" i="4"/>
  <c r="H68" i="4"/>
  <c r="H533" i="4"/>
  <c r="H71" i="4"/>
  <c r="H112" i="4"/>
  <c r="H162" i="4"/>
  <c r="H619" i="4"/>
  <c r="H114" i="4"/>
  <c r="H529" i="4"/>
  <c r="I9" i="13"/>
  <c r="H300" i="4"/>
  <c r="H629" i="4"/>
  <c r="H625" i="4"/>
  <c r="H613" i="4"/>
  <c r="H610" i="4"/>
  <c r="H604" i="4"/>
  <c r="H594" i="4"/>
  <c r="H570" i="4"/>
  <c r="H127" i="4"/>
  <c r="H70" i="4"/>
  <c r="H562" i="4"/>
  <c r="H645" i="4"/>
  <c r="H637" i="4"/>
  <c r="H124" i="4"/>
  <c r="H180" i="4"/>
  <c r="H383" i="4"/>
  <c r="Q824" i="4" l="1"/>
  <c r="S824" i="4"/>
  <c r="R824" i="4"/>
  <c r="Q862" i="4"/>
  <c r="R862" i="4"/>
  <c r="S862" i="4"/>
  <c r="S851" i="4"/>
  <c r="Q851" i="4"/>
  <c r="R851" i="4"/>
  <c r="R822" i="4"/>
  <c r="S822" i="4"/>
  <c r="Q822" i="4"/>
  <c r="S867" i="4"/>
  <c r="Q867" i="4"/>
  <c r="R867" i="4"/>
  <c r="Q823" i="4"/>
  <c r="R823" i="4"/>
  <c r="S823" i="4"/>
  <c r="R821" i="4"/>
  <c r="S821" i="4"/>
  <c r="Q821" i="4"/>
  <c r="S768" i="4"/>
  <c r="R768" i="4"/>
  <c r="Q768" i="4"/>
  <c r="S754" i="4"/>
  <c r="Q754" i="4"/>
  <c r="R754" i="4"/>
  <c r="Q764" i="4"/>
  <c r="S764" i="4"/>
  <c r="R764" i="4"/>
  <c r="S759" i="4"/>
  <c r="R759" i="4"/>
  <c r="Q759" i="4"/>
  <c r="P866" i="4"/>
  <c r="P867" i="4" s="1"/>
  <c r="P868" i="4" s="1"/>
  <c r="S866" i="4"/>
  <c r="Q866" i="4"/>
  <c r="R866" i="4"/>
  <c r="Q632" i="4"/>
  <c r="S632" i="4"/>
  <c r="R632" i="4"/>
  <c r="S625" i="4"/>
  <c r="Q625" i="4"/>
  <c r="R625" i="4"/>
  <c r="S629" i="4"/>
  <c r="Q629" i="4"/>
  <c r="R629" i="4"/>
  <c r="Q619" i="4"/>
  <c r="R619" i="4"/>
  <c r="S619" i="4"/>
  <c r="Q613" i="4"/>
  <c r="R613" i="4"/>
  <c r="S613" i="4"/>
  <c r="S604" i="4"/>
  <c r="R604" i="4"/>
  <c r="Q604" i="4"/>
  <c r="S610" i="4"/>
  <c r="Q610" i="4"/>
  <c r="R610" i="4"/>
  <c r="Q570" i="4"/>
  <c r="R570" i="4"/>
  <c r="S570" i="4"/>
  <c r="H470" i="4"/>
  <c r="H527" i="4"/>
  <c r="R562" i="4"/>
  <c r="Q562" i="4"/>
  <c r="S562" i="4"/>
  <c r="S112" i="4"/>
  <c r="Q112" i="4"/>
  <c r="R112" i="4"/>
  <c r="S68" i="4"/>
  <c r="R68" i="4"/>
  <c r="Q68" i="4"/>
  <c r="H75" i="4"/>
  <c r="H93" i="4"/>
  <c r="S60" i="4"/>
  <c r="R60" i="4"/>
  <c r="Q60" i="4"/>
  <c r="H213" i="4"/>
  <c r="H183" i="4"/>
  <c r="R677" i="4"/>
  <c r="Q677" i="4"/>
  <c r="S677" i="4"/>
  <c r="R674" i="4"/>
  <c r="S674" i="4"/>
  <c r="Q674" i="4"/>
  <c r="S531" i="4"/>
  <c r="Q531" i="4"/>
  <c r="R531" i="4"/>
  <c r="S80" i="4"/>
  <c r="R80" i="4"/>
  <c r="Q80" i="4"/>
  <c r="S41" i="4"/>
  <c r="Q41" i="4"/>
  <c r="R41" i="4"/>
  <c r="S90" i="4"/>
  <c r="R90" i="4"/>
  <c r="Q90" i="4"/>
  <c r="Q383" i="4"/>
  <c r="S383" i="4"/>
  <c r="R383" i="4"/>
  <c r="Q637" i="4"/>
  <c r="R637" i="4"/>
  <c r="S637" i="4"/>
  <c r="R300" i="4"/>
  <c r="S300" i="4"/>
  <c r="Q300" i="4"/>
  <c r="S591" i="4"/>
  <c r="R591" i="4"/>
  <c r="Q591" i="4"/>
  <c r="S461" i="4"/>
  <c r="R461" i="4"/>
  <c r="Q461" i="4"/>
  <c r="S163" i="4"/>
  <c r="R163" i="4"/>
  <c r="Q163" i="4"/>
  <c r="S166" i="4"/>
  <c r="Q166" i="4"/>
  <c r="R166" i="4"/>
  <c r="S402" i="4"/>
  <c r="Q402" i="4"/>
  <c r="R402" i="4"/>
  <c r="S39" i="4"/>
  <c r="Q39" i="4"/>
  <c r="R39" i="4"/>
  <c r="R292" i="4"/>
  <c r="S292" i="4"/>
  <c r="Q292" i="4"/>
  <c r="Q352" i="4"/>
  <c r="S352" i="4"/>
  <c r="R352" i="4"/>
  <c r="R9" i="13"/>
  <c r="S9" i="13"/>
  <c r="Q9" i="13"/>
  <c r="S521" i="4"/>
  <c r="R521" i="4"/>
  <c r="Q521" i="4"/>
  <c r="S515" i="4"/>
  <c r="R515" i="4"/>
  <c r="Q515" i="4"/>
  <c r="Q14" i="13"/>
  <c r="R14" i="13"/>
  <c r="S14" i="13"/>
  <c r="Q504" i="4"/>
  <c r="S504" i="4"/>
  <c r="R504" i="4"/>
  <c r="S13" i="4"/>
  <c r="Q13" i="4"/>
  <c r="R13" i="4"/>
  <c r="S202" i="4"/>
  <c r="Q202" i="4"/>
  <c r="R202" i="4"/>
  <c r="Q552" i="4"/>
  <c r="R552" i="4"/>
  <c r="S552" i="4"/>
  <c r="S89" i="4"/>
  <c r="R89" i="4"/>
  <c r="Q89" i="4"/>
  <c r="R365" i="4"/>
  <c r="Q365" i="4"/>
  <c r="S365" i="4"/>
  <c r="S70" i="4"/>
  <c r="R70" i="4"/>
  <c r="Q70" i="4"/>
  <c r="Q529" i="4"/>
  <c r="S529" i="4"/>
  <c r="R529" i="4"/>
  <c r="S162" i="4"/>
  <c r="Q162" i="4"/>
  <c r="R162" i="4"/>
  <c r="S71" i="4"/>
  <c r="R71" i="4"/>
  <c r="Q71" i="4"/>
  <c r="H606" i="4"/>
  <c r="H658" i="4"/>
  <c r="S65" i="4"/>
  <c r="R65" i="4"/>
  <c r="Q65" i="4"/>
  <c r="S216" i="4"/>
  <c r="Q216" i="4"/>
  <c r="R216" i="4"/>
  <c r="S201" i="4"/>
  <c r="R201" i="4"/>
  <c r="Q201" i="4"/>
  <c r="R336" i="4"/>
  <c r="S336" i="4"/>
  <c r="Q336" i="4"/>
  <c r="Q348" i="4"/>
  <c r="S348" i="4"/>
  <c r="R348" i="4"/>
  <c r="S645" i="4"/>
  <c r="R645" i="4"/>
  <c r="Q645" i="4"/>
  <c r="H660" i="4"/>
  <c r="H603" i="4"/>
  <c r="S541" i="4"/>
  <c r="Q541" i="4"/>
  <c r="R541" i="4"/>
  <c r="H349" i="4"/>
  <c r="H362" i="4"/>
  <c r="S530" i="4"/>
  <c r="R530" i="4"/>
  <c r="Q530" i="4"/>
  <c r="S165" i="4"/>
  <c r="R165" i="4"/>
  <c r="Q165" i="4"/>
  <c r="S683" i="4"/>
  <c r="R683" i="4"/>
  <c r="Q683" i="4"/>
  <c r="S214" i="4"/>
  <c r="Q214" i="4"/>
  <c r="R214" i="4"/>
  <c r="R361" i="4"/>
  <c r="Q361" i="4"/>
  <c r="S361" i="4"/>
  <c r="S124" i="4"/>
  <c r="R124" i="4"/>
  <c r="Q124" i="4"/>
  <c r="S594" i="4"/>
  <c r="R594" i="4"/>
  <c r="Q594" i="4"/>
  <c r="S533" i="4"/>
  <c r="R533" i="4"/>
  <c r="Q533" i="4"/>
  <c r="R534" i="4"/>
  <c r="S534" i="4"/>
  <c r="Q534" i="4"/>
  <c r="H94" i="4"/>
  <c r="H76" i="4"/>
  <c r="S247" i="4"/>
  <c r="Q247" i="4"/>
  <c r="R247" i="4"/>
  <c r="H307" i="4"/>
  <c r="H576" i="4"/>
  <c r="S127" i="4"/>
  <c r="Q127" i="4"/>
  <c r="R127" i="4"/>
  <c r="S114" i="4"/>
  <c r="R114" i="4"/>
  <c r="Q114" i="4"/>
  <c r="H91" i="4"/>
  <c r="H289" i="4"/>
  <c r="S22" i="4"/>
  <c r="Q22" i="4"/>
  <c r="R22" i="4"/>
  <c r="S82" i="4"/>
  <c r="R82" i="4"/>
  <c r="Q82" i="4"/>
  <c r="R550" i="4"/>
  <c r="Q550" i="4"/>
  <c r="S550" i="4"/>
  <c r="S180" i="4"/>
  <c r="Q180" i="4"/>
  <c r="R180" i="4"/>
  <c r="R15" i="13"/>
  <c r="S15" i="13"/>
  <c r="Q15" i="13"/>
  <c r="S642" i="4"/>
  <c r="Q642" i="4"/>
  <c r="R642" i="4"/>
  <c r="S295" i="4"/>
  <c r="R295" i="4"/>
  <c r="Q295" i="4"/>
  <c r="Q277" i="4"/>
  <c r="S277" i="4"/>
  <c r="R277" i="4"/>
  <c r="H651" i="4"/>
  <c r="H419" i="4"/>
  <c r="H647" i="4"/>
  <c r="H543" i="4"/>
  <c r="H196" i="4"/>
  <c r="H118" i="4"/>
  <c r="H669" i="4"/>
  <c r="H51" i="4"/>
  <c r="H116" i="4"/>
  <c r="H126" i="4"/>
  <c r="H728" i="4"/>
  <c r="H713" i="4"/>
  <c r="H616" i="4"/>
  <c r="H600" i="4"/>
  <c r="H597" i="4"/>
  <c r="H577" i="4"/>
  <c r="H57" i="4"/>
  <c r="H172" i="4"/>
  <c r="H409" i="4"/>
  <c r="H433" i="4"/>
  <c r="H235" i="4"/>
  <c r="H141" i="4"/>
  <c r="H471" i="4"/>
  <c r="H437" i="4"/>
  <c r="H231" i="4"/>
  <c r="H242" i="4"/>
  <c r="H314" i="4"/>
  <c r="R616" i="4" l="1"/>
  <c r="Q616" i="4"/>
  <c r="S616" i="4"/>
  <c r="Q603" i="4"/>
  <c r="R603" i="4"/>
  <c r="S603" i="4"/>
  <c r="P603" i="4"/>
  <c r="P604" i="4" s="1"/>
  <c r="P605" i="4" s="1"/>
  <c r="R606" i="4"/>
  <c r="Q606" i="4"/>
  <c r="P606" i="4"/>
  <c r="P607" i="4" s="1"/>
  <c r="P608" i="4" s="1"/>
  <c r="S606" i="4"/>
  <c r="Q597" i="4"/>
  <c r="R597" i="4"/>
  <c r="S597" i="4"/>
  <c r="H398" i="4"/>
  <c r="H386" i="4"/>
  <c r="H397" i="4"/>
  <c r="H390" i="4"/>
  <c r="H522" i="4"/>
  <c r="H514" i="4"/>
  <c r="H868" i="4"/>
  <c r="I11" i="13"/>
  <c r="H14" i="4"/>
  <c r="H595" i="4"/>
  <c r="H380" i="4"/>
  <c r="H630" i="4"/>
  <c r="H453" i="4"/>
  <c r="H173" i="4"/>
  <c r="H413" i="4"/>
  <c r="H100" i="4"/>
  <c r="H545" i="4"/>
  <c r="H239" i="4"/>
  <c r="H601" i="4"/>
  <c r="H638" i="4"/>
  <c r="H583" i="4"/>
  <c r="H342" i="4"/>
  <c r="H617" i="4"/>
  <c r="H434" i="4"/>
  <c r="H138" i="4"/>
  <c r="H574" i="4"/>
  <c r="H388" i="4"/>
  <c r="H729" i="4"/>
  <c r="H511" i="4"/>
  <c r="H181" i="4"/>
  <c r="H421" i="4"/>
  <c r="H384" i="4"/>
  <c r="H698" i="4"/>
  <c r="H567" i="4"/>
  <c r="H236" i="4"/>
  <c r="H592" i="4"/>
  <c r="H416" i="4"/>
  <c r="H106" i="4"/>
  <c r="H559" i="4"/>
  <c r="H372" i="4"/>
  <c r="H715" i="4"/>
  <c r="H490" i="4"/>
  <c r="H151" i="4"/>
  <c r="H608" i="4"/>
  <c r="H430" i="4"/>
  <c r="H726" i="4"/>
  <c r="H536" i="4"/>
  <c r="H177" i="4"/>
  <c r="H579" i="4"/>
  <c r="H392" i="4"/>
  <c r="H719" i="4"/>
  <c r="H517" i="4"/>
  <c r="H326" i="4"/>
  <c r="H623" i="4"/>
  <c r="H473" i="4"/>
  <c r="H129" i="4"/>
  <c r="H482" i="4"/>
  <c r="H710" i="4"/>
  <c r="H505" i="4"/>
  <c r="H142" i="4"/>
  <c r="H563" i="4"/>
  <c r="H375" i="4"/>
  <c r="H702" i="4"/>
  <c r="H494" i="4"/>
  <c r="H244" i="4"/>
  <c r="H611" i="4"/>
  <c r="H444" i="4"/>
  <c r="H98" i="4"/>
  <c r="H233" i="4"/>
  <c r="H134" i="4"/>
  <c r="H634" i="4"/>
  <c r="H486" i="4"/>
  <c r="H119" i="4"/>
  <c r="H523" i="4"/>
  <c r="H330" i="4"/>
  <c r="H627" i="4"/>
  <c r="H478" i="4"/>
  <c r="H228" i="4"/>
  <c r="H598" i="4"/>
  <c r="H425" i="4"/>
  <c r="H18" i="4"/>
  <c r="H169" i="4"/>
  <c r="H605" i="4"/>
  <c r="H620" i="4"/>
  <c r="H439" i="4"/>
  <c r="H723" i="4"/>
  <c r="H500" i="4"/>
  <c r="H249" i="4"/>
  <c r="H614" i="4"/>
  <c r="H448" i="4"/>
  <c r="H186" i="4"/>
  <c r="H586" i="4"/>
  <c r="H410" i="4"/>
  <c r="H10" i="4"/>
  <c r="H706" i="4"/>
  <c r="H571" i="4"/>
  <c r="H589" i="4"/>
  <c r="S126" i="4"/>
  <c r="Q126" i="4"/>
  <c r="R126" i="4"/>
  <c r="S118" i="4"/>
  <c r="Q118" i="4"/>
  <c r="R118" i="4"/>
  <c r="R658" i="4"/>
  <c r="S658" i="4"/>
  <c r="Q658" i="4"/>
  <c r="S93" i="4"/>
  <c r="R93" i="4"/>
  <c r="Q93" i="4"/>
  <c r="Q141" i="4"/>
  <c r="S141" i="4"/>
  <c r="R141" i="4"/>
  <c r="R409" i="4"/>
  <c r="S409" i="4"/>
  <c r="Q409" i="4"/>
  <c r="S116" i="4"/>
  <c r="Q116" i="4"/>
  <c r="R116" i="4"/>
  <c r="S51" i="4"/>
  <c r="Q51" i="4"/>
  <c r="R51" i="4"/>
  <c r="S76" i="4"/>
  <c r="Q76" i="4"/>
  <c r="R76" i="4"/>
  <c r="R362" i="4"/>
  <c r="S362" i="4"/>
  <c r="Q362" i="4"/>
  <c r="S75" i="4"/>
  <c r="Q75" i="4"/>
  <c r="R75" i="4"/>
  <c r="Q437" i="4"/>
  <c r="R437" i="4"/>
  <c r="S437" i="4"/>
  <c r="H549" i="4"/>
  <c r="H497" i="4"/>
  <c r="H237" i="4"/>
  <c r="H248" i="4"/>
  <c r="S196" i="4"/>
  <c r="R196" i="4"/>
  <c r="Q196" i="4"/>
  <c r="S94" i="4"/>
  <c r="Q94" i="4"/>
  <c r="R94" i="4"/>
  <c r="R349" i="4"/>
  <c r="S349" i="4"/>
  <c r="Q349" i="4"/>
  <c r="H476" i="4"/>
  <c r="H472" i="4"/>
  <c r="R172" i="4"/>
  <c r="S172" i="4"/>
  <c r="Q172" i="4"/>
  <c r="S57" i="4"/>
  <c r="Q57" i="4"/>
  <c r="R57" i="4"/>
  <c r="Q713" i="4"/>
  <c r="R713" i="4"/>
  <c r="S713" i="4"/>
  <c r="H635" i="4"/>
  <c r="H643" i="4"/>
  <c r="R669" i="4"/>
  <c r="Q669" i="4"/>
  <c r="S669" i="4"/>
  <c r="S543" i="4"/>
  <c r="R543" i="4"/>
  <c r="Q543" i="4"/>
  <c r="S289" i="4"/>
  <c r="Q289" i="4"/>
  <c r="R289" i="4"/>
  <c r="R183" i="4"/>
  <c r="S183" i="4"/>
  <c r="P183" i="4"/>
  <c r="P184" i="4" s="1"/>
  <c r="P185" i="4" s="1"/>
  <c r="P186" i="4" s="1"/>
  <c r="P187" i="4" s="1"/>
  <c r="Q183" i="4"/>
  <c r="H266" i="4"/>
  <c r="H333" i="4"/>
  <c r="H241" i="4"/>
  <c r="Q235" i="4"/>
  <c r="S235" i="4"/>
  <c r="R235" i="4"/>
  <c r="H246" i="4"/>
  <c r="H243" i="4"/>
  <c r="H717" i="4"/>
  <c r="H657" i="4"/>
  <c r="R419" i="4"/>
  <c r="S419" i="4"/>
  <c r="Q419" i="4"/>
  <c r="S91" i="4"/>
  <c r="R91" i="4"/>
  <c r="Q91" i="4"/>
  <c r="S213" i="4"/>
  <c r="R213" i="4"/>
  <c r="Q213" i="4"/>
  <c r="S231" i="4"/>
  <c r="Q231" i="4"/>
  <c r="R231" i="4"/>
  <c r="H252" i="4"/>
  <c r="H227" i="4"/>
  <c r="H230" i="4"/>
  <c r="S577" i="4"/>
  <c r="R577" i="4"/>
  <c r="Q577" i="4"/>
  <c r="H9" i="4"/>
  <c r="H12" i="4"/>
  <c r="S647" i="4"/>
  <c r="Q647" i="4"/>
  <c r="R647" i="4"/>
  <c r="I13" i="13"/>
  <c r="I7" i="13"/>
  <c r="S651" i="4"/>
  <c r="Q651" i="4"/>
  <c r="R651" i="4"/>
  <c r="R576" i="4"/>
  <c r="S576" i="4"/>
  <c r="P576" i="4"/>
  <c r="P577" i="4" s="1"/>
  <c r="P578" i="4" s="1"/>
  <c r="P579" i="4" s="1"/>
  <c r="P580" i="4" s="1"/>
  <c r="Q576" i="4"/>
  <c r="R527" i="4"/>
  <c r="Q527" i="4"/>
  <c r="S527" i="4"/>
  <c r="Q471" i="4"/>
  <c r="S471" i="4"/>
  <c r="R471" i="4"/>
  <c r="H217" i="4"/>
  <c r="H146" i="4"/>
  <c r="H21" i="4"/>
  <c r="H203" i="4"/>
  <c r="H83" i="4"/>
  <c r="H283" i="4"/>
  <c r="H458" i="4"/>
  <c r="H418" i="4"/>
  <c r="R728" i="4"/>
  <c r="Q728" i="4"/>
  <c r="S728" i="4"/>
  <c r="R314" i="4"/>
  <c r="S314" i="4"/>
  <c r="Q314" i="4"/>
  <c r="S242" i="4"/>
  <c r="Q242" i="4"/>
  <c r="R242" i="4"/>
  <c r="Q433" i="4"/>
  <c r="S433" i="4"/>
  <c r="R433" i="4"/>
  <c r="R600" i="4"/>
  <c r="S600" i="4"/>
  <c r="Q600" i="4"/>
  <c r="Q307" i="4"/>
  <c r="R307" i="4"/>
  <c r="S307" i="4"/>
  <c r="S660" i="4"/>
  <c r="Q660" i="4"/>
  <c r="R660" i="4"/>
  <c r="S470" i="4"/>
  <c r="Q470" i="4"/>
  <c r="R470" i="4"/>
  <c r="H329" i="4"/>
  <c r="H378" i="4"/>
  <c r="H427" i="4"/>
  <c r="H8" i="4"/>
  <c r="H122" i="4"/>
  <c r="H226" i="4"/>
  <c r="H447" i="4"/>
  <c r="H391" i="4"/>
  <c r="H485" i="4"/>
  <c r="H155" i="4"/>
  <c r="H412" i="4"/>
  <c r="H424" i="4"/>
  <c r="H451" i="4"/>
  <c r="H176" i="4"/>
  <c r="H477" i="4"/>
  <c r="H97" i="4"/>
  <c r="H17" i="4"/>
  <c r="H374" i="4"/>
  <c r="H238" i="4"/>
  <c r="H371" i="4"/>
  <c r="H493" i="4"/>
  <c r="H561" i="4"/>
  <c r="S868" i="4" l="1"/>
  <c r="Q868" i="4"/>
  <c r="R868" i="4"/>
  <c r="Q706" i="4"/>
  <c r="S706" i="4"/>
  <c r="S635" i="4"/>
  <c r="P635" i="4"/>
  <c r="P636" i="4" s="1"/>
  <c r="P637" i="4" s="1"/>
  <c r="P638" i="4" s="1"/>
  <c r="P639" i="4" s="1"/>
  <c r="Q635" i="4"/>
  <c r="R635" i="4"/>
  <c r="Q623" i="4"/>
  <c r="S623" i="4"/>
  <c r="S627" i="4"/>
  <c r="Q627" i="4"/>
  <c r="Q630" i="4"/>
  <c r="S630" i="4"/>
  <c r="S634" i="4"/>
  <c r="Q634" i="4"/>
  <c r="S614" i="4"/>
  <c r="Q617" i="4"/>
  <c r="S617" i="4"/>
  <c r="S620" i="4"/>
  <c r="Q620" i="4"/>
  <c r="Q608" i="4"/>
  <c r="S608" i="4"/>
  <c r="R608" i="4"/>
  <c r="S605" i="4"/>
  <c r="Q605" i="4"/>
  <c r="S611" i="4"/>
  <c r="Q611" i="4"/>
  <c r="R605" i="4"/>
  <c r="S598" i="4"/>
  <c r="Q598" i="4"/>
  <c r="Q571" i="4"/>
  <c r="S571" i="4"/>
  <c r="Q424" i="4"/>
  <c r="S424" i="4"/>
  <c r="R424" i="4"/>
  <c r="Q425" i="4"/>
  <c r="S425" i="4"/>
  <c r="S430" i="4"/>
  <c r="Q430" i="4"/>
  <c r="R430" i="4"/>
  <c r="S427" i="4"/>
  <c r="R427" i="4"/>
  <c r="Q427" i="4"/>
  <c r="S98" i="4"/>
  <c r="Q98" i="4"/>
  <c r="R100" i="4"/>
  <c r="Q100" i="4"/>
  <c r="S100" i="4"/>
  <c r="S97" i="4"/>
  <c r="R97" i="4"/>
  <c r="Q97" i="4"/>
  <c r="H399" i="4"/>
  <c r="H377" i="4"/>
  <c r="H44" i="4"/>
  <c r="H411" i="4"/>
  <c r="H315" i="4"/>
  <c r="H569" i="4"/>
  <c r="H200" i="4"/>
  <c r="H92" i="4"/>
  <c r="H154" i="4"/>
  <c r="Q371" i="4"/>
  <c r="R371" i="4"/>
  <c r="S371" i="4"/>
  <c r="S176" i="4"/>
  <c r="Q176" i="4"/>
  <c r="R176" i="4"/>
  <c r="H446" i="4"/>
  <c r="H452" i="4"/>
  <c r="R226" i="4"/>
  <c r="Q226" i="4"/>
  <c r="S226" i="4"/>
  <c r="Q329" i="4"/>
  <c r="S329" i="4"/>
  <c r="R329" i="4"/>
  <c r="S283" i="4"/>
  <c r="R283" i="4"/>
  <c r="Q283" i="4"/>
  <c r="S13" i="13"/>
  <c r="R13" i="13"/>
  <c r="Q13" i="13"/>
  <c r="S657" i="4"/>
  <c r="Q657" i="4"/>
  <c r="R657" i="4"/>
  <c r="R333" i="4"/>
  <c r="S333" i="4"/>
  <c r="Q333" i="4"/>
  <c r="Q549" i="4"/>
  <c r="R549" i="4"/>
  <c r="S549" i="4"/>
  <c r="S410" i="4"/>
  <c r="Q410" i="4"/>
  <c r="R439" i="4"/>
  <c r="S439" i="4"/>
  <c r="Q439" i="4"/>
  <c r="R478" i="4"/>
  <c r="Q478" i="4"/>
  <c r="S478" i="4"/>
  <c r="S233" i="4"/>
  <c r="Q233" i="4"/>
  <c r="Q563" i="4"/>
  <c r="R563" i="4"/>
  <c r="S563" i="4"/>
  <c r="S326" i="4"/>
  <c r="Q326" i="4"/>
  <c r="R326" i="4"/>
  <c r="S416" i="4"/>
  <c r="Q416" i="4"/>
  <c r="Q511" i="4"/>
  <c r="S511" i="4"/>
  <c r="R511" i="4"/>
  <c r="S583" i="4"/>
  <c r="Q583" i="4"/>
  <c r="S453" i="4"/>
  <c r="R453" i="4"/>
  <c r="Q453" i="4"/>
  <c r="R522" i="4"/>
  <c r="Q522" i="4"/>
  <c r="S522" i="4"/>
  <c r="S83" i="4"/>
  <c r="Q83" i="4"/>
  <c r="R83" i="4"/>
  <c r="P230" i="4"/>
  <c r="P231" i="4" s="1"/>
  <c r="P232" i="4" s="1"/>
  <c r="P233" i="4" s="1"/>
  <c r="R233" i="4" s="1"/>
  <c r="Q230" i="4"/>
  <c r="R230" i="4"/>
  <c r="S230" i="4"/>
  <c r="P717" i="4"/>
  <c r="P718" i="4" s="1"/>
  <c r="P719" i="4" s="1"/>
  <c r="R719" i="4" s="1"/>
  <c r="Q717" i="4"/>
  <c r="R717" i="4"/>
  <c r="S717" i="4"/>
  <c r="S266" i="4"/>
  <c r="R266" i="4"/>
  <c r="Q266" i="4"/>
  <c r="S586" i="4"/>
  <c r="Q586" i="4"/>
  <c r="Q142" i="4"/>
  <c r="S142" i="4"/>
  <c r="Q517" i="4"/>
  <c r="R517" i="4"/>
  <c r="S517" i="4"/>
  <c r="S592" i="4"/>
  <c r="Q592" i="4"/>
  <c r="Q729" i="4"/>
  <c r="S729" i="4"/>
  <c r="Q638" i="4"/>
  <c r="R638" i="4"/>
  <c r="S638" i="4"/>
  <c r="R390" i="4"/>
  <c r="P390" i="4"/>
  <c r="P391" i="4" s="1"/>
  <c r="P392" i="4" s="1"/>
  <c r="P393" i="4" s="1"/>
  <c r="S390" i="4"/>
  <c r="Q390" i="4"/>
  <c r="H379" i="4"/>
  <c r="H373" i="4"/>
  <c r="H359" i="4"/>
  <c r="H346" i="4"/>
  <c r="H328" i="4"/>
  <c r="S155" i="4"/>
  <c r="R155" i="4"/>
  <c r="Q155" i="4"/>
  <c r="H304" i="4"/>
  <c r="H332" i="4"/>
  <c r="H225" i="4"/>
  <c r="S122" i="4"/>
  <c r="R122" i="4"/>
  <c r="Q122" i="4"/>
  <c r="S203" i="4"/>
  <c r="Q203" i="4"/>
  <c r="R203" i="4"/>
  <c r="Q227" i="4"/>
  <c r="S227" i="4"/>
  <c r="R227" i="4"/>
  <c r="S243" i="4"/>
  <c r="Q243" i="4"/>
  <c r="R243" i="4"/>
  <c r="R472" i="4"/>
  <c r="S472" i="4"/>
  <c r="Q472" i="4"/>
  <c r="S186" i="4"/>
  <c r="R186" i="4"/>
  <c r="Q186" i="4"/>
  <c r="S330" i="4"/>
  <c r="Q330" i="4"/>
  <c r="S444" i="4"/>
  <c r="Q444" i="4"/>
  <c r="R444" i="4"/>
  <c r="R505" i="4"/>
  <c r="Q505" i="4"/>
  <c r="S505" i="4"/>
  <c r="S719" i="4"/>
  <c r="Q719" i="4"/>
  <c r="S151" i="4"/>
  <c r="Q151" i="4"/>
  <c r="R151" i="4"/>
  <c r="Q236" i="4"/>
  <c r="S236" i="4"/>
  <c r="R388" i="4"/>
  <c r="S388" i="4"/>
  <c r="Q388" i="4"/>
  <c r="Q601" i="4"/>
  <c r="S601" i="4"/>
  <c r="R601" i="4"/>
  <c r="S380" i="4"/>
  <c r="R380" i="4"/>
  <c r="Q380" i="4"/>
  <c r="Q397" i="4"/>
  <c r="R397" i="4"/>
  <c r="S397" i="4"/>
  <c r="H158" i="4"/>
  <c r="H179" i="4"/>
  <c r="H428" i="4"/>
  <c r="H278" i="4"/>
  <c r="H253" i="4"/>
  <c r="H396" i="4"/>
  <c r="H335" i="4"/>
  <c r="H306" i="4"/>
  <c r="H267" i="4"/>
  <c r="H414" i="4"/>
  <c r="Q477" i="4"/>
  <c r="R477" i="4"/>
  <c r="S477" i="4"/>
  <c r="Q8" i="4"/>
  <c r="S8" i="4"/>
  <c r="R8" i="4"/>
  <c r="H190" i="4"/>
  <c r="H459" i="4"/>
  <c r="H144" i="4"/>
  <c r="S21" i="4"/>
  <c r="R21" i="4"/>
  <c r="Q21" i="4"/>
  <c r="Q252" i="4"/>
  <c r="R252" i="4"/>
  <c r="S252" i="4"/>
  <c r="S246" i="4"/>
  <c r="P246" i="4"/>
  <c r="P247" i="4" s="1"/>
  <c r="P248" i="4" s="1"/>
  <c r="P249" i="4" s="1"/>
  <c r="P250" i="4" s="1"/>
  <c r="R246" i="4"/>
  <c r="Q246" i="4"/>
  <c r="R476" i="4"/>
  <c r="S476" i="4"/>
  <c r="Q476" i="4"/>
  <c r="Q448" i="4"/>
  <c r="S448" i="4"/>
  <c r="R448" i="4"/>
  <c r="S169" i="4"/>
  <c r="Q169" i="4"/>
  <c r="R169" i="4"/>
  <c r="Q523" i="4"/>
  <c r="S523" i="4"/>
  <c r="R523" i="4"/>
  <c r="S710" i="4"/>
  <c r="R710" i="4"/>
  <c r="Q710" i="4"/>
  <c r="S392" i="4"/>
  <c r="Q392" i="4"/>
  <c r="R392" i="4"/>
  <c r="S490" i="4"/>
  <c r="R490" i="4"/>
  <c r="Q490" i="4"/>
  <c r="R567" i="4"/>
  <c r="Q567" i="4"/>
  <c r="S567" i="4"/>
  <c r="S574" i="4"/>
  <c r="R574" i="4"/>
  <c r="Q574" i="4"/>
  <c r="R239" i="4"/>
  <c r="S239" i="4"/>
  <c r="Q239" i="4"/>
  <c r="Q595" i="4"/>
  <c r="S595" i="4"/>
  <c r="P386" i="4"/>
  <c r="P387" i="4" s="1"/>
  <c r="P388" i="4" s="1"/>
  <c r="P389" i="4" s="1"/>
  <c r="R386" i="4"/>
  <c r="S386" i="4"/>
  <c r="Q386" i="4"/>
  <c r="P561" i="4"/>
  <c r="P562" i="4" s="1"/>
  <c r="P563" i="4" s="1"/>
  <c r="P564" i="4" s="1"/>
  <c r="Q561" i="4"/>
  <c r="R561" i="4"/>
  <c r="S561" i="4"/>
  <c r="Q238" i="4"/>
  <c r="S238" i="4"/>
  <c r="R238" i="4"/>
  <c r="H436" i="4"/>
  <c r="H429" i="4"/>
  <c r="H578" i="4"/>
  <c r="H572" i="4"/>
  <c r="H401" i="4"/>
  <c r="H370" i="4"/>
  <c r="R485" i="4"/>
  <c r="Q485" i="4"/>
  <c r="S485" i="4"/>
  <c r="H157" i="4"/>
  <c r="H171" i="4"/>
  <c r="S146" i="4"/>
  <c r="R146" i="4"/>
  <c r="Q146" i="4"/>
  <c r="R12" i="4"/>
  <c r="S12" i="4"/>
  <c r="P12" i="4"/>
  <c r="P13" i="4" s="1"/>
  <c r="P14" i="4" s="1"/>
  <c r="P15" i="4" s="1"/>
  <c r="Q12" i="4"/>
  <c r="S589" i="4"/>
  <c r="Q589" i="4"/>
  <c r="Q18" i="4"/>
  <c r="S18" i="4"/>
  <c r="S119" i="4"/>
  <c r="Q119" i="4"/>
  <c r="R119" i="4"/>
  <c r="S244" i="4"/>
  <c r="R244" i="4"/>
  <c r="Q244" i="4"/>
  <c r="R482" i="4"/>
  <c r="Q482" i="4"/>
  <c r="S482" i="4"/>
  <c r="Q579" i="4"/>
  <c r="R579" i="4"/>
  <c r="S579" i="4"/>
  <c r="S715" i="4"/>
  <c r="Q715" i="4"/>
  <c r="R715" i="4"/>
  <c r="R698" i="4"/>
  <c r="S698" i="4"/>
  <c r="Q698" i="4"/>
  <c r="S138" i="4"/>
  <c r="Q138" i="4"/>
  <c r="R138" i="4"/>
  <c r="S545" i="4"/>
  <c r="R545" i="4"/>
  <c r="Q545" i="4"/>
  <c r="S14" i="4"/>
  <c r="R14" i="4"/>
  <c r="Q14" i="4"/>
  <c r="Q398" i="4"/>
  <c r="R398" i="4"/>
  <c r="S398" i="4"/>
  <c r="S374" i="4"/>
  <c r="R374" i="4"/>
  <c r="Q374" i="4"/>
  <c r="S391" i="4"/>
  <c r="R391" i="4"/>
  <c r="Q391" i="4"/>
  <c r="H234" i="4"/>
  <c r="H232" i="4"/>
  <c r="S217" i="4"/>
  <c r="Q217" i="4"/>
  <c r="R217" i="4"/>
  <c r="S9" i="4"/>
  <c r="Q9" i="4"/>
  <c r="R9" i="4"/>
  <c r="S248" i="4"/>
  <c r="R248" i="4"/>
  <c r="Q248" i="4"/>
  <c r="Q249" i="4"/>
  <c r="R249" i="4"/>
  <c r="S249" i="4"/>
  <c r="S486" i="4"/>
  <c r="Q486" i="4"/>
  <c r="R486" i="4"/>
  <c r="S494" i="4"/>
  <c r="R494" i="4"/>
  <c r="Q494" i="4"/>
  <c r="S129" i="4"/>
  <c r="R129" i="4"/>
  <c r="Q129" i="4"/>
  <c r="S177" i="4"/>
  <c r="R177" i="4"/>
  <c r="Q177" i="4"/>
  <c r="Q372" i="4"/>
  <c r="S372" i="4"/>
  <c r="S384" i="4"/>
  <c r="Q384" i="4"/>
  <c r="R384" i="4"/>
  <c r="S434" i="4"/>
  <c r="Q434" i="4"/>
  <c r="R434" i="4"/>
  <c r="Q11" i="13"/>
  <c r="R11" i="13"/>
  <c r="S11" i="13"/>
  <c r="H347" i="4"/>
  <c r="H360" i="4"/>
  <c r="H324" i="4"/>
  <c r="R493" i="4"/>
  <c r="S493" i="4"/>
  <c r="Q493" i="4"/>
  <c r="S451" i="4"/>
  <c r="Q451" i="4"/>
  <c r="R451" i="4"/>
  <c r="S412" i="4"/>
  <c r="Q412" i="4"/>
  <c r="R412" i="4"/>
  <c r="S447" i="4"/>
  <c r="R447" i="4"/>
  <c r="Q447" i="4"/>
  <c r="R378" i="4"/>
  <c r="S378" i="4"/>
  <c r="Q378" i="4"/>
  <c r="Q418" i="4"/>
  <c r="R418" i="4"/>
  <c r="S418" i="4"/>
  <c r="P237" i="4"/>
  <c r="P238" i="4" s="1"/>
  <c r="P239" i="4" s="1"/>
  <c r="P240" i="4" s="1"/>
  <c r="S237" i="4"/>
  <c r="Q237" i="4"/>
  <c r="R237" i="4"/>
  <c r="Q500" i="4"/>
  <c r="S500" i="4"/>
  <c r="R500" i="4"/>
  <c r="Q702" i="4"/>
  <c r="R702" i="4"/>
  <c r="S702" i="4"/>
  <c r="S473" i="4"/>
  <c r="Q473" i="4"/>
  <c r="R473" i="4"/>
  <c r="S536" i="4"/>
  <c r="Q536" i="4"/>
  <c r="R536" i="4"/>
  <c r="R559" i="4"/>
  <c r="Q559" i="4"/>
  <c r="S559" i="4"/>
  <c r="R421" i="4"/>
  <c r="Q421" i="4"/>
  <c r="S421" i="4"/>
  <c r="S413" i="4"/>
  <c r="Q413" i="4"/>
  <c r="H457" i="4"/>
  <c r="H450" i="4"/>
  <c r="R17" i="4"/>
  <c r="S17" i="4"/>
  <c r="Q17" i="4"/>
  <c r="H268" i="4"/>
  <c r="H423" i="4"/>
  <c r="H420" i="4"/>
  <c r="H147" i="4"/>
  <c r="H395" i="4"/>
  <c r="H334" i="4"/>
  <c r="H345" i="4"/>
  <c r="H305" i="4"/>
  <c r="H358" i="4"/>
  <c r="H284" i="4"/>
  <c r="H265" i="4"/>
  <c r="H463" i="4"/>
  <c r="H426" i="4"/>
  <c r="Q458" i="4"/>
  <c r="R458" i="4"/>
  <c r="S458" i="4"/>
  <c r="P7" i="13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S7" i="13"/>
  <c r="R7" i="13"/>
  <c r="Q7" i="13"/>
  <c r="Q241" i="4"/>
  <c r="R241" i="4"/>
  <c r="P241" i="4"/>
  <c r="P242" i="4" s="1"/>
  <c r="P243" i="4" s="1"/>
  <c r="P244" i="4" s="1"/>
  <c r="P245" i="4" s="1"/>
  <c r="S241" i="4"/>
  <c r="Q643" i="4"/>
  <c r="S643" i="4"/>
  <c r="R643" i="4"/>
  <c r="S497" i="4"/>
  <c r="Q497" i="4"/>
  <c r="R497" i="4"/>
  <c r="S10" i="4"/>
  <c r="R10" i="4"/>
  <c r="Q10" i="4"/>
  <c r="S723" i="4"/>
  <c r="Q723" i="4"/>
  <c r="S228" i="4"/>
  <c r="R228" i="4"/>
  <c r="Q228" i="4"/>
  <c r="S134" i="4"/>
  <c r="Q134" i="4"/>
  <c r="R134" i="4"/>
  <c r="S375" i="4"/>
  <c r="R375" i="4"/>
  <c r="Q375" i="4"/>
  <c r="S726" i="4"/>
  <c r="Q726" i="4"/>
  <c r="S106" i="4"/>
  <c r="Q106" i="4"/>
  <c r="R106" i="4"/>
  <c r="S181" i="4"/>
  <c r="R181" i="4"/>
  <c r="Q181" i="4"/>
  <c r="R342" i="4"/>
  <c r="S342" i="4"/>
  <c r="Q342" i="4"/>
  <c r="S173" i="4"/>
  <c r="Q173" i="4"/>
  <c r="R173" i="4"/>
  <c r="Q514" i="4"/>
  <c r="R514" i="4"/>
  <c r="S514" i="4"/>
  <c r="H481" i="4"/>
  <c r="H489" i="4"/>
  <c r="H498" i="4"/>
  <c r="H442" i="4"/>
  <c r="H325" i="4"/>
  <c r="H145" i="4"/>
  <c r="H387" i="4"/>
  <c r="H184" i="4"/>
  <c r="Q22" i="13" l="1"/>
  <c r="R22" i="13"/>
  <c r="S572" i="4"/>
  <c r="R572" i="4"/>
  <c r="P572" i="4"/>
  <c r="P573" i="4" s="1"/>
  <c r="P574" i="4" s="1"/>
  <c r="P575" i="4" s="1"/>
  <c r="Q572" i="4"/>
  <c r="S429" i="4"/>
  <c r="R429" i="4"/>
  <c r="Q429" i="4"/>
  <c r="S428" i="4"/>
  <c r="R428" i="4"/>
  <c r="Q428" i="4"/>
  <c r="R426" i="4"/>
  <c r="Q426" i="4"/>
  <c r="S426" i="4"/>
  <c r="P426" i="4"/>
  <c r="P427" i="4" s="1"/>
  <c r="P428" i="4" s="1"/>
  <c r="P429" i="4" s="1"/>
  <c r="P430" i="4" s="1"/>
  <c r="P431" i="4" s="1"/>
  <c r="S387" i="4"/>
  <c r="Q387" i="4"/>
  <c r="R387" i="4"/>
  <c r="H317" i="4"/>
  <c r="H96" i="4"/>
  <c r="R463" i="4"/>
  <c r="Q463" i="4"/>
  <c r="S463" i="4"/>
  <c r="S147" i="4"/>
  <c r="R147" i="4"/>
  <c r="Q147" i="4"/>
  <c r="S457" i="4"/>
  <c r="R457" i="4"/>
  <c r="Q457" i="4"/>
  <c r="R171" i="4"/>
  <c r="S171" i="4"/>
  <c r="Q171" i="4"/>
  <c r="P171" i="4"/>
  <c r="P172" i="4" s="1"/>
  <c r="P173" i="4" s="1"/>
  <c r="P174" i="4" s="1"/>
  <c r="P370" i="4"/>
  <c r="P371" i="4" s="1"/>
  <c r="P372" i="4" s="1"/>
  <c r="R372" i="4" s="1"/>
  <c r="Q370" i="4"/>
  <c r="S370" i="4"/>
  <c r="R370" i="4"/>
  <c r="S190" i="4"/>
  <c r="Q190" i="4"/>
  <c r="R190" i="4"/>
  <c r="S267" i="4"/>
  <c r="R267" i="4"/>
  <c r="Q267" i="4"/>
  <c r="S158" i="4"/>
  <c r="R158" i="4"/>
  <c r="Q158" i="4"/>
  <c r="S346" i="4"/>
  <c r="Q346" i="4"/>
  <c r="R346" i="4"/>
  <c r="S446" i="4"/>
  <c r="Q446" i="4"/>
  <c r="P446" i="4"/>
  <c r="P447" i="4" s="1"/>
  <c r="P448" i="4" s="1"/>
  <c r="P449" i="4" s="1"/>
  <c r="R446" i="4"/>
  <c r="S92" i="4"/>
  <c r="R92" i="4"/>
  <c r="Q92" i="4"/>
  <c r="S145" i="4"/>
  <c r="Q145" i="4"/>
  <c r="R145" i="4"/>
  <c r="R265" i="4"/>
  <c r="S265" i="4"/>
  <c r="Q265" i="4"/>
  <c r="Q420" i="4"/>
  <c r="R420" i="4"/>
  <c r="S420" i="4"/>
  <c r="S232" i="4"/>
  <c r="R232" i="4"/>
  <c r="Q232" i="4"/>
  <c r="S157" i="4"/>
  <c r="R157" i="4"/>
  <c r="Q157" i="4"/>
  <c r="R401" i="4"/>
  <c r="S401" i="4"/>
  <c r="Q401" i="4"/>
  <c r="Q306" i="4"/>
  <c r="R306" i="4"/>
  <c r="S306" i="4"/>
  <c r="R225" i="4"/>
  <c r="Q225" i="4"/>
  <c r="S225" i="4"/>
  <c r="P225" i="4"/>
  <c r="P226" i="4" s="1"/>
  <c r="P227" i="4" s="1"/>
  <c r="P228" i="4" s="1"/>
  <c r="P229" i="4" s="1"/>
  <c r="R359" i="4"/>
  <c r="S359" i="4"/>
  <c r="Q359" i="4"/>
  <c r="S200" i="4"/>
  <c r="R200" i="4"/>
  <c r="Q200" i="4"/>
  <c r="H503" i="4"/>
  <c r="H510" i="4"/>
  <c r="R284" i="4"/>
  <c r="S284" i="4"/>
  <c r="Q284" i="4"/>
  <c r="P423" i="4"/>
  <c r="P424" i="4" s="1"/>
  <c r="P425" i="4" s="1"/>
  <c r="R425" i="4" s="1"/>
  <c r="S423" i="4"/>
  <c r="Q423" i="4"/>
  <c r="R423" i="4"/>
  <c r="Q324" i="4"/>
  <c r="P324" i="4"/>
  <c r="P325" i="4" s="1"/>
  <c r="P326" i="4" s="1"/>
  <c r="P327" i="4" s="1"/>
  <c r="R324" i="4"/>
  <c r="S324" i="4"/>
  <c r="P234" i="4"/>
  <c r="P235" i="4" s="1"/>
  <c r="P236" i="4" s="1"/>
  <c r="R236" i="4" s="1"/>
  <c r="Q234" i="4"/>
  <c r="R234" i="4"/>
  <c r="S234" i="4"/>
  <c r="R335" i="4"/>
  <c r="S335" i="4"/>
  <c r="Q335" i="4"/>
  <c r="R332" i="4"/>
  <c r="Q332" i="4"/>
  <c r="S332" i="4"/>
  <c r="S373" i="4"/>
  <c r="R373" i="4"/>
  <c r="P373" i="4"/>
  <c r="P374" i="4" s="1"/>
  <c r="P375" i="4" s="1"/>
  <c r="P376" i="4" s="1"/>
  <c r="Q373" i="4"/>
  <c r="R569" i="4"/>
  <c r="P569" i="4"/>
  <c r="P570" i="4" s="1"/>
  <c r="P571" i="4" s="1"/>
  <c r="R571" i="4" s="1"/>
  <c r="S569" i="4"/>
  <c r="Q569" i="4"/>
  <c r="R184" i="4"/>
  <c r="Q184" i="4"/>
  <c r="S184" i="4"/>
  <c r="Q358" i="4"/>
  <c r="R358" i="4"/>
  <c r="S358" i="4"/>
  <c r="S268" i="4"/>
  <c r="Q268" i="4"/>
  <c r="R268" i="4"/>
  <c r="Q360" i="4"/>
  <c r="R360" i="4"/>
  <c r="S360" i="4"/>
  <c r="Q578" i="4"/>
  <c r="S578" i="4"/>
  <c r="R578" i="4"/>
  <c r="R396" i="4"/>
  <c r="Q396" i="4"/>
  <c r="S396" i="4"/>
  <c r="Q304" i="4"/>
  <c r="S304" i="4"/>
  <c r="R304" i="4"/>
  <c r="S379" i="4"/>
  <c r="Q379" i="4"/>
  <c r="R379" i="4"/>
  <c r="S315" i="4"/>
  <c r="R315" i="4"/>
  <c r="Q315" i="4"/>
  <c r="Q325" i="4"/>
  <c r="S325" i="4"/>
  <c r="R325" i="4"/>
  <c r="H156" i="4"/>
  <c r="H175" i="4"/>
  <c r="H508" i="4"/>
  <c r="H516" i="4"/>
  <c r="S489" i="4"/>
  <c r="R489" i="4"/>
  <c r="Q489" i="4"/>
  <c r="H43" i="4"/>
  <c r="H408" i="4"/>
  <c r="S442" i="4"/>
  <c r="Q442" i="4"/>
  <c r="R442" i="4"/>
  <c r="R305" i="4"/>
  <c r="Q305" i="4"/>
  <c r="S305" i="4"/>
  <c r="Q347" i="4"/>
  <c r="S347" i="4"/>
  <c r="R347" i="4"/>
  <c r="R253" i="4"/>
  <c r="Q253" i="4"/>
  <c r="S253" i="4"/>
  <c r="Q411" i="4"/>
  <c r="S411" i="4"/>
  <c r="P411" i="4"/>
  <c r="P412" i="4" s="1"/>
  <c r="P413" i="4" s="1"/>
  <c r="R413" i="4" s="1"/>
  <c r="R411" i="4"/>
  <c r="S44" i="4"/>
  <c r="R44" i="4"/>
  <c r="Q44" i="4"/>
  <c r="P436" i="4"/>
  <c r="P437" i="4" s="1"/>
  <c r="P438" i="4" s="1"/>
  <c r="P439" i="4" s="1"/>
  <c r="P440" i="4" s="1"/>
  <c r="S436" i="4"/>
  <c r="R436" i="4"/>
  <c r="Q436" i="4"/>
  <c r="S278" i="4"/>
  <c r="R278" i="4"/>
  <c r="Q278" i="4"/>
  <c r="H520" i="4"/>
  <c r="H499" i="4"/>
  <c r="S481" i="4"/>
  <c r="Q481" i="4"/>
  <c r="R481" i="4"/>
  <c r="Q334" i="4"/>
  <c r="S334" i="4"/>
  <c r="R334" i="4"/>
  <c r="S144" i="4"/>
  <c r="R144" i="4"/>
  <c r="Q144" i="4"/>
  <c r="S377" i="4"/>
  <c r="R377" i="4"/>
  <c r="P377" i="4"/>
  <c r="P378" i="4" s="1"/>
  <c r="P379" i="4" s="1"/>
  <c r="P380" i="4" s="1"/>
  <c r="P381" i="4" s="1"/>
  <c r="Q377" i="4"/>
  <c r="R345" i="4"/>
  <c r="S345" i="4"/>
  <c r="Q345" i="4"/>
  <c r="H400" i="4"/>
  <c r="H382" i="4"/>
  <c r="H313" i="4"/>
  <c r="H565" i="4"/>
  <c r="S498" i="4"/>
  <c r="R498" i="4"/>
  <c r="Q498" i="4"/>
  <c r="S395" i="4"/>
  <c r="R395" i="4"/>
  <c r="Q395" i="4"/>
  <c r="S450" i="4"/>
  <c r="P450" i="4"/>
  <c r="P451" i="4" s="1"/>
  <c r="P452" i="4" s="1"/>
  <c r="P453" i="4" s="1"/>
  <c r="P454" i="4" s="1"/>
  <c r="Q450" i="4"/>
  <c r="R450" i="4"/>
  <c r="S459" i="4"/>
  <c r="Q459" i="4"/>
  <c r="R459" i="4"/>
  <c r="R414" i="4"/>
  <c r="S414" i="4"/>
  <c r="P414" i="4"/>
  <c r="P415" i="4" s="1"/>
  <c r="P416" i="4" s="1"/>
  <c r="R416" i="4" s="1"/>
  <c r="Q414" i="4"/>
  <c r="Q179" i="4"/>
  <c r="P179" i="4"/>
  <c r="P180" i="4" s="1"/>
  <c r="P181" i="4" s="1"/>
  <c r="P182" i="4" s="1"/>
  <c r="R179" i="4"/>
  <c r="S179" i="4"/>
  <c r="R328" i="4"/>
  <c r="P328" i="4"/>
  <c r="P329" i="4" s="1"/>
  <c r="P330" i="4" s="1"/>
  <c r="R330" i="4" s="1"/>
  <c r="Q328" i="4"/>
  <c r="S328" i="4"/>
  <c r="Q452" i="4"/>
  <c r="R452" i="4"/>
  <c r="S452" i="4"/>
  <c r="S154" i="4"/>
  <c r="Q154" i="4"/>
  <c r="R154" i="4"/>
  <c r="S399" i="4"/>
  <c r="Q399" i="4"/>
  <c r="R399" i="4"/>
  <c r="J219" i="4"/>
  <c r="J221" i="4"/>
  <c r="J557" i="4"/>
  <c r="J556" i="4"/>
  <c r="J558" i="4"/>
  <c r="J208" i="4"/>
  <c r="J206" i="4"/>
  <c r="J205" i="4"/>
  <c r="J339" i="4"/>
  <c r="J555" i="4"/>
  <c r="J258" i="4"/>
  <c r="J66" i="4"/>
  <c r="J27" i="4"/>
  <c r="J25" i="4"/>
  <c r="J28" i="4"/>
  <c r="J26" i="4"/>
  <c r="J23" i="4"/>
  <c r="J341" i="4"/>
  <c r="J403" i="4"/>
  <c r="J259" i="4"/>
  <c r="J771" i="4"/>
  <c r="J404" i="4"/>
  <c r="J273" i="4"/>
  <c r="J262" i="4"/>
  <c r="J105" i="4"/>
  <c r="J222" i="4"/>
  <c r="J776" i="4"/>
  <c r="J554" i="4"/>
  <c r="J29" i="4"/>
  <c r="J34" i="4"/>
  <c r="J35" i="4"/>
  <c r="J31" i="4"/>
  <c r="J30" i="4"/>
  <c r="J24" i="4"/>
  <c r="J320" i="4"/>
  <c r="J319" i="4"/>
  <c r="J309" i="4"/>
  <c r="J269" i="4"/>
  <c r="J270" i="4"/>
  <c r="J322" i="4"/>
  <c r="J321" i="4"/>
  <c r="J260" i="4"/>
  <c r="J257" i="4"/>
  <c r="J261" i="4"/>
  <c r="J661" i="4"/>
  <c r="J298" i="4" l="1"/>
  <c r="J62" i="4"/>
  <c r="J686" i="4"/>
  <c r="J53" i="4"/>
  <c r="J290" i="4"/>
  <c r="J690" i="4"/>
  <c r="J830" i="4"/>
  <c r="J734" i="4"/>
  <c r="J782" i="4"/>
  <c r="J804" i="4"/>
  <c r="Q565" i="4"/>
  <c r="R565" i="4"/>
  <c r="S565" i="4"/>
  <c r="P565" i="4"/>
  <c r="P566" i="4" s="1"/>
  <c r="P567" i="4" s="1"/>
  <c r="P568" i="4" s="1"/>
  <c r="R520" i="4"/>
  <c r="Q520" i="4"/>
  <c r="S520" i="4"/>
  <c r="J52" i="4"/>
  <c r="J288" i="4"/>
  <c r="J691" i="4"/>
  <c r="J750" i="4"/>
  <c r="J798" i="4"/>
  <c r="J846" i="4"/>
  <c r="J820" i="4"/>
  <c r="J770" i="4"/>
  <c r="J786" i="4"/>
  <c r="J738" i="4"/>
  <c r="J834" i="4"/>
  <c r="J808" i="4"/>
  <c r="J465" i="4"/>
  <c r="J84" i="4"/>
  <c r="J193" i="4"/>
  <c r="J33" i="4"/>
  <c r="J286" i="4"/>
  <c r="R313" i="4"/>
  <c r="Q313" i="4"/>
  <c r="S313" i="4"/>
  <c r="J773" i="4"/>
  <c r="J789" i="4"/>
  <c r="J741" i="4"/>
  <c r="J837" i="4"/>
  <c r="J811" i="4"/>
  <c r="J255" i="4"/>
  <c r="J274" i="4"/>
  <c r="J844" i="4"/>
  <c r="J796" i="4"/>
  <c r="J748" i="4"/>
  <c r="J818" i="4"/>
  <c r="P382" i="4"/>
  <c r="P383" i="4" s="1"/>
  <c r="P384" i="4" s="1"/>
  <c r="P385" i="4" s="1"/>
  <c r="S382" i="4"/>
  <c r="Q382" i="4"/>
  <c r="R382" i="4"/>
  <c r="J297" i="4"/>
  <c r="J61" i="4"/>
  <c r="J687" i="4"/>
  <c r="J254" i="4"/>
  <c r="J308" i="4"/>
  <c r="J272" i="4"/>
  <c r="J59" i="4"/>
  <c r="J296" i="4"/>
  <c r="J692" i="4"/>
  <c r="J353" i="4"/>
  <c r="J340" i="4"/>
  <c r="J366" i="4"/>
  <c r="J164" i="4"/>
  <c r="J207" i="4"/>
  <c r="J220" i="4"/>
  <c r="J679" i="4"/>
  <c r="Q400" i="4"/>
  <c r="S400" i="4"/>
  <c r="R400" i="4"/>
  <c r="S516" i="4"/>
  <c r="R516" i="4"/>
  <c r="Q516" i="4"/>
  <c r="R96" i="4"/>
  <c r="S96" i="4"/>
  <c r="P96" i="4"/>
  <c r="P97" i="4" s="1"/>
  <c r="P98" i="4" s="1"/>
  <c r="R98" i="4" s="1"/>
  <c r="Q96" i="4"/>
  <c r="J795" i="4"/>
  <c r="J747" i="4"/>
  <c r="J817" i="4"/>
  <c r="J843" i="4"/>
  <c r="J655" i="4"/>
  <c r="J355" i="4"/>
  <c r="J368" i="4"/>
  <c r="J256" i="4"/>
  <c r="J279" i="4"/>
  <c r="J58" i="4"/>
  <c r="J294" i="4"/>
  <c r="J693" i="4"/>
  <c r="J56" i="4"/>
  <c r="J293" i="4"/>
  <c r="J688" i="4"/>
  <c r="R508" i="4"/>
  <c r="S508" i="4"/>
  <c r="Q508" i="4"/>
  <c r="S317" i="4"/>
  <c r="Q317" i="4"/>
  <c r="R317" i="4"/>
  <c r="J553" i="4"/>
  <c r="J772" i="4"/>
  <c r="J836" i="4"/>
  <c r="J788" i="4"/>
  <c r="J810" i="4"/>
  <c r="J740" i="4"/>
  <c r="J697" i="4"/>
  <c r="J467" i="4"/>
  <c r="J310" i="4"/>
  <c r="J271" i="4"/>
  <c r="J781" i="4"/>
  <c r="J733" i="4"/>
  <c r="J829" i="4"/>
  <c r="J803" i="4"/>
  <c r="J223" i="4"/>
  <c r="J681" i="4"/>
  <c r="J291" i="4"/>
  <c r="J55" i="4"/>
  <c r="J689" i="4"/>
  <c r="J338" i="4"/>
  <c r="J354" i="4"/>
  <c r="J367" i="4"/>
  <c r="J218" i="4"/>
  <c r="J678" i="4"/>
  <c r="R175" i="4"/>
  <c r="Q175" i="4"/>
  <c r="S175" i="4"/>
  <c r="P175" i="4"/>
  <c r="P176" i="4" s="1"/>
  <c r="P177" i="4" s="1"/>
  <c r="P178" i="4" s="1"/>
  <c r="J350" i="4"/>
  <c r="J363" i="4"/>
  <c r="J839" i="4"/>
  <c r="J743" i="4"/>
  <c r="J791" i="4"/>
  <c r="J813" i="4"/>
  <c r="J840" i="4"/>
  <c r="J792" i="4"/>
  <c r="J744" i="4"/>
  <c r="J814" i="4"/>
  <c r="J833" i="4"/>
  <c r="J737" i="4"/>
  <c r="J785" i="4"/>
  <c r="J807" i="4"/>
  <c r="J838" i="4"/>
  <c r="J790" i="4"/>
  <c r="J742" i="4"/>
  <c r="J812" i="4"/>
  <c r="J287" i="4"/>
  <c r="J50" i="4"/>
  <c r="J195" i="4"/>
  <c r="J464" i="4"/>
  <c r="J774" i="4"/>
  <c r="J745" i="4"/>
  <c r="J815" i="4"/>
  <c r="J841" i="4"/>
  <c r="J793" i="4"/>
  <c r="J684" i="4"/>
  <c r="J749" i="4"/>
  <c r="J845" i="4"/>
  <c r="J797" i="4"/>
  <c r="J819" i="4"/>
  <c r="J64" i="4"/>
  <c r="J301" i="4"/>
  <c r="J694" i="4"/>
  <c r="J735" i="4"/>
  <c r="J783" i="4"/>
  <c r="J831" i="4"/>
  <c r="J805" i="4"/>
  <c r="P408" i="4"/>
  <c r="P409" i="4" s="1"/>
  <c r="P410" i="4" s="1"/>
  <c r="R410" i="4" s="1"/>
  <c r="Q408" i="4"/>
  <c r="R408" i="4"/>
  <c r="S408" i="4"/>
  <c r="S156" i="4"/>
  <c r="Q156" i="4"/>
  <c r="R156" i="4"/>
  <c r="R510" i="4"/>
  <c r="S510" i="4"/>
  <c r="Q510" i="4"/>
  <c r="J787" i="4"/>
  <c r="J835" i="4"/>
  <c r="J739" i="4"/>
  <c r="J809" i="4"/>
  <c r="J696" i="4"/>
  <c r="J832" i="4"/>
  <c r="J784" i="4"/>
  <c r="J736" i="4"/>
  <c r="J806" i="4"/>
  <c r="J466" i="4"/>
  <c r="J194" i="4"/>
  <c r="J32" i="4"/>
  <c r="J285" i="4"/>
  <c r="J49" i="4"/>
  <c r="J209" i="4"/>
  <c r="J775" i="4"/>
  <c r="J746" i="4"/>
  <c r="J842" i="4"/>
  <c r="J794" i="4"/>
  <c r="J816" i="4"/>
  <c r="J685" i="4"/>
  <c r="J63" i="4"/>
  <c r="J299" i="4"/>
  <c r="J695" i="4"/>
  <c r="S499" i="4"/>
  <c r="Q499" i="4"/>
  <c r="R499" i="4"/>
  <c r="S43" i="4"/>
  <c r="Q43" i="4"/>
  <c r="R43" i="4"/>
  <c r="S503" i="4"/>
  <c r="R503" i="4"/>
  <c r="Q503" i="4"/>
  <c r="H256" i="4" l="1"/>
  <c r="H279" i="4"/>
  <c r="H554" i="4"/>
  <c r="H222" i="4"/>
  <c r="H739" i="4" l="1"/>
  <c r="H835" i="4"/>
  <c r="H787" i="4"/>
  <c r="H809" i="4"/>
  <c r="H696" i="4"/>
  <c r="H218" i="4"/>
  <c r="H678" i="4"/>
  <c r="Q222" i="4"/>
  <c r="S222" i="4"/>
  <c r="R222" i="4"/>
  <c r="S554" i="4"/>
  <c r="R554" i="4"/>
  <c r="Q554" i="4"/>
  <c r="Q279" i="4"/>
  <c r="R279" i="4"/>
  <c r="S279" i="4"/>
  <c r="R256" i="4"/>
  <c r="Q256" i="4"/>
  <c r="S256" i="4"/>
  <c r="H771" i="4"/>
  <c r="H661" i="4"/>
  <c r="H35" i="4"/>
  <c r="H23" i="4"/>
  <c r="H319" i="4"/>
  <c r="H341" i="4"/>
  <c r="H26" i="4"/>
  <c r="H273" i="4"/>
  <c r="H321" i="4"/>
  <c r="H27" i="4"/>
  <c r="H260" i="4"/>
  <c r="H261" i="4"/>
  <c r="H25" i="4"/>
  <c r="H403" i="4"/>
  <c r="H309" i="4"/>
  <c r="S771" i="4" l="1"/>
  <c r="R771" i="4"/>
  <c r="Q771" i="4"/>
  <c r="Q809" i="4"/>
  <c r="S809" i="4"/>
  <c r="R809" i="4"/>
  <c r="S787" i="4"/>
  <c r="Q787" i="4"/>
  <c r="R787" i="4"/>
  <c r="Q835" i="4"/>
  <c r="S835" i="4"/>
  <c r="R835" i="4"/>
  <c r="Q739" i="4"/>
  <c r="S739" i="4"/>
  <c r="R739" i="4"/>
  <c r="S26" i="4"/>
  <c r="Q26" i="4"/>
  <c r="R26" i="4"/>
  <c r="H767" i="4"/>
  <c r="H730" i="4"/>
  <c r="H99" i="4"/>
  <c r="H103" i="4"/>
  <c r="S273" i="4"/>
  <c r="Q273" i="4"/>
  <c r="R273" i="4"/>
  <c r="H254" i="4"/>
  <c r="H308" i="4"/>
  <c r="H272" i="4"/>
  <c r="H819" i="4"/>
  <c r="H749" i="4"/>
  <c r="H797" i="4"/>
  <c r="H845" i="4"/>
  <c r="S678" i="4"/>
  <c r="Q678" i="4"/>
  <c r="R678" i="4"/>
  <c r="J46" i="4"/>
  <c r="J756" i="4"/>
  <c r="J488" i="4"/>
  <c r="H838" i="4"/>
  <c r="H790" i="4"/>
  <c r="H742" i="4"/>
  <c r="H812" i="4"/>
  <c r="H829" i="4"/>
  <c r="H733" i="4"/>
  <c r="H781" i="4"/>
  <c r="H803" i="4"/>
  <c r="S23" i="4"/>
  <c r="Q23" i="4"/>
  <c r="R23" i="4"/>
  <c r="Q218" i="4"/>
  <c r="R218" i="4"/>
  <c r="S218" i="4"/>
  <c r="J761" i="4"/>
  <c r="J612" i="4"/>
  <c r="S27" i="4"/>
  <c r="Q27" i="4"/>
  <c r="R27" i="4"/>
  <c r="J438" i="4"/>
  <c r="J441" i="4"/>
  <c r="H223" i="4"/>
  <c r="H681" i="4"/>
  <c r="Q260" i="4"/>
  <c r="S260" i="4"/>
  <c r="R260" i="4"/>
  <c r="H220" i="4"/>
  <c r="H679" i="4"/>
  <c r="Q321" i="4"/>
  <c r="S321" i="4"/>
  <c r="R321" i="4"/>
  <c r="S696" i="4"/>
  <c r="Q696" i="4"/>
  <c r="R696" i="4"/>
  <c r="J757" i="4"/>
  <c r="J47" i="4"/>
  <c r="J484" i="4"/>
  <c r="H366" i="4"/>
  <c r="H340" i="4"/>
  <c r="H353" i="4"/>
  <c r="J700" i="4"/>
  <c r="J714" i="4"/>
  <c r="S403" i="4"/>
  <c r="R403" i="4"/>
  <c r="Q403" i="4"/>
  <c r="H783" i="4"/>
  <c r="H831" i="4"/>
  <c r="H735" i="4"/>
  <c r="H805" i="4"/>
  <c r="S341" i="4"/>
  <c r="Q341" i="4"/>
  <c r="R341" i="4"/>
  <c r="J763" i="4"/>
  <c r="J480" i="4"/>
  <c r="R309" i="4"/>
  <c r="Q309" i="4"/>
  <c r="S309" i="4"/>
  <c r="H84" i="4"/>
  <c r="H465" i="4"/>
  <c r="H193" i="4"/>
  <c r="H286" i="4"/>
  <c r="H33" i="4"/>
  <c r="J712" i="4"/>
  <c r="J709" i="4"/>
  <c r="S261" i="4"/>
  <c r="R261" i="4"/>
  <c r="Q261" i="4"/>
  <c r="S319" i="4"/>
  <c r="Q319" i="4"/>
  <c r="R319" i="4"/>
  <c r="S35" i="4"/>
  <c r="Q35" i="4"/>
  <c r="R35" i="4"/>
  <c r="J432" i="4"/>
  <c r="J443" i="4"/>
  <c r="S25" i="4"/>
  <c r="R25" i="4"/>
  <c r="Q25" i="4"/>
  <c r="J48" i="4"/>
  <c r="J762" i="4"/>
  <c r="J707" i="4"/>
  <c r="H59" i="4"/>
  <c r="H296" i="4"/>
  <c r="H692" i="4"/>
  <c r="H61" i="4"/>
  <c r="H297" i="4"/>
  <c r="H687" i="4"/>
  <c r="S661" i="4"/>
  <c r="R661" i="4"/>
  <c r="Q661" i="4"/>
  <c r="H355" i="4"/>
  <c r="H368" i="4"/>
  <c r="H58" i="4"/>
  <c r="H294" i="4"/>
  <c r="H693" i="4"/>
  <c r="J758" i="4"/>
  <c r="J704" i="4"/>
  <c r="H63" i="4"/>
  <c r="H299" i="4"/>
  <c r="H695" i="4"/>
  <c r="H56" i="4"/>
  <c r="H293" i="4"/>
  <c r="H688" i="4"/>
  <c r="H367" i="4"/>
  <c r="H354" i="4"/>
  <c r="H338" i="4"/>
  <c r="H24" i="4"/>
  <c r="H557" i="4"/>
  <c r="H322" i="4"/>
  <c r="H776" i="4"/>
  <c r="H28" i="4"/>
  <c r="H208" i="4"/>
  <c r="H270" i="4"/>
  <c r="H404" i="4"/>
  <c r="H105" i="4"/>
  <c r="H258" i="4"/>
  <c r="H221" i="4"/>
  <c r="H206" i="4"/>
  <c r="H34" i="4"/>
  <c r="H556" i="4"/>
  <c r="H66" i="4"/>
  <c r="H30" i="4"/>
  <c r="H339" i="4"/>
  <c r="H257" i="4"/>
  <c r="H219" i="4"/>
  <c r="H555" i="4"/>
  <c r="H259" i="4"/>
  <c r="R838" i="4" l="1"/>
  <c r="Q838" i="4"/>
  <c r="S838" i="4"/>
  <c r="R790" i="4"/>
  <c r="Q790" i="4"/>
  <c r="S790" i="4"/>
  <c r="S845" i="4"/>
  <c r="Q845" i="4"/>
  <c r="R845" i="4"/>
  <c r="R797" i="4"/>
  <c r="S797" i="4"/>
  <c r="Q797" i="4"/>
  <c r="S735" i="4"/>
  <c r="Q735" i="4"/>
  <c r="R735" i="4"/>
  <c r="S803" i="4"/>
  <c r="R803" i="4"/>
  <c r="Q803" i="4"/>
  <c r="S749" i="4"/>
  <c r="Q749" i="4"/>
  <c r="R749" i="4"/>
  <c r="S831" i="4"/>
  <c r="R831" i="4"/>
  <c r="Q831" i="4"/>
  <c r="Q781" i="4"/>
  <c r="S781" i="4"/>
  <c r="R781" i="4"/>
  <c r="S819" i="4"/>
  <c r="R819" i="4"/>
  <c r="Q819" i="4"/>
  <c r="Q776" i="4"/>
  <c r="R776" i="4"/>
  <c r="S776" i="4"/>
  <c r="S783" i="4"/>
  <c r="Q783" i="4"/>
  <c r="R783" i="4"/>
  <c r="S733" i="4"/>
  <c r="R733" i="4"/>
  <c r="Q733" i="4"/>
  <c r="R829" i="4"/>
  <c r="Q829" i="4"/>
  <c r="S829" i="4"/>
  <c r="S767" i="4"/>
  <c r="S805" i="4"/>
  <c r="R805" i="4"/>
  <c r="Q805" i="4"/>
  <c r="R812" i="4"/>
  <c r="S812" i="4"/>
  <c r="Q812" i="4"/>
  <c r="R742" i="4"/>
  <c r="Q742" i="4"/>
  <c r="S742" i="4"/>
  <c r="S99" i="4"/>
  <c r="P99" i="4"/>
  <c r="P100" i="4" s="1"/>
  <c r="P101" i="4" s="1"/>
  <c r="S103" i="4"/>
  <c r="H287" i="4"/>
  <c r="H50" i="4"/>
  <c r="H195" i="4"/>
  <c r="H464" i="4"/>
  <c r="H774" i="4"/>
  <c r="H745" i="4"/>
  <c r="H793" i="4"/>
  <c r="H815" i="4"/>
  <c r="H841" i="4"/>
  <c r="H684" i="4"/>
  <c r="H553" i="4"/>
  <c r="H772" i="4"/>
  <c r="H810" i="4"/>
  <c r="H836" i="4"/>
  <c r="H788" i="4"/>
  <c r="H740" i="4"/>
  <c r="H697" i="4"/>
  <c r="H467" i="4"/>
  <c r="S221" i="4"/>
  <c r="Q221" i="4"/>
  <c r="R221" i="4"/>
  <c r="H52" i="4"/>
  <c r="H288" i="4"/>
  <c r="H691" i="4"/>
  <c r="S208" i="4"/>
  <c r="Q208" i="4"/>
  <c r="R208" i="4"/>
  <c r="H830" i="4"/>
  <c r="H734" i="4"/>
  <c r="H782" i="4"/>
  <c r="H804" i="4"/>
  <c r="S56" i="4"/>
  <c r="Q56" i="4"/>
  <c r="R56" i="4"/>
  <c r="Q465" i="4"/>
  <c r="R465" i="4"/>
  <c r="S465" i="4"/>
  <c r="Q366" i="4"/>
  <c r="S366" i="4"/>
  <c r="R366" i="4"/>
  <c r="Q223" i="4"/>
  <c r="R223" i="4"/>
  <c r="S223" i="4"/>
  <c r="R259" i="4"/>
  <c r="Q259" i="4"/>
  <c r="S259" i="4"/>
  <c r="Q555" i="4"/>
  <c r="R555" i="4"/>
  <c r="S555" i="4"/>
  <c r="H32" i="4"/>
  <c r="H285" i="4"/>
  <c r="H49" i="4"/>
  <c r="H194" i="4"/>
  <c r="H466" i="4"/>
  <c r="H209" i="4"/>
  <c r="H775" i="4"/>
  <c r="H746" i="4"/>
  <c r="H816" i="4"/>
  <c r="H794" i="4"/>
  <c r="H842" i="4"/>
  <c r="H685" i="4"/>
  <c r="S34" i="4"/>
  <c r="R34" i="4"/>
  <c r="Q34" i="4"/>
  <c r="H310" i="4"/>
  <c r="H271" i="4"/>
  <c r="H792" i="4"/>
  <c r="H744" i="4"/>
  <c r="H840" i="4"/>
  <c r="H814" i="4"/>
  <c r="S258" i="4"/>
  <c r="Q258" i="4"/>
  <c r="R258" i="4"/>
  <c r="H53" i="4"/>
  <c r="H290" i="4"/>
  <c r="H690" i="4"/>
  <c r="S24" i="4"/>
  <c r="Q24" i="4"/>
  <c r="R24" i="4"/>
  <c r="R695" i="4"/>
  <c r="S695" i="4"/>
  <c r="Q695" i="4"/>
  <c r="S693" i="4"/>
  <c r="Q693" i="4"/>
  <c r="R693" i="4"/>
  <c r="S687" i="4"/>
  <c r="R687" i="4"/>
  <c r="Q687" i="4"/>
  <c r="S84" i="4"/>
  <c r="R84" i="4"/>
  <c r="Q84" i="4"/>
  <c r="R270" i="4"/>
  <c r="S270" i="4"/>
  <c r="Q270" i="4"/>
  <c r="S299" i="4"/>
  <c r="R299" i="4"/>
  <c r="Q299" i="4"/>
  <c r="S294" i="4"/>
  <c r="Q294" i="4"/>
  <c r="R294" i="4"/>
  <c r="Q297" i="4"/>
  <c r="R297" i="4"/>
  <c r="S297" i="4"/>
  <c r="S679" i="4"/>
  <c r="Q679" i="4"/>
  <c r="R679" i="4"/>
  <c r="H817" i="4"/>
  <c r="H747" i="4"/>
  <c r="H843" i="4"/>
  <c r="H795" i="4"/>
  <c r="H655" i="4"/>
  <c r="Q219" i="4"/>
  <c r="R219" i="4"/>
  <c r="S219" i="4"/>
  <c r="S30" i="4"/>
  <c r="Q30" i="4"/>
  <c r="R30" i="4"/>
  <c r="H784" i="4"/>
  <c r="H832" i="4"/>
  <c r="H736" i="4"/>
  <c r="H806" i="4"/>
  <c r="Q338" i="4"/>
  <c r="S338" i="4"/>
  <c r="R338" i="4"/>
  <c r="S63" i="4"/>
  <c r="R63" i="4"/>
  <c r="Q63" i="4"/>
  <c r="S58" i="4"/>
  <c r="R58" i="4"/>
  <c r="Q58" i="4"/>
  <c r="S61" i="4"/>
  <c r="Q61" i="4"/>
  <c r="R61" i="4"/>
  <c r="S220" i="4"/>
  <c r="R220" i="4"/>
  <c r="Q220" i="4"/>
  <c r="R272" i="4"/>
  <c r="Q272" i="4"/>
  <c r="S272" i="4"/>
  <c r="S730" i="4"/>
  <c r="P730" i="4"/>
  <c r="H62" i="4"/>
  <c r="H298" i="4"/>
  <c r="H686" i="4"/>
  <c r="S105" i="4"/>
  <c r="Q105" i="4"/>
  <c r="R105" i="4"/>
  <c r="S354" i="4"/>
  <c r="Q354" i="4"/>
  <c r="R354" i="4"/>
  <c r="S368" i="4"/>
  <c r="R368" i="4"/>
  <c r="Q368" i="4"/>
  <c r="S692" i="4"/>
  <c r="Q692" i="4"/>
  <c r="R692" i="4"/>
  <c r="Q308" i="4"/>
  <c r="R308" i="4"/>
  <c r="S308" i="4"/>
  <c r="Q257" i="4"/>
  <c r="S257" i="4"/>
  <c r="R257" i="4"/>
  <c r="Q556" i="4"/>
  <c r="S556" i="4"/>
  <c r="R556" i="4"/>
  <c r="H291" i="4"/>
  <c r="H55" i="4"/>
  <c r="H689" i="4"/>
  <c r="S206" i="4"/>
  <c r="Q206" i="4"/>
  <c r="R206" i="4"/>
  <c r="H164" i="4"/>
  <c r="H207" i="4"/>
  <c r="S404" i="4"/>
  <c r="Q404" i="4"/>
  <c r="R404" i="4"/>
  <c r="R322" i="4"/>
  <c r="S322" i="4"/>
  <c r="Q322" i="4"/>
  <c r="Q367" i="4"/>
  <c r="R367" i="4"/>
  <c r="S367" i="4"/>
  <c r="Q355" i="4"/>
  <c r="R355" i="4"/>
  <c r="S355" i="4"/>
  <c r="S296" i="4"/>
  <c r="R296" i="4"/>
  <c r="Q296" i="4"/>
  <c r="S33" i="4"/>
  <c r="Q33" i="4"/>
  <c r="R33" i="4"/>
  <c r="S254" i="4"/>
  <c r="R254" i="4"/>
  <c r="Q254" i="4"/>
  <c r="S66" i="4"/>
  <c r="R66" i="4"/>
  <c r="Q66" i="4"/>
  <c r="Q557" i="4"/>
  <c r="S557" i="4"/>
  <c r="R557" i="4"/>
  <c r="R688" i="4"/>
  <c r="S688" i="4"/>
  <c r="Q688" i="4"/>
  <c r="S59" i="4"/>
  <c r="Q59" i="4"/>
  <c r="R59" i="4"/>
  <c r="S286" i="4"/>
  <c r="R286" i="4"/>
  <c r="Q286" i="4"/>
  <c r="S353" i="4"/>
  <c r="R353" i="4"/>
  <c r="Q353" i="4"/>
  <c r="Q339" i="4"/>
  <c r="S339" i="4"/>
  <c r="R339" i="4"/>
  <c r="S28" i="4"/>
  <c r="R28" i="4"/>
  <c r="Q28" i="4"/>
  <c r="Q293" i="4"/>
  <c r="S293" i="4"/>
  <c r="R293" i="4"/>
  <c r="S193" i="4"/>
  <c r="R193" i="4"/>
  <c r="Q193" i="4"/>
  <c r="R340" i="4"/>
  <c r="S340" i="4"/>
  <c r="Q340" i="4"/>
  <c r="S681" i="4"/>
  <c r="R681" i="4"/>
  <c r="Q681" i="4"/>
  <c r="H558" i="4"/>
  <c r="H262" i="4"/>
  <c r="H205" i="4"/>
  <c r="H320" i="4"/>
  <c r="H269" i="4"/>
  <c r="H29" i="4"/>
  <c r="H31" i="4"/>
  <c r="J653" i="4"/>
  <c r="J654" i="4"/>
  <c r="J659" i="4"/>
  <c r="J663" i="4"/>
  <c r="J664" i="4"/>
  <c r="J665" i="4"/>
  <c r="J668" i="4"/>
  <c r="J131" i="4"/>
  <c r="J680" i="4"/>
  <c r="J682" i="4"/>
  <c r="R832" i="4" l="1"/>
  <c r="S832" i="4"/>
  <c r="Q832" i="4"/>
  <c r="S804" i="4"/>
  <c r="Q804" i="4"/>
  <c r="R804" i="4"/>
  <c r="R788" i="4"/>
  <c r="S788" i="4"/>
  <c r="Q788" i="4"/>
  <c r="Q793" i="4"/>
  <c r="S793" i="4"/>
  <c r="R793" i="4"/>
  <c r="Q784" i="4"/>
  <c r="S784" i="4"/>
  <c r="R784" i="4"/>
  <c r="S795" i="4"/>
  <c r="Q795" i="4"/>
  <c r="R795" i="4"/>
  <c r="S814" i="4"/>
  <c r="R814" i="4"/>
  <c r="Q814" i="4"/>
  <c r="Q782" i="4"/>
  <c r="S782" i="4"/>
  <c r="R782" i="4"/>
  <c r="Q836" i="4"/>
  <c r="R836" i="4"/>
  <c r="S836" i="4"/>
  <c r="Q745" i="4"/>
  <c r="S745" i="4"/>
  <c r="R745" i="4"/>
  <c r="S843" i="4"/>
  <c r="Q843" i="4"/>
  <c r="R843" i="4"/>
  <c r="Q840" i="4"/>
  <c r="S840" i="4"/>
  <c r="R840" i="4"/>
  <c r="S734" i="4"/>
  <c r="R734" i="4"/>
  <c r="Q734" i="4"/>
  <c r="S810" i="4"/>
  <c r="Q810" i="4"/>
  <c r="R810" i="4"/>
  <c r="Q774" i="4"/>
  <c r="S774" i="4"/>
  <c r="R774" i="4"/>
  <c r="R747" i="4"/>
  <c r="Q747" i="4"/>
  <c r="S747" i="4"/>
  <c r="Q744" i="4"/>
  <c r="R744" i="4"/>
  <c r="S744" i="4"/>
  <c r="Q842" i="4"/>
  <c r="S842" i="4"/>
  <c r="R842" i="4"/>
  <c r="R830" i="4"/>
  <c r="S830" i="4"/>
  <c r="Q830" i="4"/>
  <c r="S772" i="4"/>
  <c r="R772" i="4"/>
  <c r="Q772" i="4"/>
  <c r="R817" i="4"/>
  <c r="S817" i="4"/>
  <c r="Q817" i="4"/>
  <c r="S792" i="4"/>
  <c r="R792" i="4"/>
  <c r="Q792" i="4"/>
  <c r="S794" i="4"/>
  <c r="Q794" i="4"/>
  <c r="R794" i="4"/>
  <c r="Q816" i="4"/>
  <c r="R816" i="4"/>
  <c r="S816" i="4"/>
  <c r="R806" i="4"/>
  <c r="Q806" i="4"/>
  <c r="S806" i="4"/>
  <c r="S746" i="4"/>
  <c r="Q746" i="4"/>
  <c r="R746" i="4"/>
  <c r="S841" i="4"/>
  <c r="Q841" i="4"/>
  <c r="R841" i="4"/>
  <c r="R736" i="4"/>
  <c r="S736" i="4"/>
  <c r="Q736" i="4"/>
  <c r="S775" i="4"/>
  <c r="Q775" i="4"/>
  <c r="R775" i="4"/>
  <c r="R740" i="4"/>
  <c r="S740" i="4"/>
  <c r="Q740" i="4"/>
  <c r="S815" i="4"/>
  <c r="Q815" i="4"/>
  <c r="R815" i="4"/>
  <c r="J587" i="4"/>
  <c r="J672" i="4"/>
  <c r="J633" i="4"/>
  <c r="J628" i="4"/>
  <c r="S31" i="4"/>
  <c r="R31" i="4"/>
  <c r="Q31" i="4"/>
  <c r="H363" i="4"/>
  <c r="H350" i="4"/>
  <c r="H844" i="4"/>
  <c r="H796" i="4"/>
  <c r="H818" i="4"/>
  <c r="H748" i="4"/>
  <c r="Q298" i="4"/>
  <c r="S298" i="4"/>
  <c r="R298" i="4"/>
  <c r="S209" i="4"/>
  <c r="R209" i="4"/>
  <c r="Q209" i="4"/>
  <c r="S691" i="4"/>
  <c r="Q691" i="4"/>
  <c r="R691" i="4"/>
  <c r="J45" i="4"/>
  <c r="J755" i="4"/>
  <c r="J492" i="4"/>
  <c r="J588" i="4"/>
  <c r="J590" i="4"/>
  <c r="J720" i="4"/>
  <c r="J652" i="4"/>
  <c r="H743" i="4"/>
  <c r="H791" i="4"/>
  <c r="H839" i="4"/>
  <c r="H813" i="4"/>
  <c r="S558" i="4"/>
  <c r="Q558" i="4"/>
  <c r="R558" i="4"/>
  <c r="Q689" i="4"/>
  <c r="R689" i="4"/>
  <c r="S689" i="4"/>
  <c r="S62" i="4"/>
  <c r="Q62" i="4"/>
  <c r="R62" i="4"/>
  <c r="S466" i="4"/>
  <c r="R466" i="4"/>
  <c r="Q466" i="4"/>
  <c r="Q288" i="4"/>
  <c r="R288" i="4"/>
  <c r="S288" i="4"/>
  <c r="J42" i="4"/>
  <c r="J16" i="4"/>
  <c r="J671" i="4"/>
  <c r="J596" i="4"/>
  <c r="J584" i="4"/>
  <c r="J662" i="4"/>
  <c r="J722" i="4"/>
  <c r="J727" i="4"/>
  <c r="H255" i="4"/>
  <c r="H274" i="4"/>
  <c r="S55" i="4"/>
  <c r="R55" i="4"/>
  <c r="Q55" i="4"/>
  <c r="S685" i="4"/>
  <c r="R685" i="4"/>
  <c r="Q685" i="4"/>
  <c r="S194" i="4"/>
  <c r="Q194" i="4"/>
  <c r="R194" i="4"/>
  <c r="S52" i="4"/>
  <c r="Q52" i="4"/>
  <c r="R52" i="4"/>
  <c r="J864" i="4"/>
  <c r="J599" i="4"/>
  <c r="J593" i="4"/>
  <c r="J670" i="4"/>
  <c r="J667" i="4"/>
  <c r="J615" i="4"/>
  <c r="J650" i="4"/>
  <c r="J724" i="4"/>
  <c r="J767" i="4"/>
  <c r="J730" i="4"/>
  <c r="J103" i="4"/>
  <c r="J99" i="4"/>
  <c r="R269" i="4"/>
  <c r="S269" i="4"/>
  <c r="Q269" i="4"/>
  <c r="S291" i="4"/>
  <c r="Q291" i="4"/>
  <c r="R291" i="4"/>
  <c r="S690" i="4"/>
  <c r="R690" i="4"/>
  <c r="Q690" i="4"/>
  <c r="S49" i="4"/>
  <c r="Q49" i="4"/>
  <c r="R49" i="4"/>
  <c r="J475" i="4"/>
  <c r="J513" i="4"/>
  <c r="J496" i="4"/>
  <c r="J507" i="4"/>
  <c r="J519" i="4"/>
  <c r="J502" i="4"/>
  <c r="J526" i="4"/>
  <c r="J539" i="4"/>
  <c r="J548" i="4"/>
  <c r="J417" i="4"/>
  <c r="J153" i="4"/>
  <c r="J143" i="4"/>
  <c r="J20" i="4"/>
  <c r="J456" i="4"/>
  <c r="J212" i="4"/>
  <c r="J282" i="4"/>
  <c r="J79" i="4"/>
  <c r="J38" i="4"/>
  <c r="J199" i="4"/>
  <c r="J189" i="4"/>
  <c r="J753" i="4"/>
  <c r="J827" i="4"/>
  <c r="J779" i="4"/>
  <c r="J731" i="4"/>
  <c r="J861" i="4"/>
  <c r="J469" i="4"/>
  <c r="J641" i="4"/>
  <c r="J7" i="4"/>
  <c r="J801" i="4"/>
  <c r="J185" i="4"/>
  <c r="H773" i="4"/>
  <c r="H741" i="4"/>
  <c r="H837" i="4"/>
  <c r="H789" i="4"/>
  <c r="H811" i="4"/>
  <c r="H770" i="4"/>
  <c r="H786" i="4"/>
  <c r="H738" i="4"/>
  <c r="H834" i="4"/>
  <c r="H808" i="4"/>
  <c r="R320" i="4"/>
  <c r="S320" i="4"/>
  <c r="Q320" i="4"/>
  <c r="H820" i="4"/>
  <c r="H846" i="4"/>
  <c r="H798" i="4"/>
  <c r="H750" i="4"/>
  <c r="S207" i="4"/>
  <c r="Q207" i="4"/>
  <c r="R207" i="4"/>
  <c r="R290" i="4"/>
  <c r="S290" i="4"/>
  <c r="Q290" i="4"/>
  <c r="S285" i="4"/>
  <c r="Q285" i="4"/>
  <c r="R285" i="4"/>
  <c r="S464" i="4"/>
  <c r="R464" i="4"/>
  <c r="Q464" i="4"/>
  <c r="J316" i="4"/>
  <c r="J136" i="4"/>
  <c r="J133" i="4"/>
  <c r="J609" i="4"/>
  <c r="J666" i="4"/>
  <c r="J140" i="4"/>
  <c r="J111" i="4"/>
  <c r="S164" i="4"/>
  <c r="R164" i="4"/>
  <c r="Q164" i="4"/>
  <c r="S655" i="4"/>
  <c r="Q655" i="4"/>
  <c r="R655" i="4"/>
  <c r="S53" i="4"/>
  <c r="R53" i="4"/>
  <c r="Q53" i="4"/>
  <c r="R271" i="4"/>
  <c r="S271" i="4"/>
  <c r="Q271" i="4"/>
  <c r="S32" i="4"/>
  <c r="Q32" i="4"/>
  <c r="R32" i="4"/>
  <c r="S553" i="4"/>
  <c r="R553" i="4"/>
  <c r="Q553" i="4"/>
  <c r="S195" i="4"/>
  <c r="R195" i="4"/>
  <c r="Q195" i="4"/>
  <c r="J624" i="4"/>
  <c r="J649" i="4"/>
  <c r="J656" i="4"/>
  <c r="J581" i="4"/>
  <c r="S29" i="4"/>
  <c r="R29" i="4"/>
  <c r="Q29" i="4"/>
  <c r="H833" i="4"/>
  <c r="H737" i="4"/>
  <c r="H785" i="4"/>
  <c r="H807" i="4"/>
  <c r="R310" i="4"/>
  <c r="Q310" i="4"/>
  <c r="S310" i="4"/>
  <c r="Q467" i="4"/>
  <c r="S467" i="4"/>
  <c r="R467" i="4"/>
  <c r="Q684" i="4"/>
  <c r="S684" i="4"/>
  <c r="R684" i="4"/>
  <c r="S50" i="4"/>
  <c r="Q50" i="4"/>
  <c r="R50" i="4"/>
  <c r="J765" i="4"/>
  <c r="J826" i="4"/>
  <c r="J110" i="4"/>
  <c r="J121" i="4"/>
  <c r="J618" i="4"/>
  <c r="J676" i="4"/>
  <c r="J631" i="4"/>
  <c r="J626" i="4"/>
  <c r="J78" i="4"/>
  <c r="J752" i="4"/>
  <c r="J344" i="4"/>
  <c r="J37" i="4"/>
  <c r="J331" i="4"/>
  <c r="J19" i="4"/>
  <c r="J394" i="4"/>
  <c r="J547" i="4"/>
  <c r="J538" i="4"/>
  <c r="J303" i="4"/>
  <c r="J188" i="4"/>
  <c r="J525" i="4"/>
  <c r="J281" i="4"/>
  <c r="J455" i="4"/>
  <c r="J211" i="4"/>
  <c r="J198" i="4"/>
  <c r="J800" i="4"/>
  <c r="J108" i="4"/>
  <c r="H301" i="4"/>
  <c r="H64" i="4"/>
  <c r="H694" i="4"/>
  <c r="S205" i="4"/>
  <c r="Q205" i="4"/>
  <c r="R205" i="4"/>
  <c r="S262" i="4"/>
  <c r="R262" i="4"/>
  <c r="Q262" i="4"/>
  <c r="S686" i="4"/>
  <c r="Q686" i="4"/>
  <c r="R686" i="4"/>
  <c r="S697" i="4"/>
  <c r="Q697" i="4"/>
  <c r="R697" i="4"/>
  <c r="Q287" i="4"/>
  <c r="R287" i="4"/>
  <c r="S287" i="4"/>
  <c r="S820" i="4" l="1"/>
  <c r="R820" i="4"/>
  <c r="Q820" i="4"/>
  <c r="S770" i="4"/>
  <c r="Q770" i="4"/>
  <c r="R770" i="4"/>
  <c r="S844" i="4"/>
  <c r="Q844" i="4"/>
  <c r="R844" i="4"/>
  <c r="Q798" i="4"/>
  <c r="S798" i="4"/>
  <c r="R798" i="4"/>
  <c r="S811" i="4"/>
  <c r="Q811" i="4"/>
  <c r="R811" i="4"/>
  <c r="R813" i="4"/>
  <c r="Q813" i="4"/>
  <c r="S813" i="4"/>
  <c r="R807" i="4"/>
  <c r="S807" i="4"/>
  <c r="Q807" i="4"/>
  <c r="R789" i="4"/>
  <c r="S789" i="4"/>
  <c r="Q789" i="4"/>
  <c r="R839" i="4"/>
  <c r="Q839" i="4"/>
  <c r="S839" i="4"/>
  <c r="S785" i="4"/>
  <c r="Q785" i="4"/>
  <c r="R785" i="4"/>
  <c r="S837" i="4"/>
  <c r="R837" i="4"/>
  <c r="Q837" i="4"/>
  <c r="Q767" i="4"/>
  <c r="R767" i="4"/>
  <c r="R791" i="4"/>
  <c r="Q791" i="4"/>
  <c r="S791" i="4"/>
  <c r="R738" i="4"/>
  <c r="S738" i="4"/>
  <c r="Q738" i="4"/>
  <c r="S737" i="4"/>
  <c r="Q737" i="4"/>
  <c r="R737" i="4"/>
  <c r="S808" i="4"/>
  <c r="Q808" i="4"/>
  <c r="R808" i="4"/>
  <c r="Q741" i="4"/>
  <c r="R741" i="4"/>
  <c r="S741" i="4"/>
  <c r="S743" i="4"/>
  <c r="Q743" i="4"/>
  <c r="R743" i="4"/>
  <c r="S833" i="4"/>
  <c r="Q833" i="4"/>
  <c r="R833" i="4"/>
  <c r="R750" i="4"/>
  <c r="Q750" i="4"/>
  <c r="S750" i="4"/>
  <c r="S834" i="4"/>
  <c r="Q834" i="4"/>
  <c r="R834" i="4"/>
  <c r="S773" i="4"/>
  <c r="R773" i="4"/>
  <c r="Q773" i="4"/>
  <c r="S748" i="4"/>
  <c r="Q748" i="4"/>
  <c r="R748" i="4"/>
  <c r="R818" i="4"/>
  <c r="Q818" i="4"/>
  <c r="S818" i="4"/>
  <c r="S846" i="4"/>
  <c r="R846" i="4"/>
  <c r="Q846" i="4"/>
  <c r="S786" i="4"/>
  <c r="Q786" i="4"/>
  <c r="R786" i="4"/>
  <c r="Q796" i="4"/>
  <c r="R796" i="4"/>
  <c r="S796" i="4"/>
  <c r="R99" i="4"/>
  <c r="Q99" i="4"/>
  <c r="R103" i="4"/>
  <c r="Q103" i="4"/>
  <c r="R363" i="4"/>
  <c r="Q363" i="4"/>
  <c r="S363" i="4"/>
  <c r="S694" i="4"/>
  <c r="Q694" i="4"/>
  <c r="R694" i="4"/>
  <c r="S64" i="4"/>
  <c r="Q64" i="4"/>
  <c r="R64" i="4"/>
  <c r="S301" i="4"/>
  <c r="Q301" i="4"/>
  <c r="R301" i="4"/>
  <c r="R730" i="4"/>
  <c r="Q730" i="4"/>
  <c r="S274" i="4"/>
  <c r="R274" i="4"/>
  <c r="Q274" i="4"/>
  <c r="S255" i="4"/>
  <c r="R255" i="4"/>
  <c r="Q255" i="4"/>
  <c r="S350" i="4"/>
  <c r="Q350" i="4"/>
  <c r="R350" i="4"/>
  <c r="H432" i="4" l="1"/>
  <c r="H443" i="4"/>
  <c r="H761" i="4"/>
  <c r="H612" i="4"/>
  <c r="R761" i="4" l="1"/>
  <c r="S761" i="4"/>
  <c r="Q761" i="4"/>
  <c r="Q612" i="4"/>
  <c r="R612" i="4"/>
  <c r="S612" i="4"/>
  <c r="P612" i="4"/>
  <c r="P613" i="4" s="1"/>
  <c r="P614" i="4" s="1"/>
  <c r="P432" i="4"/>
  <c r="P433" i="4" s="1"/>
  <c r="P434" i="4" s="1"/>
  <c r="P435" i="4" s="1"/>
  <c r="Q432" i="4"/>
  <c r="S432" i="4"/>
  <c r="R432" i="4"/>
  <c r="H758" i="4"/>
  <c r="H704" i="4"/>
  <c r="H762" i="4"/>
  <c r="H48" i="4"/>
  <c r="H707" i="4"/>
  <c r="H757" i="4"/>
  <c r="H47" i="4"/>
  <c r="H484" i="4"/>
  <c r="R443" i="4"/>
  <c r="Q443" i="4"/>
  <c r="S443" i="4"/>
  <c r="H763" i="4"/>
  <c r="H480" i="4"/>
  <c r="H659" i="4"/>
  <c r="S762" i="4" l="1"/>
  <c r="R762" i="4"/>
  <c r="Q762" i="4"/>
  <c r="S758" i="4"/>
  <c r="Q758" i="4"/>
  <c r="R758" i="4"/>
  <c r="Q763" i="4"/>
  <c r="S763" i="4"/>
  <c r="R763" i="4"/>
  <c r="R757" i="4"/>
  <c r="S757" i="4"/>
  <c r="Q757" i="4"/>
  <c r="P707" i="4"/>
  <c r="P708" i="4" s="1"/>
  <c r="P709" i="4" s="1"/>
  <c r="P710" i="4" s="1"/>
  <c r="P711" i="4" s="1"/>
  <c r="S707" i="4"/>
  <c r="Q707" i="4"/>
  <c r="R707" i="4"/>
  <c r="Q704" i="4"/>
  <c r="R704" i="4"/>
  <c r="S704" i="4"/>
  <c r="P704" i="4"/>
  <c r="P705" i="4" s="1"/>
  <c r="P706" i="4" s="1"/>
  <c r="R706" i="4" s="1"/>
  <c r="Q614" i="4"/>
  <c r="R614" i="4"/>
  <c r="H441" i="4"/>
  <c r="H438" i="4"/>
  <c r="H46" i="4"/>
  <c r="H756" i="4"/>
  <c r="H488" i="4"/>
  <c r="H628" i="4"/>
  <c r="H633" i="4"/>
  <c r="Q480" i="4"/>
  <c r="R480" i="4"/>
  <c r="P480" i="4"/>
  <c r="P481" i="4" s="1"/>
  <c r="P482" i="4" s="1"/>
  <c r="P483" i="4" s="1"/>
  <c r="S480" i="4"/>
  <c r="S484" i="4"/>
  <c r="P484" i="4"/>
  <c r="P485" i="4" s="1"/>
  <c r="P486" i="4" s="1"/>
  <c r="P487" i="4" s="1"/>
  <c r="R484" i="4"/>
  <c r="Q484" i="4"/>
  <c r="S48" i="4"/>
  <c r="R48" i="4"/>
  <c r="Q48" i="4"/>
  <c r="H609" i="4"/>
  <c r="H666" i="4"/>
  <c r="H656" i="4"/>
  <c r="H581" i="4"/>
  <c r="H709" i="4"/>
  <c r="H712" i="4"/>
  <c r="S47" i="4"/>
  <c r="R47" i="4"/>
  <c r="Q47" i="4"/>
  <c r="H700" i="4"/>
  <c r="H714" i="4"/>
  <c r="Q659" i="4"/>
  <c r="S659" i="4"/>
  <c r="R659" i="4"/>
  <c r="H653" i="4"/>
  <c r="H131" i="4"/>
  <c r="H663" i="4"/>
  <c r="H680" i="4"/>
  <c r="R756" i="4" l="1"/>
  <c r="S756" i="4"/>
  <c r="Q756" i="4"/>
  <c r="R709" i="4"/>
  <c r="Q709" i="4"/>
  <c r="S709" i="4"/>
  <c r="Q633" i="4"/>
  <c r="R633" i="4"/>
  <c r="S633" i="4"/>
  <c r="R628" i="4"/>
  <c r="S628" i="4"/>
  <c r="P628" i="4"/>
  <c r="P629" i="4" s="1"/>
  <c r="P630" i="4" s="1"/>
  <c r="R630" i="4" s="1"/>
  <c r="Q628" i="4"/>
  <c r="P609" i="4"/>
  <c r="P610" i="4" s="1"/>
  <c r="P611" i="4" s="1"/>
  <c r="R611" i="4" s="1"/>
  <c r="Q609" i="4"/>
  <c r="R609" i="4"/>
  <c r="S609" i="4"/>
  <c r="Q666" i="4"/>
  <c r="R666" i="4"/>
  <c r="S666" i="4"/>
  <c r="H596" i="4"/>
  <c r="H671" i="4"/>
  <c r="H316" i="4"/>
  <c r="H136" i="4"/>
  <c r="H133" i="4"/>
  <c r="S714" i="4"/>
  <c r="Q714" i="4"/>
  <c r="R714" i="4"/>
  <c r="R131" i="4"/>
  <c r="P131" i="4"/>
  <c r="P132" i="4" s="1"/>
  <c r="P133" i="4" s="1"/>
  <c r="P134" i="4" s="1"/>
  <c r="P135" i="4" s="1"/>
  <c r="S131" i="4"/>
  <c r="Q131" i="4"/>
  <c r="H593" i="4"/>
  <c r="H670" i="4"/>
  <c r="S663" i="4"/>
  <c r="Q663" i="4"/>
  <c r="R663" i="4"/>
  <c r="H502" i="4"/>
  <c r="H475" i="4"/>
  <c r="H513" i="4"/>
  <c r="H507" i="4"/>
  <c r="H496" i="4"/>
  <c r="H519" i="4"/>
  <c r="H526" i="4"/>
  <c r="H539" i="4"/>
  <c r="H548" i="4"/>
  <c r="H417" i="4"/>
  <c r="H143" i="4"/>
  <c r="H153" i="4"/>
  <c r="H199" i="4"/>
  <c r="H79" i="4"/>
  <c r="H20" i="4"/>
  <c r="H212" i="4"/>
  <c r="H282" i="4"/>
  <c r="H38" i="4"/>
  <c r="H189" i="4"/>
  <c r="H456" i="4"/>
  <c r="H779" i="4"/>
  <c r="H731" i="4"/>
  <c r="H827" i="4"/>
  <c r="H753" i="4"/>
  <c r="H861" i="4"/>
  <c r="H469" i="4"/>
  <c r="H641" i="4"/>
  <c r="H7" i="4"/>
  <c r="H801" i="4"/>
  <c r="H185" i="4"/>
  <c r="S700" i="4"/>
  <c r="P700" i="4"/>
  <c r="P701" i="4" s="1"/>
  <c r="P702" i="4" s="1"/>
  <c r="P703" i="4" s="1"/>
  <c r="Q700" i="4"/>
  <c r="R700" i="4"/>
  <c r="S653" i="4"/>
  <c r="Q653" i="4"/>
  <c r="R653" i="4"/>
  <c r="H720" i="4"/>
  <c r="H652" i="4"/>
  <c r="H45" i="4"/>
  <c r="H755" i="4"/>
  <c r="H492" i="4"/>
  <c r="R488" i="4"/>
  <c r="P488" i="4"/>
  <c r="P489" i="4" s="1"/>
  <c r="P490" i="4" s="1"/>
  <c r="P491" i="4" s="1"/>
  <c r="Q488" i="4"/>
  <c r="S488" i="4"/>
  <c r="H650" i="4"/>
  <c r="H724" i="4"/>
  <c r="H672" i="4"/>
  <c r="H587" i="4"/>
  <c r="H42" i="4"/>
  <c r="H16" i="4"/>
  <c r="S712" i="4"/>
  <c r="P712" i="4"/>
  <c r="P713" i="4" s="1"/>
  <c r="P714" i="4" s="1"/>
  <c r="P715" i="4" s="1"/>
  <c r="P716" i="4" s="1"/>
  <c r="Q712" i="4"/>
  <c r="R712" i="4"/>
  <c r="S46" i="4"/>
  <c r="Q46" i="4"/>
  <c r="R46" i="4"/>
  <c r="S680" i="4"/>
  <c r="R680" i="4"/>
  <c r="Q680" i="4"/>
  <c r="H615" i="4"/>
  <c r="H667" i="4"/>
  <c r="H662" i="4"/>
  <c r="H584" i="4"/>
  <c r="Q581" i="4"/>
  <c r="R581" i="4"/>
  <c r="S581" i="4"/>
  <c r="P581" i="4"/>
  <c r="P582" i="4" s="1"/>
  <c r="P583" i="4" s="1"/>
  <c r="R583" i="4" s="1"/>
  <c r="S438" i="4"/>
  <c r="Q438" i="4"/>
  <c r="R438" i="4"/>
  <c r="H631" i="4"/>
  <c r="H626" i="4"/>
  <c r="H588" i="4"/>
  <c r="H590" i="4"/>
  <c r="H649" i="4"/>
  <c r="H624" i="4"/>
  <c r="S656" i="4"/>
  <c r="R656" i="4"/>
  <c r="Q656" i="4"/>
  <c r="Q441" i="4"/>
  <c r="S441" i="4"/>
  <c r="P441" i="4"/>
  <c r="P442" i="4" s="1"/>
  <c r="P443" i="4" s="1"/>
  <c r="P444" i="4" s="1"/>
  <c r="P445" i="4" s="1"/>
  <c r="R441" i="4"/>
  <c r="H664" i="4"/>
  <c r="H668" i="4"/>
  <c r="H654" i="4"/>
  <c r="H665" i="4"/>
  <c r="H682" i="4"/>
  <c r="Q755" i="4" l="1"/>
  <c r="S755" i="4"/>
  <c r="R755" i="4"/>
  <c r="R861" i="4"/>
  <c r="S861" i="4"/>
  <c r="Q861" i="4"/>
  <c r="Q753" i="4"/>
  <c r="S753" i="4"/>
  <c r="R753" i="4"/>
  <c r="Q827" i="4"/>
  <c r="S827" i="4"/>
  <c r="R827" i="4"/>
  <c r="Q731" i="4"/>
  <c r="S731" i="4"/>
  <c r="R731" i="4"/>
  <c r="P731" i="4"/>
  <c r="P732" i="4" s="1"/>
  <c r="P733" i="4" s="1"/>
  <c r="P734" i="4" s="1"/>
  <c r="P735" i="4" s="1"/>
  <c r="P736" i="4" s="1"/>
  <c r="P737" i="4" s="1"/>
  <c r="P738" i="4" s="1"/>
  <c r="P739" i="4" s="1"/>
  <c r="P740" i="4" s="1"/>
  <c r="P741" i="4" s="1"/>
  <c r="P742" i="4" s="1"/>
  <c r="P743" i="4" s="1"/>
  <c r="P744" i="4" s="1"/>
  <c r="P745" i="4" s="1"/>
  <c r="P746" i="4" s="1"/>
  <c r="P747" i="4" s="1"/>
  <c r="P748" i="4" s="1"/>
  <c r="P749" i="4" s="1"/>
  <c r="P750" i="4" s="1"/>
  <c r="P751" i="4" s="1"/>
  <c r="R801" i="4"/>
  <c r="Q801" i="4"/>
  <c r="S801" i="4"/>
  <c r="S779" i="4"/>
  <c r="Q779" i="4"/>
  <c r="R779" i="4"/>
  <c r="R624" i="4"/>
  <c r="S624" i="4"/>
  <c r="Q624" i="4"/>
  <c r="P624" i="4"/>
  <c r="P625" i="4" s="1"/>
  <c r="P626" i="4" s="1"/>
  <c r="P627" i="4" s="1"/>
  <c r="R627" i="4" s="1"/>
  <c r="P631" i="4"/>
  <c r="P632" i="4" s="1"/>
  <c r="P633" i="4" s="1"/>
  <c r="P634" i="4" s="1"/>
  <c r="R634" i="4" s="1"/>
  <c r="Q631" i="4"/>
  <c r="S631" i="4"/>
  <c r="R631" i="4"/>
  <c r="Q626" i="4"/>
  <c r="S626" i="4"/>
  <c r="R626" i="4"/>
  <c r="S615" i="4"/>
  <c r="Q615" i="4"/>
  <c r="R615" i="4"/>
  <c r="P615" i="4"/>
  <c r="P616" i="4" s="1"/>
  <c r="P617" i="4" s="1"/>
  <c r="R617" i="4" s="1"/>
  <c r="P596" i="4"/>
  <c r="P597" i="4" s="1"/>
  <c r="P598" i="4" s="1"/>
  <c r="R598" i="4" s="1"/>
  <c r="Q596" i="4"/>
  <c r="R596" i="4"/>
  <c r="S596" i="4"/>
  <c r="S665" i="4"/>
  <c r="Q665" i="4"/>
  <c r="R665" i="4"/>
  <c r="H722" i="4"/>
  <c r="H727" i="4"/>
  <c r="R724" i="4"/>
  <c r="S724" i="4"/>
  <c r="P724" i="4"/>
  <c r="P725" i="4" s="1"/>
  <c r="P726" i="4" s="1"/>
  <c r="R726" i="4" s="1"/>
  <c r="Q724" i="4"/>
  <c r="S45" i="4"/>
  <c r="R45" i="4"/>
  <c r="Q45" i="4"/>
  <c r="S212" i="4"/>
  <c r="R212" i="4"/>
  <c r="Q212" i="4"/>
  <c r="S539" i="4"/>
  <c r="R539" i="4"/>
  <c r="Q539" i="4"/>
  <c r="S133" i="4"/>
  <c r="R133" i="4"/>
  <c r="Q133" i="4"/>
  <c r="H78" i="4"/>
  <c r="H455" i="4"/>
  <c r="H281" i="4"/>
  <c r="H303" i="4"/>
  <c r="H752" i="4"/>
  <c r="H211" i="4"/>
  <c r="H394" i="4"/>
  <c r="H19" i="4"/>
  <c r="H331" i="4"/>
  <c r="H547" i="4"/>
  <c r="H37" i="4"/>
  <c r="H344" i="4"/>
  <c r="H188" i="4"/>
  <c r="H525" i="4"/>
  <c r="H198" i="4"/>
  <c r="H538" i="4"/>
  <c r="H108" i="4"/>
  <c r="H800" i="4"/>
  <c r="S650" i="4"/>
  <c r="Q650" i="4"/>
  <c r="R650" i="4"/>
  <c r="S652" i="4"/>
  <c r="R652" i="4"/>
  <c r="Q652" i="4"/>
  <c r="S20" i="4"/>
  <c r="Q20" i="4"/>
  <c r="R20" i="4"/>
  <c r="S526" i="4"/>
  <c r="Q526" i="4"/>
  <c r="R526" i="4"/>
  <c r="R136" i="4"/>
  <c r="P136" i="4"/>
  <c r="P137" i="4" s="1"/>
  <c r="P138" i="4" s="1"/>
  <c r="P139" i="4" s="1"/>
  <c r="Q136" i="4"/>
  <c r="S136" i="4"/>
  <c r="S654" i="4"/>
  <c r="R654" i="4"/>
  <c r="Q654" i="4"/>
  <c r="H111" i="4"/>
  <c r="H140" i="4"/>
  <c r="P720" i="4"/>
  <c r="P721" i="4" s="1"/>
  <c r="P722" i="4" s="1"/>
  <c r="P723" i="4" s="1"/>
  <c r="R723" i="4" s="1"/>
  <c r="Q720" i="4"/>
  <c r="R720" i="4"/>
  <c r="S720" i="4"/>
  <c r="Q185" i="4"/>
  <c r="S185" i="4"/>
  <c r="R185" i="4"/>
  <c r="S79" i="4"/>
  <c r="Q79" i="4"/>
  <c r="R79" i="4"/>
  <c r="P519" i="4"/>
  <c r="P520" i="4" s="1"/>
  <c r="P521" i="4" s="1"/>
  <c r="P522" i="4" s="1"/>
  <c r="P523" i="4" s="1"/>
  <c r="P524" i="4" s="1"/>
  <c r="S519" i="4"/>
  <c r="R519" i="4"/>
  <c r="Q519" i="4"/>
  <c r="S316" i="4"/>
  <c r="Q316" i="4"/>
  <c r="R316" i="4"/>
  <c r="S664" i="4"/>
  <c r="Q664" i="4"/>
  <c r="R664" i="4"/>
  <c r="S199" i="4"/>
  <c r="R199" i="4"/>
  <c r="Q199" i="4"/>
  <c r="S496" i="4"/>
  <c r="Q496" i="4"/>
  <c r="R496" i="4"/>
  <c r="P496" i="4"/>
  <c r="P497" i="4" s="1"/>
  <c r="P498" i="4" s="1"/>
  <c r="P499" i="4" s="1"/>
  <c r="P500" i="4" s="1"/>
  <c r="P501" i="4" s="1"/>
  <c r="Q670" i="4"/>
  <c r="S670" i="4"/>
  <c r="R670" i="4"/>
  <c r="S671" i="4"/>
  <c r="R671" i="4"/>
  <c r="Q671" i="4"/>
  <c r="Q16" i="4"/>
  <c r="S16" i="4"/>
  <c r="R16" i="4"/>
  <c r="P16" i="4"/>
  <c r="P17" i="4" s="1"/>
  <c r="P18" i="4" s="1"/>
  <c r="R18" i="4" s="1"/>
  <c r="Q7" i="4"/>
  <c r="R7" i="4"/>
  <c r="S7" i="4"/>
  <c r="P7" i="4"/>
  <c r="P8" i="4" s="1"/>
  <c r="P9" i="4" s="1"/>
  <c r="P10" i="4" s="1"/>
  <c r="P11" i="4" s="1"/>
  <c r="R456" i="4"/>
  <c r="Q456" i="4"/>
  <c r="S456" i="4"/>
  <c r="S153" i="4"/>
  <c r="P153" i="4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R153" i="4"/>
  <c r="Q153" i="4"/>
  <c r="R507" i="4"/>
  <c r="S507" i="4"/>
  <c r="P507" i="4"/>
  <c r="P508" i="4" s="1"/>
  <c r="P509" i="4" s="1"/>
  <c r="P510" i="4" s="1"/>
  <c r="P511" i="4" s="1"/>
  <c r="P512" i="4" s="1"/>
  <c r="Q507" i="4"/>
  <c r="R593" i="4"/>
  <c r="P593" i="4"/>
  <c r="P594" i="4" s="1"/>
  <c r="P595" i="4" s="1"/>
  <c r="R595" i="4" s="1"/>
  <c r="S593" i="4"/>
  <c r="Q593" i="4"/>
  <c r="S668" i="4"/>
  <c r="Q668" i="4"/>
  <c r="R668" i="4"/>
  <c r="S649" i="4"/>
  <c r="Q649" i="4"/>
  <c r="R649" i="4"/>
  <c r="R584" i="4"/>
  <c r="S584" i="4"/>
  <c r="P584" i="4"/>
  <c r="P585" i="4" s="1"/>
  <c r="P586" i="4" s="1"/>
  <c r="R586" i="4" s="1"/>
  <c r="Q584" i="4"/>
  <c r="S42" i="4"/>
  <c r="R42" i="4"/>
  <c r="Q42" i="4"/>
  <c r="R641" i="4"/>
  <c r="S641" i="4"/>
  <c r="Q641" i="4"/>
  <c r="S189" i="4"/>
  <c r="Q189" i="4"/>
  <c r="R189" i="4"/>
  <c r="P143" i="4"/>
  <c r="P144" i="4" s="1"/>
  <c r="P145" i="4" s="1"/>
  <c r="P146" i="4" s="1"/>
  <c r="P147" i="4" s="1"/>
  <c r="P148" i="4" s="1"/>
  <c r="P149" i="4" s="1"/>
  <c r="P150" i="4" s="1"/>
  <c r="P151" i="4" s="1"/>
  <c r="P152" i="4" s="1"/>
  <c r="R143" i="4"/>
  <c r="S143" i="4"/>
  <c r="Q143" i="4"/>
  <c r="P513" i="4"/>
  <c r="P514" i="4" s="1"/>
  <c r="P515" i="4" s="1"/>
  <c r="P516" i="4" s="1"/>
  <c r="P517" i="4" s="1"/>
  <c r="P518" i="4" s="1"/>
  <c r="R513" i="4"/>
  <c r="S513" i="4"/>
  <c r="Q513" i="4"/>
  <c r="S682" i="4"/>
  <c r="Q682" i="4"/>
  <c r="R682" i="4"/>
  <c r="H765" i="4"/>
  <c r="H826" i="4"/>
  <c r="H121" i="4"/>
  <c r="H110" i="4"/>
  <c r="S590" i="4"/>
  <c r="Q590" i="4"/>
  <c r="P590" i="4"/>
  <c r="P591" i="4" s="1"/>
  <c r="P592" i="4" s="1"/>
  <c r="R592" i="4" s="1"/>
  <c r="R590" i="4"/>
  <c r="S662" i="4"/>
  <c r="R662" i="4"/>
  <c r="Q662" i="4"/>
  <c r="S587" i="4"/>
  <c r="P587" i="4"/>
  <c r="P588" i="4" s="1"/>
  <c r="P589" i="4" s="1"/>
  <c r="R589" i="4" s="1"/>
  <c r="Q587" i="4"/>
  <c r="R587" i="4"/>
  <c r="S492" i="4"/>
  <c r="P492" i="4"/>
  <c r="P493" i="4" s="1"/>
  <c r="P494" i="4" s="1"/>
  <c r="P495" i="4" s="1"/>
  <c r="Q492" i="4"/>
  <c r="R492" i="4"/>
  <c r="S469" i="4"/>
  <c r="P469" i="4"/>
  <c r="P470" i="4" s="1"/>
  <c r="P471" i="4" s="1"/>
  <c r="P472" i="4" s="1"/>
  <c r="P473" i="4" s="1"/>
  <c r="P474" i="4" s="1"/>
  <c r="Q469" i="4"/>
  <c r="R469" i="4"/>
  <c r="S38" i="4"/>
  <c r="R38" i="4"/>
  <c r="Q38" i="4"/>
  <c r="P417" i="4"/>
  <c r="P418" i="4" s="1"/>
  <c r="P419" i="4" s="1"/>
  <c r="P420" i="4" s="1"/>
  <c r="P421" i="4" s="1"/>
  <c r="P422" i="4" s="1"/>
  <c r="Q417" i="4"/>
  <c r="R417" i="4"/>
  <c r="S417" i="4"/>
  <c r="R475" i="4"/>
  <c r="P475" i="4"/>
  <c r="P476" i="4" s="1"/>
  <c r="P477" i="4" s="1"/>
  <c r="P478" i="4" s="1"/>
  <c r="P479" i="4" s="1"/>
  <c r="S475" i="4"/>
  <c r="Q475" i="4"/>
  <c r="H676" i="4"/>
  <c r="H618" i="4"/>
  <c r="H864" i="4"/>
  <c r="H599" i="4"/>
  <c r="R588" i="4"/>
  <c r="S588" i="4"/>
  <c r="Q588" i="4"/>
  <c r="S667" i="4"/>
  <c r="Q667" i="4"/>
  <c r="R667" i="4"/>
  <c r="Q672" i="4"/>
  <c r="R672" i="4"/>
  <c r="S672" i="4"/>
  <c r="S282" i="4"/>
  <c r="R282" i="4"/>
  <c r="Q282" i="4"/>
  <c r="S548" i="4"/>
  <c r="Q548" i="4"/>
  <c r="R548" i="4"/>
  <c r="R502" i="4"/>
  <c r="P502" i="4"/>
  <c r="P503" i="4" s="1"/>
  <c r="P504" i="4" s="1"/>
  <c r="P505" i="4" s="1"/>
  <c r="P506" i="4" s="1"/>
  <c r="S502" i="4"/>
  <c r="Q502" i="4"/>
  <c r="J622" i="4"/>
  <c r="R800" i="4" l="1"/>
  <c r="S800" i="4"/>
  <c r="P800" i="4"/>
  <c r="P801" i="4" s="1"/>
  <c r="P802" i="4" s="1"/>
  <c r="P803" i="4" s="1"/>
  <c r="P804" i="4" s="1"/>
  <c r="P805" i="4" s="1"/>
  <c r="P806" i="4" s="1"/>
  <c r="P807" i="4" s="1"/>
  <c r="P808" i="4" s="1"/>
  <c r="P809" i="4" s="1"/>
  <c r="P810" i="4" s="1"/>
  <c r="P811" i="4" s="1"/>
  <c r="P812" i="4" s="1"/>
  <c r="P813" i="4" s="1"/>
  <c r="P814" i="4" s="1"/>
  <c r="P815" i="4" s="1"/>
  <c r="P816" i="4" s="1"/>
  <c r="P817" i="4" s="1"/>
  <c r="P818" i="4" s="1"/>
  <c r="P819" i="4" s="1"/>
  <c r="P820" i="4" s="1"/>
  <c r="P821" i="4" s="1"/>
  <c r="P822" i="4" s="1"/>
  <c r="P823" i="4" s="1"/>
  <c r="P824" i="4" s="1"/>
  <c r="P825" i="4" s="1"/>
  <c r="Q800" i="4"/>
  <c r="Q826" i="4"/>
  <c r="S826" i="4"/>
  <c r="P826" i="4"/>
  <c r="P827" i="4" s="1"/>
  <c r="P828" i="4" s="1"/>
  <c r="P829" i="4" s="1"/>
  <c r="P830" i="4" s="1"/>
  <c r="P831" i="4" s="1"/>
  <c r="P832" i="4" s="1"/>
  <c r="P833" i="4" s="1"/>
  <c r="P834" i="4" s="1"/>
  <c r="P835" i="4" s="1"/>
  <c r="P836" i="4" s="1"/>
  <c r="P837" i="4" s="1"/>
  <c r="P838" i="4" s="1"/>
  <c r="P839" i="4" s="1"/>
  <c r="P840" i="4" s="1"/>
  <c r="P841" i="4" s="1"/>
  <c r="P842" i="4" s="1"/>
  <c r="P843" i="4" s="1"/>
  <c r="P844" i="4" s="1"/>
  <c r="P845" i="4" s="1"/>
  <c r="P846" i="4" s="1"/>
  <c r="P847" i="4" s="1"/>
  <c r="P848" i="4" s="1"/>
  <c r="P849" i="4" s="1"/>
  <c r="P850" i="4" s="1"/>
  <c r="P851" i="4" s="1"/>
  <c r="P852" i="4" s="1"/>
  <c r="P853" i="4" s="1"/>
  <c r="P854" i="4" s="1"/>
  <c r="P855" i="4" s="1"/>
  <c r="P856" i="4" s="1"/>
  <c r="P857" i="4" s="1"/>
  <c r="P858" i="4" s="1"/>
  <c r="P859" i="4" s="1"/>
  <c r="R826" i="4"/>
  <c r="R765" i="4"/>
  <c r="S765" i="4"/>
  <c r="Q765" i="4"/>
  <c r="S864" i="4"/>
  <c r="Q864" i="4"/>
  <c r="R864" i="4"/>
  <c r="S752" i="4"/>
  <c r="P752" i="4"/>
  <c r="P753" i="4" s="1"/>
  <c r="P754" i="4" s="1"/>
  <c r="P755" i="4" s="1"/>
  <c r="P756" i="4" s="1"/>
  <c r="P757" i="4" s="1"/>
  <c r="P758" i="4" s="1"/>
  <c r="P759" i="4" s="1"/>
  <c r="P760" i="4" s="1"/>
  <c r="P761" i="4" s="1"/>
  <c r="P762" i="4" s="1"/>
  <c r="P763" i="4" s="1"/>
  <c r="P764" i="4" s="1"/>
  <c r="P765" i="4" s="1"/>
  <c r="P766" i="4" s="1"/>
  <c r="P767" i="4" s="1"/>
  <c r="P768" i="4" s="1"/>
  <c r="P769" i="4" s="1"/>
  <c r="P770" i="4" s="1"/>
  <c r="P771" i="4" s="1"/>
  <c r="P772" i="4" s="1"/>
  <c r="P773" i="4" s="1"/>
  <c r="P774" i="4" s="1"/>
  <c r="P775" i="4" s="1"/>
  <c r="P776" i="4" s="1"/>
  <c r="P777" i="4" s="1"/>
  <c r="Q752" i="4"/>
  <c r="R752" i="4"/>
  <c r="P618" i="4"/>
  <c r="P619" i="4" s="1"/>
  <c r="P620" i="4" s="1"/>
  <c r="R620" i="4" s="1"/>
  <c r="Q618" i="4"/>
  <c r="S618" i="4"/>
  <c r="R618" i="4"/>
  <c r="R599" i="4"/>
  <c r="P599" i="4"/>
  <c r="P600" i="4" s="1"/>
  <c r="P601" i="4" s="1"/>
  <c r="P602" i="4" s="1"/>
  <c r="S599" i="4"/>
  <c r="Q599" i="4"/>
  <c r="P331" i="4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R331" i="4"/>
  <c r="S331" i="4"/>
  <c r="Q331" i="4"/>
  <c r="R538" i="4"/>
  <c r="P538" i="4"/>
  <c r="P539" i="4" s="1"/>
  <c r="P540" i="4" s="1"/>
  <c r="P541" i="4" s="1"/>
  <c r="P542" i="4" s="1"/>
  <c r="P543" i="4" s="1"/>
  <c r="P544" i="4" s="1"/>
  <c r="P545" i="4" s="1"/>
  <c r="P546" i="4" s="1"/>
  <c r="S538" i="4"/>
  <c r="Q538" i="4"/>
  <c r="P19" i="4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S19" i="4"/>
  <c r="R19" i="4"/>
  <c r="Q19" i="4"/>
  <c r="S121" i="4"/>
  <c r="P121" i="4"/>
  <c r="P122" i="4" s="1"/>
  <c r="P123" i="4" s="1"/>
  <c r="P124" i="4" s="1"/>
  <c r="P125" i="4" s="1"/>
  <c r="P126" i="4" s="1"/>
  <c r="P127" i="4" s="1"/>
  <c r="P128" i="4" s="1"/>
  <c r="P129" i="4" s="1"/>
  <c r="P130" i="4" s="1"/>
  <c r="R121" i="4"/>
  <c r="Q121" i="4"/>
  <c r="P108" i="4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R108" i="4"/>
  <c r="S108" i="4"/>
  <c r="Q108" i="4"/>
  <c r="Q198" i="4"/>
  <c r="R198" i="4"/>
  <c r="P198" i="4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S198" i="4"/>
  <c r="S394" i="4"/>
  <c r="P394" i="4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R394" i="4"/>
  <c r="Q394" i="4"/>
  <c r="S676" i="4"/>
  <c r="R676" i="4"/>
  <c r="Q676" i="4"/>
  <c r="P78" i="4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S78" i="4"/>
  <c r="R78" i="4"/>
  <c r="Q78" i="4"/>
  <c r="P140" i="4"/>
  <c r="P141" i="4" s="1"/>
  <c r="P142" i="4" s="1"/>
  <c r="R142" i="4" s="1"/>
  <c r="R140" i="4"/>
  <c r="Q140" i="4"/>
  <c r="S140" i="4"/>
  <c r="Q525" i="4"/>
  <c r="S525" i="4"/>
  <c r="R525" i="4"/>
  <c r="P525" i="4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 s="1"/>
  <c r="R211" i="4"/>
  <c r="P211" i="4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S211" i="4"/>
  <c r="Q211" i="4"/>
  <c r="Q727" i="4"/>
  <c r="R727" i="4"/>
  <c r="S727" i="4"/>
  <c r="P727" i="4"/>
  <c r="P728" i="4" s="1"/>
  <c r="P729" i="4" s="1"/>
  <c r="R729" i="4" s="1"/>
  <c r="S111" i="4"/>
  <c r="Q111" i="4"/>
  <c r="R111" i="4"/>
  <c r="R188" i="4"/>
  <c r="P188" i="4"/>
  <c r="P189" i="4" s="1"/>
  <c r="P190" i="4" s="1"/>
  <c r="P191" i="4" s="1"/>
  <c r="P192" i="4" s="1"/>
  <c r="P193" i="4" s="1"/>
  <c r="P194" i="4" s="1"/>
  <c r="P195" i="4" s="1"/>
  <c r="P196" i="4" s="1"/>
  <c r="P197" i="4" s="1"/>
  <c r="S188" i="4"/>
  <c r="Q188" i="4"/>
  <c r="S722" i="4"/>
  <c r="Q722" i="4"/>
  <c r="R722" i="4"/>
  <c r="S344" i="4"/>
  <c r="R344" i="4"/>
  <c r="P344" i="4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Q344" i="4"/>
  <c r="P303" i="4"/>
  <c r="P304" i="4" s="1"/>
  <c r="P305" i="4" s="1"/>
  <c r="P306" i="4" s="1"/>
  <c r="P307" i="4" s="1"/>
  <c r="P308" i="4" s="1"/>
  <c r="P309" i="4" s="1"/>
  <c r="P310" i="4" s="1"/>
  <c r="P311" i="4" s="1"/>
  <c r="Q303" i="4"/>
  <c r="R303" i="4"/>
  <c r="S303" i="4"/>
  <c r="R37" i="4"/>
  <c r="S37" i="4"/>
  <c r="P37" i="4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Q37" i="4"/>
  <c r="P281" i="4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R281" i="4"/>
  <c r="Q281" i="4"/>
  <c r="S281" i="4"/>
  <c r="S110" i="4"/>
  <c r="Q110" i="4"/>
  <c r="R110" i="4"/>
  <c r="R547" i="4"/>
  <c r="Q547" i="4"/>
  <c r="S547" i="4"/>
  <c r="P547" i="4"/>
  <c r="P548" i="4" s="1"/>
  <c r="P549" i="4" s="1"/>
  <c r="P550" i="4" s="1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R455" i="4"/>
  <c r="S455" i="4"/>
  <c r="Q455" i="4"/>
  <c r="P455" i="4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H622" i="4" l="1"/>
  <c r="S622" i="4" l="1"/>
  <c r="Q622" i="4"/>
  <c r="R622" i="4"/>
  <c r="J132" i="4"/>
  <c r="J137" i="4"/>
  <c r="J415" i="4"/>
  <c r="J85" i="4"/>
  <c r="J16" i="13" l="1"/>
  <c r="J12" i="13"/>
  <c r="J280" i="4"/>
  <c r="J263" i="4"/>
  <c r="J15" i="4"/>
  <c r="J369" i="4"/>
  <c r="J468" i="4"/>
  <c r="J302" i="4"/>
  <c r="J250" i="4"/>
  <c r="J95" i="4"/>
  <c r="J275" i="4"/>
  <c r="J77" i="4"/>
  <c r="J639" i="4"/>
  <c r="J711" i="4"/>
  <c r="J407" i="4"/>
  <c r="J445" i="4"/>
  <c r="J501" i="4"/>
  <c r="J575" i="4"/>
  <c r="J187" i="4"/>
  <c r="J101" i="4"/>
  <c r="J36" i="4"/>
  <c r="J703" i="4"/>
  <c r="J865" i="4"/>
  <c r="J435" i="4"/>
  <c r="J491" i="4"/>
  <c r="J343" i="4"/>
  <c r="J174" i="4"/>
  <c r="J385" i="4"/>
  <c r="J381" i="4"/>
  <c r="J178" i="4"/>
  <c r="J506" i="4"/>
  <c r="J751" i="4"/>
  <c r="J580" i="4"/>
  <c r="J716" i="4"/>
  <c r="J483" i="4"/>
  <c r="J107" i="4"/>
  <c r="J135" i="4"/>
  <c r="J356" i="4"/>
  <c r="J152" i="4"/>
  <c r="J564" i="4"/>
  <c r="J799" i="4"/>
  <c r="J311" i="4"/>
  <c r="J474" i="4"/>
  <c r="J389" i="4"/>
  <c r="J518" i="4"/>
  <c r="J546" i="4"/>
  <c r="J197" i="4"/>
  <c r="J120" i="4"/>
  <c r="J449" i="4"/>
  <c r="J699" i="4"/>
  <c r="J327" i="4"/>
  <c r="J376" i="4"/>
  <c r="J495" i="4"/>
  <c r="J240" i="4"/>
  <c r="J537" i="4"/>
  <c r="J440" i="4"/>
  <c r="J859" i="4"/>
  <c r="J568" i="4"/>
  <c r="J210" i="4"/>
  <c r="J323" i="4"/>
  <c r="J479" i="4"/>
  <c r="J229" i="4"/>
  <c r="J393" i="4"/>
  <c r="J602" i="4"/>
  <c r="J431" i="4"/>
  <c r="J560" i="4"/>
  <c r="J524" i="4"/>
  <c r="J11" i="4"/>
  <c r="J245" i="4"/>
  <c r="J182" i="4"/>
  <c r="J170" i="4"/>
  <c r="J487" i="4"/>
  <c r="J825" i="4"/>
  <c r="J422" i="4"/>
  <c r="J454" i="4"/>
  <c r="J512" i="4"/>
  <c r="J777" i="4"/>
  <c r="J224" i="4"/>
  <c r="J130" i="4"/>
  <c r="J139" i="4"/>
  <c r="J860" i="4"/>
  <c r="J215" i="4"/>
  <c r="J204" i="4"/>
  <c r="J40" i="4"/>
  <c r="J551" i="4"/>
  <c r="J251" i="4"/>
  <c r="J276" i="4"/>
  <c r="J357" i="4"/>
  <c r="J264" i="4"/>
  <c r="J766" i="4"/>
  <c r="J312" i="4"/>
  <c r="J778" i="4"/>
  <c r="J640" i="4"/>
  <c r="J109" i="4"/>
  <c r="J102" i="4"/>
  <c r="J621" i="4"/>
  <c r="J648" i="4"/>
  <c r="H132" i="4" l="1"/>
  <c r="S132" i="4" l="1"/>
  <c r="Q132" i="4"/>
  <c r="R132" i="4"/>
  <c r="H415" i="4"/>
  <c r="R415" i="4" l="1"/>
  <c r="S415" i="4"/>
  <c r="Q415" i="4"/>
  <c r="H648" i="4"/>
  <c r="H621" i="4"/>
  <c r="H85" i="4"/>
  <c r="S621" i="4" l="1"/>
  <c r="P621" i="4"/>
  <c r="P622" i="4" s="1"/>
  <c r="P623" i="4" s="1"/>
  <c r="R623" i="4" s="1"/>
  <c r="R621" i="4"/>
  <c r="Q621" i="4"/>
  <c r="H860" i="4"/>
  <c r="H40" i="4"/>
  <c r="H215" i="4"/>
  <c r="H204" i="4"/>
  <c r="H766" i="4"/>
  <c r="H551" i="4"/>
  <c r="H251" i="4"/>
  <c r="H276" i="4"/>
  <c r="H264" i="4"/>
  <c r="H357" i="4"/>
  <c r="H312" i="4"/>
  <c r="H778" i="4"/>
  <c r="H640" i="4"/>
  <c r="H102" i="4"/>
  <c r="H109" i="4"/>
  <c r="I16" i="13"/>
  <c r="I12" i="13"/>
  <c r="H280" i="4"/>
  <c r="H263" i="4"/>
  <c r="H468" i="4"/>
  <c r="H15" i="4"/>
  <c r="H302" i="4"/>
  <c r="H250" i="4"/>
  <c r="H77" i="4"/>
  <c r="H95" i="4"/>
  <c r="H275" i="4"/>
  <c r="H369" i="4"/>
  <c r="H639" i="4"/>
  <c r="H568" i="4"/>
  <c r="H381" i="4"/>
  <c r="H483" i="4"/>
  <c r="H107" i="4"/>
  <c r="H560" i="4"/>
  <c r="H245" i="4"/>
  <c r="H716" i="4"/>
  <c r="H491" i="4"/>
  <c r="H537" i="4"/>
  <c r="H343" i="4"/>
  <c r="H454" i="4"/>
  <c r="H859" i="4"/>
  <c r="H518" i="4"/>
  <c r="H229" i="4"/>
  <c r="H699" i="4"/>
  <c r="H474" i="4"/>
  <c r="H182" i="4"/>
  <c r="H11" i="4"/>
  <c r="H506" i="4"/>
  <c r="H311" i="4"/>
  <c r="H435" i="4"/>
  <c r="H751" i="4"/>
  <c r="H495" i="4"/>
  <c r="H187" i="4"/>
  <c r="H445" i="4"/>
  <c r="H152" i="4"/>
  <c r="H799" i="4"/>
  <c r="H487" i="4"/>
  <c r="H210" i="4"/>
  <c r="H393" i="4"/>
  <c r="H703" i="4"/>
  <c r="H479" i="4"/>
  <c r="H170" i="4"/>
  <c r="H130" i="4"/>
  <c r="H711" i="4"/>
  <c r="H178" i="4"/>
  <c r="H580" i="4"/>
  <c r="H376" i="4"/>
  <c r="H449" i="4"/>
  <c r="H135" i="4"/>
  <c r="H385" i="4"/>
  <c r="H440" i="4"/>
  <c r="H120" i="4"/>
  <c r="H564" i="4"/>
  <c r="H197" i="4"/>
  <c r="H431" i="4"/>
  <c r="H101" i="4"/>
  <c r="H356" i="4"/>
  <c r="H422" i="4"/>
  <c r="H865" i="4"/>
  <c r="H524" i="4"/>
  <c r="H174" i="4"/>
  <c r="H602" i="4"/>
  <c r="H389" i="4"/>
  <c r="H36" i="4"/>
  <c r="H546" i="4"/>
  <c r="H323" i="4"/>
  <c r="H224" i="4"/>
  <c r="H407" i="4"/>
  <c r="H777" i="4"/>
  <c r="H501" i="4"/>
  <c r="H139" i="4"/>
  <c r="H575" i="4"/>
  <c r="H327" i="4"/>
  <c r="H825" i="4"/>
  <c r="H512" i="4"/>
  <c r="H240" i="4"/>
  <c r="S85" i="4"/>
  <c r="R85" i="4"/>
  <c r="Q85" i="4"/>
  <c r="R648" i="4"/>
  <c r="S648" i="4"/>
  <c r="Q648" i="4"/>
  <c r="H137" i="4"/>
  <c r="S751" i="4" l="1"/>
  <c r="Q751" i="4"/>
  <c r="R751" i="4"/>
  <c r="S778" i="4"/>
  <c r="P778" i="4"/>
  <c r="P779" i="4" s="1"/>
  <c r="P780" i="4" s="1"/>
  <c r="P781" i="4" s="1"/>
  <c r="P782" i="4" s="1"/>
  <c r="P783" i="4" s="1"/>
  <c r="P784" i="4" s="1"/>
  <c r="P785" i="4" s="1"/>
  <c r="P786" i="4" s="1"/>
  <c r="P787" i="4" s="1"/>
  <c r="P788" i="4" s="1"/>
  <c r="P789" i="4" s="1"/>
  <c r="P790" i="4" s="1"/>
  <c r="P791" i="4" s="1"/>
  <c r="P792" i="4" s="1"/>
  <c r="P793" i="4" s="1"/>
  <c r="P794" i="4" s="1"/>
  <c r="P795" i="4" s="1"/>
  <c r="P796" i="4" s="1"/>
  <c r="P797" i="4" s="1"/>
  <c r="P798" i="4" s="1"/>
  <c r="P799" i="4" s="1"/>
  <c r="Q799" i="4" s="1"/>
  <c r="Q778" i="4"/>
  <c r="R778" i="4"/>
  <c r="P860" i="4"/>
  <c r="P861" i="4" s="1"/>
  <c r="P862" i="4" s="1"/>
  <c r="P863" i="4" s="1"/>
  <c r="P864" i="4" s="1"/>
  <c r="P865" i="4" s="1"/>
  <c r="Q865" i="4" s="1"/>
  <c r="R860" i="4"/>
  <c r="S860" i="4"/>
  <c r="Q860" i="4"/>
  <c r="S777" i="4"/>
  <c r="Q777" i="4"/>
  <c r="R777" i="4"/>
  <c r="S859" i="4"/>
  <c r="Q859" i="4"/>
  <c r="R859" i="4"/>
  <c r="S799" i="4"/>
  <c r="S865" i="4"/>
  <c r="S825" i="4"/>
  <c r="Q825" i="4"/>
  <c r="R825" i="4"/>
  <c r="R766" i="4"/>
  <c r="S766" i="4"/>
  <c r="Q766" i="4"/>
  <c r="R431" i="4"/>
  <c r="Q431" i="4"/>
  <c r="S431" i="4"/>
  <c r="Q101" i="4"/>
  <c r="S101" i="4"/>
  <c r="R101" i="4"/>
  <c r="S102" i="4"/>
  <c r="R102" i="4"/>
  <c r="Q102" i="4"/>
  <c r="P102" i="4"/>
  <c r="P103" i="4" s="1"/>
  <c r="P104" i="4" s="1"/>
  <c r="P105" i="4" s="1"/>
  <c r="P106" i="4" s="1"/>
  <c r="P107" i="4" s="1"/>
  <c r="Q107" i="4" s="1"/>
  <c r="R137" i="4"/>
  <c r="Q137" i="4"/>
  <c r="S137" i="4"/>
  <c r="S240" i="4"/>
  <c r="R240" i="4"/>
  <c r="Q240" i="4"/>
  <c r="S512" i="4"/>
  <c r="R512" i="4"/>
  <c r="Q512" i="4"/>
  <c r="S327" i="4"/>
  <c r="Q327" i="4"/>
  <c r="R327" i="4"/>
  <c r="S575" i="4"/>
  <c r="R575" i="4"/>
  <c r="Q575" i="4"/>
  <c r="S139" i="4"/>
  <c r="Q139" i="4"/>
  <c r="R139" i="4"/>
  <c r="S501" i="4"/>
  <c r="R501" i="4"/>
  <c r="Q501" i="4"/>
  <c r="R407" i="4"/>
  <c r="S407" i="4"/>
  <c r="Q407" i="4"/>
  <c r="R224" i="4"/>
  <c r="Q224" i="4"/>
  <c r="S224" i="4"/>
  <c r="S323" i="4"/>
  <c r="R546" i="4"/>
  <c r="S546" i="4"/>
  <c r="Q546" i="4"/>
  <c r="S36" i="4"/>
  <c r="Q36" i="4"/>
  <c r="R36" i="4"/>
  <c r="S389" i="4"/>
  <c r="R389" i="4"/>
  <c r="Q389" i="4"/>
  <c r="Q602" i="4"/>
  <c r="R602" i="4"/>
  <c r="S602" i="4"/>
  <c r="S174" i="4"/>
  <c r="R174" i="4"/>
  <c r="Q174" i="4"/>
  <c r="S524" i="4"/>
  <c r="Q524" i="4"/>
  <c r="R524" i="4"/>
  <c r="R422" i="4"/>
  <c r="Q422" i="4"/>
  <c r="S422" i="4"/>
  <c r="S356" i="4"/>
  <c r="R356" i="4"/>
  <c r="Q356" i="4"/>
  <c r="Q197" i="4"/>
  <c r="S197" i="4"/>
  <c r="R197" i="4"/>
  <c r="S564" i="4"/>
  <c r="Q564" i="4"/>
  <c r="R564" i="4"/>
  <c r="S120" i="4"/>
  <c r="Q120" i="4"/>
  <c r="R120" i="4"/>
  <c r="R440" i="4"/>
  <c r="S440" i="4"/>
  <c r="Q440" i="4"/>
  <c r="Q385" i="4"/>
  <c r="S385" i="4"/>
  <c r="R385" i="4"/>
  <c r="S135" i="4"/>
  <c r="R135" i="4"/>
  <c r="Q135" i="4"/>
  <c r="R449" i="4"/>
  <c r="S449" i="4"/>
  <c r="Q449" i="4"/>
  <c r="S376" i="4"/>
  <c r="Q376" i="4"/>
  <c r="R376" i="4"/>
  <c r="Q580" i="4"/>
  <c r="R580" i="4"/>
  <c r="S580" i="4"/>
  <c r="R178" i="4"/>
  <c r="Q178" i="4"/>
  <c r="S178" i="4"/>
  <c r="S711" i="4"/>
  <c r="Q711" i="4"/>
  <c r="R711" i="4"/>
  <c r="R130" i="4"/>
  <c r="S130" i="4"/>
  <c r="Q130" i="4"/>
  <c r="R170" i="4"/>
  <c r="Q170" i="4"/>
  <c r="S170" i="4"/>
  <c r="Q479" i="4"/>
  <c r="R479" i="4"/>
  <c r="S479" i="4"/>
  <c r="S703" i="4"/>
  <c r="R703" i="4"/>
  <c r="Q703" i="4"/>
  <c r="R393" i="4"/>
  <c r="Q393" i="4"/>
  <c r="S393" i="4"/>
  <c r="R210" i="4"/>
  <c r="S210" i="4"/>
  <c r="Q210" i="4"/>
  <c r="R487" i="4"/>
  <c r="S487" i="4"/>
  <c r="Q487" i="4"/>
  <c r="R152" i="4"/>
  <c r="S152" i="4"/>
  <c r="Q152" i="4"/>
  <c r="R445" i="4"/>
  <c r="S445" i="4"/>
  <c r="Q445" i="4"/>
  <c r="S187" i="4"/>
  <c r="Q187" i="4"/>
  <c r="R187" i="4"/>
  <c r="Q495" i="4"/>
  <c r="R495" i="4"/>
  <c r="S495" i="4"/>
  <c r="S435" i="4"/>
  <c r="Q435" i="4"/>
  <c r="R435" i="4"/>
  <c r="S311" i="4"/>
  <c r="Q311" i="4"/>
  <c r="R311" i="4"/>
  <c r="Q506" i="4"/>
  <c r="S506" i="4"/>
  <c r="R506" i="4"/>
  <c r="Q11" i="4"/>
  <c r="S11" i="4"/>
  <c r="R11" i="4"/>
  <c r="R182" i="4"/>
  <c r="Q182" i="4"/>
  <c r="S182" i="4"/>
  <c r="Q474" i="4"/>
  <c r="R474" i="4"/>
  <c r="S474" i="4"/>
  <c r="S699" i="4"/>
  <c r="Q229" i="4"/>
  <c r="S229" i="4"/>
  <c r="R229" i="4"/>
  <c r="S518" i="4"/>
  <c r="Q518" i="4"/>
  <c r="R518" i="4"/>
  <c r="S454" i="4"/>
  <c r="R454" i="4"/>
  <c r="Q454" i="4"/>
  <c r="S343" i="4"/>
  <c r="Q343" i="4"/>
  <c r="R343" i="4"/>
  <c r="S537" i="4"/>
  <c r="Q537" i="4"/>
  <c r="R537" i="4"/>
  <c r="S491" i="4"/>
  <c r="Q491" i="4"/>
  <c r="R491" i="4"/>
  <c r="S716" i="4"/>
  <c r="Q716" i="4"/>
  <c r="R716" i="4"/>
  <c r="S245" i="4"/>
  <c r="R245" i="4"/>
  <c r="Q245" i="4"/>
  <c r="S560" i="4"/>
  <c r="R560" i="4"/>
  <c r="Q560" i="4"/>
  <c r="S107" i="4"/>
  <c r="Q483" i="4"/>
  <c r="R483" i="4"/>
  <c r="S483" i="4"/>
  <c r="S381" i="4"/>
  <c r="Q381" i="4"/>
  <c r="R381" i="4"/>
  <c r="R568" i="4"/>
  <c r="S568" i="4"/>
  <c r="Q568" i="4"/>
  <c r="R639" i="4"/>
  <c r="S639" i="4"/>
  <c r="Q639" i="4"/>
  <c r="S369" i="4"/>
  <c r="S275" i="4"/>
  <c r="S95" i="4"/>
  <c r="R95" i="4"/>
  <c r="Q95" i="4"/>
  <c r="R77" i="4"/>
  <c r="Q77" i="4"/>
  <c r="S77" i="4"/>
  <c r="S250" i="4"/>
  <c r="R250" i="4"/>
  <c r="Q250" i="4"/>
  <c r="S302" i="4"/>
  <c r="Q302" i="4"/>
  <c r="R302" i="4"/>
  <c r="Q15" i="4"/>
  <c r="R15" i="4"/>
  <c r="S15" i="4"/>
  <c r="S468" i="4"/>
  <c r="R468" i="4"/>
  <c r="Q468" i="4"/>
  <c r="S263" i="4"/>
  <c r="S280" i="4"/>
  <c r="R12" i="13"/>
  <c r="S12" i="13"/>
  <c r="Q12" i="13"/>
  <c r="S16" i="13"/>
  <c r="R16" i="13"/>
  <c r="Q16" i="13"/>
  <c r="Q109" i="4"/>
  <c r="S109" i="4"/>
  <c r="R109" i="4"/>
  <c r="Q640" i="4"/>
  <c r="R640" i="4"/>
  <c r="S640" i="4"/>
  <c r="P640" i="4"/>
  <c r="P641" i="4" s="1"/>
  <c r="P642" i="4" s="1"/>
  <c r="P643" i="4" s="1"/>
  <c r="P644" i="4" s="1"/>
  <c r="P645" i="4" s="1"/>
  <c r="P646" i="4" s="1"/>
  <c r="P647" i="4" s="1"/>
  <c r="P648" i="4" s="1"/>
  <c r="P649" i="4" s="1"/>
  <c r="P650" i="4" s="1"/>
  <c r="P651" i="4" s="1"/>
  <c r="P652" i="4" s="1"/>
  <c r="P653" i="4" s="1"/>
  <c r="P654" i="4" s="1"/>
  <c r="P655" i="4" s="1"/>
  <c r="P656" i="4" s="1"/>
  <c r="P657" i="4" s="1"/>
  <c r="P658" i="4" s="1"/>
  <c r="P659" i="4" s="1"/>
  <c r="P660" i="4" s="1"/>
  <c r="P661" i="4" s="1"/>
  <c r="P662" i="4" s="1"/>
  <c r="P663" i="4" s="1"/>
  <c r="P664" i="4" s="1"/>
  <c r="P665" i="4" s="1"/>
  <c r="P666" i="4" s="1"/>
  <c r="P667" i="4" s="1"/>
  <c r="P668" i="4" s="1"/>
  <c r="P669" i="4" s="1"/>
  <c r="P670" i="4" s="1"/>
  <c r="P671" i="4" s="1"/>
  <c r="P672" i="4" s="1"/>
  <c r="P673" i="4" s="1"/>
  <c r="P674" i="4" s="1"/>
  <c r="P675" i="4" s="1"/>
  <c r="P676" i="4" s="1"/>
  <c r="P677" i="4" s="1"/>
  <c r="P678" i="4" s="1"/>
  <c r="P679" i="4" s="1"/>
  <c r="P680" i="4" s="1"/>
  <c r="P681" i="4" s="1"/>
  <c r="P682" i="4" s="1"/>
  <c r="P683" i="4" s="1"/>
  <c r="P684" i="4" s="1"/>
  <c r="P685" i="4" s="1"/>
  <c r="P686" i="4" s="1"/>
  <c r="P687" i="4" s="1"/>
  <c r="P688" i="4" s="1"/>
  <c r="P689" i="4" s="1"/>
  <c r="P690" i="4" s="1"/>
  <c r="P691" i="4" s="1"/>
  <c r="P692" i="4" s="1"/>
  <c r="P693" i="4" s="1"/>
  <c r="P694" i="4" s="1"/>
  <c r="P695" i="4" s="1"/>
  <c r="P696" i="4" s="1"/>
  <c r="P697" i="4" s="1"/>
  <c r="P698" i="4" s="1"/>
  <c r="P699" i="4" s="1"/>
  <c r="Q699" i="4" s="1"/>
  <c r="R312" i="4"/>
  <c r="Q312" i="4"/>
  <c r="P312" i="4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Q323" i="4" s="1"/>
  <c r="S312" i="4"/>
  <c r="Q357" i="4"/>
  <c r="R357" i="4"/>
  <c r="S357" i="4"/>
  <c r="P357" i="4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Q369" i="4" s="1"/>
  <c r="S264" i="4"/>
  <c r="R264" i="4"/>
  <c r="P264" i="4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R275" i="4" s="1"/>
  <c r="Q264" i="4"/>
  <c r="Q276" i="4"/>
  <c r="P276" i="4"/>
  <c r="P277" i="4" s="1"/>
  <c r="P278" i="4" s="1"/>
  <c r="P279" i="4" s="1"/>
  <c r="P280" i="4" s="1"/>
  <c r="R280" i="4" s="1"/>
  <c r="R276" i="4"/>
  <c r="S276" i="4"/>
  <c r="S251" i="4"/>
  <c r="P251" i="4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R263" i="4" s="1"/>
  <c r="R251" i="4"/>
  <c r="Q251" i="4"/>
  <c r="S551" i="4"/>
  <c r="Q551" i="4"/>
  <c r="R551" i="4"/>
  <c r="S204" i="4"/>
  <c r="R204" i="4"/>
  <c r="Q204" i="4"/>
  <c r="S215" i="4"/>
  <c r="R215" i="4"/>
  <c r="Q215" i="4"/>
  <c r="S40" i="4"/>
  <c r="R40" i="4"/>
  <c r="Q40" i="4"/>
  <c r="R865" i="4" l="1"/>
  <c r="R799" i="4"/>
  <c r="R107" i="4"/>
  <c r="Q263" i="4"/>
  <c r="Q280" i="4"/>
  <c r="Q275" i="4"/>
  <c r="R699" i="4"/>
  <c r="R323" i="4"/>
  <c r="R369" i="4"/>
</calcChain>
</file>

<file path=xl/sharedStrings.xml><?xml version="1.0" encoding="utf-8"?>
<sst xmlns="http://schemas.openxmlformats.org/spreadsheetml/2006/main" count="45433" uniqueCount="5667">
  <si>
    <t>작성자</t>
    <phoneticPr fontId="1" type="noConversion"/>
  </si>
  <si>
    <t>제.개정이력</t>
    <phoneticPr fontId="1" type="noConversion"/>
  </si>
  <si>
    <t>번호</t>
    <phoneticPr fontId="1" type="noConversion"/>
  </si>
  <si>
    <t>DB명</t>
    <phoneticPr fontId="1" type="noConversion"/>
  </si>
  <si>
    <t>테이블_영문</t>
    <phoneticPr fontId="1" type="noConversion"/>
  </si>
  <si>
    <t>테이블_한글</t>
    <phoneticPr fontId="1" type="noConversion"/>
  </si>
  <si>
    <t>비고</t>
    <phoneticPr fontId="1" type="noConversion"/>
  </si>
  <si>
    <t>데이터 영역</t>
    <phoneticPr fontId="1" type="noConversion"/>
  </si>
  <si>
    <t>주제 영역</t>
    <phoneticPr fontId="1" type="noConversion"/>
  </si>
  <si>
    <t xml:space="preserve"> 단계</t>
    <phoneticPr fontId="1" type="noConversion"/>
  </si>
  <si>
    <t xml:space="preserve"> 작성자 </t>
    <phoneticPr fontId="1" type="noConversion"/>
  </si>
  <si>
    <t>Able Analytics</t>
    <phoneticPr fontId="1" type="noConversion"/>
  </si>
  <si>
    <t xml:space="preserve"> 작성날짜</t>
    <phoneticPr fontId="1" type="noConversion"/>
  </si>
  <si>
    <t xml:space="preserve"> 2022.02.03</t>
    <phoneticPr fontId="1" type="noConversion"/>
  </si>
  <si>
    <t xml:space="preserve"> Version</t>
    <phoneticPr fontId="1" type="noConversion"/>
  </si>
  <si>
    <t xml:space="preserve"> 1.0</t>
    <phoneticPr fontId="1" type="noConversion"/>
  </si>
  <si>
    <t>변경일</t>
    <phoneticPr fontId="1" type="noConversion"/>
  </si>
  <si>
    <t>버전</t>
    <phoneticPr fontId="1" type="noConversion"/>
  </si>
  <si>
    <t>변경 내용</t>
    <phoneticPr fontId="1" type="noConversion"/>
  </si>
  <si>
    <t>v 1.0</t>
    <phoneticPr fontId="1" type="noConversion"/>
  </si>
  <si>
    <t>현업 리뷰사항 반영</t>
    <phoneticPr fontId="1" type="noConversion"/>
  </si>
  <si>
    <t>홍길동</t>
    <phoneticPr fontId="1" type="noConversion"/>
  </si>
  <si>
    <t>컬럼
Seq</t>
    <phoneticPr fontId="1" type="noConversion"/>
  </si>
  <si>
    <t>컬럼명_영문</t>
    <phoneticPr fontId="1" type="noConversion"/>
  </si>
  <si>
    <t>데이터타입</t>
    <phoneticPr fontId="1" type="noConversion"/>
  </si>
  <si>
    <t>PK
여부</t>
    <phoneticPr fontId="1" type="noConversion"/>
  </si>
  <si>
    <t>기준년월</t>
  </si>
  <si>
    <t>분석마트 모델 설계</t>
    <phoneticPr fontId="1" type="noConversion"/>
  </si>
  <si>
    <t>기준</t>
  </si>
  <si>
    <t>회원</t>
  </si>
  <si>
    <t>온라인</t>
  </si>
  <si>
    <t>거래</t>
  </si>
  <si>
    <t>상품</t>
  </si>
  <si>
    <t>마케팅</t>
  </si>
  <si>
    <t>매출</t>
  </si>
  <si>
    <t>조직</t>
  </si>
  <si>
    <t>물류</t>
  </si>
  <si>
    <t>재무</t>
  </si>
  <si>
    <t>기준일자</t>
  </si>
  <si>
    <t>기준주차</t>
  </si>
  <si>
    <t>기준년도</t>
  </si>
  <si>
    <t>방문유형</t>
  </si>
  <si>
    <t>접속기기</t>
  </si>
  <si>
    <t>접속도시</t>
  </si>
  <si>
    <t>접속지역</t>
  </si>
  <si>
    <t>접속국가</t>
  </si>
  <si>
    <t>페이지</t>
  </si>
  <si>
    <t>페이지경로4단계</t>
  </si>
  <si>
    <t>페이지경로3단계</t>
  </si>
  <si>
    <t>페이지경로2단계</t>
  </si>
  <si>
    <t>페이지경로1단계</t>
  </si>
  <si>
    <t>유입소스</t>
  </si>
  <si>
    <t>유입매체</t>
  </si>
  <si>
    <t>성별</t>
  </si>
  <si>
    <t>연령</t>
  </si>
  <si>
    <t>연령5세</t>
  </si>
  <si>
    <t>연령10세</t>
  </si>
  <si>
    <t>몰구분</t>
  </si>
  <si>
    <t>요일</t>
  </si>
  <si>
    <t>회원등급</t>
  </si>
  <si>
    <t>회원구분</t>
  </si>
  <si>
    <t>회원분류</t>
  </si>
  <si>
    <t>LTV구분</t>
  </si>
  <si>
    <t>최근성</t>
  </si>
  <si>
    <t>구매빈도</t>
  </si>
  <si>
    <t>구매금액구간</t>
  </si>
  <si>
    <t>RFM구간</t>
  </si>
  <si>
    <t>구매주기</t>
  </si>
  <si>
    <t>방문주기</t>
  </si>
  <si>
    <t>시도</t>
  </si>
  <si>
    <t>시군구</t>
  </si>
  <si>
    <t>가입기기</t>
  </si>
  <si>
    <t>가입방식</t>
  </si>
  <si>
    <t>가입경과월수구분</t>
  </si>
  <si>
    <t>가입경과월수</t>
  </si>
  <si>
    <t>비만도</t>
  </si>
  <si>
    <t>관심주제</t>
  </si>
  <si>
    <t>주문구분</t>
  </si>
  <si>
    <t>유입채널</t>
  </si>
  <si>
    <t>소셜네트워크</t>
  </si>
  <si>
    <t>자재카테고리대분류</t>
  </si>
  <si>
    <t>자재카테고리중분류</t>
  </si>
  <si>
    <t>자재카테고리소분류</t>
  </si>
  <si>
    <t>자재</t>
  </si>
  <si>
    <t>브랜드</t>
  </si>
  <si>
    <t>상품종류</t>
  </si>
  <si>
    <t>결제기기</t>
  </si>
  <si>
    <t>결제방식</t>
  </si>
  <si>
    <t>쿠폰</t>
  </si>
  <si>
    <t>쿠폰사용종류</t>
  </si>
  <si>
    <t>쿠폰할인구분</t>
  </si>
  <si>
    <t>포인트지급차감사유</t>
  </si>
  <si>
    <t>전시카테고리대분류</t>
  </si>
  <si>
    <t>전시카테고리중분류</t>
  </si>
  <si>
    <t>기획전</t>
  </si>
  <si>
    <t>판매채널대분류</t>
  </si>
  <si>
    <t>판매채널중분류</t>
  </si>
  <si>
    <t>판매채널소분류</t>
  </si>
  <si>
    <t>판매업체그룹</t>
  </si>
  <si>
    <t>판매업체구분</t>
  </si>
  <si>
    <t>판매업체</t>
  </si>
  <si>
    <t>판매그룹</t>
  </si>
  <si>
    <t>판매사원</t>
  </si>
  <si>
    <t>재고상태</t>
  </si>
  <si>
    <t>입고플랜트</t>
  </si>
  <si>
    <t>상담인입구분</t>
  </si>
  <si>
    <t>상담인입경로</t>
  </si>
  <si>
    <t>상담문의대분류</t>
  </si>
  <si>
    <t>상담문의소분류</t>
  </si>
  <si>
    <t>상담본부구분</t>
  </si>
  <si>
    <t>상담고객분류</t>
  </si>
  <si>
    <t>R&amp;D과제구분</t>
  </si>
  <si>
    <t>채권채무경과기간구분</t>
  </si>
  <si>
    <t>국내외구분</t>
  </si>
  <si>
    <t>거래처</t>
  </si>
  <si>
    <t>검색카테고리</t>
  </si>
  <si>
    <t>검색어</t>
  </si>
  <si>
    <t>월회원</t>
  </si>
  <si>
    <t>방문자행동</t>
  </si>
  <si>
    <t>주차고객행동</t>
  </si>
  <si>
    <t>월고객행동</t>
  </si>
  <si>
    <t>일고객행동</t>
  </si>
  <si>
    <t>년도고객행동</t>
  </si>
  <si>
    <t>문진</t>
  </si>
  <si>
    <t>주문</t>
  </si>
  <si>
    <t>주문상품</t>
  </si>
  <si>
    <t>쿠폰적립사용</t>
  </si>
  <si>
    <t>포인트적립사용</t>
  </si>
  <si>
    <t>상품전시효과</t>
  </si>
  <si>
    <t>기획전결과</t>
  </si>
  <si>
    <t>주문효율</t>
  </si>
  <si>
    <t>페이지효과</t>
  </si>
  <si>
    <t>검색데이터</t>
  </si>
  <si>
    <t>목표달성페이지</t>
  </si>
  <si>
    <t>일매출</t>
  </si>
  <si>
    <t>일B2C매출</t>
  </si>
  <si>
    <t>목표대비매출</t>
  </si>
  <si>
    <t>B2C브랜드손익</t>
  </si>
  <si>
    <t>본부물류비용</t>
  </si>
  <si>
    <t>입출고</t>
  </si>
  <si>
    <t>상담</t>
  </si>
  <si>
    <t>채권채무</t>
  </si>
  <si>
    <t>디멘젼</t>
  </si>
  <si>
    <t>집계</t>
  </si>
  <si>
    <t>팩트</t>
  </si>
  <si>
    <t>상담</t>
    <phoneticPr fontId="1" type="noConversion"/>
  </si>
  <si>
    <t>몰구분코드</t>
    <phoneticPr fontId="1" type="noConversion"/>
  </si>
  <si>
    <t>몰구분명</t>
    <phoneticPr fontId="1" type="noConversion"/>
  </si>
  <si>
    <t>시군구코드</t>
  </si>
  <si>
    <t>시도코드</t>
  </si>
  <si>
    <t>요일코드</t>
  </si>
  <si>
    <t>주문구분코드</t>
    <phoneticPr fontId="1" type="noConversion"/>
  </si>
  <si>
    <t>국내외구분코드</t>
    <phoneticPr fontId="1" type="noConversion"/>
  </si>
  <si>
    <t>쿠폰사용종류코드</t>
  </si>
  <si>
    <t>쿠폰할인구분코드</t>
  </si>
  <si>
    <t>포인트지급차감사유코드</t>
  </si>
  <si>
    <t>판매업체코드</t>
  </si>
  <si>
    <t>판매업체구분코드</t>
  </si>
  <si>
    <t>판매업체그룹코드</t>
  </si>
  <si>
    <t>판매채널대분류코드</t>
  </si>
  <si>
    <t>판매채널소분류코드</t>
  </si>
  <si>
    <t>판매채널중분류코드</t>
  </si>
  <si>
    <t>입고플랜트코드</t>
  </si>
  <si>
    <t>재고상태코드</t>
  </si>
  <si>
    <t>상담고객분류코드</t>
  </si>
  <si>
    <t>상담문의대분류코드</t>
  </si>
  <si>
    <t>상담문의소분류코드</t>
  </si>
  <si>
    <t>상담본부구분코드</t>
  </si>
  <si>
    <t>상담인입경로코드</t>
  </si>
  <si>
    <t>상담인입구분코드</t>
  </si>
  <si>
    <t>결제기기코드</t>
  </si>
  <si>
    <t>결제방식코드</t>
  </si>
  <si>
    <t>브랜드코드</t>
  </si>
  <si>
    <t>상품코드</t>
  </si>
  <si>
    <t>상품종류코드</t>
  </si>
  <si>
    <t>자재코드</t>
  </si>
  <si>
    <t>자재카테고리대분류코드</t>
  </si>
  <si>
    <t>자재카테고리소분류코드</t>
  </si>
  <si>
    <t>자재카테고리중분류코드</t>
  </si>
  <si>
    <t>전시카테고리대분류코드</t>
  </si>
  <si>
    <t>전시카테고리중분류코드</t>
  </si>
  <si>
    <t>검색어코드</t>
  </si>
  <si>
    <t>검색카테고리코드</t>
  </si>
  <si>
    <t>유입매체코드</t>
  </si>
  <si>
    <t>유입소스코드</t>
  </si>
  <si>
    <t>유입채널코드</t>
  </si>
  <si>
    <t>페이지코드</t>
  </si>
  <si>
    <t>페이지경로1단계코드</t>
  </si>
  <si>
    <t>페이지경로2단계코드</t>
  </si>
  <si>
    <t>페이지경로3단계코드</t>
  </si>
  <si>
    <t>페이지경로4단계코드</t>
  </si>
  <si>
    <t>R&amp;D과제구분코드</t>
  </si>
  <si>
    <t>채권채무경과기간구분코드</t>
  </si>
  <si>
    <t>판매그룹코드</t>
  </si>
  <si>
    <t>LTV구분코드</t>
  </si>
  <si>
    <t>RFM구간코드</t>
  </si>
  <si>
    <t>가입경과월수구분코드</t>
  </si>
  <si>
    <t>가입기기코드</t>
  </si>
  <si>
    <t>가입방식코드</t>
  </si>
  <si>
    <t>관심주제코드</t>
  </si>
  <si>
    <t>구매금액구간코드</t>
  </si>
  <si>
    <t>구매주기코드</t>
  </si>
  <si>
    <t>방문유형코드</t>
  </si>
  <si>
    <t>방문주기코드</t>
  </si>
  <si>
    <t>비만도코드</t>
  </si>
  <si>
    <t>성별코드</t>
  </si>
  <si>
    <t>연령10세코드</t>
  </si>
  <si>
    <t>연령5세코드</t>
  </si>
  <si>
    <t>접속국가코드</t>
  </si>
  <si>
    <t>접속기기코드</t>
  </si>
  <si>
    <t>접속도시코드</t>
  </si>
  <si>
    <t>접속지역코드</t>
  </si>
  <si>
    <t>회원구분코드</t>
  </si>
  <si>
    <t>회원등급코드</t>
  </si>
  <si>
    <t>회원분류코드</t>
  </si>
  <si>
    <t>기준년도</t>
    <phoneticPr fontId="1" type="noConversion"/>
  </si>
  <si>
    <t>기준년월</t>
    <phoneticPr fontId="1" type="noConversion"/>
  </si>
  <si>
    <t>기준일자</t>
    <phoneticPr fontId="1" type="noConversion"/>
  </si>
  <si>
    <t>기준주차</t>
    <phoneticPr fontId="1" type="noConversion"/>
  </si>
  <si>
    <t>기획전ID</t>
    <phoneticPr fontId="1" type="noConversion"/>
  </si>
  <si>
    <t>쿠폰적용대상</t>
    <phoneticPr fontId="1" type="noConversion"/>
  </si>
  <si>
    <t>쿠폰적용대상코드</t>
    <phoneticPr fontId="1" type="noConversion"/>
  </si>
  <si>
    <t>판매사원ID</t>
    <phoneticPr fontId="1" type="noConversion"/>
  </si>
  <si>
    <t>가입경과월수</t>
    <phoneticPr fontId="1" type="noConversion"/>
  </si>
  <si>
    <t>연령값</t>
    <phoneticPr fontId="1" type="noConversion"/>
  </si>
  <si>
    <t>주문구분명</t>
    <phoneticPr fontId="1" type="noConversion"/>
  </si>
  <si>
    <t>국내외구분명</t>
    <phoneticPr fontId="1" type="noConversion"/>
  </si>
  <si>
    <t>기준주차명</t>
    <phoneticPr fontId="1" type="noConversion"/>
  </si>
  <si>
    <t>시군구명</t>
    <phoneticPr fontId="1" type="noConversion"/>
  </si>
  <si>
    <t>시도명</t>
    <phoneticPr fontId="1" type="noConversion"/>
  </si>
  <si>
    <t>요일명</t>
    <phoneticPr fontId="1" type="noConversion"/>
  </si>
  <si>
    <t>기획전명</t>
    <phoneticPr fontId="1" type="noConversion"/>
  </si>
  <si>
    <t>쿠폰명</t>
    <phoneticPr fontId="1" type="noConversion"/>
  </si>
  <si>
    <t>쿠폰적용대상명</t>
    <phoneticPr fontId="1" type="noConversion"/>
  </si>
  <si>
    <t>쿠폰사용종류명</t>
    <phoneticPr fontId="1" type="noConversion"/>
  </si>
  <si>
    <t>쿠폰할인구분명</t>
    <phoneticPr fontId="1" type="noConversion"/>
  </si>
  <si>
    <t>포인트지급차감사유명</t>
    <phoneticPr fontId="1" type="noConversion"/>
  </si>
  <si>
    <t>판매업체명</t>
    <phoneticPr fontId="1" type="noConversion"/>
  </si>
  <si>
    <t>판매업체구분명</t>
    <phoneticPr fontId="1" type="noConversion"/>
  </si>
  <si>
    <t>판매업체그룹명</t>
    <phoneticPr fontId="1" type="noConversion"/>
  </si>
  <si>
    <t>판매채널대분류명</t>
    <phoneticPr fontId="1" type="noConversion"/>
  </si>
  <si>
    <t>판매채널소분류명</t>
    <phoneticPr fontId="1" type="noConversion"/>
  </si>
  <si>
    <t>입고플랜트명</t>
    <phoneticPr fontId="1" type="noConversion"/>
  </si>
  <si>
    <t>재고상태명</t>
    <phoneticPr fontId="1" type="noConversion"/>
  </si>
  <si>
    <t>상담고객분류명</t>
    <phoneticPr fontId="1" type="noConversion"/>
  </si>
  <si>
    <t>상담문의대분류명</t>
    <phoneticPr fontId="1" type="noConversion"/>
  </si>
  <si>
    <t>상담문의소분류명</t>
    <phoneticPr fontId="1" type="noConversion"/>
  </si>
  <si>
    <t>상담본부구분명</t>
    <phoneticPr fontId="1" type="noConversion"/>
  </si>
  <si>
    <t>상담인입경로명</t>
    <phoneticPr fontId="1" type="noConversion"/>
  </si>
  <si>
    <t>상담인입구분명</t>
    <phoneticPr fontId="1" type="noConversion"/>
  </si>
  <si>
    <t>결제기기명</t>
    <phoneticPr fontId="1" type="noConversion"/>
  </si>
  <si>
    <t>결제방식명</t>
    <phoneticPr fontId="1" type="noConversion"/>
  </si>
  <si>
    <t>브랜드명</t>
    <phoneticPr fontId="1" type="noConversion"/>
  </si>
  <si>
    <t>상품종류명</t>
    <phoneticPr fontId="1" type="noConversion"/>
  </si>
  <si>
    <t>자재명</t>
    <phoneticPr fontId="1" type="noConversion"/>
  </si>
  <si>
    <t>자재카테고리대분류명</t>
    <phoneticPr fontId="1" type="noConversion"/>
  </si>
  <si>
    <t>자재카테고리소분류명</t>
    <phoneticPr fontId="1" type="noConversion"/>
  </si>
  <si>
    <t>자재카테고리중분류명</t>
    <phoneticPr fontId="1" type="noConversion"/>
  </si>
  <si>
    <t>전시카테고리대분류명</t>
    <phoneticPr fontId="1" type="noConversion"/>
  </si>
  <si>
    <t>전시카테고리중분류명</t>
    <phoneticPr fontId="1" type="noConversion"/>
  </si>
  <si>
    <t>검색어명</t>
    <phoneticPr fontId="1" type="noConversion"/>
  </si>
  <si>
    <t>검색카테고리명</t>
    <phoneticPr fontId="1" type="noConversion"/>
  </si>
  <si>
    <t>소셜네트워크명</t>
    <phoneticPr fontId="1" type="noConversion"/>
  </si>
  <si>
    <t>유입매체명</t>
    <phoneticPr fontId="1" type="noConversion"/>
  </si>
  <si>
    <t>유입소스명</t>
    <phoneticPr fontId="1" type="noConversion"/>
  </si>
  <si>
    <t>유입채널명</t>
    <phoneticPr fontId="1" type="noConversion"/>
  </si>
  <si>
    <t>페이지명</t>
    <phoneticPr fontId="1" type="noConversion"/>
  </si>
  <si>
    <t>페이지경로1단계명</t>
    <phoneticPr fontId="1" type="noConversion"/>
  </si>
  <si>
    <t>페이지경로2단계명</t>
    <phoneticPr fontId="1" type="noConversion"/>
  </si>
  <si>
    <t>페이지경로3단계명</t>
    <phoneticPr fontId="1" type="noConversion"/>
  </si>
  <si>
    <t>페이지경로4단계명</t>
    <phoneticPr fontId="1" type="noConversion"/>
  </si>
  <si>
    <t>R&amp;D과제구분명</t>
    <phoneticPr fontId="1" type="noConversion"/>
  </si>
  <si>
    <t>채권채무경과기간구분명</t>
    <phoneticPr fontId="1" type="noConversion"/>
  </si>
  <si>
    <t>판매그룹명</t>
    <phoneticPr fontId="1" type="noConversion"/>
  </si>
  <si>
    <t>판매사원명</t>
    <phoneticPr fontId="1" type="noConversion"/>
  </si>
  <si>
    <t>LTV구분명</t>
    <phoneticPr fontId="1" type="noConversion"/>
  </si>
  <si>
    <t>RFM구간명</t>
    <phoneticPr fontId="1" type="noConversion"/>
  </si>
  <si>
    <t>가입경과월수구분명</t>
    <phoneticPr fontId="1" type="noConversion"/>
  </si>
  <si>
    <t>가입방식명</t>
    <phoneticPr fontId="1" type="noConversion"/>
  </si>
  <si>
    <t>가입기기명</t>
    <phoneticPr fontId="1" type="noConversion"/>
  </si>
  <si>
    <t>관심주제명</t>
    <phoneticPr fontId="1" type="noConversion"/>
  </si>
  <si>
    <t>구매금액구간명</t>
    <phoneticPr fontId="1" type="noConversion"/>
  </si>
  <si>
    <t>방문유형명</t>
    <phoneticPr fontId="1" type="noConversion"/>
  </si>
  <si>
    <t>구매주기명</t>
    <phoneticPr fontId="1" type="noConversion"/>
  </si>
  <si>
    <t>방문주기명</t>
    <phoneticPr fontId="1" type="noConversion"/>
  </si>
  <si>
    <t>비만도명</t>
    <phoneticPr fontId="1" type="noConversion"/>
  </si>
  <si>
    <t>성별명</t>
    <phoneticPr fontId="1" type="noConversion"/>
  </si>
  <si>
    <t>연령명</t>
    <phoneticPr fontId="1" type="noConversion"/>
  </si>
  <si>
    <t>연령10세명</t>
    <phoneticPr fontId="1" type="noConversion"/>
  </si>
  <si>
    <t>연령5세명</t>
    <phoneticPr fontId="1" type="noConversion"/>
  </si>
  <si>
    <t>접속국가명</t>
    <phoneticPr fontId="1" type="noConversion"/>
  </si>
  <si>
    <t>접속기기명</t>
    <phoneticPr fontId="1" type="noConversion"/>
  </si>
  <si>
    <t>접속도시명</t>
    <phoneticPr fontId="1" type="noConversion"/>
  </si>
  <si>
    <t>접속지역명</t>
    <phoneticPr fontId="1" type="noConversion"/>
  </si>
  <si>
    <t>회원구분명</t>
    <phoneticPr fontId="1" type="noConversion"/>
  </si>
  <si>
    <t>회원등급명</t>
    <phoneticPr fontId="1" type="noConversion"/>
  </si>
  <si>
    <t>회원분류명</t>
    <phoneticPr fontId="1" type="noConversion"/>
  </si>
  <si>
    <t>적재일시</t>
    <phoneticPr fontId="1" type="noConversion"/>
  </si>
  <si>
    <t>정렬순번</t>
    <phoneticPr fontId="1" type="noConversion"/>
  </si>
  <si>
    <t>NULL</t>
    <phoneticPr fontId="1" type="noConversion"/>
  </si>
  <si>
    <t>Y</t>
    <phoneticPr fontId="1" type="noConversion"/>
  </si>
  <si>
    <t>판매채널중분류명</t>
    <phoneticPr fontId="1" type="noConversion"/>
  </si>
  <si>
    <t>채권채무거래처명</t>
    <phoneticPr fontId="1" type="noConversion"/>
  </si>
  <si>
    <t>채권채무거래처ID</t>
    <phoneticPr fontId="1" type="noConversion"/>
  </si>
  <si>
    <t>구매빈도구분코드</t>
    <phoneticPr fontId="1" type="noConversion"/>
  </si>
  <si>
    <t>구매빈도구분명</t>
    <phoneticPr fontId="1" type="noConversion"/>
  </si>
  <si>
    <t>회원번호</t>
    <phoneticPr fontId="1" type="noConversion"/>
  </si>
  <si>
    <t>통합회원번호</t>
    <phoneticPr fontId="1" type="noConversion"/>
  </si>
  <si>
    <t>병의원회원번호</t>
    <phoneticPr fontId="1" type="noConversion"/>
  </si>
  <si>
    <t>최초유입소스코드</t>
    <phoneticPr fontId="1" type="noConversion"/>
  </si>
  <si>
    <t>최초유입매체코드</t>
    <phoneticPr fontId="1" type="noConversion"/>
  </si>
  <si>
    <t>성별코드</t>
    <phoneticPr fontId="1" type="noConversion"/>
  </si>
  <si>
    <t>통합회원</t>
    <phoneticPr fontId="1" type="noConversion"/>
  </si>
  <si>
    <t>통합회원명</t>
    <phoneticPr fontId="1" type="noConversion"/>
  </si>
  <si>
    <t>회원구분코드</t>
    <phoneticPr fontId="1" type="noConversion"/>
  </si>
  <si>
    <t>비정상회원여부</t>
    <phoneticPr fontId="1" type="noConversion"/>
  </si>
  <si>
    <t>병의원회원여부</t>
    <phoneticPr fontId="1" type="noConversion"/>
  </si>
  <si>
    <t>LTV값</t>
    <phoneticPr fontId="1" type="noConversion"/>
  </si>
  <si>
    <t>구매금액값</t>
    <phoneticPr fontId="1" type="noConversion"/>
  </si>
  <si>
    <t>통합회원확정일자</t>
    <phoneticPr fontId="1" type="noConversion"/>
  </si>
  <si>
    <t>RFM점수</t>
    <phoneticPr fontId="1" type="noConversion"/>
  </si>
  <si>
    <t>RFM구간코드</t>
    <phoneticPr fontId="1" type="noConversion"/>
  </si>
  <si>
    <t>당월재구매횟수</t>
    <phoneticPr fontId="1" type="noConversion"/>
  </si>
  <si>
    <t>당월방문횟수</t>
    <phoneticPr fontId="1" type="noConversion"/>
  </si>
  <si>
    <t>구매주기코드</t>
    <phoneticPr fontId="1" type="noConversion"/>
  </si>
  <si>
    <t>방문주기코드</t>
    <phoneticPr fontId="1" type="noConversion"/>
  </si>
  <si>
    <t>구매상품종류수</t>
    <phoneticPr fontId="1" type="noConversion"/>
  </si>
  <si>
    <t>기본배송지역우편번호</t>
    <phoneticPr fontId="1" type="noConversion"/>
  </si>
  <si>
    <t>가입기기코드</t>
    <phoneticPr fontId="1" type="noConversion"/>
  </si>
  <si>
    <t>가입방식코드</t>
    <phoneticPr fontId="1" type="noConversion"/>
  </si>
  <si>
    <t>신장값</t>
    <phoneticPr fontId="1" type="noConversion"/>
  </si>
  <si>
    <t>몸무게값</t>
    <phoneticPr fontId="1" type="noConversion"/>
  </si>
  <si>
    <t>체질량지수값</t>
    <phoneticPr fontId="1" type="noConversion"/>
  </si>
  <si>
    <t>비만도코드</t>
    <phoneticPr fontId="1" type="noConversion"/>
  </si>
  <si>
    <t>선택병의원회원번호</t>
  </si>
  <si>
    <t>포인트적립금액</t>
  </si>
  <si>
    <t>포인트사용금액</t>
    <phoneticPr fontId="1" type="noConversion"/>
  </si>
  <si>
    <t>보유포인트금액</t>
  </si>
  <si>
    <t>소멸포인트금액</t>
  </si>
  <si>
    <t>익월소멸예정포인트금액</t>
  </si>
  <si>
    <t>GA회원번호</t>
    <phoneticPr fontId="1" type="noConversion"/>
  </si>
  <si>
    <t>주문건수</t>
    <phoneticPr fontId="1" type="noConversion"/>
  </si>
  <si>
    <t>결제건수</t>
    <phoneticPr fontId="1" type="noConversion"/>
  </si>
  <si>
    <t>주문금액</t>
    <phoneticPr fontId="1" type="noConversion"/>
  </si>
  <si>
    <t>결제금액</t>
    <phoneticPr fontId="1" type="noConversion"/>
  </si>
  <si>
    <t>주문취소건수</t>
    <phoneticPr fontId="1" type="noConversion"/>
  </si>
  <si>
    <t>주문취소금액</t>
    <phoneticPr fontId="1" type="noConversion"/>
  </si>
  <si>
    <t>교환건수</t>
    <phoneticPr fontId="1" type="noConversion"/>
  </si>
  <si>
    <t>교환금액</t>
    <phoneticPr fontId="1" type="noConversion"/>
  </si>
  <si>
    <t>환불건수</t>
    <phoneticPr fontId="1" type="noConversion"/>
  </si>
  <si>
    <t>반품건수</t>
    <phoneticPr fontId="1" type="noConversion"/>
  </si>
  <si>
    <t>반품금액</t>
    <phoneticPr fontId="1" type="noConversion"/>
  </si>
  <si>
    <t>환불금액</t>
    <phoneticPr fontId="1" type="noConversion"/>
  </si>
  <si>
    <t>PV수</t>
    <phoneticPr fontId="1" type="noConversion"/>
  </si>
  <si>
    <t>UV수</t>
    <phoneticPr fontId="1" type="noConversion"/>
  </si>
  <si>
    <t>방문자수</t>
    <phoneticPr fontId="1" type="noConversion"/>
  </si>
  <si>
    <t>신규방문자수</t>
    <phoneticPr fontId="1" type="noConversion"/>
  </si>
  <si>
    <t>등록회원수</t>
    <phoneticPr fontId="1" type="noConversion"/>
  </si>
  <si>
    <t>신규가입회원수</t>
    <phoneticPr fontId="1" type="noConversion"/>
  </si>
  <si>
    <t>기준년도</t>
    <phoneticPr fontId="1" type="noConversion"/>
  </si>
  <si>
    <t>이탈회원수</t>
    <phoneticPr fontId="1" type="noConversion"/>
  </si>
  <si>
    <t>접속세션수</t>
    <phoneticPr fontId="1" type="noConversion"/>
  </si>
  <si>
    <t>PV수</t>
    <phoneticPr fontId="1" type="noConversion"/>
  </si>
  <si>
    <t>페이지세션체류시간</t>
    <phoneticPr fontId="1" type="noConversion"/>
  </si>
  <si>
    <t>세션체류시간</t>
    <phoneticPr fontId="1" type="noConversion"/>
  </si>
  <si>
    <t>재구매회원수</t>
    <phoneticPr fontId="1" type="noConversion"/>
  </si>
  <si>
    <t>레퍼럴트래픽수</t>
    <phoneticPr fontId="1" type="noConversion"/>
  </si>
  <si>
    <t>소셜트래픽수</t>
    <phoneticPr fontId="1" type="noConversion"/>
  </si>
  <si>
    <t>주문건수</t>
    <phoneticPr fontId="1" type="noConversion"/>
  </si>
  <si>
    <t>주문금액</t>
    <phoneticPr fontId="1" type="noConversion"/>
  </si>
  <si>
    <t>LTV값</t>
    <phoneticPr fontId="1" type="noConversion"/>
  </si>
  <si>
    <t>주문인원수</t>
    <phoneticPr fontId="1" type="noConversion"/>
  </si>
  <si>
    <t>주문회원수</t>
    <phoneticPr fontId="1" type="noConversion"/>
  </si>
  <si>
    <t>UV수</t>
    <phoneticPr fontId="1" type="noConversion"/>
  </si>
  <si>
    <t>기준년월</t>
    <phoneticPr fontId="1" type="noConversion"/>
  </si>
  <si>
    <t>Y</t>
    <phoneticPr fontId="1" type="noConversion"/>
  </si>
  <si>
    <t>기준주차</t>
    <phoneticPr fontId="1" type="noConversion"/>
  </si>
  <si>
    <t>신규주문회원수</t>
    <phoneticPr fontId="1" type="noConversion"/>
  </si>
  <si>
    <t>기준일자</t>
    <phoneticPr fontId="1" type="noConversion"/>
  </si>
  <si>
    <t>최초유입채널코드</t>
    <phoneticPr fontId="1" type="noConversion"/>
  </si>
  <si>
    <t>유입채널코드</t>
    <phoneticPr fontId="1" type="noConversion"/>
  </si>
  <si>
    <t>유입소스코드</t>
    <phoneticPr fontId="1" type="noConversion"/>
  </si>
  <si>
    <t>접속기기코드</t>
    <phoneticPr fontId="1" type="noConversion"/>
  </si>
  <si>
    <t>방문페이지코드</t>
    <phoneticPr fontId="1" type="noConversion"/>
  </si>
  <si>
    <t>종료페이지코드</t>
    <phoneticPr fontId="1" type="noConversion"/>
  </si>
  <si>
    <t>방문유형코드</t>
    <phoneticPr fontId="1" type="noConversion"/>
  </si>
  <si>
    <t>접속도시코드</t>
    <phoneticPr fontId="1" type="noConversion"/>
  </si>
  <si>
    <t>이탈세션수</t>
    <phoneticPr fontId="1" type="noConversion"/>
  </si>
  <si>
    <t>신규방문여부</t>
    <phoneticPr fontId="1" type="noConversion"/>
  </si>
  <si>
    <t>신규가입회원여부</t>
    <phoneticPr fontId="1" type="noConversion"/>
  </si>
  <si>
    <t>회원번호</t>
    <phoneticPr fontId="1" type="noConversion"/>
  </si>
  <si>
    <t>세션주문전환율</t>
    <phoneticPr fontId="1" type="noConversion"/>
  </si>
  <si>
    <t>활성유지1일사용자수</t>
    <phoneticPr fontId="1" type="noConversion"/>
  </si>
  <si>
    <t>활성유지7일사용자수</t>
    <phoneticPr fontId="1" type="noConversion"/>
  </si>
  <si>
    <t>활성유지14일사용자수</t>
    <phoneticPr fontId="1" type="noConversion"/>
  </si>
  <si>
    <t>활성유지25일사용자수</t>
    <phoneticPr fontId="1" type="noConversion"/>
  </si>
  <si>
    <t>페이지코드</t>
    <phoneticPr fontId="1" type="noConversion"/>
  </si>
  <si>
    <t>세션UV수</t>
    <phoneticPr fontId="1" type="noConversion"/>
  </si>
  <si>
    <t>최초유입세션수</t>
    <phoneticPr fontId="1" type="noConversion"/>
  </si>
  <si>
    <t>페이지이탈세션수</t>
    <phoneticPr fontId="1" type="noConversion"/>
  </si>
  <si>
    <t>페이지종료세션수</t>
    <phoneticPr fontId="1" type="noConversion"/>
  </si>
  <si>
    <t>검색어코드</t>
    <phoneticPr fontId="1" type="noConversion"/>
  </si>
  <si>
    <t>검색시작페이지코드</t>
    <phoneticPr fontId="1" type="noConversion"/>
  </si>
  <si>
    <t>목표값</t>
    <phoneticPr fontId="1" type="noConversion"/>
  </si>
  <si>
    <t>목표완료수</t>
    <phoneticPr fontId="1" type="noConversion"/>
  </si>
  <si>
    <t>목표완료값</t>
    <phoneticPr fontId="1" type="noConversion"/>
  </si>
  <si>
    <t>목표순번</t>
    <phoneticPr fontId="1" type="noConversion"/>
  </si>
  <si>
    <t>목표페이지코드</t>
    <phoneticPr fontId="1" type="noConversion"/>
  </si>
  <si>
    <t>검색실행세션수</t>
    <phoneticPr fontId="1" type="noConversion"/>
  </si>
  <si>
    <t>검색건수</t>
    <phoneticPr fontId="1" type="noConversion"/>
  </si>
  <si>
    <t>검색결과PV수</t>
    <phoneticPr fontId="1" type="noConversion"/>
  </si>
  <si>
    <t>재검색수</t>
    <phoneticPr fontId="1" type="noConversion"/>
  </si>
  <si>
    <t>검색이후종료수</t>
    <phoneticPr fontId="1" type="noConversion"/>
  </si>
  <si>
    <t>검색이후체류시간</t>
    <phoneticPr fontId="1" type="noConversion"/>
  </si>
  <si>
    <t>검색이후PV수</t>
    <phoneticPr fontId="1" type="noConversion"/>
  </si>
  <si>
    <t>관심주제코드</t>
    <phoneticPr fontId="1" type="noConversion"/>
  </si>
  <si>
    <t>주문번호</t>
    <phoneticPr fontId="1" type="noConversion"/>
  </si>
  <si>
    <t>주문구분코드</t>
    <phoneticPr fontId="1" type="noConversion"/>
  </si>
  <si>
    <t>결제기기코드</t>
    <phoneticPr fontId="1" type="noConversion"/>
  </si>
  <si>
    <t>결제방식코드</t>
    <phoneticPr fontId="1" type="noConversion"/>
  </si>
  <si>
    <t>유입매체코드</t>
    <phoneticPr fontId="1" type="noConversion"/>
  </si>
  <si>
    <t>주문상품수</t>
    <phoneticPr fontId="1" type="noConversion"/>
  </si>
  <si>
    <t>교환금액</t>
    <phoneticPr fontId="1" type="noConversion"/>
  </si>
  <si>
    <t>교환건수</t>
    <phoneticPr fontId="1" type="noConversion"/>
  </si>
  <si>
    <t>반품금액</t>
    <phoneticPr fontId="1" type="noConversion"/>
  </si>
  <si>
    <t>반품건수</t>
    <phoneticPr fontId="1" type="noConversion"/>
  </si>
  <si>
    <t>결제금액</t>
    <phoneticPr fontId="1" type="noConversion"/>
  </si>
  <si>
    <t>결제건수</t>
    <phoneticPr fontId="1" type="noConversion"/>
  </si>
  <si>
    <t>환불금액</t>
    <phoneticPr fontId="1" type="noConversion"/>
  </si>
  <si>
    <t>교환상품수</t>
    <phoneticPr fontId="1" type="noConversion"/>
  </si>
  <si>
    <t>반품상품수</t>
    <phoneticPr fontId="1" type="noConversion"/>
  </si>
  <si>
    <t>주문취소금액</t>
    <phoneticPr fontId="1" type="noConversion"/>
  </si>
  <si>
    <t>주문취소건수</t>
    <phoneticPr fontId="1" type="noConversion"/>
  </si>
  <si>
    <t>주문취소상품수</t>
    <phoneticPr fontId="1" type="noConversion"/>
  </si>
  <si>
    <t>배송비금액</t>
    <phoneticPr fontId="1" type="noConversion"/>
  </si>
  <si>
    <t>등급할인금액</t>
    <phoneticPr fontId="1" type="noConversion"/>
  </si>
  <si>
    <t>상품쿠폰할인금액</t>
    <phoneticPr fontId="1" type="noConversion"/>
  </si>
  <si>
    <t>주문쿠폰할인금액</t>
    <phoneticPr fontId="1" type="noConversion"/>
  </si>
  <si>
    <t>배송쿠폰할인금액</t>
    <phoneticPr fontId="1" type="noConversion"/>
  </si>
  <si>
    <t>구매쿠폰지급여부</t>
    <phoneticPr fontId="1" type="noConversion"/>
  </si>
  <si>
    <t>적립포인트금액</t>
    <phoneticPr fontId="1" type="noConversion"/>
  </si>
  <si>
    <t>사용포인트금액</t>
    <phoneticPr fontId="1" type="noConversion"/>
  </si>
  <si>
    <t>주문상품금액</t>
    <phoneticPr fontId="1" type="noConversion"/>
  </si>
  <si>
    <t>최초구매여부</t>
    <phoneticPr fontId="1" type="noConversion"/>
  </si>
  <si>
    <t>최초구매쿠폰지급여부</t>
    <phoneticPr fontId="1" type="noConversion"/>
  </si>
  <si>
    <t>주문상품순번</t>
    <phoneticPr fontId="1" type="noConversion"/>
  </si>
  <si>
    <t>배송순번</t>
    <phoneticPr fontId="1" type="noConversion"/>
  </si>
  <si>
    <t>주문수량</t>
    <phoneticPr fontId="1" type="noConversion"/>
  </si>
  <si>
    <t>판매가격</t>
    <phoneticPr fontId="1" type="noConversion"/>
  </si>
  <si>
    <t>상품할인금액</t>
    <phoneticPr fontId="1" type="noConversion"/>
  </si>
  <si>
    <t>실판매금액</t>
    <phoneticPr fontId="1" type="noConversion"/>
  </si>
  <si>
    <t>반품수량</t>
    <phoneticPr fontId="1" type="noConversion"/>
  </si>
  <si>
    <t>교환수량</t>
    <phoneticPr fontId="1" type="noConversion"/>
  </si>
  <si>
    <t>쿠폰번호</t>
    <phoneticPr fontId="1" type="noConversion"/>
  </si>
  <si>
    <t>자재코드</t>
    <phoneticPr fontId="1" type="noConversion"/>
  </si>
  <si>
    <t>회원판매금액</t>
    <phoneticPr fontId="1" type="noConversion"/>
  </si>
  <si>
    <t>몰구분코드</t>
    <phoneticPr fontId="1" type="noConversion"/>
  </si>
  <si>
    <t>쿠폰사용건수</t>
    <phoneticPr fontId="1" type="noConversion"/>
  </si>
  <si>
    <t>쿠폰발행건수</t>
    <phoneticPr fontId="1" type="noConversion"/>
  </si>
  <si>
    <t>쿠폰할인금액</t>
    <phoneticPr fontId="1" type="noConversion"/>
  </si>
  <si>
    <t>쿠폰적립금액</t>
    <phoneticPr fontId="1" type="noConversion"/>
  </si>
  <si>
    <t>포인트지급차감사유코드</t>
    <phoneticPr fontId="1" type="noConversion"/>
  </si>
  <si>
    <t>포인트적립금액</t>
    <phoneticPr fontId="1" type="noConversion"/>
  </si>
  <si>
    <t>포인트적립건수</t>
    <phoneticPr fontId="1" type="noConversion"/>
  </si>
  <si>
    <t>포인트사용금액</t>
    <phoneticPr fontId="1" type="noConversion"/>
  </si>
  <si>
    <t>포인트사용건수</t>
    <phoneticPr fontId="1" type="noConversion"/>
  </si>
  <si>
    <t>소멸포인트건수</t>
    <phoneticPr fontId="1" type="noConversion"/>
  </si>
  <si>
    <t>소멸포인트금액</t>
    <phoneticPr fontId="1" type="noConversion"/>
  </si>
  <si>
    <t>상품코드</t>
    <phoneticPr fontId="1" type="noConversion"/>
  </si>
  <si>
    <t>브랜드코드</t>
    <phoneticPr fontId="1" type="noConversion"/>
  </si>
  <si>
    <t>판매상품여부</t>
    <phoneticPr fontId="1" type="noConversion"/>
  </si>
  <si>
    <t>품절상품여부</t>
    <phoneticPr fontId="1" type="noConversion"/>
  </si>
  <si>
    <t>전시상품여부</t>
    <phoneticPr fontId="1" type="noConversion"/>
  </si>
  <si>
    <t>기획전ID</t>
    <phoneticPr fontId="1" type="noConversion"/>
  </si>
  <si>
    <t>기획전클릭수</t>
    <phoneticPr fontId="1" type="noConversion"/>
  </si>
  <si>
    <t>주문고객수</t>
    <phoneticPr fontId="1" type="noConversion"/>
  </si>
  <si>
    <t>기획전PV수</t>
    <phoneticPr fontId="1" type="noConversion"/>
  </si>
  <si>
    <t>장바구니고객수</t>
    <phoneticPr fontId="1" type="noConversion"/>
  </si>
  <si>
    <t>장바구니상품추가수량</t>
    <phoneticPr fontId="1" type="noConversion"/>
  </si>
  <si>
    <t>장바구니상품제외수량</t>
    <phoneticPr fontId="1" type="noConversion"/>
  </si>
  <si>
    <t>상품상세페이지조회수</t>
    <phoneticPr fontId="1" type="noConversion"/>
  </si>
  <si>
    <t>장바구니상품추가횟수</t>
    <phoneticPr fontId="1" type="noConversion"/>
  </si>
  <si>
    <t>바로구매주문고객수</t>
    <phoneticPr fontId="1" type="noConversion"/>
  </si>
  <si>
    <t>장바구니상품제외횟수</t>
    <phoneticPr fontId="1" type="noConversion"/>
  </si>
  <si>
    <t>바로구매주문상품수</t>
    <phoneticPr fontId="1" type="noConversion"/>
  </si>
  <si>
    <t>바로구매주문건수</t>
    <phoneticPr fontId="1" type="noConversion"/>
  </si>
  <si>
    <t>상품목록클릭수</t>
    <phoneticPr fontId="1" type="noConversion"/>
  </si>
  <si>
    <t>상품목록조회수</t>
    <phoneticPr fontId="1" type="noConversion"/>
  </si>
  <si>
    <t>장바구니수</t>
    <phoneticPr fontId="1" type="noConversion"/>
  </si>
  <si>
    <t>판매업체코드</t>
    <phoneticPr fontId="1" type="noConversion"/>
  </si>
  <si>
    <t>판매사원ID</t>
    <phoneticPr fontId="1" type="noConversion"/>
  </si>
  <si>
    <t>매출실적금액</t>
    <phoneticPr fontId="1" type="noConversion"/>
  </si>
  <si>
    <t>매출실적수량</t>
    <phoneticPr fontId="1" type="noConversion"/>
  </si>
  <si>
    <t>매출실적세금액</t>
  </si>
  <si>
    <t>환불건수</t>
    <phoneticPr fontId="1" type="noConversion"/>
  </si>
  <si>
    <t>주문취소수량</t>
    <phoneticPr fontId="1" type="noConversion"/>
  </si>
  <si>
    <t>환불수량</t>
    <phoneticPr fontId="1" type="noConversion"/>
  </si>
  <si>
    <t>환불상품수</t>
    <phoneticPr fontId="1" type="noConversion"/>
  </si>
  <si>
    <t>매출목표수량</t>
    <phoneticPr fontId="1" type="noConversion"/>
  </si>
  <si>
    <t>매출목표금액</t>
    <phoneticPr fontId="1" type="noConversion"/>
  </si>
  <si>
    <t>원가목표금액</t>
    <phoneticPr fontId="1" type="noConversion"/>
  </si>
  <si>
    <t>원가실적금액</t>
    <phoneticPr fontId="1" type="noConversion"/>
  </si>
  <si>
    <t>판매채널소분류코드</t>
    <phoneticPr fontId="1" type="noConversion"/>
  </si>
  <si>
    <t>출고가격</t>
    <phoneticPr fontId="1" type="noConversion"/>
  </si>
  <si>
    <t>입고가격</t>
    <phoneticPr fontId="1" type="noConversion"/>
  </si>
  <si>
    <t>출고수량</t>
    <phoneticPr fontId="1" type="noConversion"/>
  </si>
  <si>
    <t>출고금액</t>
    <phoneticPr fontId="1" type="noConversion"/>
  </si>
  <si>
    <t>입고수량</t>
    <phoneticPr fontId="1" type="noConversion"/>
  </si>
  <si>
    <t>입고금액</t>
    <phoneticPr fontId="1" type="noConversion"/>
  </si>
  <si>
    <t>일재고</t>
    <phoneticPr fontId="1" type="noConversion"/>
  </si>
  <si>
    <t>재고상태코드</t>
    <phoneticPr fontId="1" type="noConversion"/>
  </si>
  <si>
    <t>제조일자</t>
    <phoneticPr fontId="1" type="noConversion"/>
  </si>
  <si>
    <t>기초재고수량</t>
    <phoneticPr fontId="1" type="noConversion"/>
  </si>
  <si>
    <t>기말재고수량</t>
    <phoneticPr fontId="1" type="noConversion"/>
  </si>
  <si>
    <t>월재고</t>
    <phoneticPr fontId="1" type="noConversion"/>
  </si>
  <si>
    <t>입고플랜트코드</t>
    <phoneticPr fontId="1" type="noConversion"/>
  </si>
  <si>
    <t>유통일자</t>
    <phoneticPr fontId="1" type="noConversion"/>
  </si>
  <si>
    <t>상담인입구분코드</t>
    <phoneticPr fontId="1" type="noConversion"/>
  </si>
  <si>
    <t>상담인입경로코드</t>
    <phoneticPr fontId="1" type="noConversion"/>
  </si>
  <si>
    <t>상담본부구분코드</t>
    <phoneticPr fontId="1" type="noConversion"/>
  </si>
  <si>
    <t>상담고객분류코드</t>
    <phoneticPr fontId="1" type="noConversion"/>
  </si>
  <si>
    <t>통화시간</t>
    <phoneticPr fontId="1" type="noConversion"/>
  </si>
  <si>
    <t>대기시간</t>
    <phoneticPr fontId="1" type="noConversion"/>
  </si>
  <si>
    <t>상담원ID</t>
    <phoneticPr fontId="1" type="noConversion"/>
  </si>
  <si>
    <t>인입건수</t>
    <phoneticPr fontId="1" type="noConversion"/>
  </si>
  <si>
    <t>응답건수</t>
    <phoneticPr fontId="1" type="noConversion"/>
  </si>
  <si>
    <t>채권채무경과일수</t>
  </si>
  <si>
    <t>채권채무거래처ID</t>
  </si>
  <si>
    <t>국내외구분코드</t>
    <phoneticPr fontId="1" type="noConversion"/>
  </si>
  <si>
    <t>채권채무담당자ID</t>
    <phoneticPr fontId="1" type="noConversion"/>
  </si>
  <si>
    <t>미수채권건수</t>
    <phoneticPr fontId="1" type="noConversion"/>
  </si>
  <si>
    <t>미수채권금액</t>
    <phoneticPr fontId="1" type="noConversion"/>
  </si>
  <si>
    <t>매입채무건수</t>
    <phoneticPr fontId="1" type="noConversion"/>
  </si>
  <si>
    <t>매입채무금액</t>
    <phoneticPr fontId="1" type="noConversion"/>
  </si>
  <si>
    <t>몰분류코드</t>
    <phoneticPr fontId="1" type="noConversion"/>
  </si>
  <si>
    <t>몰분류명</t>
    <phoneticPr fontId="1" type="noConversion"/>
  </si>
  <si>
    <t>몰분류</t>
    <phoneticPr fontId="1" type="noConversion"/>
  </si>
  <si>
    <t>실영업일수</t>
    <phoneticPr fontId="1" type="noConversion"/>
  </si>
  <si>
    <t>영업여부</t>
    <phoneticPr fontId="1" type="noConversion"/>
  </si>
  <si>
    <t>주차시작일자</t>
    <phoneticPr fontId="1" type="noConversion"/>
  </si>
  <si>
    <t>주차종료일자</t>
    <phoneticPr fontId="1" type="noConversion"/>
  </si>
  <si>
    <t>달력일수</t>
    <phoneticPr fontId="1" type="noConversion"/>
  </si>
  <si>
    <t>연속11주방문자수</t>
    <phoneticPr fontId="1" type="noConversion"/>
  </si>
  <si>
    <t>연속12주방문자수</t>
    <phoneticPr fontId="1" type="noConversion"/>
  </si>
  <si>
    <t>연속10주방문자수</t>
  </si>
  <si>
    <t>연속9주방문자수</t>
  </si>
  <si>
    <t>연속8주방문자수</t>
  </si>
  <si>
    <t>연속7주방문자수</t>
  </si>
  <si>
    <t>연속6주방문자수</t>
  </si>
  <si>
    <t>연속5주방문자수</t>
  </si>
  <si>
    <t>연속4주방문자수</t>
  </si>
  <si>
    <t>연속3주방문자수</t>
  </si>
  <si>
    <t>연속2주방문자수</t>
  </si>
  <si>
    <t>연속1주방문자수</t>
  </si>
  <si>
    <t>전년동월일자</t>
    <phoneticPr fontId="1" type="noConversion"/>
  </si>
  <si>
    <t>당년누적일수</t>
    <phoneticPr fontId="1" type="noConversion"/>
  </si>
  <si>
    <t>당월누적일수</t>
    <phoneticPr fontId="1" type="noConversion"/>
  </si>
  <si>
    <t>당월누적영업일수</t>
    <phoneticPr fontId="1" type="noConversion"/>
  </si>
  <si>
    <t>당년누적영업일수</t>
    <phoneticPr fontId="1" type="noConversion"/>
  </si>
  <si>
    <t>전일기준일자</t>
    <phoneticPr fontId="1" type="noConversion"/>
  </si>
  <si>
    <t>전년동일주차시작일자</t>
    <phoneticPr fontId="1" type="noConversion"/>
  </si>
  <si>
    <t>주차영업일수</t>
    <phoneticPr fontId="1" type="noConversion"/>
  </si>
  <si>
    <t>전년동일주차영업일수</t>
    <phoneticPr fontId="1" type="noConversion"/>
  </si>
  <si>
    <t>전시시작일자</t>
    <phoneticPr fontId="1" type="noConversion"/>
  </si>
  <si>
    <t>전시종료일자</t>
    <phoneticPr fontId="1" type="noConversion"/>
  </si>
  <si>
    <t>기획전상태코드</t>
    <phoneticPr fontId="1" type="noConversion"/>
  </si>
  <si>
    <t>쿠폰적용대상코드</t>
  </si>
  <si>
    <t>몰구분코드</t>
    <phoneticPr fontId="1" type="noConversion"/>
  </si>
  <si>
    <t>쿠폰형태코드</t>
    <phoneticPr fontId="1" type="noConversion"/>
  </si>
  <si>
    <t>온라인,페이퍼</t>
    <phoneticPr fontId="1" type="noConversion"/>
  </si>
  <si>
    <t>다운로드, 자동발급</t>
    <phoneticPr fontId="1" type="noConversion"/>
  </si>
  <si>
    <t>쿠폰만료일자</t>
    <phoneticPr fontId="1" type="noConversion"/>
  </si>
  <si>
    <t>최대할인금액</t>
    <phoneticPr fontId="1" type="noConversion"/>
  </si>
  <si>
    <t>쿠폰사용시작일자</t>
    <phoneticPr fontId="1" type="noConversion"/>
  </si>
  <si>
    <t>쿠폰사용종료일자</t>
    <phoneticPr fontId="1" type="noConversion"/>
  </si>
  <si>
    <t>쿠폰사용수량</t>
    <phoneticPr fontId="1" type="noConversion"/>
  </si>
  <si>
    <t>쿠폰발행방식코드</t>
    <phoneticPr fontId="1" type="noConversion"/>
  </si>
  <si>
    <t>쿠폰할인금액</t>
    <phoneticPr fontId="1" type="noConversion"/>
  </si>
  <si>
    <t>쿠폰발행수량</t>
    <phoneticPr fontId="1" type="noConversion"/>
  </si>
  <si>
    <t>상품명</t>
    <phoneticPr fontId="1" type="noConversion"/>
  </si>
  <si>
    <t>자재코드</t>
    <phoneticPr fontId="1" type="noConversion"/>
  </si>
  <si>
    <t>매출실적금액</t>
  </si>
  <si>
    <t>원가실적금액</t>
  </si>
  <si>
    <t>물류비금액</t>
  </si>
  <si>
    <t>광고선전비금액</t>
  </si>
  <si>
    <t>인건비금액</t>
  </si>
  <si>
    <t>기타경비금액</t>
  </si>
  <si>
    <t>관리비금액</t>
  </si>
  <si>
    <t>연구개발비금액</t>
  </si>
  <si>
    <t>적재일시</t>
  </si>
  <si>
    <t>판매업체구분코드</t>
    <phoneticPr fontId="1" type="noConversion"/>
  </si>
  <si>
    <t>물류본부구분코드</t>
    <phoneticPr fontId="1" type="noConversion"/>
  </si>
  <si>
    <t>View여부</t>
    <phoneticPr fontId="1" type="noConversion"/>
  </si>
  <si>
    <t>Y</t>
    <phoneticPr fontId="1" type="noConversion"/>
  </si>
  <si>
    <t>PK</t>
    <phoneticPr fontId="1" type="noConversion"/>
  </si>
  <si>
    <t>DDL</t>
    <phoneticPr fontId="1" type="noConversion"/>
  </si>
  <si>
    <t>DM</t>
  </si>
  <si>
    <t>ER용</t>
    <phoneticPr fontId="1" type="noConversion"/>
  </si>
  <si>
    <t>ODS</t>
  </si>
  <si>
    <t>ODS</t>
    <phoneticPr fontId="1" type="noConversion"/>
  </si>
  <si>
    <t>GA</t>
    <phoneticPr fontId="1" type="noConversion"/>
  </si>
  <si>
    <t>GA_DPN_CLIENT</t>
  </si>
  <si>
    <t>GA_DPN_CLIENT_CITY</t>
  </si>
  <si>
    <t>GA_DPN_GENDER</t>
  </si>
  <si>
    <t>GA_DPN_AGE</t>
  </si>
  <si>
    <t>GA_DPN_AFFINITY</t>
  </si>
  <si>
    <t>GA_DPN_PAGE</t>
  </si>
  <si>
    <t>GA_DPN_ORDER</t>
  </si>
  <si>
    <t>GA_DPN_PRODUCT</t>
  </si>
  <si>
    <t>GA_DPN_ORDER_PRODUCT</t>
  </si>
  <si>
    <t>GA_DPN_SEARCH</t>
  </si>
  <si>
    <t>GA_DPN_GOAL</t>
  </si>
  <si>
    <t>GA_DPN_BEHAVIOR</t>
  </si>
  <si>
    <t>GA_PNT_CLIENT</t>
  </si>
  <si>
    <t>GA_PNT_CLIENT_CITY</t>
  </si>
  <si>
    <t>GA_PNT_GENDER</t>
  </si>
  <si>
    <t>GA_PNT_AGE</t>
  </si>
  <si>
    <t>GA_PNT_AFFINITY</t>
  </si>
  <si>
    <t>GA_PNT_PAGE</t>
  </si>
  <si>
    <t>GA_PNT_ORDER</t>
  </si>
  <si>
    <t>GA_PNT_PRODUCT</t>
  </si>
  <si>
    <t>GA_PNT_ORDER_PRODUCT</t>
  </si>
  <si>
    <t>GA_PNT_SEARCH</t>
  </si>
  <si>
    <t>GA_PNT_GOAL</t>
  </si>
  <si>
    <t>GA_PNT_BEHAVIOR</t>
  </si>
  <si>
    <t>GA_DPN</t>
    <phoneticPr fontId="1" type="noConversion"/>
  </si>
  <si>
    <t>GA_PNT</t>
    <phoneticPr fontId="1" type="noConversion"/>
  </si>
  <si>
    <t>사용자</t>
  </si>
  <si>
    <t>사용자 지역</t>
  </si>
  <si>
    <t>사용자 성별</t>
  </si>
  <si>
    <t>사용자 연령대</t>
  </si>
  <si>
    <t>사용자 관심도</t>
  </si>
  <si>
    <t>제품</t>
  </si>
  <si>
    <t>주문제품</t>
  </si>
  <si>
    <t>내부검색</t>
  </si>
  <si>
    <t>목표달성</t>
  </si>
  <si>
    <t>행동단계</t>
  </si>
  <si>
    <t>일자</t>
  </si>
  <si>
    <t>사용자ID</t>
  </si>
  <si>
    <t>채널</t>
  </si>
  <si>
    <t>소스</t>
  </si>
  <si>
    <t>시작페이지</t>
  </si>
  <si>
    <t>종료페이지</t>
  </si>
  <si>
    <t>도시</t>
  </si>
  <si>
    <t>사용자유형</t>
  </si>
  <si>
    <t>기기카테고리</t>
  </si>
  <si>
    <t>세션수</t>
  </si>
  <si>
    <t>이탈수</t>
  </si>
  <si>
    <t>페이지뷰수</t>
  </si>
  <si>
    <t>세션기간</t>
  </si>
  <si>
    <t>거래수</t>
  </si>
  <si>
    <t>거래수익</t>
  </si>
  <si>
    <t>목표4완료수</t>
  </si>
  <si>
    <t>국가</t>
  </si>
  <si>
    <t>지역</t>
  </si>
  <si>
    <t>사용자수</t>
  </si>
  <si>
    <t>신규사용자수</t>
  </si>
  <si>
    <t>연령대</t>
  </si>
  <si>
    <t>관심도카테고리</t>
  </si>
  <si>
    <t>순페이지뷰수</t>
  </si>
  <si>
    <t>방문수</t>
  </si>
  <si>
    <t>종료수</t>
  </si>
  <si>
    <t>페이지에머문시간</t>
  </si>
  <si>
    <t>거래ID</t>
  </si>
  <si>
    <t>세금</t>
  </si>
  <si>
    <t>배송비</t>
  </si>
  <si>
    <t>환불금액</t>
  </si>
  <si>
    <t>수량</t>
  </si>
  <si>
    <t>제품번호</t>
  </si>
  <si>
    <t>제품명</t>
  </si>
  <si>
    <t>제품목록이름</t>
  </si>
  <si>
    <t>제품브랜드</t>
  </si>
  <si>
    <t>제품카테고리</t>
  </si>
  <si>
    <t>제품수익</t>
  </si>
  <si>
    <t>순구매수</t>
  </si>
  <si>
    <t>제품수량</t>
  </si>
  <si>
    <t>제품환불금액</t>
  </si>
  <si>
    <t>장바구니추가수량</t>
  </si>
  <si>
    <t>장바구니삭제수량</t>
  </si>
  <si>
    <t>제품결제횟수</t>
  </si>
  <si>
    <t>장바구니추가횟수</t>
  </si>
  <si>
    <t>장바구니삭제횟수</t>
  </si>
  <si>
    <t>제품상세페이지조회수</t>
  </si>
  <si>
    <t>제품목록조회수</t>
  </si>
  <si>
    <t>제품목록클릭수</t>
  </si>
  <si>
    <t>검색시작페이지</t>
  </si>
  <si>
    <t>검색을실행한세션수</t>
  </si>
  <si>
    <t>전체순검색량</t>
  </si>
  <si>
    <t>검색결과페이지뷰수</t>
  </si>
  <si>
    <t>검색후종료수</t>
  </si>
  <si>
    <t>재검색수</t>
  </si>
  <si>
    <t>검색후시간</t>
  </si>
  <si>
    <t>검색심도</t>
  </si>
  <si>
    <t>전체목표완료수</t>
  </si>
  <si>
    <t>전체목표가치</t>
  </si>
  <si>
    <t>목표1완료수</t>
  </si>
  <si>
    <t>목표1가치</t>
  </si>
  <si>
    <t>목표4가치</t>
  </si>
  <si>
    <t>목표5완료수</t>
  </si>
  <si>
    <t>목표5가치</t>
  </si>
  <si>
    <t>목표6완료수</t>
  </si>
  <si>
    <t>목표6가치</t>
  </si>
  <si>
    <t>목표2완료수</t>
  </si>
  <si>
    <t>목표2가치</t>
  </si>
  <si>
    <t>목표3완료수</t>
  </si>
  <si>
    <t>목표3가치</t>
  </si>
  <si>
    <t>목표7완료수</t>
  </si>
  <si>
    <t>목표7가치</t>
  </si>
  <si>
    <t>DATE</t>
  </si>
  <si>
    <t>CLIENTID</t>
  </si>
  <si>
    <t>CHANNELGROUPING</t>
  </si>
  <si>
    <t>SOURCE</t>
  </si>
  <si>
    <t>LANDINGPAGEPATH</t>
  </si>
  <si>
    <t>EXITPAGEPATH</t>
  </si>
  <si>
    <t>CITY</t>
  </si>
  <si>
    <t>USERTYPE</t>
  </si>
  <si>
    <t>DEVICECATEGORY</t>
  </si>
  <si>
    <t>SESSIONS</t>
  </si>
  <si>
    <t>BOUNCES</t>
  </si>
  <si>
    <t>PAGEVIEWS</t>
  </si>
  <si>
    <t>SESSIONDURATION</t>
  </si>
  <si>
    <t>TRANSACTIONS</t>
  </si>
  <si>
    <t>TRANSACTIONREVENUE</t>
  </si>
  <si>
    <t>GOAL4COMPLETIONS</t>
  </si>
  <si>
    <t>COUNTRY</t>
  </si>
  <si>
    <t>REGION</t>
  </si>
  <si>
    <t>USERGENDER</t>
  </si>
  <si>
    <t>USERS</t>
  </si>
  <si>
    <t>NEWUSERS</t>
  </si>
  <si>
    <t>USERAGEBRACKET</t>
  </si>
  <si>
    <t>INTERESTAFFINITYCATEGORY</t>
  </si>
  <si>
    <t>PAGEPATH</t>
  </si>
  <si>
    <t>PAGEPATHLEVEL1</t>
  </si>
  <si>
    <t>UNIQUEPAGEVIEWS</t>
  </si>
  <si>
    <t>ENTRANCES</t>
  </si>
  <si>
    <t>EXITS</t>
  </si>
  <si>
    <t>TIMEONPAGE</t>
  </si>
  <si>
    <t>TRANSACTIONID</t>
  </si>
  <si>
    <t>TRANSACTIONTAX</t>
  </si>
  <si>
    <t>TRANSACTIONSHIPPING</t>
  </si>
  <si>
    <t>REFUNDAMOUNT</t>
  </si>
  <si>
    <t>ITEMQUANTITY</t>
  </si>
  <si>
    <t>PRODUCTSKU</t>
  </si>
  <si>
    <t>PRODUCTNAME</t>
  </si>
  <si>
    <t>PRODUCTLISTNAME</t>
  </si>
  <si>
    <t>PRODUCTBRAND</t>
  </si>
  <si>
    <t>PRODUCTCATEGORYHIERARCHY</t>
  </si>
  <si>
    <t>ITEMREVENUE</t>
  </si>
  <si>
    <t>UNIQUEPURCHASES</t>
  </si>
  <si>
    <t>PRODUCTREFUNDAMOUNT</t>
  </si>
  <si>
    <t>QUANTITYADDEDTOCART</t>
  </si>
  <si>
    <t>QUANTITYREMOVEDFROMCART</t>
  </si>
  <si>
    <t>PRODUCTCHECKOUTS</t>
  </si>
  <si>
    <t>PRODUCTADDSTOCART</t>
  </si>
  <si>
    <t>PRODUCTREMOVESFROMCART</t>
  </si>
  <si>
    <t>PRODUCTDETAILVIEWS</t>
  </si>
  <si>
    <t>PRODUCTLISTVIEWS</t>
  </si>
  <si>
    <t>PRODUCTLISTCLICKS</t>
  </si>
  <si>
    <t>SEARCHKEYWORD</t>
  </si>
  <si>
    <t>SEARCHCATEGORY</t>
  </si>
  <si>
    <t>SEARCHSTARTPAGE</t>
  </si>
  <si>
    <t>SEARCHSESSIONS</t>
  </si>
  <si>
    <t>SEARCHUNIQUES</t>
  </si>
  <si>
    <t>SEARCHRESULTVIEWS</t>
  </si>
  <si>
    <t>SEARCHEXITS</t>
  </si>
  <si>
    <t>SEARCHREFINEMENTS</t>
  </si>
  <si>
    <t>SEARCHDURATION</t>
  </si>
  <si>
    <t>SEARCHDEPTH</t>
  </si>
  <si>
    <t>GOALCOMPLETIONLOCATION</t>
  </si>
  <si>
    <t>GOALCOMPLETIONSALL</t>
  </si>
  <si>
    <t>GOALVALUEALL</t>
  </si>
  <si>
    <t>GOAL1COMPLETIONS</t>
  </si>
  <si>
    <t>GOAL1VALUE</t>
  </si>
  <si>
    <t>GOAL4VALUE</t>
  </si>
  <si>
    <t>GOAL5COMPLETIONS</t>
  </si>
  <si>
    <t>GOAL5VALUE</t>
  </si>
  <si>
    <t>GOAL6COMPLETIONS</t>
  </si>
  <si>
    <t>GOAL6VALUE</t>
  </si>
  <si>
    <t>SHOPPINGSTAGE</t>
  </si>
  <si>
    <t>GOAL2COMPLETIONS</t>
  </si>
  <si>
    <t>GOAL2VALUE</t>
  </si>
  <si>
    <t>GOAL3COMPLETIONS</t>
  </si>
  <si>
    <t>GOAL3VALUE</t>
  </si>
  <si>
    <t>GOAL7COMPLETIONS</t>
  </si>
  <si>
    <t>GOAL7VALUE</t>
  </si>
  <si>
    <t>DOUBLE</t>
  </si>
  <si>
    <t>DRPNT</t>
  </si>
  <si>
    <t>PNTSHOP</t>
  </si>
  <si>
    <t>ES_MEMBERMILEAGE</t>
  </si>
  <si>
    <t>ES_ORDER</t>
  </si>
  <si>
    <t>ES_ORDERGOODS</t>
  </si>
  <si>
    <t>T_CART</t>
  </si>
  <si>
    <t>T_CATEGORY</t>
  </si>
  <si>
    <t>T_CLINIC</t>
  </si>
  <si>
    <t>T_CLINIC_PRODUCT</t>
  </si>
  <si>
    <t>T_CODE</t>
  </si>
  <si>
    <t>T_COUPON</t>
  </si>
  <si>
    <t>T_COUPON_PRODUCT</t>
  </si>
  <si>
    <t>T_MCOUPON</t>
  </si>
  <si>
    <t>T_MEM_HEALTH</t>
  </si>
  <si>
    <t>T_MEMBER</t>
  </si>
  <si>
    <t>T_MEMBER_CLINIC_LOG</t>
  </si>
  <si>
    <t>T_MEMBER_LOG</t>
  </si>
  <si>
    <t>T_MEMBERSNS</t>
  </si>
  <si>
    <t>T_MY_HEALTH</t>
  </si>
  <si>
    <t>T_MYCLINIC_HIS</t>
  </si>
  <si>
    <t>T_NOTICE</t>
  </si>
  <si>
    <t>T_ORDER</t>
  </si>
  <si>
    <t>T_ORDER_ITEM</t>
  </si>
  <si>
    <t>T_ORDER_REFUND</t>
  </si>
  <si>
    <t>T_ORDER_STATUS_CODE</t>
  </si>
  <si>
    <t>T_PAYMENT_LOG</t>
  </si>
  <si>
    <t>T_PBANNER</t>
  </si>
  <si>
    <t>T_PBANNER_PRODUCT</t>
  </si>
  <si>
    <t>T_POINT</t>
  </si>
  <si>
    <t>T_POINT_USE</t>
  </si>
  <si>
    <t>T_PRODUCT</t>
  </si>
  <si>
    <t>T_PRODUCT_CATEGORY</t>
  </si>
  <si>
    <t>T_PRODUCT_TAG</t>
  </si>
  <si>
    <t>T_QNA</t>
  </si>
  <si>
    <t>T_REVIEW</t>
  </si>
  <si>
    <t>T_ROUTINE_ORDER</t>
  </si>
  <si>
    <t>T_ROUTINE_ORDER_ITEM</t>
  </si>
  <si>
    <t>T_SE_PRODUCT</t>
  </si>
  <si>
    <t>T_SPECIAL_EXHIBITION</t>
  </si>
  <si>
    <t>es_bd_goodsqa</t>
  </si>
  <si>
    <t>es_bd_goodsreview</t>
  </si>
  <si>
    <t>es_bd_qa</t>
  </si>
  <si>
    <t>es_cart</t>
  </si>
  <si>
    <t>es_categoryGoods</t>
  </si>
  <si>
    <t>es_code</t>
  </si>
  <si>
    <t>es_coupon</t>
  </si>
  <si>
    <t>es_couponOfflineCode</t>
  </si>
  <si>
    <t>es_displayEventGroupTheme</t>
  </si>
  <si>
    <t>es_faq</t>
  </si>
  <si>
    <t>es_goods</t>
  </si>
  <si>
    <t>es_goodsLinkCategory</t>
  </si>
  <si>
    <t>es_goodsUpdateNaver</t>
  </si>
  <si>
    <t>es_logGoods</t>
  </si>
  <si>
    <t>es_member</t>
  </si>
  <si>
    <t>es_memberCoupon</t>
  </si>
  <si>
    <t>es_memberHackout</t>
  </si>
  <si>
    <t>es_memberHistory</t>
  </si>
  <si>
    <t>es_memberLoginLog</t>
  </si>
  <si>
    <t>es_memberMileage</t>
  </si>
  <si>
    <t>es_memberSns</t>
  </si>
  <si>
    <t>es_order</t>
  </si>
  <si>
    <t>es_orderCoupon</t>
  </si>
  <si>
    <t>es_orderGoods</t>
  </si>
  <si>
    <t>es_orderHandle</t>
  </si>
  <si>
    <t>es_orderPayHistory</t>
  </si>
  <si>
    <t>es_orderUserHandle</t>
  </si>
  <si>
    <t>회원 마일리지</t>
  </si>
  <si>
    <t>주문서 기본정보</t>
  </si>
  <si>
    <t>주문 상품 정보</t>
  </si>
  <si>
    <t>장바구니</t>
  </si>
  <si>
    <t>카테고리</t>
  </si>
  <si>
    <t>병의원</t>
  </si>
  <si>
    <t>병의원 제품</t>
  </si>
  <si>
    <t>코드</t>
  </si>
  <si>
    <t>쿠폰 적용상픔</t>
  </si>
  <si>
    <t>회원쿠폰</t>
  </si>
  <si>
    <t>마이헬스용정보</t>
  </si>
  <si>
    <t>병의원 회원 접속로그</t>
  </si>
  <si>
    <t>회원 접속로그</t>
  </si>
  <si>
    <t>마이헬스체크</t>
  </si>
  <si>
    <t>마이클리닉 변경 히스토리</t>
  </si>
  <si>
    <t>공지사항</t>
  </si>
  <si>
    <t>주문 환불정보</t>
  </si>
  <si>
    <t>주문상태코드</t>
  </si>
  <si>
    <t>결제로그</t>
  </si>
  <si>
    <t>제품 배너</t>
  </si>
  <si>
    <t>제품배너 제품</t>
  </si>
  <si>
    <t>포인트</t>
  </si>
  <si>
    <t>포인트 사용내역</t>
  </si>
  <si>
    <t>상품 카테고리</t>
  </si>
  <si>
    <t>상품 태그</t>
  </si>
  <si>
    <t>1:1문의</t>
  </si>
  <si>
    <t>제품리뷰</t>
  </si>
  <si>
    <t>정기배송 주문</t>
  </si>
  <si>
    <t>정기배송 상품</t>
  </si>
  <si>
    <t>기획전 제품</t>
  </si>
  <si>
    <t>상품문의</t>
  </si>
  <si>
    <t>상품후기</t>
  </si>
  <si>
    <t>상품카테고리</t>
  </si>
  <si>
    <t>기획전그룹형</t>
  </si>
  <si>
    <t>FAQ</t>
  </si>
  <si>
    <t>상품 기본 정보</t>
  </si>
  <si>
    <t>상품 카테고리 연결 및 정렬</t>
  </si>
  <si>
    <t>네이버다음상품정보연결</t>
  </si>
  <si>
    <t>상품변경이력</t>
  </si>
  <si>
    <t>회원 탈퇴 리스트</t>
  </si>
  <si>
    <t>회원정보 수정 이력 테이블</t>
  </si>
  <si>
    <t>회원로그인로그</t>
  </si>
  <si>
    <t>SNS 회원관리</t>
  </si>
  <si>
    <t>주문 쿠폰</t>
  </si>
  <si>
    <t>주문 환불/반품/교환 정보</t>
  </si>
  <si>
    <t>결제 히스토리</t>
  </si>
  <si>
    <t>사용자 주문 환불/반품/교환 정보</t>
  </si>
  <si>
    <t>일련번호</t>
  </si>
  <si>
    <t>회원 번호</t>
  </si>
  <si>
    <t>관리자 아이디</t>
  </si>
  <si>
    <t>관리자 고유번호</t>
  </si>
  <si>
    <t>처리 모드(M회원,O주문,B게시판,R신규회원추천,C쿠폰)</t>
  </si>
  <si>
    <t>처리 코드(주문번호,게시판코드,신규회원추천아이디)</t>
  </si>
  <si>
    <t>처리 번호(상품번호,게시물번호)</t>
  </si>
  <si>
    <t>이전 적립금</t>
  </si>
  <si>
    <t>이후 적립금</t>
  </si>
  <si>
    <t>적립금</t>
  </si>
  <si>
    <t>지급/차감사유 코드</t>
  </si>
  <si>
    <t>지급/차감사유</t>
  </si>
  <si>
    <t>마일리지 사용 내역</t>
  </si>
  <si>
    <t>소멸여부, 사용완료, 사용중</t>
  </si>
  <si>
    <t>소멸예정일</t>
  </si>
  <si>
    <t>소멸일</t>
  </si>
  <si>
    <t>등록시 IP</t>
  </si>
  <si>
    <t>등록일</t>
  </si>
  <si>
    <t>수정일</t>
  </si>
  <si>
    <t>주문번호</t>
  </si>
  <si>
    <t>타채널주문번호</t>
  </si>
  <si>
    <t>상점번호</t>
  </si>
  <si>
    <t>주문상태</t>
  </si>
  <si>
    <t>주문자 IP</t>
  </si>
  <si>
    <t>주문채널</t>
  </si>
  <si>
    <t>주문유형 (모바일,PC,수기)</t>
  </si>
  <si>
    <t>앱 주문시 휴대폰 OS</t>
  </si>
  <si>
    <t>앱 주문시 푸시 코드</t>
  </si>
  <si>
    <t>주문건수 앱 통계 처리 상태</t>
  </si>
  <si>
    <t>비회원 이메일</t>
  </si>
  <si>
    <t>주문 상품명</t>
  </si>
  <si>
    <t>주문 상품명(기준몰)</t>
  </si>
  <si>
    <t>주문 상품 갯수</t>
  </si>
  <si>
    <t>총 주문 금액</t>
  </si>
  <si>
    <t>해외PG 승인금액 적용 환율 코드</t>
  </si>
  <si>
    <t>해외PG 승인금액 (환율변환 적용)</t>
  </si>
  <si>
    <t>최초 총 과세금액</t>
  </si>
  <si>
    <t>최초 총 부가세 금액</t>
  </si>
  <si>
    <t>최초 총 면세 금액</t>
  </si>
  <si>
    <t>실제 총 과세금액(환불제외)</t>
  </si>
  <si>
    <t>실제 총 부가세(환불제외)</t>
  </si>
  <si>
    <t>실제 총 면세 금액(환불제외)</t>
  </si>
  <si>
    <t>주문시 사용한 마일리지</t>
  </si>
  <si>
    <t>주문시 사용한 예치금</t>
  </si>
  <si>
    <t>총 상품 금액</t>
  </si>
  <si>
    <t>총 배송비</t>
  </si>
  <si>
    <t>해외배송 EMS 보험료</t>
  </si>
  <si>
    <t>총 상품 할인 금액</t>
  </si>
  <si>
    <t>총 회원 할인 금액</t>
  </si>
  <si>
    <t>총 회원등급 브랜드 무통장 할인 금액</t>
  </si>
  <si>
    <t>총 그룹별 회원 중복 할인 금액</t>
  </si>
  <si>
    <t>회원 배송비 무료</t>
  </si>
  <si>
    <t>총 상품 쿠폰 할인 금액</t>
  </si>
  <si>
    <t>총 주문 쿠폰 할인 금액</t>
  </si>
  <si>
    <t>총 배송 쿠폰 할인 금액</t>
  </si>
  <si>
    <t>총 마이앱 할인 금액</t>
  </si>
  <si>
    <t>총 적립 마일리지</t>
  </si>
  <si>
    <t>총 상품 적립 마일리지</t>
  </si>
  <si>
    <t>총 회원 적립 마일리지</t>
  </si>
  <si>
    <t>총 상품쿠폰 적립 마일리지</t>
  </si>
  <si>
    <t>총 주문쿠폰 적립 마일리지</t>
  </si>
  <si>
    <t>총 운영자추가할인</t>
  </si>
  <si>
    <t>적립금 지급 예외</t>
  </si>
  <si>
    <t>배송 총 무게</t>
  </si>
  <si>
    <t>첫구매 여부</t>
  </si>
  <si>
    <t>첫구매 쿠폰 지급 여부</t>
  </si>
  <si>
    <t>구매 쿠폰 지급 여부</t>
  </si>
  <si>
    <t>메일 전송/SMS 전송 여부</t>
  </si>
  <si>
    <t>주문 방법</t>
  </si>
  <si>
    <t>무통장 입금 은행</t>
  </si>
  <si>
    <t>무통장 입금자</t>
  </si>
  <si>
    <t>영수증 신청여부</t>
  </si>
  <si>
    <t>예치금 정책</t>
  </si>
  <si>
    <t>마일리지 정책</t>
  </si>
  <si>
    <t>주문상태 정책</t>
  </si>
  <si>
    <t>주문당시의 회원등급별 할인정책</t>
  </si>
  <si>
    <t>주문당시의 쿠폰 기본정책</t>
  </si>
  <si>
    <t>주문당시의 상점통화 기본정책</t>
  </si>
  <si>
    <t>주문당시의 환율 기본정책</t>
  </si>
  <si>
    <t>주문당시의 마이앱 기본정책</t>
  </si>
  <si>
    <t>고객상담메모(관리자용 메모)</t>
  </si>
  <si>
    <t>관리자 메모</t>
  </si>
  <si>
    <t>주문 PG 로그</t>
  </si>
  <si>
    <t>주문 배송 로그</t>
  </si>
  <si>
    <t>주문 관리자 로그</t>
  </si>
  <si>
    <t>PG명</t>
  </si>
  <si>
    <t>PG 결과코드</t>
  </si>
  <si>
    <t>PG 거래번호</t>
  </si>
  <si>
    <t>PG 승인번호</t>
  </si>
  <si>
    <t>PG 승인일자</t>
  </si>
  <si>
    <t>PG 승인카드코드</t>
  </si>
  <si>
    <t>PG 가상계좌 입금은행</t>
  </si>
  <si>
    <t>PG 가상계좌 입금 일자</t>
  </si>
  <si>
    <t>PG 실패 이유</t>
  </si>
  <si>
    <t>PG 취소여부</t>
  </si>
  <si>
    <t>실제 총 PG 과세금액</t>
  </si>
  <si>
    <t>실제 총 PG 부가세</t>
  </si>
  <si>
    <t>실제 총 PG 면세금액</t>
  </si>
  <si>
    <t>에스크로 전문번호</t>
  </si>
  <si>
    <t>에스크로 배송등록 여부</t>
  </si>
  <si>
    <t>에스크로 배송등록 확인일자</t>
  </si>
  <si>
    <t>에스크로 배송업체</t>
  </si>
  <si>
    <t>에스크로 송장번호</t>
  </si>
  <si>
    <t>에스크로 구매 확인</t>
  </si>
  <si>
    <t>에스크로 거절 확인</t>
  </si>
  <si>
    <t>간편결제 추가데이터</t>
  </si>
  <si>
    <t>간편구매 추가데이터</t>
  </si>
  <si>
    <t>주문 데이터 CHECKSUM 코드</t>
  </si>
  <si>
    <t>주문 추가 필드</t>
  </si>
  <si>
    <t>뱅크다일련번호</t>
  </si>
  <si>
    <t>자동입금수동여부</t>
  </si>
  <si>
    <t>자동입금수동처리관리자아이디</t>
  </si>
  <si>
    <t>입금 일자 (통계에서만 사용)</t>
  </si>
  <si>
    <t>복수배송지사용여부</t>
  </si>
  <si>
    <t>페이코 쇼핑 트래킹키</t>
  </si>
  <si>
    <t>주문 환불/반품/교환 자동 승인 처리 여부</t>
  </si>
  <si>
    <t>차지백여부</t>
  </si>
  <si>
    <t>페이스북 픽셀 쿠키값</t>
  </si>
  <si>
    <t>상점 고유번호</t>
  </si>
  <si>
    <t>외부채널품목고유번호</t>
  </si>
  <si>
    <t>주문 코드(순서)</t>
  </si>
  <si>
    <t>수량별 부분취소시 그룹 코드 (정산에서 수량분할된 환불접수 주문상품 추적용)</t>
  </si>
  <si>
    <t>사용자 처리 코드 (SNO)</t>
  </si>
  <si>
    <t>환불/반품/교환 처리 SNO</t>
  </si>
  <si>
    <t>기획전 일련번호</t>
  </si>
  <si>
    <t xml:space="preserve"> 주문 상태</t>
  </si>
  <si>
    <t>배송테이블 SNO</t>
  </si>
  <si>
    <t>택배사 SNO</t>
  </si>
  <si>
    <t>송장번호</t>
  </si>
  <si>
    <t>SCM ID</t>
  </si>
  <si>
    <t>매입처 고유번호</t>
  </si>
  <si>
    <t>공급사 수수료율</t>
  </si>
  <si>
    <t>공급사 정산 고유 번호</t>
  </si>
  <si>
    <t>공급사 정산 후 환불의 정산 고유 번호</t>
  </si>
  <si>
    <t>주문상품종류</t>
  </si>
  <si>
    <t>타임세일 구매 여부</t>
  </si>
  <si>
    <t>추가상품 종속성 여부</t>
  </si>
  <si>
    <t>추가상품의 부모상품</t>
  </si>
  <si>
    <t>상품 번호</t>
  </si>
  <si>
    <t>상품 코드</t>
  </si>
  <si>
    <t>모델명</t>
  </si>
  <si>
    <t>상품명</t>
  </si>
  <si>
    <t>기준몰 상품명</t>
  </si>
  <si>
    <t>상품 무게</t>
  </si>
  <si>
    <t>상품 수량</t>
  </si>
  <si>
    <t>상품 가격</t>
  </si>
  <si>
    <t>복합과세 상품 공급가</t>
  </si>
  <si>
    <t>복합과세 상품 부가세</t>
  </si>
  <si>
    <t>복합과세 상품 면세</t>
  </si>
  <si>
    <t>실제 남아있는 복합과세 상품 공급가</t>
  </si>
  <si>
    <t>실제 남아있는 복합과세 상품 부가세</t>
  </si>
  <si>
    <t>실제 남아있는 복합과세 상품 면세</t>
  </si>
  <si>
    <t>주문할인 금액의 안분된 예치금</t>
  </si>
  <si>
    <t>주문할인 금액의 안분된 마일리지</t>
  </si>
  <si>
    <t>주문할인 금액의 안분된 배송비 예치금</t>
  </si>
  <si>
    <t>주문할인 금액의 안분된 배송비 마일리지</t>
  </si>
  <si>
    <t>주문할인 금액의 안분된 주문쿠폰</t>
  </si>
  <si>
    <t>추가 상품 갯수</t>
  </si>
  <si>
    <t>추가 상품 금액</t>
  </si>
  <si>
    <t>옵션 매입가</t>
  </si>
  <si>
    <t>텍스트 옵션 금액</t>
  </si>
  <si>
    <t>정가</t>
  </si>
  <si>
    <t>매입가</t>
  </si>
  <si>
    <t>상품 할인 금액 (상품에만 적용)</t>
  </si>
  <si>
    <t>회원 할인 금액 (추가상품 제외)</t>
  </si>
  <si>
    <t>회원 그룹중복 할인 금액 (추가상품 제외)</t>
  </si>
  <si>
    <t>상품쿠폰 할인 금액 (추가상품 제외)</t>
  </si>
  <si>
    <t>타임세일 할인 금액 (상품에만 적용)</t>
  </si>
  <si>
    <t>브랜드 무통장결제 세일 할인 금액 (상품에만 적용)</t>
  </si>
  <si>
    <t>마이앱 할인 금액 (추가상품 제외)</t>
  </si>
  <si>
    <t>상품별 착불시 발생된 배송비</t>
  </si>
  <si>
    <t>상품 적립마일리지 (추가상품 제외)</t>
  </si>
  <si>
    <t>회원 적립마일리지 (추가상품 제외)</t>
  </si>
  <si>
    <t>상품쿠폰 적립 마일리지 (1/N) (추가상품 제외)</t>
  </si>
  <si>
    <t>상품별배송비 결제방법 (PRE - 선불, LATER - 착불)</t>
  </si>
  <si>
    <t>마일리지 차감 여부</t>
  </si>
  <si>
    <t>복원 여부 (적립 적립금)</t>
  </si>
  <si>
    <t>사용 마일리지 차감 여부</t>
  </si>
  <si>
    <t>사용 마일리지 복원 여부</t>
  </si>
  <si>
    <t>적립 마일리지 지급 여부</t>
  </si>
  <si>
    <t>적립 마일리지 복원 여부</t>
  </si>
  <si>
    <t>차감 여부 (재고)</t>
  </si>
  <si>
    <t>복원 여부 (재고)</t>
  </si>
  <si>
    <t>상품옵션 일련번호</t>
  </si>
  <si>
    <t>옵션 정보</t>
  </si>
  <si>
    <t>텍스트 옵션 정보</t>
  </si>
  <si>
    <t>상품 부가세 정보</t>
  </si>
  <si>
    <t>카테고리 코드</t>
  </si>
  <si>
    <t>상품에 연결된 전체 카테고리 코드</t>
  </si>
  <si>
    <t>브랜드 코드</t>
  </si>
  <si>
    <t>제조사</t>
  </si>
  <si>
    <t>원산지</t>
  </si>
  <si>
    <t>HSCODE</t>
  </si>
  <si>
    <t>배송 관련 로그</t>
  </si>
  <si>
    <t>취소완료일자</t>
  </si>
  <si>
    <t>입금일자</t>
  </si>
  <si>
    <t>송장번호 등록일</t>
  </si>
  <si>
    <t>배송일자</t>
  </si>
  <si>
    <t>배송완료일자</t>
  </si>
  <si>
    <t>구매확정일자</t>
  </si>
  <si>
    <t>마일리지 지급 유예에 따른 실 지급일</t>
  </si>
  <si>
    <t>주문/매출 통계 처리 상태</t>
  </si>
  <si>
    <t>상품 통계 처리 상태</t>
  </si>
  <si>
    <t>문자발송여부</t>
  </si>
  <si>
    <t>배송방식</t>
  </si>
  <si>
    <t>에누리</t>
  </si>
  <si>
    <t>주문당시상품할인정보</t>
  </si>
  <si>
    <t>주문당시상품적립정보</t>
  </si>
  <si>
    <t>외부 인입 플랫폼</t>
  </si>
  <si>
    <t>메인 상품 진열에서 장바구니 담은 정보</t>
  </si>
  <si>
    <t>방문 수령지 주소</t>
  </si>
  <si>
    <t>상품 용량</t>
  </si>
  <si>
    <t>쿠폰으로 적립되는 마일리지 품목별 지급현황</t>
  </si>
  <si>
    <t>장바구니 아이디</t>
  </si>
  <si>
    <t>구분 1:일반배송 2:정기배송 3:병의원픽업 4:소분</t>
  </si>
  <si>
    <t>회원번호</t>
  </si>
  <si>
    <t>상품번호</t>
  </si>
  <si>
    <t>바로구매여부</t>
  </si>
  <si>
    <t>주문여부</t>
  </si>
  <si>
    <t>카테고리 번호</t>
  </si>
  <si>
    <t>상위 카테고리</t>
  </si>
  <si>
    <t>이름</t>
  </si>
  <si>
    <t>전시순서</t>
  </si>
  <si>
    <t>비고</t>
  </si>
  <si>
    <t>상태(S:공개, H:비공개, D:삭제)</t>
  </si>
  <si>
    <t>등록자</t>
  </si>
  <si>
    <t>수정자</t>
  </si>
  <si>
    <t>병의원 코드</t>
  </si>
  <si>
    <t>병의원병</t>
  </si>
  <si>
    <t>우편번호</t>
  </si>
  <si>
    <t>주소1</t>
  </si>
  <si>
    <t>주소2</t>
  </si>
  <si>
    <t>전화번호1</t>
  </si>
  <si>
    <t>전화번호2</t>
  </si>
  <si>
    <t>병원소개</t>
  </si>
  <si>
    <t>진료과목</t>
  </si>
  <si>
    <t>월 시작시</t>
  </si>
  <si>
    <t>월 시작분</t>
  </si>
  <si>
    <t>월 종료시</t>
  </si>
  <si>
    <t>월 종료분</t>
  </si>
  <si>
    <t>월 휴진</t>
  </si>
  <si>
    <t>화 시작시</t>
  </si>
  <si>
    <t>화 시작분</t>
  </si>
  <si>
    <t>화 종료시</t>
  </si>
  <si>
    <t>화 종료분</t>
  </si>
  <si>
    <t>화 휴진</t>
  </si>
  <si>
    <t>수 시작시</t>
  </si>
  <si>
    <t>수 시작분</t>
  </si>
  <si>
    <t>수 종료시</t>
  </si>
  <si>
    <t>수 종료분</t>
  </si>
  <si>
    <t>수 휴진</t>
  </si>
  <si>
    <t>목 시작시</t>
  </si>
  <si>
    <t>목 시작분</t>
  </si>
  <si>
    <t>목 종료시</t>
  </si>
  <si>
    <t>목 종료분</t>
  </si>
  <si>
    <t>목 휴진</t>
  </si>
  <si>
    <t>금 시작시</t>
  </si>
  <si>
    <t>금 시작분</t>
  </si>
  <si>
    <t>금 종료시</t>
  </si>
  <si>
    <t>금 종료분</t>
  </si>
  <si>
    <t>금 휴진</t>
  </si>
  <si>
    <t>토 시작시</t>
  </si>
  <si>
    <t>토 시작분</t>
  </si>
  <si>
    <t>토 종료시</t>
  </si>
  <si>
    <t>토 종료분</t>
  </si>
  <si>
    <t>토 휴진</t>
  </si>
  <si>
    <t>일 시작시</t>
  </si>
  <si>
    <t>일 시작분</t>
  </si>
  <si>
    <t>일 종료시</t>
  </si>
  <si>
    <t>일 종료분</t>
  </si>
  <si>
    <t>일 휴진</t>
  </si>
  <si>
    <t>공휴일 시작시</t>
  </si>
  <si>
    <t>공휴일 시작분</t>
  </si>
  <si>
    <t>공휴일 종료시</t>
  </si>
  <si>
    <t>공휴일 종료분</t>
  </si>
  <si>
    <t>공휴일 휴진</t>
  </si>
  <si>
    <t>점심 시작시</t>
  </si>
  <si>
    <t>점심 시작분</t>
  </si>
  <si>
    <t>점심 종료시</t>
  </si>
  <si>
    <t>점심 종료분</t>
  </si>
  <si>
    <t>점심여부</t>
  </si>
  <si>
    <t>알림 전화번호1</t>
  </si>
  <si>
    <t>알림 전화번호2</t>
  </si>
  <si>
    <t>1:카카오톡 알림
2:일반문</t>
  </si>
  <si>
    <t>블로그</t>
  </si>
  <si>
    <t>유튜브</t>
  </si>
  <si>
    <t>페이스북</t>
  </si>
  <si>
    <t>인스타그램</t>
  </si>
  <si>
    <t>트위터</t>
  </si>
  <si>
    <t>소분가능여부점수</t>
  </si>
  <si>
    <t>픽업상담여부점수</t>
  </si>
  <si>
    <t>카톡상담여부점수</t>
  </si>
  <si>
    <t>카톡상담아이디</t>
  </si>
  <si>
    <t>SNS활성도점수</t>
  </si>
  <si>
    <t>병원정보점수</t>
  </si>
  <si>
    <t>PNT몰활동점수</t>
  </si>
  <si>
    <t>총점수</t>
  </si>
  <si>
    <t>추천병원 순위</t>
  </si>
  <si>
    <t>병의원판매처코드(고객코드)</t>
  </si>
  <si>
    <t>병의원구매처코드(공급업체)</t>
  </si>
  <si>
    <t>1:과세 2:면세</t>
  </si>
  <si>
    <t>대표자명</t>
  </si>
  <si>
    <t>병의원명</t>
  </si>
  <si>
    <t>사업자(주민)등록번호</t>
  </si>
  <si>
    <t>업종</t>
  </si>
  <si>
    <t>업태</t>
  </si>
  <si>
    <t>건기식 대표자명</t>
  </si>
  <si>
    <t>건기식 업체명</t>
  </si>
  <si>
    <t>건기식 사업자(주민)등록번호</t>
  </si>
  <si>
    <t>건기식 업종</t>
  </si>
  <si>
    <t>건기식 업태</t>
  </si>
  <si>
    <t>요양기관번호</t>
  </si>
  <si>
    <t>은행</t>
  </si>
  <si>
    <t>계좌번호</t>
  </si>
  <si>
    <t>예금주</t>
  </si>
  <si>
    <t>예금주불일치</t>
  </si>
  <si>
    <t>전시여부</t>
  </si>
  <si>
    <t>위도</t>
  </si>
  <si>
    <t>경도</t>
  </si>
  <si>
    <t>원장님소개</t>
  </si>
  <si>
    <t>원장님약력</t>
  </si>
  <si>
    <t>예약가능여부</t>
  </si>
  <si>
    <t>소분가능여부</t>
  </si>
  <si>
    <t>픽업가능여부</t>
  </si>
  <si>
    <t>카톡상담여부</t>
  </si>
  <si>
    <t>안내사항여부</t>
  </si>
  <si>
    <t>안내사항</t>
  </si>
  <si>
    <t>상태(S:활성, D:삭제)</t>
  </si>
  <si>
    <t>코드1</t>
  </si>
  <si>
    <t>코드2</t>
  </si>
  <si>
    <t>코드명</t>
  </si>
  <si>
    <t>SAP코드</t>
  </si>
  <si>
    <t>쿠폰아이디</t>
  </si>
  <si>
    <t>구분 1:제품쿠폰 2:배송비쿠폰</t>
  </si>
  <si>
    <t>제목</t>
  </si>
  <si>
    <t>시작일</t>
  </si>
  <si>
    <t>종료일</t>
  </si>
  <si>
    <t>만료일</t>
  </si>
  <si>
    <t>대상 1:등급 2:회원</t>
  </si>
  <si>
    <t>할인구분 1:정량 2:정률</t>
  </si>
  <si>
    <t>할인</t>
  </si>
  <si>
    <t>최소금액</t>
  </si>
  <si>
    <t>최대 할인액</t>
  </si>
  <si>
    <t>회원쿠폰아이디</t>
  </si>
  <si>
    <t>사용일</t>
  </si>
  <si>
    <t>생년</t>
  </si>
  <si>
    <t>키</t>
  </si>
  <si>
    <t>몸무게</t>
  </si>
  <si>
    <t>아이디</t>
  </si>
  <si>
    <t>패스워드</t>
  </si>
  <si>
    <t>나이</t>
  </si>
  <si>
    <t>생년월일</t>
  </si>
  <si>
    <t>휴대폰1</t>
  </si>
  <si>
    <t>휴대폰2</t>
  </si>
  <si>
    <t>이메일</t>
  </si>
  <si>
    <t>문자수신</t>
  </si>
  <si>
    <t>이메일수신</t>
  </si>
  <si>
    <t>등급 번호</t>
  </si>
  <si>
    <t>병의원 여부</t>
  </si>
  <si>
    <t>상태(S:공개, H:비공개, D:삭제,탈퇴)</t>
  </si>
  <si>
    <t>휴면여부</t>
  </si>
  <si>
    <t>휴면회원 전환일</t>
  </si>
  <si>
    <t>메모</t>
  </si>
  <si>
    <t>구사이트회원</t>
  </si>
  <si>
    <t>로그인 실패 회수</t>
  </si>
  <si>
    <t>건강주제</t>
  </si>
  <si>
    <t>마이클리닉 회원번호</t>
  </si>
  <si>
    <t>마이클리닉 설정일</t>
  </si>
  <si>
    <t>탈퇴사유</t>
  </si>
  <si>
    <t>탈퇴내용</t>
  </si>
  <si>
    <t>PC,MOBILE</t>
  </si>
  <si>
    <t>이벤트수</t>
  </si>
  <si>
    <t>접속IP</t>
  </si>
  <si>
    <t>접속디바이스</t>
  </si>
  <si>
    <t>성공여부</t>
  </si>
  <si>
    <t>번호</t>
  </si>
  <si>
    <t>SNS APP ID</t>
  </si>
  <si>
    <t>SNS식별자</t>
  </si>
  <si>
    <t>Y,N</t>
  </si>
  <si>
    <t>'PAYCO', 'FACEBOOK', 'NAVER', 'KAKAO', 'WONDER', 'APPLE'</t>
  </si>
  <si>
    <t>연결토큰</t>
  </si>
  <si>
    <t>갱신토큰</t>
  </si>
  <si>
    <t>헬스체크 번호</t>
  </si>
  <si>
    <t>BMI</t>
  </si>
  <si>
    <t>건강키워드</t>
  </si>
  <si>
    <t>상태 임신중 : P수유중 : B 해당없음 : N</t>
  </si>
  <si>
    <t>1: 1단계 회원가입시, 마이헬스체크시 배점3점이상인 제품이 없을시 2: 2단계 마이헬스체크시 배점3점이상인 제품이 존재시</t>
  </si>
  <si>
    <t>상태</t>
  </si>
  <si>
    <t xml:space="preserve">등록자 </t>
  </si>
  <si>
    <t>분류 코드004</t>
  </si>
  <si>
    <t>내용</t>
  </si>
  <si>
    <t>상단고정</t>
  </si>
  <si>
    <t>댓글 사용</t>
  </si>
  <si>
    <t>주문아이디</t>
  </si>
  <si>
    <t>그룹아이디</t>
  </si>
  <si>
    <t>구분 1:주문 2:교환 3:반품 4:재배송</t>
  </si>
  <si>
    <t>병의원 회원번호</t>
  </si>
  <si>
    <t>주문자명</t>
  </si>
  <si>
    <t>전화1</t>
  </si>
  <si>
    <t>전화2</t>
  </si>
  <si>
    <t>상품금액</t>
  </si>
  <si>
    <t>합계금액</t>
  </si>
  <si>
    <t>등급 총할인액</t>
  </si>
  <si>
    <t>쿠폰 할인액</t>
  </si>
  <si>
    <t>배송비 총할인액</t>
  </si>
  <si>
    <t>총할인액</t>
  </si>
  <si>
    <t>결제금액</t>
  </si>
  <si>
    <t>결제타입</t>
  </si>
  <si>
    <t>디바이스 P:PC, M:MOBILE, A:APP</t>
  </si>
  <si>
    <t>배송비 쿠폰아이디</t>
  </si>
  <si>
    <t>첫주문여부</t>
  </si>
  <si>
    <t>픽업 병의원</t>
  </si>
  <si>
    <t>픽업 방문일자</t>
  </si>
  <si>
    <t>픽업 방문시간</t>
  </si>
  <si>
    <t>에스크로</t>
  </si>
  <si>
    <t>에스크로 전송</t>
  </si>
  <si>
    <t>주문일</t>
  </si>
  <si>
    <t>원주문아이디</t>
  </si>
  <si>
    <t>상품순번</t>
  </si>
  <si>
    <t>배송순번</t>
  </si>
  <si>
    <t>판매가</t>
  </si>
  <si>
    <t>회원가</t>
  </si>
  <si>
    <t>상품 할인액</t>
  </si>
  <si>
    <t>실판매가</t>
  </si>
  <si>
    <t>지급포인트</t>
  </si>
  <si>
    <t>반품수량</t>
  </si>
  <si>
    <t>교환수량</t>
  </si>
  <si>
    <t>상품쿠폰아이디</t>
  </si>
  <si>
    <t>원주문 상품순번</t>
  </si>
  <si>
    <t>환불포인트</t>
  </si>
  <si>
    <t>반품사유</t>
  </si>
  <si>
    <t>반품사유2</t>
  </si>
  <si>
    <t>거절사유</t>
  </si>
  <si>
    <t>관리자용 이름</t>
  </si>
  <si>
    <t>프런트용 이름</t>
  </si>
  <si>
    <t>주문타입 1:주문 2:반품 교환 취소</t>
  </si>
  <si>
    <t>로그번호</t>
  </si>
  <si>
    <t>구분 1:결제 2:취소</t>
  </si>
  <si>
    <t>로그</t>
  </si>
  <si>
    <t>SAP 전송결과 Z:SUCCESS, E:FAIL</t>
  </si>
  <si>
    <t>SAP 메세지</t>
  </si>
  <si>
    <t>SAP 전송일</t>
  </si>
  <si>
    <t>유형 1:제품 2:이벤트 3:긴급</t>
  </si>
  <si>
    <t>전시 시작일</t>
  </si>
  <si>
    <t>전시 종료일</t>
  </si>
  <si>
    <t>PC 이미지</t>
  </si>
  <si>
    <t>PC 이미지 ALT</t>
  </si>
  <si>
    <t>MOBILE 이미지</t>
  </si>
  <si>
    <t>MOBILE 이미지 ALT</t>
  </si>
  <si>
    <t>포인트번호</t>
  </si>
  <si>
    <t>현 포인트</t>
  </si>
  <si>
    <t>이전 포인트</t>
  </si>
  <si>
    <t>지급 포인트</t>
  </si>
  <si>
    <t>사유 - 코드 019</t>
  </si>
  <si>
    <t>사용포인트</t>
  </si>
  <si>
    <t>잔여포인트</t>
  </si>
  <si>
    <t>자재번호</t>
  </si>
  <si>
    <t>상품종류 1:일반상품 2:증정품</t>
  </si>
  <si>
    <t>리뷰 노출여부</t>
  </si>
  <si>
    <t>병의원 정산여부</t>
  </si>
  <si>
    <t>품절여부</t>
  </si>
  <si>
    <t>상태(S:공개, H:비공개, D:삭제, E:단종)</t>
  </si>
  <si>
    <t>정렬순서</t>
  </si>
  <si>
    <t>판매순</t>
  </si>
  <si>
    <t>브랜드 코드001</t>
  </si>
  <si>
    <t>용량</t>
  </si>
  <si>
    <t>복용 개월수</t>
  </si>
  <si>
    <t>소분 가능여부</t>
  </si>
  <si>
    <t>요약</t>
  </si>
  <si>
    <t>PC 상세</t>
  </si>
  <si>
    <t>모바일 상세</t>
  </si>
  <si>
    <t>병의원출하가</t>
  </si>
  <si>
    <t>할인 구분 1:정량 2:정률</t>
  </si>
  <si>
    <t>원본이미지</t>
  </si>
  <si>
    <t>대표이미지</t>
  </si>
  <si>
    <t>이미지1</t>
  </si>
  <si>
    <t>이미지2</t>
  </si>
  <si>
    <t>이미지3</t>
  </si>
  <si>
    <t>이미지4</t>
  </si>
  <si>
    <t>이미지5(제형)</t>
  </si>
  <si>
    <t>정기배송 여부</t>
  </si>
  <si>
    <t>병의원 픽업</t>
  </si>
  <si>
    <t>내장배송 여부</t>
  </si>
  <si>
    <t>식품유형</t>
  </si>
  <si>
    <t>생산자</t>
  </si>
  <si>
    <t>제조연월일</t>
  </si>
  <si>
    <t>중량</t>
  </si>
  <si>
    <t>원재료</t>
  </si>
  <si>
    <t>영양</t>
  </si>
  <si>
    <t>주의사항</t>
  </si>
  <si>
    <t>비의약품</t>
  </si>
  <si>
    <t>비유전자조합</t>
  </si>
  <si>
    <t>심의필</t>
  </si>
  <si>
    <t>수입신고필</t>
  </si>
  <si>
    <t>상담 전화</t>
  </si>
  <si>
    <t>기타</t>
  </si>
  <si>
    <t>1회 복용량</t>
  </si>
  <si>
    <t>1일 복용회수</t>
  </si>
  <si>
    <t>복용방법</t>
  </si>
  <si>
    <t>태그</t>
  </si>
  <si>
    <t>분류 코드 014, 015</t>
  </si>
  <si>
    <t>질문</t>
  </si>
  <si>
    <t>답변</t>
  </si>
  <si>
    <t>상태(Q:질문,A:답변, D:삭제)</t>
  </si>
  <si>
    <t>질문자</t>
  </si>
  <si>
    <t>질문일</t>
  </si>
  <si>
    <t>답변등록자</t>
  </si>
  <si>
    <t>답변등록일</t>
  </si>
  <si>
    <t>답변수정자</t>
  </si>
  <si>
    <t>답변수정일</t>
  </si>
  <si>
    <t>1:포토리뷰_x000D_
	2.일반리뷰</t>
  </si>
  <si>
    <t>1:일반리뷰_x000D_
	2.한달리뷰</t>
  </si>
  <si>
    <t>별점</t>
  </si>
  <si>
    <t>구매후기</t>
  </si>
  <si>
    <t>베스트선정</t>
  </si>
  <si>
    <t>베스트포인트 지급여부</t>
  </si>
  <si>
    <t>베스트순위</t>
  </si>
  <si>
    <t>메인노출</t>
  </si>
  <si>
    <t>이용후기</t>
  </si>
  <si>
    <t>이용후기 순위</t>
  </si>
  <si>
    <t>게시여부</t>
  </si>
  <si>
    <t>상태(S:등록, D:삭제)</t>
  </si>
  <si>
    <t>댓글</t>
  </si>
  <si>
    <t>댓글등록자</t>
  </si>
  <si>
    <t>댓글등록일</t>
  </si>
  <si>
    <t>댓글수정자</t>
  </si>
  <si>
    <t>댓글수정일</t>
  </si>
  <si>
    <t>구분 1:일반 2:소분</t>
  </si>
  <si>
    <t>주기</t>
  </si>
  <si>
    <t>회수</t>
  </si>
  <si>
    <t>빌링키</t>
  </si>
  <si>
    <t>조회수</t>
  </si>
  <si>
    <t>썸네일</t>
  </si>
  <si>
    <t>배너</t>
  </si>
  <si>
    <t>MOBILE 상세</t>
  </si>
  <si>
    <t>제품 노출 여부</t>
  </si>
  <si>
    <t>GNB 노출여부</t>
  </si>
  <si>
    <t>시퀀스 번호</t>
  </si>
  <si>
    <t>그룹핑번호</t>
  </si>
  <si>
    <t>작성자번호</t>
  </si>
  <si>
    <t>작성자명</t>
  </si>
  <si>
    <t>api연동데이터</t>
  </si>
  <si>
    <t>작성자아이디</t>
  </si>
  <si>
    <t>작성자닉네임</t>
  </si>
  <si>
    <t>작성자홈페이지</t>
  </si>
  <si>
    <t>비밀번호</t>
  </si>
  <si>
    <t>아이피</t>
  </si>
  <si>
    <t>글제목</t>
  </si>
  <si>
    <t>부제목</t>
  </si>
  <si>
    <t>글내용</t>
  </si>
  <si>
    <t>url</t>
  </si>
  <si>
    <t>원본이미지파일명</t>
  </si>
  <si>
    <t>저장이미지파일명</t>
  </si>
  <si>
    <t>공지여부</t>
  </si>
  <si>
    <t>비밀글여부</t>
  </si>
  <si>
    <t>코멘트수</t>
  </si>
  <si>
    <t>작성자휴대폰</t>
  </si>
  <si>
    <t>상품평점</t>
  </si>
  <si>
    <t>적립금지급이유</t>
  </si>
  <si>
    <t>추천</t>
  </si>
  <si>
    <t>답변상태</t>
  </si>
  <si>
    <t>삭제</t>
  </si>
  <si>
    <t>이벤트시작일</t>
  </si>
  <si>
    <t>이벤트마감일</t>
  </si>
  <si>
    <t>답변내용</t>
  </si>
  <si>
    <t>답변제목</t>
  </si>
  <si>
    <t>답변관리자번호</t>
  </si>
  <si>
    <t>마일리지</t>
  </si>
  <si>
    <t>마일리지지급이유</t>
  </si>
  <si>
    <t>답변상태값</t>
  </si>
  <si>
    <t>사이트 키</t>
  </si>
  <si>
    <t>바로구매 여부</t>
  </si>
  <si>
    <t>옵션 번호</t>
  </si>
  <si>
    <t>상품 구매 수량</t>
  </si>
  <si>
    <t>추가 상품 번호</t>
  </si>
  <si>
    <t>추가 상품 수량</t>
  </si>
  <si>
    <t>배송비 결제방법 (pre - 선불, later - 착불)</t>
  </si>
  <si>
    <t>회원 쿠폰 번호 (상품 쿠폰)</t>
  </si>
  <si>
    <t>주문번호 (주문 후 삭제를 위한 키)</t>
  </si>
  <si>
    <t>묶음주문 사용여부</t>
  </si>
  <si>
    <t>카테고리 이름</t>
  </si>
  <si>
    <t>구분자 사용여부</t>
  </si>
  <si>
    <t>카테고리 테마아이디</t>
  </si>
  <si>
    <t>글로벌상점기준몰sno</t>
  </si>
  <si>
    <t>카테고리 감춤 여부</t>
  </si>
  <si>
    <t>가테고리 모바일 감춤여부</t>
  </si>
  <si>
    <t>카테고리 이미지</t>
  </si>
  <si>
    <t>카테고리 이미지 모바일</t>
  </si>
  <si>
    <t>카테고리이미지 모바일동일</t>
  </si>
  <si>
    <t>카테고리 오버 이미지</t>
  </si>
  <si>
    <t>성인인증 사용여부</t>
  </si>
  <si>
    <t>성인인증 미인증고객 카테고리 노출</t>
  </si>
  <si>
    <t>성인인증 하위카테고리 적용</t>
  </si>
  <si>
    <t>접근 권한</t>
  </si>
  <si>
    <t>접근 권한 그룹</t>
  </si>
  <si>
    <t xml:space="preserve">접근 불가 카테고리 노출 여부 </t>
  </si>
  <si>
    <t>접근권한 하위카테고리적용</t>
  </si>
  <si>
    <t>순서</t>
  </si>
  <si>
    <t>PC기준테마코드</t>
  </si>
  <si>
    <t>모바일기준테마코드</t>
  </si>
  <si>
    <t>정렬방식</t>
  </si>
  <si>
    <t>자동정렬플래그</t>
  </si>
  <si>
    <t>추천상품 하위카테고리 적용</t>
  </si>
  <si>
    <t>추천상품 출력</t>
  </si>
  <si>
    <t>추천상품 모바일 출력</t>
  </si>
  <si>
    <t>추천상품 진열 방법</t>
  </si>
  <si>
    <t>추천상품자동정렬플래그</t>
  </si>
  <si>
    <t>추천상품 PC테마션택</t>
  </si>
  <si>
    <t>추천상품 모바일테마션택</t>
  </si>
  <si>
    <t>추천 상품번호</t>
  </si>
  <si>
    <t>개별SEO태그 사용</t>
  </si>
  <si>
    <t>개별SEO태그고유번호</t>
  </si>
  <si>
    <t>상단 HTML 1</t>
  </si>
  <si>
    <t>상단 HTML 2</t>
  </si>
  <si>
    <t>상단 HTML 3</t>
  </si>
  <si>
    <t>모바일 상단 html1</t>
  </si>
  <si>
    <t>모바일 상단 html2</t>
  </si>
  <si>
    <t>모바일 상단 html3</t>
  </si>
  <si>
    <t>아이템코드</t>
  </si>
  <si>
    <t>그룹코드</t>
  </si>
  <si>
    <t>사용여부</t>
  </si>
  <si>
    <t>기본제공코드</t>
  </si>
  <si>
    <t>사용여부 수정 가능 여부</t>
  </si>
  <si>
    <t>텍스트 수정 가능 여부</t>
  </si>
  <si>
    <t>쿠폰고유번호</t>
  </si>
  <si>
    <t>종류?온라인쿠폰(‘online’),페이퍼쿠폰(‘offline’)</t>
  </si>
  <si>
    <t>쿠폰사용?사용(‘Y’),일시정지(‘N’),종료(‘F’)</t>
  </si>
  <si>
    <t>사용구분 / 상품쿠폰(product),주문쿠폰(order),배송비쿠폰(delivery),기...</t>
  </si>
  <si>
    <t>발급방식?회원다운로드(‘down’),자동발급(‘auto’),수동발급(‘manual’)</t>
  </si>
  <si>
    <t>쿠폰명</t>
  </si>
  <si>
    <t>쿠폰설명</t>
  </si>
  <si>
    <t>사용기간?기간(‘period’),일(‘day’)</t>
  </si>
  <si>
    <t>쿠폰사용기간-시작</t>
  </si>
  <si>
    <t>쿠폰사용기간-끝</t>
  </si>
  <si>
    <t>쿠폰사용일</t>
  </si>
  <si>
    <t>사용 종료일</t>
  </si>
  <si>
    <t>해당구분 / 상품할인(sale),마일리지적립(add),배송비할인(delivery),예치금지...</t>
  </si>
  <si>
    <t>사용범위?PC+모바일(‘all’),PC(‘pc’),모바일(‘mobile’)</t>
  </si>
  <si>
    <t>쿠폰(할인,적립)액?소수점 2자리 가능</t>
  </si>
  <si>
    <t>혜택금액종류-정율%(‘percent’),정액-원(‘fix’)</t>
  </si>
  <si>
    <t>상품정액쿠폰일때 수량별 적용여부 one : 기존적용(단순정액적용) / all : 수량별 적...</t>
  </si>
  <si>
    <t>쿠폰액최대설정여부?사용(‘Y’)</t>
  </si>
  <si>
    <t>쿠폰액최대액?소수점2자리가능</t>
  </si>
  <si>
    <t>상세노출기간종류?즉시(‘n’),예약(‘y’)</t>
  </si>
  <si>
    <t>쿠폰노출기간-시작</t>
  </si>
  <si>
    <t>쿠폰노출기간-끝</t>
  </si>
  <si>
    <t>이미지종류?기본(‘basic’),직접(‘self’)</t>
  </si>
  <si>
    <t>쿠폰이미지?직접등록</t>
  </si>
  <si>
    <t>기간만료 SMS 안내 발송Flag - y(발송), n(발송안함)</t>
  </si>
  <si>
    <t>쿠폰사용시 결제수단 사용제한 - all(제한없음), bank(무통장입금만사용)</t>
  </si>
  <si>
    <t>발급수량종류?무제한(‘n’), 제한(‘y’)</t>
  </si>
  <si>
    <t>쿠폰수량</t>
  </si>
  <si>
    <t>쿠폰중복발급여부?안됨(‘N’),중복가능(‘Y’)</t>
  </si>
  <si>
    <t>중복발급최대제한여부?사용(‘y’)</t>
  </si>
  <si>
    <t>쿠폰중복발급최대개수</t>
  </si>
  <si>
    <t>쿠폰발급가능회원그룹</t>
  </si>
  <si>
    <t>쿠폰발급가능그룹만노출?사용(‘Y’)</t>
  </si>
  <si>
    <t>쿠폰적용상품?전체(‘all’),공급사(‘provider’),카테고리(‘category’),...</t>
  </si>
  <si>
    <t>쿠폰적용공급사</t>
  </si>
  <si>
    <t>쿠폰적용카테고리</t>
  </si>
  <si>
    <t>쿠폰적용브랜드</t>
  </si>
  <si>
    <t>쿠폰적용상품</t>
  </si>
  <si>
    <t>쿠폰제외공급사여부-사용(‘y’)</t>
  </si>
  <si>
    <t>쿠폰제외공급사</t>
  </si>
  <si>
    <t>쿠폰제외카테고리여부-사용(‘y’)</t>
  </si>
  <si>
    <t>쿠폰제외카테고리</t>
  </si>
  <si>
    <t>쿠폰제외브랜드여부-사용(‘y’)</t>
  </si>
  <si>
    <t>쿠폰제외브랜드</t>
  </si>
  <si>
    <t>쿠폰제외상품여부-사용(‘y’)</t>
  </si>
  <si>
    <t>쿠폰제외상품</t>
  </si>
  <si>
    <t>쿠폰수량별 적용타입-수량*쿠폰할인(‘Y’),수량상관없이쿠폰1개할인(‘N’)</t>
  </si>
  <si>
    <t>쿠폰적용의 최소구매금액</t>
  </si>
  <si>
    <t>구매금액 기준 옵션(상품,주문)</t>
  </si>
  <si>
    <t>폰적용 결제방법-전체(‘all’),무통장입금만(‘bank’)</t>
  </si>
  <si>
    <t>쿠폰적용 여부-중복가능(‘y’),안됨(‘n’)</t>
  </si>
  <si>
    <t>쿠폰자동복원 여부-가능(‘y’),안됨(‘n’)</t>
  </si>
  <si>
    <t>자동발급쿠폰 종류-첫구매(‘first’),구매감사(‘order’),생일축하(‘birth’)...</t>
  </si>
  <si>
    <t>구매감사쿠폰과 첫구매쿠폰의 중복함-(‘y’)</t>
  </si>
  <si>
    <t>구매감사쿠폰SMS발송여부-함(‘y’)</t>
  </si>
  <si>
    <t>첫구매쿠폰SMS발송여부-함(‘y’)</t>
  </si>
  <si>
    <t>생일쿠폰SMS발송여부-함(‘y’)</t>
  </si>
  <si>
    <t>회원가입쿠폰SMS발송여부-함(‘y’)</t>
  </si>
  <si>
    <t>출석체크쿠폰SMS발송여부-함(‘y’)</t>
  </si>
  <si>
    <t>회원정보수정쿠폰SMS발송여부-함(‘y’)</t>
  </si>
  <si>
    <t>휴면회원해제쿠폰SMS발송여부-함(‘y’)</t>
  </si>
  <si>
    <t>쿠폰인증번호타입-1개의인증번호사용(‘n’),회원별로다른인증번호사용('y')</t>
  </si>
  <si>
    <t>쿠폰등록자</t>
  </si>
  <si>
    <t>쿠폰등록자키</t>
  </si>
  <si>
    <t>쿠폰발급수</t>
  </si>
  <si>
    <t>쿠폰등록일</t>
  </si>
  <si>
    <t>쿠폰수정일</t>
  </si>
  <si>
    <t>오프라인쿠폰코드</t>
  </si>
  <si>
    <t>유저공개쿠폰코드</t>
  </si>
  <si>
    <t>유저비공개쿠폰코드</t>
  </si>
  <si>
    <t>회원고유번호</t>
  </si>
  <si>
    <t>발급된 회원 쿠폰 고유번호</t>
  </si>
  <si>
    <t>오프라인쿠폰코드사용유무</t>
  </si>
  <si>
    <t>오프라인쿠폰인증번호생성자</t>
  </si>
  <si>
    <t>오프라인쿠폰인증번호생성자키값</t>
  </si>
  <si>
    <t>그룹명</t>
  </si>
  <si>
    <t>정렬방법</t>
  </si>
  <si>
    <t>테마코드</t>
  </si>
  <si>
    <t>모바일테마코드</t>
  </si>
  <si>
    <t>상단더보기노출</t>
  </si>
  <si>
    <t>하단더보기노출</t>
  </si>
  <si>
    <t>pc이미지</t>
  </si>
  <si>
    <t>mobile이미지</t>
  </si>
  <si>
    <t>기획전sno</t>
  </si>
  <si>
    <t>기획전내순서</t>
  </si>
  <si>
    <t>베스트FAQ</t>
  </si>
  <si>
    <t>베스트순서</t>
  </si>
  <si>
    <t>상품명 확장 여부</t>
  </si>
  <si>
    <t>상품명-메인</t>
  </si>
  <si>
    <t>상품명-리스트</t>
  </si>
  <si>
    <t>상품명-상세</t>
  </si>
  <si>
    <t>상품명-제휴</t>
  </si>
  <si>
    <t>상품 출력 여부 - PC</t>
  </si>
  <si>
    <t>상품 출력 여부 - 모바일샵</t>
  </si>
  <si>
    <t>상품 판매 여부 - PC</t>
  </si>
  <si>
    <t>상품 판매 여부 - 모바일샵</t>
  </si>
  <si>
    <t>공급사 고유 번호</t>
  </si>
  <si>
    <t>매입처 고유 번호</t>
  </si>
  <si>
    <t>매입처 상품명</t>
  </si>
  <si>
    <t>공급사 상품 승인여부 a:승인요청 y:승인완료 n:승인거부</t>
  </si>
  <si>
    <t>공급사 상품 승인구분</t>
  </si>
  <si>
    <t>승인상태에 따른 추가 메시지</t>
  </si>
  <si>
    <t>공급사 상품 승인 요청 시각</t>
  </si>
  <si>
    <t>대표 카테고리 코드</t>
  </si>
  <si>
    <t>상품 검색어</t>
  </si>
  <si>
    <t>상품 노출 시간</t>
  </si>
  <si>
    <t>상품 상태</t>
  </si>
  <si>
    <t>상품 대표 색상</t>
  </si>
  <si>
    <t>이미지 저장소 위치</t>
  </si>
  <si>
    <t>이미지 저장 경로</t>
  </si>
  <si>
    <t>hscode</t>
  </si>
  <si>
    <t>제조일</t>
  </si>
  <si>
    <t>출시일</t>
  </si>
  <si>
    <t>유효일자 시작</t>
  </si>
  <si>
    <t>유효일자 종료</t>
  </si>
  <si>
    <t>QR코드 사용 여부</t>
  </si>
  <si>
    <t>구매가능 회원그룹 설정</t>
  </si>
  <si>
    <t>구매가능 회원그룹</t>
  </si>
  <si>
    <t>구매불가 고객 가격 대체문구 사용</t>
  </si>
  <si>
    <t>구매불가 고객 가격 대체문구</t>
  </si>
  <si>
    <t>성인 인증 사용 여부</t>
  </si>
  <si>
    <t>미인증 고객 상품 노출함</t>
  </si>
  <si>
    <t>미인증 고객 상품 이미지 노출함</t>
  </si>
  <si>
    <t>접근권한 회원그룹 설정</t>
  </si>
  <si>
    <t>접근권한 회원그룹</t>
  </si>
  <si>
    <t>접근불가 고객 상품 노출함</t>
  </si>
  <si>
    <t>상품 필수 정보</t>
  </si>
  <si>
    <t>KC인증 정보</t>
  </si>
  <si>
    <t>과세/비과세/면세 여부</t>
  </si>
  <si>
    <t>과세율</t>
  </si>
  <si>
    <t>도서공연비 소득공제 여부</t>
  </si>
  <si>
    <t>통합 재고량</t>
  </si>
  <si>
    <t>판매 재고 여부</t>
  </si>
  <si>
    <t>품절 여부</t>
  </si>
  <si>
    <t>묶음주문 단위기준</t>
  </si>
  <si>
    <t>구매수량 설정기준</t>
  </si>
  <si>
    <t>묶음 주문 단위</t>
  </si>
  <si>
    <t>최소 구매 수량</t>
  </si>
  <si>
    <t>최대 구매 수량</t>
  </si>
  <si>
    <t>상품 판매기간 시작일</t>
  </si>
  <si>
    <t>상품 판매기간 종료일</t>
  </si>
  <si>
    <t>재입고알림</t>
  </si>
  <si>
    <t>마일리지 지급 대상</t>
  </si>
  <si>
    <t>마일리지 개별설정</t>
  </si>
  <si>
    <t>마일리지 개별설정 단위</t>
  </si>
  <si>
    <t>마일리지 지급 대상 회원그룹</t>
  </si>
  <si>
    <t>마일리지 지급 대상 회원 정보</t>
  </si>
  <si>
    <t>상품 혜택 적용 여부</t>
  </si>
  <si>
    <t>혜택 진행유형</t>
  </si>
  <si>
    <t>신상품 등록/수정 여부</t>
  </si>
  <si>
    <t>신상품 혜택할인 기간</t>
  </si>
  <si>
    <t>신상품 혜택 시간 날짜 여부</t>
  </si>
  <si>
    <t>특정기간할인시작</t>
  </si>
  <si>
    <t>특정기간할인종료</t>
  </si>
  <si>
    <t>상품 할인 설정</t>
  </si>
  <si>
    <t>상품 할인가</t>
  </si>
  <si>
    <t>상품할인 단위</t>
  </si>
  <si>
    <t>상품할인금액기준</t>
  </si>
  <si>
    <t>상품할인대상</t>
  </si>
  <si>
    <t>상품할인 회원 정보</t>
  </si>
  <si>
    <t>상품 할인/적립 제외 혜택</t>
  </si>
  <si>
    <t>상품 할인/적립 제외 대상</t>
  </si>
  <si>
    <t>상품 할인/적립 제외 그룹</t>
  </si>
  <si>
    <t>결제수단제한사용여부</t>
  </si>
  <si>
    <t>결제수단제한항목(pg|마일리지|예치금|페이코)</t>
  </si>
  <si>
    <t>상품가격 대체문구</t>
  </si>
  <si>
    <t>상품가격</t>
  </si>
  <si>
    <t>옵션 사용 여부</t>
  </si>
  <si>
    <t>옵션 출력 방식</t>
  </si>
  <si>
    <t>옵션명 (구분^|^)</t>
  </si>
  <si>
    <t>텍스트 옵션 사용 여부</t>
  </si>
  <si>
    <t>옵션 이미지 미리보기 사용</t>
  </si>
  <si>
    <t>옵션 이미지 상세 이미지 추가</t>
  </si>
  <si>
    <t>추가상품 사용여부</t>
  </si>
  <si>
    <t>추가 상품 정보</t>
  </si>
  <si>
    <t>짧은 설명</t>
  </si>
  <si>
    <t>이벤트문구</t>
  </si>
  <si>
    <t>상품 설명</t>
  </si>
  <si>
    <t>모바일샵 상품 설명</t>
  </si>
  <si>
    <t>pc/모바일 상세설명 동일사용</t>
  </si>
  <si>
    <t>배송 방법</t>
  </si>
  <si>
    <t>관련상품 종류</t>
  </si>
  <si>
    <t>관련상품서로등록</t>
  </si>
  <si>
    <t>관련상품 자동 개수</t>
  </si>
  <si>
    <t>관련상품 상품코드</t>
  </si>
  <si>
    <t>관련상품 날짜설정</t>
  </si>
  <si>
    <t>관련상품 서로등록 여부</t>
  </si>
  <si>
    <t>상품 아이콘 설정기간 - 시작</t>
  </si>
  <si>
    <t>상품 아이콘 설정기간 - 종료</t>
  </si>
  <si>
    <t>아이콘 코드 (기간제한용)</t>
  </si>
  <si>
    <t>상품 아이콘 (무제한용)</t>
  </si>
  <si>
    <t>상품 이미지 돋보기 효과</t>
  </si>
  <si>
    <t>외부 비디오 연결 여부</t>
  </si>
  <si>
    <t>외부 비디오 주소</t>
  </si>
  <si>
    <t>외부 비디오 넓이</t>
  </si>
  <si>
    <t>외부 비디오 높이</t>
  </si>
  <si>
    <t>배송안내 입력여부</t>
  </si>
  <si>
    <t>배송안내 선택입력</t>
  </si>
  <si>
    <t>배송안내 직접입력</t>
  </si>
  <si>
    <t>AS안내 입력여부</t>
  </si>
  <si>
    <t>AS안내 선택입력</t>
  </si>
  <si>
    <t>AS안내 직접입력</t>
  </si>
  <si>
    <t>환불안내 입력여부</t>
  </si>
  <si>
    <t>환불안내 선택입력</t>
  </si>
  <si>
    <t>환불안내 직접입력</t>
  </si>
  <si>
    <t>교환안내 입력여부</t>
  </si>
  <si>
    <t>교환안내 선택입력</t>
  </si>
  <si>
    <t>교환안내 직접입력</t>
  </si>
  <si>
    <t>네이버쇼핑연동여부</t>
  </si>
  <si>
    <t>다음쇼핑하우연동여부</t>
  </si>
  <si>
    <t>페이코쇼핑연동여부</t>
  </si>
  <si>
    <t>네이버 수입 및 제작여부</t>
  </si>
  <si>
    <t>네이버 판매방식 구분</t>
  </si>
  <si>
    <t>네이버 주요 사용 연령대</t>
  </si>
  <si>
    <t>네이버 주요 사용 성별</t>
  </si>
  <si>
    <t>네이버 검색 태그</t>
  </si>
  <si>
    <t>네이버 속성 정보</t>
  </si>
  <si>
    <t>네이버 카테고리 ID</t>
  </si>
  <si>
    <t>네이버 가격비교 페이지 ID</t>
  </si>
  <si>
    <t>상품 메모</t>
  </si>
  <si>
    <t>주문량</t>
  </si>
  <si>
    <t>주문 상품 수</t>
  </si>
  <si>
    <t>장바구니 수</t>
  </si>
  <si>
    <t>관심상품 수</t>
  </si>
  <si>
    <t>상품평수</t>
  </si>
  <si>
    <t>플러스리뷰 상품평수</t>
  </si>
  <si>
    <t>엑셀등록시 플래그</t>
  </si>
  <si>
    <t>상품 삭제 여부</t>
  </si>
  <si>
    <t>삭제일</t>
  </si>
  <si>
    <t>크리마리뷰 상품평수</t>
  </si>
  <si>
    <t>네이버리뷰 상품평수</t>
  </si>
  <si>
    <t>튜닝 : 상품 키워드</t>
  </si>
  <si>
    <t>네이버페이 사용가능 표시</t>
  </si>
  <si>
    <t>네이버페이 적립가능 표시</t>
  </si>
  <si>
    <t>상품에 연결된 상태 여부</t>
  </si>
  <si>
    <t>상품 정렬 번호</t>
  </si>
  <si>
    <t>상품 고정 정렬</t>
  </si>
  <si>
    <t>고유번호</t>
  </si>
  <si>
    <t>I  (신규 상품) / U (업데이트 상품) / D (품절 상품)</t>
  </si>
  <si>
    <t>상품 ID</t>
  </si>
  <si>
    <t>생성시각</t>
  </si>
  <si>
    <t>수정시각</t>
  </si>
  <si>
    <t>모드</t>
  </si>
  <si>
    <t>승인상태</t>
  </si>
  <si>
    <t>이전데이터</t>
  </si>
  <si>
    <t>수정데이터</t>
  </si>
  <si>
    <t>관리자아이디</t>
  </si>
  <si>
    <t>등록시각</t>
  </si>
  <si>
    <t>회원등급sno</t>
  </si>
  <si>
    <t>등급수정일</t>
  </si>
  <si>
    <t>등급유효일</t>
  </si>
  <si>
    <t>이름 발음</t>
  </si>
  <si>
    <t>닉네임</t>
  </si>
  <si>
    <t>비밀번호변경일</t>
  </si>
  <si>
    <t>비밀번호변경안내일</t>
  </si>
  <si>
    <t>승인여부</t>
  </si>
  <si>
    <t>가입 승인 일</t>
  </si>
  <si>
    <t>가입혜택지급일</t>
  </si>
  <si>
    <t>양력,음력</t>
  </si>
  <si>
    <t>생일 이벤트여부 - sms,쿠폰 등 처리일자</t>
  </si>
  <si>
    <t>우편번호(5자리)</t>
  </si>
  <si>
    <t>주소</t>
  </si>
  <si>
    <t>상세주소</t>
  </si>
  <si>
    <t>전화번호 국가코드</t>
  </si>
  <si>
    <t>전화번호</t>
  </si>
  <si>
    <t>핸드폰 국가코드</t>
  </si>
  <si>
    <t>핸드폰</t>
  </si>
  <si>
    <t>팩스번호</t>
  </si>
  <si>
    <t>회사명</t>
  </si>
  <si>
    <t>종목</t>
  </si>
  <si>
    <t>사업자번호</t>
  </si>
  <si>
    <t>대표자</t>
  </si>
  <si>
    <t>사업장우편번호</t>
  </si>
  <si>
    <t>사업장 우편번호(5자리)</t>
  </si>
  <si>
    <t>사업장주소</t>
  </si>
  <si>
    <t>사업장상세주소</t>
  </si>
  <si>
    <t>예치금</t>
  </si>
  <si>
    <t>메일수신여부</t>
  </si>
  <si>
    <t>SMS수신여부</t>
  </si>
  <si>
    <t>결혼여부</t>
  </si>
  <si>
    <t>결혼기념일</t>
  </si>
  <si>
    <t>직업</t>
  </si>
  <si>
    <t>관심분야</t>
  </si>
  <si>
    <t>재가입여부</t>
  </si>
  <si>
    <t>가입일</t>
  </si>
  <si>
    <t>가입경로</t>
  </si>
  <si>
    <t>로그인 제한</t>
  </si>
  <si>
    <t>최종로그인</t>
  </si>
  <si>
    <t>최종로그인IP</t>
  </si>
  <si>
    <t>최종구매일</t>
  </si>
  <si>
    <t>로그인횟수</t>
  </si>
  <si>
    <t>구매횟수</t>
  </si>
  <si>
    <t>총구매금액</t>
  </si>
  <si>
    <t>남기는말</t>
  </si>
  <si>
    <t>추천인ID</t>
  </si>
  <si>
    <t>추천인등록여부</t>
  </si>
  <si>
    <t>추가1</t>
  </si>
  <si>
    <t>추가2</t>
  </si>
  <si>
    <t>추가3</t>
  </si>
  <si>
    <t>추가4</t>
  </si>
  <si>
    <t>추가5</t>
  </si>
  <si>
    <t>추가6</t>
  </si>
  <si>
    <t>개인정보 수집 및 이용 필수</t>
  </si>
  <si>
    <t>개인정보 수집 및 이용 선택</t>
  </si>
  <si>
    <t>개인정보동의 제3자 제공</t>
  </si>
  <si>
    <t>개인정보동의 취급업무 위탁</t>
  </si>
  <si>
    <t>내외국인구분</t>
  </si>
  <si>
    <t>중복가입확인정보</t>
  </si>
  <si>
    <t>성인여부</t>
  </si>
  <si>
    <t>성인여부인증시간</t>
  </si>
  <si>
    <t>가상번호</t>
  </si>
  <si>
    <t>본인확인방법</t>
  </si>
  <si>
    <t>휴면회원 여부</t>
  </si>
  <si>
    <t>휴면전환안내메일발송여부</t>
  </si>
  <si>
    <t>휴면전환안내SMS발송여부</t>
  </si>
  <si>
    <t>휴먼해제일</t>
  </si>
  <si>
    <t>개인정보유효기간</t>
  </si>
  <si>
    <t>평생회원 전환일</t>
  </si>
  <si>
    <t>회원가입이벤트참여여부(order:주문가입,push:푸쉬가입)</t>
  </si>
  <si>
    <t>만 14세 이상 동의</t>
  </si>
  <si>
    <t>쿠폰발급자</t>
  </si>
  <si>
    <t>쿠폰발급자키</t>
  </si>
  <si>
    <t>쿠폰적용주문번호</t>
  </si>
  <si>
    <t>쿠폰적용상품번호</t>
  </si>
  <si>
    <t>회원쿠폰사용시작일자</t>
  </si>
  <si>
    <t>쿠폰만료일</t>
  </si>
  <si>
    <t>장바구니사용일</t>
  </si>
  <si>
    <t>회원쿠폰사용가능여부</t>
  </si>
  <si>
    <t>수기주문에서의 쿠폰적용여부</t>
  </si>
  <si>
    <t>생일쿠폰년도</t>
  </si>
  <si>
    <t>탈퇴유형</t>
  </si>
  <si>
    <t>재가입 가능 여부</t>
  </si>
  <si>
    <t>불편사항</t>
  </si>
  <si>
    <t>충고말씀</t>
  </si>
  <si>
    <t>관리메모</t>
  </si>
  <si>
    <t>관리자 번호</t>
  </si>
  <si>
    <t>관리자 아이피</t>
  </si>
  <si>
    <t>탈퇴일</t>
  </si>
  <si>
    <t>신청 아이피</t>
  </si>
  <si>
    <t>암호화 처리 여부</t>
  </si>
  <si>
    <t>처리자</t>
  </si>
  <si>
    <t>ip주소</t>
  </si>
  <si>
    <t>변경항목</t>
  </si>
  <si>
    <t>변경전</t>
  </si>
  <si>
    <t>변경후</t>
  </si>
  <si>
    <t>모바일로그인횟수</t>
  </si>
  <si>
    <t>처리 모드(m회원,o주문,b게시판,r신규회원추천,c쿠폰)</t>
  </si>
  <si>
    <t>SNS App Id</t>
  </si>
  <si>
    <t>SNS회원가입여부</t>
  </si>
  <si>
    <t>SNS타입</t>
  </si>
  <si>
    <t>계정연결여부</t>
  </si>
  <si>
    <t>등록일시</t>
  </si>
  <si>
    <t>수정일시</t>
  </si>
  <si>
    <t>주문 데이터 checksum 코드</t>
  </si>
  <si>
    <t>주문 번호</t>
  </si>
  <si>
    <t>회원쿠폰 고유번호</t>
  </si>
  <si>
    <t>유효기간 (시작일)</t>
  </si>
  <si>
    <t>유효기간 (종료일)</t>
  </si>
  <si>
    <t>쿠폰 할인 가격</t>
  </si>
  <si>
    <t>쿠폰 적립금</t>
  </si>
  <si>
    <t>차감 여부 (쿠폰)</t>
  </si>
  <si>
    <t>적립 여부 (쿠폰)</t>
  </si>
  <si>
    <t>복원 여부 (쿠폰 금액)</t>
  </si>
  <si>
    <t>복원 여부 (쿠폰 적립)</t>
  </si>
  <si>
    <t>배송테이블 sno</t>
  </si>
  <si>
    <t>상품쿠폰 적립 마일리지 (1/n) (추가상품 제외)</t>
  </si>
  <si>
    <t>상품별배송비 결제방법 (pre - 선불, later - 착불)</t>
  </si>
  <si>
    <t>이지페이하위가맹점등록여부</t>
  </si>
  <si>
    <t>이전 상태</t>
  </si>
  <si>
    <t>처리 모드</t>
  </si>
  <si>
    <t>처리 완료 여부</t>
  </si>
  <si>
    <t>처리사유</t>
  </si>
  <si>
    <t>처리상세사유</t>
  </si>
  <si>
    <t>처리상세사유 출력여부</t>
  </si>
  <si>
    <t>PG 취소 후 결과내용</t>
  </si>
  <si>
    <t>처리 완료 일자</t>
  </si>
  <si>
    <t>환불완료 처리 그룹</t>
  </si>
  <si>
    <t>환불 은행</t>
  </si>
  <si>
    <t>환불 계좌</t>
  </si>
  <si>
    <t>계좌 예금주</t>
  </si>
  <si>
    <t>환불 금액</t>
  </si>
  <si>
    <t>적릭금 환원 (사용 적릭금)</t>
  </si>
  <si>
    <t>배송비에 할당된 사용 예치금 환원</t>
  </si>
  <si>
    <t>배송비에 할당된 사용 마일리지 환원</t>
  </si>
  <si>
    <t>환불 해외배송 보험료</t>
  </si>
  <si>
    <t>취소 배송비쿠폰금액</t>
  </si>
  <si>
    <t>환불 수수료</t>
  </si>
  <si>
    <t>사용예치금 수수료</t>
  </si>
  <si>
    <t>사용마일리지 수수료</t>
  </si>
  <si>
    <t>적립금 환원(적립 적립금)</t>
  </si>
  <si>
    <t>실 현금 환불 금액</t>
  </si>
  <si>
    <t>실 PG 환불 금액</t>
  </si>
  <si>
    <t>실 예치금 환불 금액</t>
  </si>
  <si>
    <t>실 마일리지 환불 금액</t>
  </si>
  <si>
    <t>클레임일회처리당 그룹</t>
  </si>
  <si>
    <t>히스토리구분</t>
  </si>
  <si>
    <t>할인금액</t>
  </si>
  <si>
    <t>추가금액</t>
  </si>
  <si>
    <t>공급사 회원 고유 번호</t>
  </si>
  <si>
    <t>사용자 신청에 따른 승인여부 (y:승인, n:거절, r:요청)</t>
  </si>
  <si>
    <t>처리할 상품 번호</t>
  </si>
  <si>
    <t>처리할 상품 수량</t>
  </si>
  <si>
    <t>처리 보류사유 (관리자용)</t>
  </si>
  <si>
    <t>SNO</t>
  </si>
  <si>
    <t>MEMNO</t>
  </si>
  <si>
    <t>MANAGERID</t>
  </si>
  <si>
    <t>MANAGERNO</t>
  </si>
  <si>
    <t>HANDLEMODE</t>
  </si>
  <si>
    <t>HANDLECD</t>
  </si>
  <si>
    <t>HANDLENO</t>
  </si>
  <si>
    <t>BEFOREMILEAGE</t>
  </si>
  <si>
    <t>AFTERMILEAGE</t>
  </si>
  <si>
    <t>MILEAGE</t>
  </si>
  <si>
    <t>REASONCD</t>
  </si>
  <si>
    <t>CONTENTS</t>
  </si>
  <si>
    <t>USEHISTORY</t>
  </si>
  <si>
    <t>DELETEFL</t>
  </si>
  <si>
    <t>DELETESCHEDULEDT</t>
  </si>
  <si>
    <t>DELETEDT</t>
  </si>
  <si>
    <t>REGIP</t>
  </si>
  <si>
    <t>REGDT</t>
  </si>
  <si>
    <t>MODDT</t>
  </si>
  <si>
    <t>ORDERNO</t>
  </si>
  <si>
    <t>APIORDERNO</t>
  </si>
  <si>
    <t>MALLSNO</t>
  </si>
  <si>
    <t>ORDERSTATUS</t>
  </si>
  <si>
    <t>ORDERIP</t>
  </si>
  <si>
    <t>ORDERCHANNELFL</t>
  </si>
  <si>
    <t>ORDERTYPEFL</t>
  </si>
  <si>
    <t>APPOS</t>
  </si>
  <si>
    <t>PUSHCODE</t>
  </si>
  <si>
    <t>STATISTICSAPPORDERCNTFL</t>
  </si>
  <si>
    <t>ORDEREMAIL</t>
  </si>
  <si>
    <t>ORDERGOODSNM</t>
  </si>
  <si>
    <t>ORDERGOODSNMSTANDARD</t>
  </si>
  <si>
    <t>ORDERGOODSCNT</t>
  </si>
  <si>
    <t>SETTLEPRICE</t>
  </si>
  <si>
    <t>OVERSEASSETTLECURRENCY</t>
  </si>
  <si>
    <t>OVERSEASSETTLEPRICE</t>
  </si>
  <si>
    <t>TAXSUPPLYPRICE</t>
  </si>
  <si>
    <t>TAXVATPRICE</t>
  </si>
  <si>
    <t>TAXFREEPRICE</t>
  </si>
  <si>
    <t>REALTAXSUPPLYPRICE</t>
  </si>
  <si>
    <t>REALTAXVATPRICE</t>
  </si>
  <si>
    <t>REALTAXFREEPRICE</t>
  </si>
  <si>
    <t>USEMILEAGE</t>
  </si>
  <si>
    <t>USEDEPOSIT</t>
  </si>
  <si>
    <t>TOTALGOODSPRICE</t>
  </si>
  <si>
    <t>TOTALDELIVERYCHARGE</t>
  </si>
  <si>
    <t>TOTALDELIVERYINSURANCEFEE</t>
  </si>
  <si>
    <t>TOTALGOODSDCPRICE</t>
  </si>
  <si>
    <t>TOTALMEMBERDCPRICE</t>
  </si>
  <si>
    <t>TOTALMEMBERBANKDCPRICE</t>
  </si>
  <si>
    <t>TOTALMEMBEROVERLAPDCPRICE</t>
  </si>
  <si>
    <t>TOTALMEMBERDELIVERYDCPRICE</t>
  </si>
  <si>
    <t>TOTALCOUPONGOODSDCPRICE</t>
  </si>
  <si>
    <t>TOTALCOUPONORDERDCPRICE</t>
  </si>
  <si>
    <t>TOTALCOUPONDELIVERYDCPRICE</t>
  </si>
  <si>
    <t>TOTALMYAPPDCPRICE</t>
  </si>
  <si>
    <t>TOTALMILEAGE</t>
  </si>
  <si>
    <t>TOTALGOODSMILEAGE</t>
  </si>
  <si>
    <t>TOTALMEMBERMILEAGE</t>
  </si>
  <si>
    <t>TOTALCOUPONGOODSMILEAGE</t>
  </si>
  <si>
    <t>TOTALCOUPONORDERMILEAGE</t>
  </si>
  <si>
    <t>TOTALENURIDCPRICE</t>
  </si>
  <si>
    <t>MILEAGEGIVEEXCLUDE</t>
  </si>
  <si>
    <t>TOTALDELIVERYWEIGHT</t>
  </si>
  <si>
    <t>FIRSTSALEFL</t>
  </si>
  <si>
    <t>FIRSTCOUPONFL</t>
  </si>
  <si>
    <t>EVENTCOUPONFL</t>
  </si>
  <si>
    <t>SENDMAILSMSFL</t>
  </si>
  <si>
    <t>SETTLEKIND</t>
  </si>
  <si>
    <t>BANKACCOUNT</t>
  </si>
  <si>
    <t>BANKSENDER</t>
  </si>
  <si>
    <t>RECEIPTFL</t>
  </si>
  <si>
    <t>DEPOSITPOLICY</t>
  </si>
  <si>
    <t>MILEAGEPOLICY</t>
  </si>
  <si>
    <t>STATUSPOLICY</t>
  </si>
  <si>
    <t>MEMBERPOLICY</t>
  </si>
  <si>
    <t>COUPONPOLICY</t>
  </si>
  <si>
    <t>CURRENCYPOLICY</t>
  </si>
  <si>
    <t>EXCHANGERATEPOLICY</t>
  </si>
  <si>
    <t>MYAPPPOLICY</t>
  </si>
  <si>
    <t>USERREQUESTMEMO</t>
  </si>
  <si>
    <t>USERCONSULTMEMO</t>
  </si>
  <si>
    <t>ADMINMEMO</t>
  </si>
  <si>
    <t>ORDERPGLOG</t>
  </si>
  <si>
    <t>ORDERDELIVERYLOG</t>
  </si>
  <si>
    <t>ORDERADMINLOG</t>
  </si>
  <si>
    <t>PGNAME</t>
  </si>
  <si>
    <t>PGRESULTCODE</t>
  </si>
  <si>
    <t>PGTID</t>
  </si>
  <si>
    <t>PGAPPNO</t>
  </si>
  <si>
    <t>PGAPPDT</t>
  </si>
  <si>
    <t>PGCARDCD</t>
  </si>
  <si>
    <t>PGSETTLENM</t>
  </si>
  <si>
    <t>PGSETTLECD</t>
  </si>
  <si>
    <t>PGFAILREASON</t>
  </si>
  <si>
    <t>PGCANCELFL</t>
  </si>
  <si>
    <t>PGREALTAXSUPPLYPRICE</t>
  </si>
  <si>
    <t>PGREALTAXVATPRICE</t>
  </si>
  <si>
    <t>PGREALTAXFREEPRICE</t>
  </si>
  <si>
    <t>ESCROWSENDNO</t>
  </si>
  <si>
    <t>ESCROWDELIVERYFL</t>
  </si>
  <si>
    <t>ESCROWDELIVERYDT</t>
  </si>
  <si>
    <t>ESCROWDELIVERYCD</t>
  </si>
  <si>
    <t>ESCROWINVOICENO</t>
  </si>
  <si>
    <t>ESCROWCONFIRMFL</t>
  </si>
  <si>
    <t>ESCROWDENYFL</t>
  </si>
  <si>
    <t>FINTECHDATA</t>
  </si>
  <si>
    <t>CHECKOUTDATA</t>
  </si>
  <si>
    <t>CHECKSUMDATA</t>
  </si>
  <si>
    <t>ADDFIELD</t>
  </si>
  <si>
    <t>BANKDAMANUALNO</t>
  </si>
  <si>
    <t>BANKDAMANUALFL</t>
  </si>
  <si>
    <t>BANKDAMANUALMANGERID</t>
  </si>
  <si>
    <t>PAYMENTDT</t>
  </si>
  <si>
    <t>MULTISHIPPINGFL</t>
  </si>
  <si>
    <t>TRACKINGKEY</t>
  </si>
  <si>
    <t>USERHANDLEPROCESS</t>
  </si>
  <si>
    <t>HOSPITALCODE</t>
  </si>
  <si>
    <t>CALCSTAT</t>
  </si>
  <si>
    <t>CALCDT</t>
  </si>
  <si>
    <t>COMMISSIONRATE</t>
  </si>
  <si>
    <t>PGCHARGEBACK</t>
  </si>
  <si>
    <t>FBPIXELKEY</t>
  </si>
  <si>
    <t>APIORDERGOODSNO</t>
  </si>
  <si>
    <t>ORDERCD</t>
  </si>
  <si>
    <t>ORDERGROUPCD</t>
  </si>
  <si>
    <t>USERHANDLESNO</t>
  </si>
  <si>
    <t>HANDLESNO</t>
  </si>
  <si>
    <t>EVENTSNO</t>
  </si>
  <si>
    <t>ORDERDELIVERYSNO</t>
  </si>
  <si>
    <t>INVOICECOMPANYSNO</t>
  </si>
  <si>
    <t>INVOICENO</t>
  </si>
  <si>
    <t>SCMNO</t>
  </si>
  <si>
    <t>PURCHASENO</t>
  </si>
  <si>
    <t>COMMISSION</t>
  </si>
  <si>
    <t>SCMADJUSTNO</t>
  </si>
  <si>
    <t>SCMADJUSTAFTERNO</t>
  </si>
  <si>
    <t>GOODSTYPE</t>
  </si>
  <si>
    <t>TIMESALEFL</t>
  </si>
  <si>
    <t>PARENTMUSTFL</t>
  </si>
  <si>
    <t>PARENTGOODSNO</t>
  </si>
  <si>
    <t>GOODSNO</t>
  </si>
  <si>
    <t>GOODSCD</t>
  </si>
  <si>
    <t>GOODSMODELNO</t>
  </si>
  <si>
    <t>GOODSNM</t>
  </si>
  <si>
    <t>GOODSNMSTANDARD</t>
  </si>
  <si>
    <t>GOODSWEIGHT</t>
  </si>
  <si>
    <t>GOODSCNT</t>
  </si>
  <si>
    <t>GOODSPRICE</t>
  </si>
  <si>
    <t>TAXSUPPLYGOODSPRICE</t>
  </si>
  <si>
    <t>TAXVATGOODSPRICE</t>
  </si>
  <si>
    <t>TAXFREEGOODSPRICE</t>
  </si>
  <si>
    <t>REALTAXSUPPLYGOODSPRICE</t>
  </si>
  <si>
    <t>REALTAXVATGOODSPRICE</t>
  </si>
  <si>
    <t>REALTAXFREEGOODSPRICE</t>
  </si>
  <si>
    <t>DIVISIONUSEDEPOSIT</t>
  </si>
  <si>
    <t>DIVISIONUSEMILEAGE</t>
  </si>
  <si>
    <t>DIVISIONGOODSDELIVERYUSEDEPOSIT</t>
  </si>
  <si>
    <t>DIVISIONGOODSDELIVERYUSEMILEAGE</t>
  </si>
  <si>
    <t>DIVISIONCOUPONORDERDCPRICE</t>
  </si>
  <si>
    <t>DIVISIONCOUPONORDERMILEAGE</t>
  </si>
  <si>
    <t>ADDGOODSCNT</t>
  </si>
  <si>
    <t>ADDGOODSPRICE</t>
  </si>
  <si>
    <t>OPTIONPRICE</t>
  </si>
  <si>
    <t>OPTIONCOSTPRICE</t>
  </si>
  <si>
    <t>OPTIONTEXTPRICE</t>
  </si>
  <si>
    <t>FIXEDPRICE</t>
  </si>
  <si>
    <t>COSTPRICE</t>
  </si>
  <si>
    <t>GOODSDCPRICE</t>
  </si>
  <si>
    <t>MEMBERDCPRICE</t>
  </si>
  <si>
    <t>MEMBEROVERLAPDCPRICE</t>
  </si>
  <si>
    <t>COUPONGOODSDCPRICE</t>
  </si>
  <si>
    <t>TIMESALEPRICE</t>
  </si>
  <si>
    <t>BRANDBANKSALEPRICE</t>
  </si>
  <si>
    <t>MYAPPDCPRICE</t>
  </si>
  <si>
    <t>GOODSDELIVERYCOLLECTPRICE</t>
  </si>
  <si>
    <t>GOODSMILEAGE</t>
  </si>
  <si>
    <t>MEMBERMILEAGE</t>
  </si>
  <si>
    <t>COUPONGOODSMILEAGE</t>
  </si>
  <si>
    <t>GOODSDELIVERYCOLLECTFL</t>
  </si>
  <si>
    <t>MINUSDEPOSITFL</t>
  </si>
  <si>
    <t>MINUSRESTOREDEPOSITFL</t>
  </si>
  <si>
    <t>MINUSMILEAGEFL</t>
  </si>
  <si>
    <t>MINUSRESTOREMILEAGEFL</t>
  </si>
  <si>
    <t>PLUSMILEAGEFL</t>
  </si>
  <si>
    <t>PLUSRESTOREMILEAGEFL</t>
  </si>
  <si>
    <t>MINUSSTOCKFL</t>
  </si>
  <si>
    <t>MINUSRESTORESTOCKFL</t>
  </si>
  <si>
    <t>OPTIONSNO</t>
  </si>
  <si>
    <t>OPTIONINFO</t>
  </si>
  <si>
    <t>OPTIONTEXTINFO</t>
  </si>
  <si>
    <t>GOODSTAXINFO</t>
  </si>
  <si>
    <t>CATECD</t>
  </si>
  <si>
    <t>CATEALLCD</t>
  </si>
  <si>
    <t>BRANDCD</t>
  </si>
  <si>
    <t>MAKERNM</t>
  </si>
  <si>
    <t>ORIGINNM</t>
  </si>
  <si>
    <t>DELIVERYLOG</t>
  </si>
  <si>
    <t>CANCELDT</t>
  </si>
  <si>
    <t>INVOICEDT</t>
  </si>
  <si>
    <t>DELIVERYDT</t>
  </si>
  <si>
    <t>DELIVERYCOMPLETEDT</t>
  </si>
  <si>
    <t>FINISHDT</t>
  </si>
  <si>
    <t>MILEAGEGIVEDT</t>
  </si>
  <si>
    <t>STATISTICSORDERFL</t>
  </si>
  <si>
    <t>STATISTICSGOODSFL</t>
  </si>
  <si>
    <t>SENDSMSFL</t>
  </si>
  <si>
    <t>DELIVERYMETHODFL</t>
  </si>
  <si>
    <t>ENURI</t>
  </si>
  <si>
    <t>GOODSDISCOUNTINFO</t>
  </si>
  <si>
    <t>GOODSMILEAGEADDINFO</t>
  </si>
  <si>
    <t>INFLOW</t>
  </si>
  <si>
    <t>LINKMAINTHEME</t>
  </si>
  <si>
    <t>VISITADDRESS</t>
  </si>
  <si>
    <t>GOODSVOLUME</t>
  </si>
  <si>
    <t>COUPONMILEAGEFL</t>
  </si>
  <si>
    <t>CARTID</t>
  </si>
  <si>
    <t>GUBUN</t>
  </si>
  <si>
    <t>MEM_NO</t>
  </si>
  <si>
    <t>PNO</t>
  </si>
  <si>
    <t>QTY</t>
  </si>
  <si>
    <t>DIRECT_YN</t>
  </si>
  <si>
    <t>ORDER_YN</t>
  </si>
  <si>
    <t>CDATE</t>
  </si>
  <si>
    <t>UDATE</t>
  </si>
  <si>
    <t>CATE_NO</t>
  </si>
  <si>
    <t>PCATE_NO</t>
  </si>
  <si>
    <t>NAME</t>
  </si>
  <si>
    <t>RANK</t>
  </si>
  <si>
    <t>REMARK</t>
  </si>
  <si>
    <t>STATUS</t>
  </si>
  <si>
    <t>CUSER</t>
  </si>
  <si>
    <t>UUSER</t>
  </si>
  <si>
    <t>CLINIC_ID</t>
  </si>
  <si>
    <t>CLINIC_NAME</t>
  </si>
  <si>
    <t>ZIP</t>
  </si>
  <si>
    <t>ADDR1</t>
  </si>
  <si>
    <t>ADDR2</t>
  </si>
  <si>
    <t>TEL1</t>
  </si>
  <si>
    <t>TEL2</t>
  </si>
  <si>
    <t>INTRO</t>
  </si>
  <si>
    <t>SUBJECT</t>
  </si>
  <si>
    <t>MON_SH</t>
  </si>
  <si>
    <t>MON_SM</t>
  </si>
  <si>
    <t>MON_EH</t>
  </si>
  <si>
    <t>MON_EM</t>
  </si>
  <si>
    <t>MON_CLOSE</t>
  </si>
  <si>
    <t>TUE_SH</t>
  </si>
  <si>
    <t>TUE_SM</t>
  </si>
  <si>
    <t>TUE_EH</t>
  </si>
  <si>
    <t>TUE_EM</t>
  </si>
  <si>
    <t>TUE_CLOSE</t>
  </si>
  <si>
    <t>WED_SH</t>
  </si>
  <si>
    <t>WED_SM</t>
  </si>
  <si>
    <t>WED_EH</t>
  </si>
  <si>
    <t>WED_EM</t>
  </si>
  <si>
    <t>WED_CLOSE</t>
  </si>
  <si>
    <t>THU_SH</t>
  </si>
  <si>
    <t>THU_SM</t>
  </si>
  <si>
    <t>THU_EH</t>
  </si>
  <si>
    <t>THU_EM</t>
  </si>
  <si>
    <t>THU_CLOSE</t>
  </si>
  <si>
    <t>FRI_SH</t>
  </si>
  <si>
    <t>FRI_SM</t>
  </si>
  <si>
    <t>FRI_EH</t>
  </si>
  <si>
    <t>FRI_EM</t>
  </si>
  <si>
    <t>FRI_CLOSE</t>
  </si>
  <si>
    <t>SAT_SH</t>
  </si>
  <si>
    <t>SAT_SM</t>
  </si>
  <si>
    <t>SAT_EH</t>
  </si>
  <si>
    <t>SAT_EM</t>
  </si>
  <si>
    <t>SAT_CLOSE</t>
  </si>
  <si>
    <t>SUN_SH</t>
  </si>
  <si>
    <t>SUN_SM</t>
  </si>
  <si>
    <t>SUN_EH</t>
  </si>
  <si>
    <t>SUN_EM</t>
  </si>
  <si>
    <t>SUN_CLOSE</t>
  </si>
  <si>
    <t>HOLIDAY_SH</t>
  </si>
  <si>
    <t>HOLIDAY_SM</t>
  </si>
  <si>
    <t>HOLIDAY_EH</t>
  </si>
  <si>
    <t>HOLIDAY_EM</t>
  </si>
  <si>
    <t>HOLIDAY_CLOSE</t>
  </si>
  <si>
    <t>LUNCH_SH</t>
  </si>
  <si>
    <t>LUNCH_SM</t>
  </si>
  <si>
    <t>LUNCH_EH</t>
  </si>
  <si>
    <t>LUNCH_EM</t>
  </si>
  <si>
    <t>LUNCH_YN</t>
  </si>
  <si>
    <t>ALARM_TEL1</t>
  </si>
  <si>
    <t>ALARM_TEL2</t>
  </si>
  <si>
    <t>ALARM_TYPE</t>
  </si>
  <si>
    <t>BLOG</t>
  </si>
  <si>
    <t>YOUTUBE</t>
  </si>
  <si>
    <t>FACEBOOK</t>
  </si>
  <si>
    <t>INSTAGRAM</t>
  </si>
  <si>
    <t>TWITTER</t>
  </si>
  <si>
    <t>DIVISION_SCORE</t>
  </si>
  <si>
    <t>PICKUP_SCORE</t>
  </si>
  <si>
    <t>KATALK_SCORE</t>
  </si>
  <si>
    <t>KATALK_ID</t>
  </si>
  <si>
    <t>SNS_SCORE</t>
  </si>
  <si>
    <t>INFO_SCORE</t>
  </si>
  <si>
    <t>BBS_SCORE</t>
  </si>
  <si>
    <t>TOTAL_SCORE</t>
  </si>
  <si>
    <t>RECOMMEND_SEQ</t>
  </si>
  <si>
    <t>CLINIC_SELL_CD</t>
  </si>
  <si>
    <t>CLINIC_BUY_CD</t>
  </si>
  <si>
    <t>TAX_TYPE</t>
  </si>
  <si>
    <t>BUSINESS_OWNER</t>
  </si>
  <si>
    <t>BUSINESS_NAME</t>
  </si>
  <si>
    <t>BUSINESS_NO</t>
  </si>
  <si>
    <t>BUSINESS_ITEM</t>
  </si>
  <si>
    <t>BUSINESS_TYPE</t>
  </si>
  <si>
    <t>BUSINESS_OWNER2</t>
  </si>
  <si>
    <t>BUSINESS_NAME2</t>
  </si>
  <si>
    <t>BUSINESS_NO2</t>
  </si>
  <si>
    <t>BUSINESS_ITEM2</t>
  </si>
  <si>
    <t>BUSINESS_TYPE2</t>
  </si>
  <si>
    <t>MEDICAL_NO</t>
  </si>
  <si>
    <t>BANK</t>
  </si>
  <si>
    <t>ACCOUNT</t>
  </si>
  <si>
    <t>DEPOSITOR</t>
  </si>
  <si>
    <t>DEPOSITOR_NOT</t>
  </si>
  <si>
    <t>DISP_YN</t>
  </si>
  <si>
    <t>LATITUDE</t>
  </si>
  <si>
    <t>LONGITUDE</t>
  </si>
  <si>
    <t>DOCTOR_INTRO</t>
  </si>
  <si>
    <t>DOCTOR_HISTORY</t>
  </si>
  <si>
    <t>RESERVATION_YN</t>
  </si>
  <si>
    <t>DIVISION_YN</t>
  </si>
  <si>
    <t>PICKUP_YN</t>
  </si>
  <si>
    <t>KATALK_YN</t>
  </si>
  <si>
    <t>NOTICE_YN</t>
  </si>
  <si>
    <t>NOTICE</t>
  </si>
  <si>
    <t>CODE1</t>
  </si>
  <si>
    <t>CODE2</t>
  </si>
  <si>
    <t>SAP_CODE</t>
  </si>
  <si>
    <t>COUPONID</t>
  </si>
  <si>
    <t>TITLE</t>
  </si>
  <si>
    <t>SDATE</t>
  </si>
  <si>
    <t>EDATE</t>
  </si>
  <si>
    <t>EXPIRE</t>
  </si>
  <si>
    <t>TARGET</t>
  </si>
  <si>
    <t>DISCOUNT_TYPE</t>
  </si>
  <si>
    <t>DISCOUNT</t>
  </si>
  <si>
    <t>MIN_PRICE</t>
  </si>
  <si>
    <t>MAX_DISCOUNT</t>
  </si>
  <si>
    <t>MCOUPONID</t>
  </si>
  <si>
    <t>USE_DATE</t>
  </si>
  <si>
    <t>BIRTHYYYY</t>
  </si>
  <si>
    <t>GENDER</t>
  </si>
  <si>
    <t>HEIGHT</t>
  </si>
  <si>
    <t>WEIGHT</t>
  </si>
  <si>
    <t>MEM_ID</t>
  </si>
  <si>
    <t>PASSWD</t>
  </si>
  <si>
    <t>AGE</t>
  </si>
  <si>
    <t>BIRTHDAY</t>
  </si>
  <si>
    <t>MTEL1</t>
  </si>
  <si>
    <t>MTEL2</t>
  </si>
  <si>
    <t>EMAIL</t>
  </si>
  <si>
    <t>SMS_YN</t>
  </si>
  <si>
    <t>EMAIL_YN</t>
  </si>
  <si>
    <t>GRADE_NO</t>
  </si>
  <si>
    <t>CLINIC_YN</t>
  </si>
  <si>
    <t>SLEEP_YN</t>
  </si>
  <si>
    <t>SLEEP_DATE</t>
  </si>
  <si>
    <t>SLEEP_INFO_YN</t>
  </si>
  <si>
    <t>MEMO</t>
  </si>
  <si>
    <t>OLD_MEMBER</t>
  </si>
  <si>
    <t>LOGIN_FAIL_CNT</t>
  </si>
  <si>
    <t>HEALTH_TOPIC</t>
  </si>
  <si>
    <t>MY_CLINIC_MEM_NO</t>
  </si>
  <si>
    <t>MY_CLINIC_DATE</t>
  </si>
  <si>
    <t>SECEDE_RSN</t>
  </si>
  <si>
    <t>SECEDE_MEMO</t>
  </si>
  <si>
    <t>JOIN_DEVICE</t>
  </si>
  <si>
    <t>EVENT_CNT</t>
  </si>
  <si>
    <t>IP</t>
  </si>
  <si>
    <t>DEVICE</t>
  </si>
  <si>
    <t>SUCCESS_YN</t>
  </si>
  <si>
    <t>APP_ID</t>
  </si>
  <si>
    <t>UUID</t>
  </si>
  <si>
    <t>SNS_JOIN_FL</t>
  </si>
  <si>
    <t>SNS_TYPE_FL</t>
  </si>
  <si>
    <t>CONNECT_FL</t>
  </si>
  <si>
    <t>ACCESS_TOKEN</t>
  </si>
  <si>
    <t>REFRESH_TOKEN</t>
  </si>
  <si>
    <t>HEALTH_SEQ</t>
  </si>
  <si>
    <t>YEAR</t>
  </si>
  <si>
    <t>CDTION</t>
  </si>
  <si>
    <t>FEMALE_CONDITION</t>
  </si>
  <si>
    <t>MNO</t>
  </si>
  <si>
    <t>NOTICE_NO</t>
  </si>
  <si>
    <t>CATE</t>
  </si>
  <si>
    <t>CONTENT</t>
  </si>
  <si>
    <t>FIX_YN</t>
  </si>
  <si>
    <t>COMMENT_YN</t>
  </si>
  <si>
    <t>ORDERID</t>
  </si>
  <si>
    <t>GROUPID</t>
  </si>
  <si>
    <t>ORDER_GUBUN</t>
  </si>
  <si>
    <t>CLINIC_MEM_NO</t>
  </si>
  <si>
    <t>ONAME</t>
  </si>
  <si>
    <t>OMTEL1</t>
  </si>
  <si>
    <t>OMTEL2</t>
  </si>
  <si>
    <t>OTEL1</t>
  </si>
  <si>
    <t>OTEL2</t>
  </si>
  <si>
    <t>OEMAIL</t>
  </si>
  <si>
    <t>AMT</t>
  </si>
  <si>
    <t>SHIP_AMT</t>
  </si>
  <si>
    <t>TOT_AMT</t>
  </si>
  <si>
    <t>GRADE_DISCOUNT</t>
  </si>
  <si>
    <t>COUPON_DISCOUNT</t>
  </si>
  <si>
    <t>SHIP_DISCOUNT</t>
  </si>
  <si>
    <t>TOT_DISCOUNT</t>
  </si>
  <si>
    <t>POINT</t>
  </si>
  <si>
    <t>PAY_AMT</t>
  </si>
  <si>
    <t>PAY_TYPE</t>
  </si>
  <si>
    <t>SHIP_MCOUPONID</t>
  </si>
  <si>
    <t>FIRST_ORDER_YN</t>
  </si>
  <si>
    <t>PICKUP_CLINIC</t>
  </si>
  <si>
    <t>PICKUP_DATE</t>
  </si>
  <si>
    <t>PICKUP_TIME</t>
  </si>
  <si>
    <t>ESCROW</t>
  </si>
  <si>
    <t>ESCROW_TRAN</t>
  </si>
  <si>
    <t>ODATE</t>
  </si>
  <si>
    <t>ORG_ORDERID</t>
  </si>
  <si>
    <t>ITEM_NO</t>
  </si>
  <si>
    <t>SHIP_NO</t>
  </si>
  <si>
    <t>PNAME</t>
  </si>
  <si>
    <t>SALE_PRICE</t>
  </si>
  <si>
    <t>MEM_PRICE</t>
  </si>
  <si>
    <t>APPLY_PRICE</t>
  </si>
  <si>
    <t>RETURN_QTY</t>
  </si>
  <si>
    <t>EXCHANGE_QTY</t>
  </si>
  <si>
    <t>ORG_ITEM_NO</t>
  </si>
  <si>
    <t>RNO</t>
  </si>
  <si>
    <t>REASON</t>
  </si>
  <si>
    <t>REASON2</t>
  </si>
  <si>
    <t>REJECT_REASON</t>
  </si>
  <si>
    <t>BO_NAME</t>
  </si>
  <si>
    <t>FE_NAME</t>
  </si>
  <si>
    <t>ORDER_TYPE</t>
  </si>
  <si>
    <t>PLOG_NO</t>
  </si>
  <si>
    <t>LOG</t>
  </si>
  <si>
    <t>SAP_RESULT</t>
  </si>
  <si>
    <t>SAP_MSG</t>
  </si>
  <si>
    <t>SAP_DATE</t>
  </si>
  <si>
    <t>BNO</t>
  </si>
  <si>
    <t>PC_IMG</t>
  </si>
  <si>
    <t>PC_IMG_ALT</t>
  </si>
  <si>
    <t>MO_IMG</t>
  </si>
  <si>
    <t>MO_IMG_ALT</t>
  </si>
  <si>
    <t>CUR_POINT</t>
  </si>
  <si>
    <t>PREV_POINT</t>
  </si>
  <si>
    <t>USE_POINT</t>
  </si>
  <si>
    <t>BALANCE</t>
  </si>
  <si>
    <t>MATNR</t>
  </si>
  <si>
    <t>PTYPE</t>
  </si>
  <si>
    <t>REVIEW_YN</t>
  </si>
  <si>
    <t>CLINIC_SETTLEMENT</t>
  </si>
  <si>
    <t>SOLDOUT</t>
  </si>
  <si>
    <t>SALE_RANK</t>
  </si>
  <si>
    <t>BRAND</t>
  </si>
  <si>
    <t>CAPA</t>
  </si>
  <si>
    <t>DOSE_MONTH</t>
  </si>
  <si>
    <t>SUBDIVISION</t>
  </si>
  <si>
    <t>SUMMARY</t>
  </si>
  <si>
    <t>PC_DESC</t>
  </si>
  <si>
    <t>MO_DESC</t>
  </si>
  <si>
    <t>SUPPLY_PRICE</t>
  </si>
  <si>
    <t>ORG_IMG</t>
  </si>
  <si>
    <t>IMG</t>
  </si>
  <si>
    <t>IMG1</t>
  </si>
  <si>
    <t>IMG2</t>
  </si>
  <si>
    <t>IMG3</t>
  </si>
  <si>
    <t>IMG4</t>
  </si>
  <si>
    <t>IMG5</t>
  </si>
  <si>
    <t>ROUTINE_YN</t>
  </si>
  <si>
    <t>CLINIC_PICKUP</t>
  </si>
  <si>
    <t>COLD_YN</t>
  </si>
  <si>
    <t>INFO1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</si>
  <si>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</si>
  <si>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</si>
  <si>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</si>
  <si>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</si>
  <si>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</si>
  <si>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</si>
  <si>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</si>
  <si>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</si>
  <si>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</si>
  <si>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INFO11</t>
  </si>
  <si>
    <t>INFO12</t>
  </si>
  <si>
    <t>INFO13</t>
  </si>
  <si>
    <t>DOSAGE</t>
  </si>
  <si>
    <t>DOSE_CNT</t>
  </si>
  <si>
    <t>DOSE_METHOD</t>
  </si>
  <si>
    <t>TAG</t>
  </si>
  <si>
    <t>QNA_NO</t>
  </si>
  <si>
    <t>QUESTION</t>
  </si>
  <si>
    <t>ANSWER</t>
  </si>
  <si>
    <t>QUSER</t>
  </si>
  <si>
    <t>QDATE</t>
  </si>
  <si>
    <t>REVIEW_NO</t>
  </si>
  <si>
    <t>TYPE1</t>
  </si>
  <si>
    <t>TYPE2</t>
  </si>
  <si>
    <t>STAR</t>
  </si>
  <si>
    <t>BEST_YN</t>
  </si>
  <si>
    <t>BEST_POINT_YN</t>
  </si>
  <si>
    <t>BEST_SEQ</t>
  </si>
  <si>
    <t>MAIN_YN</t>
  </si>
  <si>
    <t>REVIEW_SEQ</t>
  </si>
  <si>
    <t>COMMENT</t>
  </si>
  <si>
    <t>CMT_CUSER</t>
  </si>
  <si>
    <t>CMT_CDATE</t>
  </si>
  <si>
    <t>CMT_UUSER</t>
  </si>
  <si>
    <t>CMT_UDATE</t>
  </si>
  <si>
    <t>PERIOD</t>
  </si>
  <si>
    <t>CNT</t>
  </si>
  <si>
    <t>BILLINGKEY</t>
  </si>
  <si>
    <t>PAY_LOG</t>
  </si>
  <si>
    <t>SENO</t>
  </si>
  <si>
    <t>VIEW_CNT</t>
  </si>
  <si>
    <t>BANNER</t>
  </si>
  <si>
    <t>PRODUCT_YN</t>
  </si>
  <si>
    <t>GNB_YN</t>
  </si>
  <si>
    <t>sno</t>
  </si>
  <si>
    <t>groupNo</t>
  </si>
  <si>
    <t>groupThread</t>
  </si>
  <si>
    <t>channel</t>
  </si>
  <si>
    <t>memNo</t>
  </si>
  <si>
    <t>writerNm</t>
  </si>
  <si>
    <t>apiExtraData</t>
  </si>
  <si>
    <t>writerId</t>
  </si>
  <si>
    <t>writerEmail</t>
  </si>
  <si>
    <t>writerNick</t>
  </si>
  <si>
    <t>writerHp</t>
  </si>
  <si>
    <t>writerPw</t>
  </si>
  <si>
    <t>writerIp</t>
  </si>
  <si>
    <t>subject</t>
  </si>
  <si>
    <t>subSubject</t>
  </si>
  <si>
    <t>contents</t>
  </si>
  <si>
    <t>urlLink</t>
  </si>
  <si>
    <t>uploadFileNm</t>
  </si>
  <si>
    <t>saveFileNm</t>
  </si>
  <si>
    <t>isNotice</t>
  </si>
  <si>
    <t>isSecret</t>
  </si>
  <si>
    <t>hit</t>
  </si>
  <si>
    <t>memoCnt</t>
  </si>
  <si>
    <t>category</t>
  </si>
  <si>
    <t>writerMobile</t>
  </si>
  <si>
    <t>goodsNo</t>
  </si>
  <si>
    <t>goodsPt</t>
  </si>
  <si>
    <t>orderNo</t>
  </si>
  <si>
    <t>mileage</t>
  </si>
  <si>
    <t>mileageReason</t>
  </si>
  <si>
    <t>recommend</t>
  </si>
  <si>
    <t>replyStatus</t>
  </si>
  <si>
    <t>parentSno</t>
  </si>
  <si>
    <t>isDelete</t>
  </si>
  <si>
    <t>eventStart</t>
  </si>
  <si>
    <t>eventEnd</t>
  </si>
  <si>
    <t>regDt</t>
  </si>
  <si>
    <t>modDt</t>
  </si>
  <si>
    <t>bdUploadStorage</t>
  </si>
  <si>
    <t>bdUploadPath</t>
  </si>
  <si>
    <t>bdUploadThumbPath</t>
  </si>
  <si>
    <t>answerSubject</t>
  </si>
  <si>
    <t>answerContents</t>
  </si>
  <si>
    <t>isMobile</t>
  </si>
  <si>
    <t>answerManagerNo</t>
  </si>
  <si>
    <t>answerModDt</t>
  </si>
  <si>
    <t>mallSno</t>
  </si>
  <si>
    <t>siteKey</t>
  </si>
  <si>
    <t>directCart</t>
  </si>
  <si>
    <t>optionSno</t>
  </si>
  <si>
    <t>goodsCnt</t>
  </si>
  <si>
    <t>addGoodsNo</t>
  </si>
  <si>
    <t>addGoodsCnt</t>
  </si>
  <si>
    <t>optionText</t>
  </si>
  <si>
    <t>deliveryCollectFl</t>
  </si>
  <si>
    <t>deliveryMethodFl</t>
  </si>
  <si>
    <t>memberCouponNo</t>
  </si>
  <si>
    <t>tmpOrderNo</t>
  </si>
  <si>
    <t>useBundleGoods</t>
  </si>
  <si>
    <t>linkMainTheme</t>
  </si>
  <si>
    <t>cateNm</t>
  </si>
  <si>
    <t>cateCd</t>
  </si>
  <si>
    <t>divisionFl</t>
  </si>
  <si>
    <t>cateThemeId</t>
  </si>
  <si>
    <t>mallDisplay</t>
  </si>
  <si>
    <t>mallDisplaySubFl</t>
  </si>
  <si>
    <t>cateDisplayFl</t>
  </si>
  <si>
    <t>cateDisplayMobileFl</t>
  </si>
  <si>
    <t>cateImg</t>
  </si>
  <si>
    <t>cateImgMobile</t>
  </si>
  <si>
    <t>cateImgMobileFl</t>
  </si>
  <si>
    <t>cateOverImg</t>
  </si>
  <si>
    <t>cateOnlyAdultFl</t>
  </si>
  <si>
    <t>cateOnlyAdultDisplayFl</t>
  </si>
  <si>
    <t>cateOnlyAdultSubFl</t>
  </si>
  <si>
    <t>catePermission</t>
  </si>
  <si>
    <t>catePermissionGroup</t>
  </si>
  <si>
    <t>catePermissionDisplayFl</t>
  </si>
  <si>
    <t>catePermissionSubFl</t>
  </si>
  <si>
    <t>cateSort</t>
  </si>
  <si>
    <t>pcThemeCd</t>
  </si>
  <si>
    <t>mobileThemeCd</t>
  </si>
  <si>
    <t>sortType</t>
  </si>
  <si>
    <t>sortAutoFl</t>
  </si>
  <si>
    <t>recomSubFl</t>
  </si>
  <si>
    <t>recomDisplayFl</t>
  </si>
  <si>
    <t>recomDisplayMobileFl</t>
  </si>
  <si>
    <t>recomSortType</t>
  </si>
  <si>
    <t>recomSortAutoFl</t>
  </si>
  <si>
    <t>recomPcThemeCd</t>
  </si>
  <si>
    <t>recomMobileThemeCd</t>
  </si>
  <si>
    <t>recomGoodsNo</t>
  </si>
  <si>
    <t>seoTagFl</t>
  </si>
  <si>
    <t>seoTagSno</t>
  </si>
  <si>
    <t>cateHtml1</t>
  </si>
  <si>
    <t>cateHtml2</t>
  </si>
  <si>
    <t>cateHtml3</t>
  </si>
  <si>
    <t>cateHtml1Mobile</t>
  </si>
  <si>
    <t>cateHtml2Mobile</t>
  </si>
  <si>
    <t>cateHtml3Mobile</t>
  </si>
  <si>
    <t>itemCd</t>
  </si>
  <si>
    <t>groupCd</t>
  </si>
  <si>
    <t>itemNm</t>
  </si>
  <si>
    <t>sort</t>
  </si>
  <si>
    <t>useFl</t>
  </si>
  <si>
    <t>isBasic</t>
  </si>
  <si>
    <t>isUpdatableUse</t>
  </si>
  <si>
    <t>isUpdatableText</t>
  </si>
  <si>
    <t>couponNo</t>
  </si>
  <si>
    <t>couponKind</t>
  </si>
  <si>
    <t>couponType</t>
  </si>
  <si>
    <t>couponUseType</t>
  </si>
  <si>
    <t>couponSaveType</t>
  </si>
  <si>
    <t>couponNm</t>
  </si>
  <si>
    <t>couponDescribed</t>
  </si>
  <si>
    <t>couponUsePeriodType</t>
  </si>
  <si>
    <t>couponUsePeriodStartDate</t>
  </si>
  <si>
    <t>couponUsePeriodEndDate</t>
  </si>
  <si>
    <t>couponUsePeriodDay</t>
  </si>
  <si>
    <t>couponUseDateLimit</t>
  </si>
  <si>
    <t>couponKindType</t>
  </si>
  <si>
    <t>couponDeviceType</t>
  </si>
  <si>
    <t>couponBenefit</t>
  </si>
  <si>
    <t>couponBenefitType</t>
  </si>
  <si>
    <t>couponBenefitFixApply</t>
  </si>
  <si>
    <t>couponMaxBenefitType</t>
  </si>
  <si>
    <t>couponMaxBenefit</t>
  </si>
  <si>
    <t>couponDisplayType</t>
  </si>
  <si>
    <t>couponDisplayStartDate</t>
  </si>
  <si>
    <t>couponDisplayEndDate</t>
  </si>
  <si>
    <t>couponImageType</t>
  </si>
  <si>
    <t>couponImage</t>
  </si>
  <si>
    <t>couponLimitSmsFl</t>
  </si>
  <si>
    <t>couponUseAblePaymentType</t>
  </si>
  <si>
    <t>couponAmountType</t>
  </si>
  <si>
    <t>couponAmount</t>
  </si>
  <si>
    <t>couponSaveDuplicateType</t>
  </si>
  <si>
    <t>couponSaveDuplicateLimitType</t>
  </si>
  <si>
    <t>couponSaveDuplicateLimit</t>
  </si>
  <si>
    <t>couponApplyMemberGroup</t>
  </si>
  <si>
    <t>couponApplyMemberGroupDisplayType</t>
  </si>
  <si>
    <t>couponApplyProductType</t>
  </si>
  <si>
    <t>couponApplyProvider</t>
  </si>
  <si>
    <t>couponApplyCategory</t>
  </si>
  <si>
    <t>couponApplyBrand</t>
  </si>
  <si>
    <t>couponApplyGoods</t>
  </si>
  <si>
    <t>couponExceptProviderType</t>
  </si>
  <si>
    <t>couponExceptProvider</t>
  </si>
  <si>
    <t>couponExceptCategoryType</t>
  </si>
  <si>
    <t>couponExceptCategory</t>
  </si>
  <si>
    <t>couponExceptBrandType</t>
  </si>
  <si>
    <t>couponExceptBrand</t>
  </si>
  <si>
    <t>couponExceptGoodsType</t>
  </si>
  <si>
    <t>couponExceptGoods</t>
  </si>
  <si>
    <t>couponApplyGoodsAmountType</t>
  </si>
  <si>
    <t>couponMinOrderPrice</t>
  </si>
  <si>
    <t>couponProductMinOrderType</t>
  </si>
  <si>
    <t>couponApplyOrderPayType</t>
  </si>
  <si>
    <t>couponApplyDuplicateType</t>
  </si>
  <si>
    <t>couponAutoRecoverType</t>
  </si>
  <si>
    <t>couponEventType</t>
  </si>
  <si>
    <t>couponEventOrderFirstType</t>
  </si>
  <si>
    <t>couponEventOrderSmsType</t>
  </si>
  <si>
    <t>couponEventFirstSmsType</t>
  </si>
  <si>
    <t>couponEventBirthSmsType</t>
  </si>
  <si>
    <t>couponEventMemberSmsType</t>
  </si>
  <si>
    <t>couponEventAttendanceSmsType</t>
  </si>
  <si>
    <t>couponEventMemberModifySmsType</t>
  </si>
  <si>
    <t>couponEventWakeSmsType</t>
  </si>
  <si>
    <t>couponAuthType</t>
  </si>
  <si>
    <t>couponInsertAdminId</t>
  </si>
  <si>
    <t>managerNo</t>
  </si>
  <si>
    <t>couponSaveCount</t>
  </si>
  <si>
    <t>couponOfflineCode</t>
  </si>
  <si>
    <t>couponOfflineCodeUser</t>
  </si>
  <si>
    <t>couponOfflineCodeKey</t>
  </si>
  <si>
    <t>couponOfflineCodeSaveType</t>
  </si>
  <si>
    <t>couponOfflineInsertAdminId</t>
  </si>
  <si>
    <t>groupName</t>
  </si>
  <si>
    <t>groupSort</t>
  </si>
  <si>
    <t>groupThemeCd</t>
  </si>
  <si>
    <t>groupMobileThemeCd</t>
  </si>
  <si>
    <t>groupManagerNo</t>
  </si>
  <si>
    <t>groupGoodsNo</t>
  </si>
  <si>
    <t>groupMoreTopFl</t>
  </si>
  <si>
    <t>groupMoreBottomFl</t>
  </si>
  <si>
    <t>groupNameImagePc</t>
  </si>
  <si>
    <t>groupNameImageMobile</t>
  </si>
  <si>
    <t>groupThemeSno</t>
  </si>
  <si>
    <t>groupThemeSort</t>
  </si>
  <si>
    <t>answer</t>
  </si>
  <si>
    <t>isBest</t>
  </si>
  <si>
    <t>sortNo</t>
  </si>
  <si>
    <t>bestSortNo</t>
  </si>
  <si>
    <t>goodsNmFl</t>
  </si>
  <si>
    <t>goodsNm</t>
  </si>
  <si>
    <t>goodsNmMain</t>
  </si>
  <si>
    <t>goodsNmList</t>
  </si>
  <si>
    <t>goodsNmDetail</t>
  </si>
  <si>
    <t>goodsNmPartner</t>
  </si>
  <si>
    <t>goodsDisplayFl</t>
  </si>
  <si>
    <t>goodsDisplayMobileFl</t>
  </si>
  <si>
    <t>goodsSellFl</t>
  </si>
  <si>
    <t>goodsSellMobileFl</t>
  </si>
  <si>
    <t>scmNo</t>
  </si>
  <si>
    <t>purchaseNo</t>
  </si>
  <si>
    <t>purchaseGoodsNm</t>
  </si>
  <si>
    <t>applyFl</t>
  </si>
  <si>
    <t>applyType</t>
  </si>
  <si>
    <t>applyMsg</t>
  </si>
  <si>
    <t>applyDt</t>
  </si>
  <si>
    <t>commission</t>
  </si>
  <si>
    <t>goodsCd</t>
  </si>
  <si>
    <t>goodsSearchWord</t>
  </si>
  <si>
    <t>goodsOpenDt</t>
  </si>
  <si>
    <t>goodsState</t>
  </si>
  <si>
    <t>goodsColor</t>
  </si>
  <si>
    <t>imageStorage</t>
  </si>
  <si>
    <t>imagePath</t>
  </si>
  <si>
    <t>brandCd</t>
  </si>
  <si>
    <t>makerNm</t>
  </si>
  <si>
    <t>originNm</t>
  </si>
  <si>
    <t>goodsModelNo</t>
  </si>
  <si>
    <t>makeYmd</t>
  </si>
  <si>
    <t>launchYmd</t>
  </si>
  <si>
    <t>effectiveStartYmd</t>
  </si>
  <si>
    <t>effectiveEndYmd</t>
  </si>
  <si>
    <t>qrCodeFl</t>
  </si>
  <si>
    <t>goodsPermission</t>
  </si>
  <si>
    <t>goodsPermissionGroup</t>
  </si>
  <si>
    <t>goodsPermissionPriceStringFl</t>
  </si>
  <si>
    <t>goodsPermissionPriceString</t>
  </si>
  <si>
    <t>onlyAdultFl</t>
  </si>
  <si>
    <t>onlyAdultDisplayFl</t>
  </si>
  <si>
    <t>onlyAdultImageFl</t>
  </si>
  <si>
    <t>goodsAccess</t>
  </si>
  <si>
    <t>goodsAccessGroup</t>
  </si>
  <si>
    <t>goodsAccessDisplayFl</t>
  </si>
  <si>
    <t>goodsMustInfo</t>
  </si>
  <si>
    <t>kcmarkInfo</t>
  </si>
  <si>
    <t>taxFreeFl</t>
  </si>
  <si>
    <t>taxPercent</t>
  </si>
  <si>
    <t>cultureBenefitFl</t>
  </si>
  <si>
    <t>goodsWeight</t>
  </si>
  <si>
    <t>totalStock</t>
  </si>
  <si>
    <t>stockFl</t>
  </si>
  <si>
    <t>soldOutFl</t>
  </si>
  <si>
    <t>fixedSales</t>
  </si>
  <si>
    <t>fixedOrderCnt</t>
  </si>
  <si>
    <t>salesUnit</t>
  </si>
  <si>
    <t>minOrderCnt</t>
  </si>
  <si>
    <t>maxOrderCnt</t>
  </si>
  <si>
    <t>salesStartYmd</t>
  </si>
  <si>
    <t>salesEndYmd</t>
  </si>
  <si>
    <t>restockFl</t>
  </si>
  <si>
    <t>mileageFl</t>
  </si>
  <si>
    <t>mileageGroup</t>
  </si>
  <si>
    <t>mileageGoods</t>
  </si>
  <si>
    <t>mileageGoodsUnit</t>
  </si>
  <si>
    <t>mileageGroupInfo</t>
  </si>
  <si>
    <t>mileageGroupMemberInfo</t>
  </si>
  <si>
    <t>goodsBenefitSetFl</t>
  </si>
  <si>
    <t>benefitUseType</t>
  </si>
  <si>
    <t>newGoodsRegFl</t>
  </si>
  <si>
    <t>newGoodsDate</t>
  </si>
  <si>
    <t>newGoodsDateFl</t>
  </si>
  <si>
    <t>periodDiscountStart</t>
  </si>
  <si>
    <t>periodDiscountEnd</t>
  </si>
  <si>
    <t>goodsDiscountFl</t>
  </si>
  <si>
    <t>goodsDiscount</t>
  </si>
  <si>
    <t>goodsDiscountUnit</t>
  </si>
  <si>
    <t>fixedGoodsDiscount</t>
  </si>
  <si>
    <t>goodsDiscountGroup</t>
  </si>
  <si>
    <t>goodsDiscountGroupMemberInfo</t>
  </si>
  <si>
    <t>exceptBenefit</t>
  </si>
  <si>
    <t>exceptBenefitGroup</t>
  </si>
  <si>
    <t>exceptBenefitGroupInfo</t>
  </si>
  <si>
    <t>payLimitFl</t>
  </si>
  <si>
    <t>payLimit</t>
  </si>
  <si>
    <t>goodsPriceString</t>
  </si>
  <si>
    <t>goodsPrice</t>
  </si>
  <si>
    <t>fixedPrice</t>
  </si>
  <si>
    <t>costPrice</t>
  </si>
  <si>
    <t>optionFl</t>
  </si>
  <si>
    <t>optionDisplayFl</t>
  </si>
  <si>
    <t>optionName</t>
  </si>
  <si>
    <t>optionTextFl</t>
  </si>
  <si>
    <t>optionImagePreviewFl</t>
  </si>
  <si>
    <t>optionImageDisplayFl</t>
  </si>
  <si>
    <t>addGoodsFl</t>
  </si>
  <si>
    <t>addGoods</t>
  </si>
  <si>
    <t>shortDescription</t>
  </si>
  <si>
    <t>eventDescription</t>
  </si>
  <si>
    <t>goodsDescription</t>
  </si>
  <si>
    <t>goodsDescriptionMobile</t>
  </si>
  <si>
    <t>goodsDescriptionSameFl</t>
  </si>
  <si>
    <t>deliverySno</t>
  </si>
  <si>
    <t>relationFl</t>
  </si>
  <si>
    <t>relationSameFl</t>
  </si>
  <si>
    <t>relationCnt</t>
  </si>
  <si>
    <t>relationGoodsNo</t>
  </si>
  <si>
    <t>relationGoodsDate</t>
  </si>
  <si>
    <t>relationGoodsEach</t>
  </si>
  <si>
    <t>goodsIconStartYmd</t>
  </si>
  <si>
    <t>goodsIconEndYmd</t>
  </si>
  <si>
    <t>goodsIconCdPeriod</t>
  </si>
  <si>
    <t>goodsIconCd</t>
  </si>
  <si>
    <t>imgDetailViewFl</t>
  </si>
  <si>
    <t>externalVideoFl</t>
  </si>
  <si>
    <t>externalVideoUrl</t>
  </si>
  <si>
    <t>externalVideoWidth</t>
  </si>
  <si>
    <t>externalVideoHeight</t>
  </si>
  <si>
    <t>detailInfoDeliveryFl</t>
  </si>
  <si>
    <t>detailInfoDelivery</t>
  </si>
  <si>
    <t>detailInfoDeliveryDirectInput</t>
  </si>
  <si>
    <t>detailInfoASFl</t>
  </si>
  <si>
    <t>detailInfoAS</t>
  </si>
  <si>
    <t>detailInfoASDirectInput</t>
  </si>
  <si>
    <t>detailInfoRefundFl</t>
  </si>
  <si>
    <t>detailInfoRefund</t>
  </si>
  <si>
    <t>detailInfoRefundDirectInput</t>
  </si>
  <si>
    <t>detailInfoExchangeFl</t>
  </si>
  <si>
    <t>detailInfoExchange</t>
  </si>
  <si>
    <t>detailInfoExchangeDirectInput</t>
  </si>
  <si>
    <t>naverFl</t>
  </si>
  <si>
    <t>daumFl</t>
  </si>
  <si>
    <t>paycoFl</t>
  </si>
  <si>
    <t>naverImportFlag</t>
  </si>
  <si>
    <t>naverProductFlag</t>
  </si>
  <si>
    <t>naverAgeGroup</t>
  </si>
  <si>
    <t>naverGender</t>
  </si>
  <si>
    <t>naverTag</t>
  </si>
  <si>
    <t>naverAttribute</t>
  </si>
  <si>
    <t>naverCategory</t>
  </si>
  <si>
    <t>naverProductId</t>
  </si>
  <si>
    <t>memo</t>
  </si>
  <si>
    <t>orderCnt</t>
  </si>
  <si>
    <t>orderGoodsCnt</t>
  </si>
  <si>
    <t>hitCnt</t>
  </si>
  <si>
    <t>cartCnt</t>
  </si>
  <si>
    <t>wishCnt</t>
  </si>
  <si>
    <t>reviewCnt</t>
  </si>
  <si>
    <t>plusReviewCnt</t>
  </si>
  <si>
    <t>excelFl</t>
  </si>
  <si>
    <t>delFl</t>
  </si>
  <si>
    <t>delDt</t>
  </si>
  <si>
    <t>goodsVolume</t>
  </si>
  <si>
    <t>cremaReviewCnt</t>
  </si>
  <si>
    <t>naverReviewCnt</t>
  </si>
  <si>
    <t>pntGoodsKeyword</t>
  </si>
  <si>
    <t>naverNpayAble</t>
  </si>
  <si>
    <t>naverNpayAcumAble</t>
  </si>
  <si>
    <t>cateLinkFl</t>
  </si>
  <si>
    <t>goodsSort</t>
  </si>
  <si>
    <t>fixSort</t>
  </si>
  <si>
    <t>class</t>
  </si>
  <si>
    <t>mapid</t>
  </si>
  <si>
    <t>naverCheckFl</t>
  </si>
  <si>
    <t>daumCheckFl</t>
  </si>
  <si>
    <t>paycoCheckFl</t>
  </si>
  <si>
    <t>mode</t>
  </si>
  <si>
    <t>prevData</t>
  </si>
  <si>
    <t>updateData</t>
  </si>
  <si>
    <t>managerId</t>
  </si>
  <si>
    <t>memId</t>
  </si>
  <si>
    <t>groupSno</t>
  </si>
  <si>
    <t>groupModDt</t>
  </si>
  <si>
    <t>groupValidDt</t>
  </si>
  <si>
    <t>memNm</t>
  </si>
  <si>
    <t>pronounceName</t>
  </si>
  <si>
    <t>nickNm</t>
  </si>
  <si>
    <t>memPw</t>
  </si>
  <si>
    <t>changePasswordDt</t>
  </si>
  <si>
    <t>guidePasswordDt</t>
  </si>
  <si>
    <t>appFl</t>
  </si>
  <si>
    <t>approvalDt</t>
  </si>
  <si>
    <t>memberFl</t>
  </si>
  <si>
    <t>entryBenefitOfferDt</t>
  </si>
  <si>
    <t>sexFl</t>
  </si>
  <si>
    <t>birthDt</t>
  </si>
  <si>
    <t>calendarFl</t>
  </si>
  <si>
    <t>birthEventFl</t>
  </si>
  <si>
    <t>email</t>
  </si>
  <si>
    <t>zipcode</t>
  </si>
  <si>
    <t>zonecode</t>
  </si>
  <si>
    <t>address</t>
  </si>
  <si>
    <t>addressSub</t>
  </si>
  <si>
    <t>phoneCountryCode</t>
  </si>
  <si>
    <t>phone</t>
  </si>
  <si>
    <t>cellPhoneCountryCode</t>
  </si>
  <si>
    <t>cellPhone</t>
  </si>
  <si>
    <t>fax</t>
  </si>
  <si>
    <t>company</t>
  </si>
  <si>
    <t>service</t>
  </si>
  <si>
    <t>item</t>
  </si>
  <si>
    <t>busiNo</t>
  </si>
  <si>
    <t>ceo</t>
  </si>
  <si>
    <t>comZipcode</t>
  </si>
  <si>
    <t>comZonecode</t>
  </si>
  <si>
    <t>comAddress</t>
  </si>
  <si>
    <t>comAddressSub</t>
  </si>
  <si>
    <t>deposit</t>
  </si>
  <si>
    <t>maillingFl</t>
  </si>
  <si>
    <t>smsFl</t>
  </si>
  <si>
    <t>marriFl</t>
  </si>
  <si>
    <t>marriDate</t>
  </si>
  <si>
    <t>job</t>
  </si>
  <si>
    <t>interest</t>
  </si>
  <si>
    <t>reEntryFl</t>
  </si>
  <si>
    <t>entryDt</t>
  </si>
  <si>
    <t>entryPath</t>
  </si>
  <si>
    <t>loginLimit</t>
  </si>
  <si>
    <t>lastLoginDt</t>
  </si>
  <si>
    <t>lastLoginIp</t>
  </si>
  <si>
    <t>lastSaleDt</t>
  </si>
  <si>
    <t>loginCnt</t>
  </si>
  <si>
    <t>saleCnt</t>
  </si>
  <si>
    <t>saleAmt</t>
  </si>
  <si>
    <t>recommId</t>
  </si>
  <si>
    <t>recommFl</t>
  </si>
  <si>
    <t>ex1</t>
  </si>
  <si>
    <t>ex2</t>
  </si>
  <si>
    <t>ex3</t>
  </si>
  <si>
    <t>ex4</t>
  </si>
  <si>
    <t>ex5</t>
  </si>
  <si>
    <t>ex6</t>
  </si>
  <si>
    <t>privateApprovalFl</t>
  </si>
  <si>
    <t>privateApprovalOptionFl</t>
  </si>
  <si>
    <t>privateOfferFl</t>
  </si>
  <si>
    <t>privateConsignFl</t>
  </si>
  <si>
    <t>foreigner</t>
  </si>
  <si>
    <t>dupeinfo</t>
  </si>
  <si>
    <t>adultFl</t>
  </si>
  <si>
    <t>adultConfirmDt</t>
  </si>
  <si>
    <t>pakey</t>
  </si>
  <si>
    <t>rncheck</t>
  </si>
  <si>
    <t>adminMemo</t>
  </si>
  <si>
    <t>sleepFl</t>
  </si>
  <si>
    <t>sleepMailFl</t>
  </si>
  <si>
    <t>sleepSmsFl</t>
  </si>
  <si>
    <t>sleepWakeDt</t>
  </si>
  <si>
    <t>expirationFl</t>
  </si>
  <si>
    <t>lifeMemberConversionDt</t>
  </si>
  <si>
    <t>simpleJoinFl</t>
  </si>
  <si>
    <t>under14ConsentFl</t>
  </si>
  <si>
    <t>couponSaveAdminId</t>
  </si>
  <si>
    <t>memberCouponStartDate</t>
  </si>
  <si>
    <t>memberCouponEndDate</t>
  </si>
  <si>
    <t>memberCouponCartDate</t>
  </si>
  <si>
    <t>memberCouponUseDate</t>
  </si>
  <si>
    <t>memberCouponState</t>
  </si>
  <si>
    <t>orderWriteCouponState</t>
  </si>
  <si>
    <t>birthDayCouponYear</t>
  </si>
  <si>
    <t>hackType</t>
  </si>
  <si>
    <t>rejoinFl</t>
  </si>
  <si>
    <t>reasonCd</t>
  </si>
  <si>
    <t>reasonDesc</t>
  </si>
  <si>
    <t>managerSno</t>
  </si>
  <si>
    <t>managerIp</t>
  </si>
  <si>
    <t>hackDt</t>
  </si>
  <si>
    <t>regIp</t>
  </si>
  <si>
    <t>encryptionStatus</t>
  </si>
  <si>
    <t>processor</t>
  </si>
  <si>
    <t>processorIp</t>
  </si>
  <si>
    <t>updateColumn</t>
  </si>
  <si>
    <t>beforeValue</t>
  </si>
  <si>
    <t>afterValue</t>
  </si>
  <si>
    <t>otherValue</t>
  </si>
  <si>
    <t>loginCntMobile</t>
  </si>
  <si>
    <t>handleMode</t>
  </si>
  <si>
    <t>handleCd</t>
  </si>
  <si>
    <t>handleNo</t>
  </si>
  <si>
    <t>beforeMileage</t>
  </si>
  <si>
    <t>afterMileage</t>
  </si>
  <si>
    <t>useHistory</t>
  </si>
  <si>
    <t>deleteFl</t>
  </si>
  <si>
    <t>deleteScheduleDt</t>
  </si>
  <si>
    <t>deleteDt</t>
  </si>
  <si>
    <t>appId</t>
  </si>
  <si>
    <t>uuid</t>
  </si>
  <si>
    <t>snsJoinFl</t>
  </si>
  <si>
    <t>snsTypeFl</t>
  </si>
  <si>
    <t>connectFl</t>
  </si>
  <si>
    <t>accessToken</t>
  </si>
  <si>
    <t>refreshToken</t>
  </si>
  <si>
    <t>apiOrderNo</t>
  </si>
  <si>
    <t>orderStatus</t>
  </si>
  <si>
    <t>orderIp</t>
  </si>
  <si>
    <t>orderChannelFl</t>
  </si>
  <si>
    <t>orderTypeFl</t>
  </si>
  <si>
    <t>appOs</t>
  </si>
  <si>
    <t>pushCode</t>
  </si>
  <si>
    <t>statisticsAppOrderCntFl</t>
  </si>
  <si>
    <t>orderEmail</t>
  </si>
  <si>
    <t>orderGoodsNm</t>
  </si>
  <si>
    <t>orderGoodsNmStandard</t>
  </si>
  <si>
    <t>settlePrice</t>
  </si>
  <si>
    <t>overseasSettleCurrency</t>
  </si>
  <si>
    <t>overseasSettlePrice</t>
  </si>
  <si>
    <t>taxSupplyPrice</t>
  </si>
  <si>
    <t>taxVatPrice</t>
  </si>
  <si>
    <t>taxFreePrice</t>
  </si>
  <si>
    <t>realTaxSupplyPrice</t>
  </si>
  <si>
    <t>realTaxVatPrice</t>
  </si>
  <si>
    <t>realTaxFreePrice</t>
  </si>
  <si>
    <t>useMileage</t>
  </si>
  <si>
    <t>useDeposit</t>
  </si>
  <si>
    <t>totalGoodsPrice</t>
  </si>
  <si>
    <t>totalDeliveryCharge</t>
  </si>
  <si>
    <t>totalDeliveryInsuranceFee</t>
  </si>
  <si>
    <t>totalGoodsDcPrice</t>
  </si>
  <si>
    <t>totalMemberDcPrice</t>
  </si>
  <si>
    <t>totalMemberBankDcPrice</t>
  </si>
  <si>
    <t>totalMemberOverlapDcPrice</t>
  </si>
  <si>
    <t>totalMemberDeliveryDcPrice</t>
  </si>
  <si>
    <t>totalCouponGoodsDcPrice</t>
  </si>
  <si>
    <t>totalCouponOrderDcPrice</t>
  </si>
  <si>
    <t>totalCouponDeliveryDcPrice</t>
  </si>
  <si>
    <t>totalMyappDcPrice</t>
  </si>
  <si>
    <t>totalMileage</t>
  </si>
  <si>
    <t>totalGoodsMileage</t>
  </si>
  <si>
    <t>totalMemberMileage</t>
  </si>
  <si>
    <t>totalCouponGoodsMileage</t>
  </si>
  <si>
    <t>totalCouponOrderMileage</t>
  </si>
  <si>
    <t>totalEnuriDcPrice</t>
  </si>
  <si>
    <t>mileageGiveExclude</t>
  </si>
  <si>
    <t>totalDeliveryWeight</t>
  </si>
  <si>
    <t>firstSaleFl</t>
  </si>
  <si>
    <t>firstCouponFl</t>
  </si>
  <si>
    <t>eventCouponFl</t>
  </si>
  <si>
    <t>sendMailSmsFl</t>
  </si>
  <si>
    <t>settleKind</t>
  </si>
  <si>
    <t>bankAccount</t>
  </si>
  <si>
    <t>bankSender</t>
  </si>
  <si>
    <t>receiptFl</t>
  </si>
  <si>
    <t>depositPolicy</t>
  </si>
  <si>
    <t>mileagePolicy</t>
  </si>
  <si>
    <t>statusPolicy</t>
  </si>
  <si>
    <t>memberPolicy</t>
  </si>
  <si>
    <t>couponPolicy</t>
  </si>
  <si>
    <t>currencyPolicy</t>
  </si>
  <si>
    <t>exchangeRatePolicy</t>
  </si>
  <si>
    <t>myappPolicy</t>
  </si>
  <si>
    <t>userRequestMemo</t>
  </si>
  <si>
    <t>userConsultMemo</t>
  </si>
  <si>
    <t>orderPGLog</t>
  </si>
  <si>
    <t>orderDeliveryLog</t>
  </si>
  <si>
    <t>orderAdminLog</t>
  </si>
  <si>
    <t>pgName</t>
  </si>
  <si>
    <t>pgResultCode</t>
  </si>
  <si>
    <t>pgTid</t>
  </si>
  <si>
    <t>pgAppNo</t>
  </si>
  <si>
    <t>pgAppDt</t>
  </si>
  <si>
    <t>pgCardCd</t>
  </si>
  <si>
    <t>pgSettleNm</t>
  </si>
  <si>
    <t>pgSettleCd</t>
  </si>
  <si>
    <t>pgFailReason</t>
  </si>
  <si>
    <t>pgCancelFl</t>
  </si>
  <si>
    <t>pgRealTaxSupplyPrice</t>
  </si>
  <si>
    <t>pgRealTaxVatPrice</t>
  </si>
  <si>
    <t>pgRealTaxFreePrice</t>
  </si>
  <si>
    <t>escrowSendNo</t>
  </si>
  <si>
    <t>escrowDeliveryFl</t>
  </si>
  <si>
    <t>escrowDeliveryDt</t>
  </si>
  <si>
    <t>escrowDeliveryCd</t>
  </si>
  <si>
    <t>escrowInvoiceNo</t>
  </si>
  <si>
    <t>escrowConfirmFl</t>
  </si>
  <si>
    <t>escrowDenyFl</t>
  </si>
  <si>
    <t>fintechData</t>
  </si>
  <si>
    <t>checkoutData</t>
  </si>
  <si>
    <t>checksumData</t>
  </si>
  <si>
    <t>addField</t>
  </si>
  <si>
    <t>bankdaManualNo</t>
  </si>
  <si>
    <t>bankdaManualFl</t>
  </si>
  <si>
    <t>bankdaManualMangerId</t>
  </si>
  <si>
    <t>paymentDt</t>
  </si>
  <si>
    <t>multiShippingFl</t>
  </si>
  <si>
    <t>trackingKey</t>
  </si>
  <si>
    <t>userHandleProcess</t>
  </si>
  <si>
    <t>pgChargeBack</t>
  </si>
  <si>
    <t>fbPixelKey</t>
  </si>
  <si>
    <t>orderCd</t>
  </si>
  <si>
    <t>expireSdt</t>
  </si>
  <si>
    <t>expireEdt</t>
  </si>
  <si>
    <t>couponPrice</t>
  </si>
  <si>
    <t>couponMileage</t>
  </si>
  <si>
    <t>minusCouponFl</t>
  </si>
  <si>
    <t>plusCouponFl</t>
  </si>
  <si>
    <t>minusRestoreCouponFl</t>
  </si>
  <si>
    <t>plusRestoreCouponFl</t>
  </si>
  <si>
    <t>apiOrderGoodsNo</t>
  </si>
  <si>
    <t>orderGroupCd</t>
  </si>
  <si>
    <t>userHandleSno</t>
  </si>
  <si>
    <t>handleSno</t>
  </si>
  <si>
    <t>eventSno</t>
  </si>
  <si>
    <t>orderDeliverySno</t>
  </si>
  <si>
    <t>invoiceCompanySno</t>
  </si>
  <si>
    <t>invoiceNo</t>
  </si>
  <si>
    <t>scmAdjustNo</t>
  </si>
  <si>
    <t>scmAdjustAfterNo</t>
  </si>
  <si>
    <t>goodsType</t>
  </si>
  <si>
    <t>timeSaleFl</t>
  </si>
  <si>
    <t>parentMustFl</t>
  </si>
  <si>
    <t>parentGoodsNo</t>
  </si>
  <si>
    <t>goodsNmStandard</t>
  </si>
  <si>
    <t>taxSupplyGoodsPrice</t>
  </si>
  <si>
    <t>taxVatGoodsPrice</t>
  </si>
  <si>
    <t>taxFreeGoodsPrice</t>
  </si>
  <si>
    <t>realTaxSupplyGoodsPrice</t>
  </si>
  <si>
    <t>realTaxVatGoodsPrice</t>
  </si>
  <si>
    <t>realTaxFreeGoodsPrice</t>
  </si>
  <si>
    <t>divisionUseDeposit</t>
  </si>
  <si>
    <t>divisionUseMileage</t>
  </si>
  <si>
    <t>divisionGoodsDeliveryUseDeposit</t>
  </si>
  <si>
    <t>divisionGoodsDeliveryUseMileage</t>
  </si>
  <si>
    <t>divisionCouponOrderDcPrice</t>
  </si>
  <si>
    <t>divisionCouponOrderMileage</t>
  </si>
  <si>
    <t>addGoodsPrice</t>
  </si>
  <si>
    <t>optionPrice</t>
  </si>
  <si>
    <t>optionCostPrice</t>
  </si>
  <si>
    <t>optionTextPrice</t>
  </si>
  <si>
    <t>goodsDcPrice</t>
  </si>
  <si>
    <t>memberDcPrice</t>
  </si>
  <si>
    <t>memberOverlapDcPrice</t>
  </si>
  <si>
    <t>couponGoodsDcPrice</t>
  </si>
  <si>
    <t>timeSalePrice</t>
  </si>
  <si>
    <t>brandBankSalePrice</t>
  </si>
  <si>
    <t>myappDcPrice</t>
  </si>
  <si>
    <t>goodsDeliveryCollectPrice</t>
  </si>
  <si>
    <t>goodsMileage</t>
  </si>
  <si>
    <t>memberMileage</t>
  </si>
  <si>
    <t>couponGoodsMileage</t>
  </si>
  <si>
    <t>goodsDeliveryCollectFl</t>
  </si>
  <si>
    <t>minusDepositFl</t>
  </si>
  <si>
    <t>minusRestoreDepositFl</t>
  </si>
  <si>
    <t>minusMileageFl</t>
  </si>
  <si>
    <t>minusRestoreMileageFl</t>
  </si>
  <si>
    <t>plusMileageFl</t>
  </si>
  <si>
    <t>plusRestoreMileageFl</t>
  </si>
  <si>
    <t>minusStockFl</t>
  </si>
  <si>
    <t>minusRestoreStockFl</t>
  </si>
  <si>
    <t>optionInfo</t>
  </si>
  <si>
    <t>optionTextInfo</t>
  </si>
  <si>
    <t>goodsTaxInfo</t>
  </si>
  <si>
    <t>cateAllCd</t>
  </si>
  <si>
    <t>deliveryLog</t>
  </si>
  <si>
    <t>cancelDt</t>
  </si>
  <si>
    <t>invoiceDt</t>
  </si>
  <si>
    <t>deliveryDt</t>
  </si>
  <si>
    <t>deliveryCompleteDt</t>
  </si>
  <si>
    <t>finishDt</t>
  </si>
  <si>
    <t>mileageGiveDt</t>
  </si>
  <si>
    <t>statisticsOrderFl</t>
  </si>
  <si>
    <t>statisticsGoodsFl</t>
  </si>
  <si>
    <t>sendSmsFl</t>
  </si>
  <si>
    <t>enuri</t>
  </si>
  <si>
    <t>goodsDiscountInfo</t>
  </si>
  <si>
    <t>goodsMileageAddInfo</t>
  </si>
  <si>
    <t>inflow</t>
  </si>
  <si>
    <t>visitAddress</t>
  </si>
  <si>
    <t>couponMileageFl</t>
  </si>
  <si>
    <t>easypayScmReceiptFl</t>
  </si>
  <si>
    <t>beforeStatus</t>
  </si>
  <si>
    <t>handleCompleteFl</t>
  </si>
  <si>
    <t>handleReason</t>
  </si>
  <si>
    <t>handleDetailReason</t>
  </si>
  <si>
    <t>handleDetailReasonShowFl</t>
  </si>
  <si>
    <t>handleData</t>
  </si>
  <si>
    <t>handleDt</t>
  </si>
  <si>
    <t>refundGroupCd</t>
  </si>
  <si>
    <t>refundMethod</t>
  </si>
  <si>
    <t>refundBankName</t>
  </si>
  <si>
    <t>refundAccountNumber</t>
  </si>
  <si>
    <t>refundDepositor</t>
  </si>
  <si>
    <t>refundPrice</t>
  </si>
  <si>
    <t>refundUseDeposit</t>
  </si>
  <si>
    <t>refundUseMileage</t>
  </si>
  <si>
    <t>refundDeliveryUseDeposit</t>
  </si>
  <si>
    <t>refundDeliveryUseMileage</t>
  </si>
  <si>
    <t>refundDeliveryCharge</t>
  </si>
  <si>
    <t>refundDeliveryInsuranceFee</t>
  </si>
  <si>
    <t>refundDeliveryCoupon</t>
  </si>
  <si>
    <t>refundCharge</t>
  </si>
  <si>
    <t>refundUseDepositCommission</t>
  </si>
  <si>
    <t>refundUseMileageCommission</t>
  </si>
  <si>
    <t>refundGiveMileage</t>
  </si>
  <si>
    <t>completeCashPrice</t>
  </si>
  <si>
    <t>completePgPrice</t>
  </si>
  <si>
    <t>completeDepositPrice</t>
  </si>
  <si>
    <t>completeMileagePrice</t>
  </si>
  <si>
    <t>handleGroupCd</t>
  </si>
  <si>
    <t>type</t>
  </si>
  <si>
    <t>deliveryCharge</t>
  </si>
  <si>
    <t>dcPrice</t>
  </si>
  <si>
    <t>addPrice</t>
  </si>
  <si>
    <t>userHandleMode</t>
  </si>
  <si>
    <t>userHandleFl</t>
  </si>
  <si>
    <t>userHandleGoodsNo</t>
  </si>
  <si>
    <t>userHandleGoodsCnt</t>
  </si>
  <si>
    <t>userRefundMethod</t>
  </si>
  <si>
    <t>userRefundBankName</t>
  </si>
  <si>
    <t>userRefundAccountNumber</t>
  </si>
  <si>
    <t>userRefundDepositor</t>
  </si>
  <si>
    <t>userHandleReason</t>
  </si>
  <si>
    <t>userHandleDetailReason</t>
  </si>
  <si>
    <t>adminHandleReason</t>
  </si>
  <si>
    <t>BIGINT</t>
  </si>
  <si>
    <t>VARCHAR(16)</t>
  </si>
  <si>
    <t>DECIMAL(12,2)</t>
  </si>
  <si>
    <t>VARIANT</t>
  </si>
  <si>
    <t>DATETIME</t>
  </si>
  <si>
    <t>SMALLINT</t>
  </si>
  <si>
    <t>CHAR(2)</t>
  </si>
  <si>
    <t>TEXT</t>
  </si>
  <si>
    <t>DECIMAL(6,2)</t>
  </si>
  <si>
    <t>DECIMAL(7,2)</t>
  </si>
  <si>
    <t>CHAR(1)</t>
  </si>
  <si>
    <t>decimal(12,2)</t>
  </si>
  <si>
    <t>decimal(6,2)</t>
  </si>
  <si>
    <t>decimal(3,1)</t>
  </si>
  <si>
    <t>decimal(7,2)</t>
  </si>
  <si>
    <t>decimal(10,0)</t>
  </si>
  <si>
    <t>컬럼명_한글</t>
    <phoneticPr fontId="1" type="noConversion"/>
  </si>
  <si>
    <t>VARCHAR(8)</t>
  </si>
  <si>
    <t>VARCHAR(8)</t>
    <phoneticPr fontId="1" type="noConversion"/>
  </si>
  <si>
    <t>ojbect</t>
  </si>
  <si>
    <t>int64</t>
  </si>
  <si>
    <t>float64</t>
  </si>
  <si>
    <t>BIGINT(20)</t>
  </si>
  <si>
    <t>INT(10)</t>
  </si>
  <si>
    <t>VARCHAR(50)</t>
  </si>
  <si>
    <t>INT(11)</t>
  </si>
  <si>
    <t>ENUM('M','O','B','R','C')</t>
  </si>
  <si>
    <t>VARCHAR(20)</t>
  </si>
  <si>
    <t>VARCHAR(10)</t>
  </si>
  <si>
    <t>VARCHAR(255)</t>
  </si>
  <si>
    <t>JSON</t>
  </si>
  <si>
    <t>ENUM('Y','N','COMPLETE','USE')</t>
  </si>
  <si>
    <t>SMALLINT(5)</t>
  </si>
  <si>
    <t>ENUM('SHOP','PAYCO','NAVERPAY','ETC')</t>
  </si>
  <si>
    <t>ENUM('PC','MOBILE','WRITE')</t>
  </si>
  <si>
    <t>ENUM('ANDROID','IOS')</t>
  </si>
  <si>
    <t>VARCHAR(400)</t>
  </si>
  <si>
    <t>ENUM('Y','N')</t>
  </si>
  <si>
    <t>VARCHAR(100)</t>
  </si>
  <si>
    <t>SMALLINT(5) UNSIGNED</t>
  </si>
  <si>
    <t>VARCHAR(5)</t>
  </si>
  <si>
    <t>ENUM('N','R','T')</t>
  </si>
  <si>
    <t>VARCHAR(60)</t>
  </si>
  <si>
    <t>VARCHAR(40)</t>
  </si>
  <si>
    <t>ENUM('Y','P','N')</t>
  </si>
  <si>
    <t>ENUM('ACCEPT','REJECT')</t>
  </si>
  <si>
    <t>SMALLINT(6)</t>
  </si>
  <si>
    <t>VARCHAR(30)</t>
  </si>
  <si>
    <t>VARCHAR(150)</t>
  </si>
  <si>
    <t>INT(10) UNSIGNED</t>
  </si>
  <si>
    <t>ENUM('GOODS','ADDGOODS')</t>
  </si>
  <si>
    <t>ENUM('PRE','LATER')</t>
  </si>
  <si>
    <t>VARCHAR(1000)</t>
  </si>
  <si>
    <t>VARCHAR(12)</t>
  </si>
  <si>
    <t>VARCHAR(1)</t>
  </si>
  <si>
    <t>VARCHAR(4000)</t>
  </si>
  <si>
    <t>VARCHAR(300)</t>
  </si>
  <si>
    <t>VARCHAR(2)</t>
  </si>
  <si>
    <t>VARCHAR(6)</t>
  </si>
  <si>
    <t>VARCHAR(3)</t>
  </si>
  <si>
    <t>VARCHAR(4)</t>
  </si>
  <si>
    <t>DOUBLE(5,1)</t>
  </si>
  <si>
    <t>VARCHAR(128)</t>
  </si>
  <si>
    <t>VARCHAR(200)</t>
  </si>
  <si>
    <t>VARCHAR(15)</t>
  </si>
  <si>
    <t>VARCHAR(500)</t>
  </si>
  <si>
    <t>VARCHAR(18)</t>
  </si>
  <si>
    <t>int(10)</t>
  </si>
  <si>
    <t>int(11)</t>
  </si>
  <si>
    <t>varchar(255)</t>
  </si>
  <si>
    <t>varchar(50)</t>
  </si>
  <si>
    <t>varchar(20)</t>
  </si>
  <si>
    <t>varchar(100)</t>
  </si>
  <si>
    <t>varchar(32)</t>
  </si>
  <si>
    <t>varchar(15)</t>
  </si>
  <si>
    <t>mediumtext</t>
  </si>
  <si>
    <t>enum('y','n')</t>
  </si>
  <si>
    <t>smallint(5)</t>
  </si>
  <si>
    <t>varchar(16)</t>
  </si>
  <si>
    <t>enum('0','1','2','3')</t>
  </si>
  <si>
    <t>int(10) unsigned zerofill</t>
  </si>
  <si>
    <t>datetime</t>
  </si>
  <si>
    <t>varchar(200)</t>
  </si>
  <si>
    <t>tinyint(4)</t>
  </si>
  <si>
    <t>bigint(20)</t>
  </si>
  <si>
    <t>enum('pre','later')</t>
  </si>
  <si>
    <t>varchar(10)</t>
  </si>
  <si>
    <t>smallint(1)</t>
  </si>
  <si>
    <t>char(12)</t>
  </si>
  <si>
    <t>smallint(5) unsigned</t>
  </si>
  <si>
    <t>text</t>
  </si>
  <si>
    <t>char(9)</t>
  </si>
  <si>
    <t>char(6)</t>
  </si>
  <si>
    <t>varchar(45)</t>
  </si>
  <si>
    <t>mediumint(6)</t>
  </si>
  <si>
    <t>int(11) unsigned</t>
  </si>
  <si>
    <t>enum('online','offline')</t>
  </si>
  <si>
    <t>enum('y','n','f')</t>
  </si>
  <si>
    <t>enum('product','order','delivery','gift')</t>
  </si>
  <si>
    <t>enum('down','auto','manual')</t>
  </si>
  <si>
    <t>varchar(30)</t>
  </si>
  <si>
    <t>enum('period','day')</t>
  </si>
  <si>
    <t>smallint(4) unsigned</t>
  </si>
  <si>
    <t>enum('sale','add','delivery','deposit')</t>
  </si>
  <si>
    <t>enum('all','pc','mobile')</t>
  </si>
  <si>
    <t>enum('percent','fix')</t>
  </si>
  <si>
    <t>enum('one','all')</t>
  </si>
  <si>
    <t>enum('basic','self')</t>
  </si>
  <si>
    <t>enum('all','bank')</t>
  </si>
  <si>
    <t>int(8)</t>
  </si>
  <si>
    <t>enum('all','provider','category','brand','goods')</t>
  </si>
  <si>
    <t>decimal(12,2) unsigned</t>
  </si>
  <si>
    <t>enum('product','order')</t>
  </si>
  <si>
    <t>enum('first','order','birth','join','attend','cart...</t>
  </si>
  <si>
    <t>enum('n','y')</t>
  </si>
  <si>
    <t>varchar(38)</t>
  </si>
  <si>
    <t>int(10) unsigned</t>
  </si>
  <si>
    <t>varchar(40)</t>
  </si>
  <si>
    <t>enum('d','e')</t>
  </si>
  <si>
    <t>enum('y','n','a','r')</t>
  </si>
  <si>
    <t>enum('r','m','d')</t>
  </si>
  <si>
    <t>varchar(12)</t>
  </si>
  <si>
    <t>enum('n','u','r','f','d','b')</t>
  </si>
  <si>
    <t>date</t>
  </si>
  <si>
    <t>enum('all','member','group')</t>
  </si>
  <si>
    <t>json</t>
  </si>
  <si>
    <t>enum('t','n','f')</t>
  </si>
  <si>
    <t>enum('c','g')</t>
  </si>
  <si>
    <t>enum('all','group')</t>
  </si>
  <si>
    <t>enum('percent','mileage')</t>
  </si>
  <si>
    <t>enum('regDt','modDt')</t>
  </si>
  <si>
    <t>enum('day','hour')</t>
  </si>
  <si>
    <t>enum('percent','price')</t>
  </si>
  <si>
    <t>varchar(1000)</t>
  </si>
  <si>
    <t>varchar(60)</t>
  </si>
  <si>
    <t>enum('s','d')</t>
  </si>
  <si>
    <t>enum('n','a','m')</t>
  </si>
  <si>
    <t>enum('y','n','s')</t>
  </si>
  <si>
    <t>enum('no','direct','selection')</t>
  </si>
  <si>
    <t>char(1)</t>
  </si>
  <si>
    <t>char(20)</t>
  </si>
  <si>
    <t>varchar(128)</t>
  </si>
  <si>
    <t>varchar(500)</t>
  </si>
  <si>
    <t>enum('M','R','')</t>
  </si>
  <si>
    <t>enum('no','pc','mobile','all')</t>
  </si>
  <si>
    <t>enum('I','U','D')</t>
  </si>
  <si>
    <t>varchar(64)</t>
  </si>
  <si>
    <t>varchar(150)</t>
  </si>
  <si>
    <t>enum('personal','business')</t>
  </si>
  <si>
    <t>enum('m','w')</t>
  </si>
  <si>
    <t>enum('s','l')</t>
  </si>
  <si>
    <t>char(7)</t>
  </si>
  <si>
    <t>char(5)</t>
  </si>
  <si>
    <t>varchar(4)</t>
  </si>
  <si>
    <t>enum('pc','mobile')</t>
  </si>
  <si>
    <t>varchar(300)</t>
  </si>
  <si>
    <t>enum('1','3','5','999')</t>
  </si>
  <si>
    <t>enum('n','order','push')</t>
  </si>
  <si>
    <t>enum('y','order','cart','coupon')</t>
  </si>
  <si>
    <t>varchar(25)</t>
  </si>
  <si>
    <t>enum('m','o','b','r','c')</t>
  </si>
  <si>
    <t>enum('y','n','complete','use')</t>
  </si>
  <si>
    <t>smallint(6)</t>
  </si>
  <si>
    <t>enum('payco','facebook','naver','kakao','wonder','...</t>
  </si>
  <si>
    <t>varchar(400)</t>
  </si>
  <si>
    <t>char(2)</t>
  </si>
  <si>
    <t>enum('pc','mobile','write')</t>
  </si>
  <si>
    <t>enum('android','ios')</t>
  </si>
  <si>
    <t>varchar(5)</t>
  </si>
  <si>
    <t>enum('n','r','t')</t>
  </si>
  <si>
    <t>enum('y','p','n')</t>
  </si>
  <si>
    <t>enum('accept','reject')</t>
  </si>
  <si>
    <t>enum('product','order','delivery')</t>
  </si>
  <si>
    <t>enum('goods','addGoods')</t>
  </si>
  <si>
    <t>enum('c','r','b','e','z')</t>
  </si>
  <si>
    <t>enum('y','n','d')</t>
  </si>
  <si>
    <t>tinyint(3) unsigned</t>
  </si>
  <si>
    <t>enum('fs','pc','al','pr','ar')</t>
  </si>
  <si>
    <t>enum('r','b','e')</t>
  </si>
  <si>
    <t>enum('y','n','r')</t>
  </si>
  <si>
    <t>enum('0','1','2','3')</t>
    <phoneticPr fontId="1" type="noConversion"/>
  </si>
  <si>
    <t>enum('y','n')</t>
    <phoneticPr fontId="1" type="noConversion"/>
  </si>
  <si>
    <t>enum('nonLimit','newGoodsDiscount','periodDiscount...</t>
    <phoneticPr fontId="1" type="noConversion"/>
  </si>
  <si>
    <t>enum('none','realname','ipin','authCellphone')</t>
    <phoneticPr fontId="1" type="noConversion"/>
  </si>
  <si>
    <t>enum('directSelf','directManager')</t>
    <phoneticPr fontId="1" type="noConversion"/>
  </si>
  <si>
    <t>enum('shop','payco','naverpay','etc')</t>
    <phoneticPr fontId="1" type="noConversion"/>
  </si>
  <si>
    <t>DECIMAL(3,1)</t>
  </si>
  <si>
    <t>DECIMAL(10,0)</t>
  </si>
  <si>
    <t>VARCHAR(7)</t>
  </si>
  <si>
    <t>VARCHAR(9)</t>
  </si>
  <si>
    <t>VARCHAR(13)</t>
  </si>
  <si>
    <t>VARCHAR(32)</t>
  </si>
  <si>
    <t>CHAR(12)</t>
  </si>
  <si>
    <t>CHAR(9)</t>
  </si>
  <si>
    <t>CHAR(6)</t>
  </si>
  <si>
    <t>VARCHAR(45)</t>
  </si>
  <si>
    <t>VARCHAR(38)</t>
  </si>
  <si>
    <t>CHAR(20)</t>
  </si>
  <si>
    <t>VARCHAR(64)</t>
  </si>
  <si>
    <t>CHAR(7)</t>
  </si>
  <si>
    <t>CHAR(5)</t>
  </si>
  <si>
    <t>VARCHAR(25)</t>
  </si>
  <si>
    <t>VARCHAR(200)</t>
    <phoneticPr fontId="1" type="noConversion"/>
  </si>
  <si>
    <t>VARCHAR(50)</t>
    <phoneticPr fontId="1" type="noConversion"/>
  </si>
  <si>
    <t>VARCHAR(20)</t>
    <phoneticPr fontId="1" type="noConversion"/>
  </si>
  <si>
    <t>VARCHAR(8)</t>
    <phoneticPr fontId="1" type="noConversion"/>
  </si>
  <si>
    <t>VARCHAR(100)</t>
    <phoneticPr fontId="1" type="noConversion"/>
  </si>
  <si>
    <t>페이지경로2단계</t>
    <phoneticPr fontId="1" type="noConversion"/>
  </si>
  <si>
    <t>페이지경로3단계</t>
    <phoneticPr fontId="1" type="noConversion"/>
  </si>
  <si>
    <t>페이지경로4단계</t>
    <phoneticPr fontId="1" type="noConversion"/>
  </si>
  <si>
    <t>PAGEPATHLEVEL3</t>
    <phoneticPr fontId="1" type="noConversion"/>
  </si>
  <si>
    <t>PAGEPATHLEVEL2</t>
    <phoneticPr fontId="1" type="noConversion"/>
  </si>
  <si>
    <t>PAGEPATHLEVEL4</t>
    <phoneticPr fontId="1" type="noConversion"/>
  </si>
  <si>
    <t>GA_DPN_SOCIAL_MEDIUM</t>
  </si>
  <si>
    <t>GA_DPN_SOCIAL_MEDIUM</t>
    <phoneticPr fontId="1" type="noConversion"/>
  </si>
  <si>
    <t>사용자소셜매체</t>
  </si>
  <si>
    <t>사용자소셜매체</t>
    <phoneticPr fontId="1" type="noConversion"/>
  </si>
  <si>
    <t>매체</t>
  </si>
  <si>
    <t>SOCIALNETWORK</t>
  </si>
  <si>
    <t>MEDIUM</t>
  </si>
  <si>
    <t>GA_PNT</t>
  </si>
  <si>
    <t>GA_PNT_SOCIAL_MEDIUM</t>
  </si>
  <si>
    <t>INTEGER</t>
    <phoneticPr fontId="1" type="noConversion"/>
  </si>
  <si>
    <t>(확인필요)</t>
  </si>
  <si>
    <t>(확인필요)</t>
    <phoneticPr fontId="1" type="noConversion"/>
  </si>
  <si>
    <t/>
  </si>
  <si>
    <t>LOAD_DTTM</t>
  </si>
  <si>
    <t>TIMESTAMP</t>
  </si>
  <si>
    <t>DOUBLE</t>
    <phoneticPr fontId="1" type="noConversion"/>
  </si>
  <si>
    <t>TIMESTAMP</t>
    <phoneticPr fontId="1" type="noConversion"/>
  </si>
  <si>
    <t>테이블명</t>
    <phoneticPr fontId="1" type="noConversion"/>
  </si>
  <si>
    <t>컬럼명</t>
    <phoneticPr fontId="1" type="noConversion"/>
  </si>
  <si>
    <t>PK1</t>
    <phoneticPr fontId="1" type="noConversion"/>
  </si>
  <si>
    <t>PK2</t>
    <phoneticPr fontId="1" type="noConversion"/>
  </si>
  <si>
    <t>ES_BD_GOODSREVIEW</t>
  </si>
  <si>
    <t>ES_BOARDMEMO</t>
  </si>
  <si>
    <t>ES_CODEORDER</t>
  </si>
  <si>
    <t>ES_LOGORDER</t>
  </si>
  <si>
    <t>ES_MEMBER</t>
    <phoneticPr fontId="1" type="noConversion"/>
  </si>
  <si>
    <t>ES_MEMBER</t>
  </si>
  <si>
    <t>ES_MEMBERLOGINLOG</t>
  </si>
  <si>
    <t>ES_MEMBERSLEEP</t>
  </si>
  <si>
    <t>ES_MEMBERSNS</t>
  </si>
  <si>
    <t>ES_ORDERINFO</t>
  </si>
  <si>
    <t>T_ADDRESS</t>
  </si>
  <si>
    <t>T_ADMIN</t>
  </si>
  <si>
    <t>T_ADMIN_LOG</t>
  </si>
  <si>
    <t>T_AGREEDOCU</t>
  </si>
  <si>
    <t>T_APP_PUSH</t>
  </si>
  <si>
    <t>T_APP_PUSH_DEVICE</t>
  </si>
  <si>
    <t>T_APP_PUSH_EXCEL</t>
  </si>
  <si>
    <t>T_APP_PUSH_STATUS_LOG</t>
  </si>
  <si>
    <t>T_APP_PUSH_TARGET</t>
  </si>
  <si>
    <t>T_BANKCARD</t>
  </si>
  <si>
    <t>T_BBS</t>
  </si>
  <si>
    <t>T_BBS_COMMENT</t>
  </si>
  <si>
    <t>T_BBS_IMG</t>
  </si>
  <si>
    <t>T_CLINIC_ADJUST</t>
  </si>
  <si>
    <t>T_CLINIC_ADJUST_STATUS_LOG</t>
  </si>
  <si>
    <t>T_CLINIC_IMG</t>
  </si>
  <si>
    <t>T_CLINIC_IMSI</t>
  </si>
  <si>
    <t>T_CLINIC_IMSI2</t>
  </si>
  <si>
    <t>T_CLINIC_JOIN</t>
  </si>
  <si>
    <t>T_CLINIC_NOTICE</t>
  </si>
  <si>
    <t>T_CLINIC_NOTICE_IMG</t>
  </si>
  <si>
    <t>T_CLINIC_SAP</t>
  </si>
  <si>
    <t>T_COUPON_GRADE</t>
  </si>
  <si>
    <t>T_COUPON_MEM</t>
  </si>
  <si>
    <t>T_COUPON_SERIAL</t>
  </si>
  <si>
    <t>T_CUSTOM</t>
  </si>
  <si>
    <t>T_CUSTOM_PRODUCT</t>
  </si>
  <si>
    <t>T_DATE</t>
  </si>
  <si>
    <t>T_DOSE</t>
  </si>
  <si>
    <t>T_FAQ</t>
  </si>
  <si>
    <t>T_HEALTH_EXAMPLE</t>
  </si>
  <si>
    <t>T_HEALTH_EXCLUDE_PRODUCT</t>
  </si>
  <si>
    <t>T_HEALTH_EX_NUTRITION</t>
  </si>
  <si>
    <t>T_HEALTH_EX_PRODUCT</t>
  </si>
  <si>
    <t>T_HEALTH_QUESTION</t>
  </si>
  <si>
    <t>T_HEALTH_TOPIC</t>
  </si>
  <si>
    <t>T_ICON</t>
  </si>
  <si>
    <t>T_INGREDIENT</t>
  </si>
  <si>
    <t>T_INTAKE</t>
  </si>
  <si>
    <t>T_MAGAZINE</t>
  </si>
  <si>
    <t>T_MAGAZINE_PRODUCT</t>
  </si>
  <si>
    <t>T_MAIN_VISUAL</t>
  </si>
  <si>
    <t>T_MEMBER</t>
    <phoneticPr fontId="1" type="noConversion"/>
  </si>
  <si>
    <t>T_MEMBERCS</t>
  </si>
  <si>
    <t>T_MEMBER_SLEEP</t>
  </si>
  <si>
    <t>T_MEM_GRADE</t>
  </si>
  <si>
    <t>T_MEM_HEALTH</t>
    <phoneticPr fontId="1" type="noConversion"/>
  </si>
  <si>
    <t>T_MENU</t>
  </si>
  <si>
    <t>T_MENU_AUTH</t>
  </si>
  <si>
    <t>T_MONTHLY_RECOM</t>
  </si>
  <si>
    <t>T_MY_HEALTH_ANWSER</t>
    <phoneticPr fontId="1" type="noConversion"/>
  </si>
  <si>
    <t>T_MY_HEALTH_ANWSER</t>
  </si>
  <si>
    <t>T_MY_HEALTH_PRODUCT</t>
  </si>
  <si>
    <t>T_MY_HEALTH_TOPIC</t>
  </si>
  <si>
    <t>T_NOTICE_COMMENT</t>
  </si>
  <si>
    <t>T_NUTRITION</t>
  </si>
  <si>
    <t>T_ORDER_ADDR</t>
  </si>
  <si>
    <t>T_ORDER_FORM</t>
  </si>
  <si>
    <t>T_ORDER_GIFT</t>
  </si>
  <si>
    <t>T_ORDER_ITEM</t>
    <phoneticPr fontId="1" type="noConversion"/>
  </si>
  <si>
    <t>T_ORDER_MEMO</t>
  </si>
  <si>
    <t>T_ORDER_SHIP</t>
  </si>
  <si>
    <t>T_ORDER_STATUS_LOG</t>
  </si>
  <si>
    <t>T_PG_BILL</t>
  </si>
  <si>
    <t>T_POINT_CONF</t>
  </si>
  <si>
    <t>T_PRIVACY</t>
  </si>
  <si>
    <t>T_PRODUCT_DISCOUNT</t>
  </si>
  <si>
    <t>T_PRODUCT_DOSE</t>
  </si>
  <si>
    <t>T_PRODUCT_GIFT</t>
  </si>
  <si>
    <t>T_PRODUCT_GRADE</t>
    <phoneticPr fontId="1" type="noConversion"/>
  </si>
  <si>
    <t>T_PRODUCT_GRADE</t>
  </si>
  <si>
    <t>T_PRODUCT_ICON</t>
  </si>
  <si>
    <t>T_PRODUCT_INTAKE</t>
  </si>
  <si>
    <t>T_PRODUCT_NUTRITION</t>
  </si>
  <si>
    <t>T_PRODUCT_OPT</t>
  </si>
  <si>
    <t>T_QNA_IMG</t>
  </si>
  <si>
    <t>T_RECOMMEND_TAG</t>
  </si>
  <si>
    <t>T_RESERVATION</t>
  </si>
  <si>
    <t>T_RESERVATION_PRODUCT</t>
  </si>
  <si>
    <t>T_REVIEW_CLONE</t>
  </si>
  <si>
    <t>T_REVIEW_IMG</t>
  </si>
  <si>
    <t>T_ROUTINE_ORDER_DATE</t>
  </si>
  <si>
    <t>T_ROUTINE_ORDER_DATE_LOG</t>
  </si>
  <si>
    <t>T_SAP_PRODUCT</t>
  </si>
  <si>
    <t>T_SENSITIVE</t>
  </si>
  <si>
    <t>T_SEQ</t>
  </si>
  <si>
    <t>T_SET</t>
  </si>
  <si>
    <t>T_SET_PRODUCT</t>
  </si>
  <si>
    <t>T_STAT_DAY_CLINIC</t>
  </si>
  <si>
    <t>T_STAT_DAY_MEMBER</t>
  </si>
  <si>
    <t>T_STAT_DAY_VISIT_CLINIC</t>
  </si>
  <si>
    <t>T_STAT_DAY_VISIT_MEMBER</t>
  </si>
  <si>
    <t>T_STIPULATION</t>
  </si>
  <si>
    <t>T_TEAM</t>
  </si>
  <si>
    <t>T_TEAM_MENU_AUTH</t>
  </si>
  <si>
    <t>es_addExchangeOrderBackup</t>
  </si>
  <si>
    <t>es_addExchangeOrderGoodsBackup</t>
  </si>
  <si>
    <t>es_addGoods</t>
  </si>
  <si>
    <t>es_addGoodsGlobal</t>
  </si>
  <si>
    <t>es_addGoodsGroup</t>
  </si>
  <si>
    <t>es_addGoodsGroupGoods</t>
  </si>
  <si>
    <t>es_adminLog</t>
  </si>
  <si>
    <t>es_adminMenu</t>
  </si>
  <si>
    <t>es_adminOrderGoodsMemo</t>
  </si>
  <si>
    <t>es_appDeviceInfo</t>
  </si>
  <si>
    <t>es_appInstallBenefit</t>
  </si>
  <si>
    <t>es_appPushStatistics</t>
  </si>
  <si>
    <t>es_appStatistics</t>
  </si>
  <si>
    <t>es_attendance</t>
  </si>
  <si>
    <t>es_attendanceCheck</t>
  </si>
  <si>
    <t>es_attendanceReply</t>
  </si>
  <si>
    <t>es_barcode</t>
  </si>
  <si>
    <t>es_barcodeCoupon</t>
  </si>
  <si>
    <t>es_bd_cooperation</t>
  </si>
  <si>
    <t>es_bd_event</t>
  </si>
  <si>
    <t>es_bd_Magazine</t>
  </si>
  <si>
    <t>es_bd_notice</t>
  </si>
  <si>
    <t>es_board</t>
  </si>
  <si>
    <t>es_boardExtraData</t>
  </si>
  <si>
    <t>es_boardHitIp</t>
  </si>
  <si>
    <t>es_boardMemo</t>
  </si>
  <si>
    <t>es_boardRecommend</t>
  </si>
  <si>
    <t>es_boardTemplate</t>
  </si>
  <si>
    <t>es_boardTheme</t>
  </si>
  <si>
    <t>es_buyerInform</t>
  </si>
  <si>
    <t>es_buyerInformGlobal</t>
  </si>
  <si>
    <t>es_cartRemind</t>
  </si>
  <si>
    <t>es_cartStatistics</t>
  </si>
  <si>
    <t>es_cartWrite</t>
  </si>
  <si>
    <t>es_categoryBrand</t>
  </si>
  <si>
    <t>es_categoryBrandGlobal</t>
  </si>
  <si>
    <t>es_categoryGoodsGlobal</t>
  </si>
  <si>
    <t>es_categoryStatistics</t>
  </si>
  <si>
    <t>es_categoryTheme</t>
  </si>
  <si>
    <t>es_codeGlobal</t>
  </si>
  <si>
    <t>es_comebackCoupon</t>
  </si>
  <si>
    <t>es_comebackCouponMember</t>
  </si>
  <si>
    <t>es_commonContent</t>
  </si>
  <si>
    <t>es_config</t>
  </si>
  <si>
    <t>es_configGlobal</t>
  </si>
  <si>
    <t>es_countries</t>
  </si>
  <si>
    <t>es_couponUseMemberGroup</t>
  </si>
  <si>
    <t>es_crmCounsel</t>
  </si>
  <si>
    <t>es_designBanner</t>
  </si>
  <si>
    <t>es_designBannerGroup</t>
  </si>
  <si>
    <t>es_designMultiPopup</t>
  </si>
  <si>
    <t>es_designPopup</t>
  </si>
  <si>
    <t>es_designSliderBanner</t>
  </si>
  <si>
    <t>es_displayEventGroupThemeTmp</t>
  </si>
  <si>
    <t>es_displayTheme</t>
  </si>
  <si>
    <t>es_displayThemeConfig</t>
  </si>
  <si>
    <t>es_displayThemeMobile</t>
  </si>
  <si>
    <t>es_displayThemeMobile</t>
    <phoneticPr fontId="1" type="noConversion"/>
  </si>
  <si>
    <t>es_emsRate</t>
  </si>
  <si>
    <t>es_event</t>
  </si>
  <si>
    <t>es_excelForm</t>
  </si>
  <si>
    <t>es_excelRequest</t>
  </si>
  <si>
    <t>es_exchangeRate</t>
  </si>
  <si>
    <t>es_exchangeRateAuto</t>
  </si>
  <si>
    <t>es_exchangeRateConfig</t>
  </si>
  <si>
    <t>es_exchangeRateLog</t>
  </si>
  <si>
    <t>es_facebookGoodsFeed</t>
  </si>
  <si>
    <t>es_ghostDepositor</t>
  </si>
  <si>
    <t>es_gift</t>
  </si>
  <si>
    <t>es_giftPresent</t>
  </si>
  <si>
    <t>es_giftPresentInfo</t>
  </si>
  <si>
    <t>es_globalCurrency</t>
  </si>
  <si>
    <t>es_goodsAddInfo</t>
  </si>
  <si>
    <t>es_goodsBenefit</t>
  </si>
  <si>
    <t>es_goodsCategoryStatistics</t>
  </si>
  <si>
    <t>es_goodsGlobal</t>
  </si>
  <si>
    <t>es_goodsIcon</t>
  </si>
  <si>
    <t>es_goodsImage</t>
  </si>
  <si>
    <t>es_goodsLinkBenefit</t>
  </si>
  <si>
    <t>es_goodsLinkBrand</t>
  </si>
  <si>
    <t>es_goodsMainStatistics</t>
  </si>
  <si>
    <t>es_goodsMustInfo</t>
  </si>
  <si>
    <t>es_goodsOption</t>
  </si>
  <si>
    <t>es_goodsOptionCategoryStatistics</t>
  </si>
  <si>
    <t>es_goodsOptionIcon</t>
  </si>
  <si>
    <t>es_goodsOptionIconTemp</t>
  </si>
  <si>
    <t>es_goodsOptionStatistics</t>
  </si>
  <si>
    <t>es_goodsOptionStockAlarm</t>
  </si>
  <si>
    <t>es_goodsOptionTemp</t>
  </si>
  <si>
    <t>es_goodsOptionText</t>
  </si>
  <si>
    <t>es_goodsPageView</t>
  </si>
  <si>
    <t>es_goodsRestock</t>
  </si>
  <si>
    <t>es_goodsSaleStatistics</t>
  </si>
  <si>
    <t>es_goodsSearch</t>
  </si>
  <si>
    <t>es_goodsStatistics</t>
  </si>
  <si>
    <t>es_goodsViewStatistics</t>
  </si>
  <si>
    <t>es_insgoWidget</t>
  </si>
  <si>
    <t>es_kakaoLunaMessageTemplate</t>
  </si>
  <si>
    <t>es_kakaoMessageTemplate</t>
  </si>
  <si>
    <t>es_lapseOrderDelete</t>
  </si>
  <si>
    <t>es_lapseOrderDeleteOrderNo</t>
  </si>
  <si>
    <t>es_linkMainStatistics</t>
  </si>
  <si>
    <t>es_logAddGoods</t>
  </si>
  <si>
    <t>es_logBarcode</t>
  </si>
  <si>
    <t>es_logGoodsMapping</t>
  </si>
  <si>
    <t>es_logIpLoginTry</t>
  </si>
  <si>
    <t>es_logisticsOrder</t>
  </si>
  <si>
    <t>es_logisticsOrder</t>
    <phoneticPr fontId="1" type="noConversion"/>
  </si>
  <si>
    <t>es_logLegalRequirements</t>
  </si>
  <si>
    <t>es_logOrder</t>
  </si>
  <si>
    <t>es_logScmCommission</t>
  </si>
  <si>
    <t>es_logStock</t>
  </si>
  <si>
    <t>es_logStorageSetting</t>
  </si>
  <si>
    <t>es_logWhole</t>
  </si>
  <si>
    <t>es_mailLog</t>
  </si>
  <si>
    <t>es_mailSendList</t>
  </si>
  <si>
    <t>es_mall</t>
  </si>
  <si>
    <t>es_manageBank</t>
  </si>
  <si>
    <t>es_manageDeliveryCompany</t>
  </si>
  <si>
    <t>es_manageGoodsIcon</t>
  </si>
  <si>
    <t>es_manageGoodsOption</t>
  </si>
  <si>
    <t>es_manager</t>
  </si>
  <si>
    <t>es_managerBeforePasswords</t>
  </si>
  <si>
    <t>es_managerCustomerService</t>
  </si>
  <si>
    <t>es_managerGoodsGridConfig</t>
  </si>
  <si>
    <t>es_managerMemo</t>
  </si>
  <si>
    <t>es_managerOrderGridConfig</t>
  </si>
  <si>
    <t>es_managerSearchConfig</t>
  </si>
  <si>
    <t>es_marketing</t>
  </si>
  <si>
    <t>es_memberDeposit</t>
  </si>
  <si>
    <t>es_memberGroup</t>
  </si>
  <si>
    <t>es_memberHackout</t>
    <phoneticPr fontId="1" type="noConversion"/>
  </si>
  <si>
    <t>es_memberInvoiceInfo</t>
  </si>
  <si>
    <t>es_memberModifyEvent</t>
  </si>
  <si>
    <t>es_memberModifyEventResult</t>
  </si>
  <si>
    <t>es_memberNotificationLog</t>
  </si>
  <si>
    <t>es_memberOrderGoodsCount</t>
  </si>
  <si>
    <t>es_memberOrderGoodsCountLog</t>
  </si>
  <si>
    <t>es_memberSimpleJoinLog</t>
  </si>
  <si>
    <t>es_memberSimpleJoinPushLog</t>
  </si>
  <si>
    <t>es_memberSleep</t>
    <phoneticPr fontId="1" type="noConversion"/>
  </si>
  <si>
    <t>es_memberSleep</t>
  </si>
  <si>
    <t>es_memberStatistics</t>
  </si>
  <si>
    <t>es_memberStatisticsAge</t>
  </si>
  <si>
    <t>es_memberStatisticsArea</t>
  </si>
  <si>
    <t>es_memberStatisticsDay</t>
  </si>
  <si>
    <t>es_memberStatisticsDeposit</t>
  </si>
  <si>
    <t>es_memberStatisticsGender</t>
  </si>
  <si>
    <t>es_memberStatisticsId</t>
  </si>
  <si>
    <t>es_navercheckout</t>
  </si>
  <si>
    <t>es_navercheckoutItem</t>
  </si>
  <si>
    <t>es_orderAddField</t>
  </si>
  <si>
    <t>es_orderAddFieldGlobal</t>
  </si>
  <si>
    <t>es_orderAddGoods</t>
  </si>
  <si>
    <t>es_orderBankdaMemo</t>
  </si>
  <si>
    <t>es_orderCashReceipt</t>
  </si>
  <si>
    <t>es_orderCashReceiptOriginal</t>
  </si>
  <si>
    <t>es_orderConsult</t>
  </si>
  <si>
    <t>es_orderCouponOriginal</t>
  </si>
  <si>
    <t>es_orderDelivery</t>
  </si>
  <si>
    <t>es_orderDeliveryOriginal</t>
  </si>
  <si>
    <t>es_orderDownloadForm</t>
  </si>
  <si>
    <t>es_orderExchangeHandle</t>
  </si>
  <si>
    <t>es_orderFrequencyAddress</t>
  </si>
  <si>
    <t>es_orderGift</t>
  </si>
  <si>
    <t>es_orderGiftOriginal</t>
  </si>
  <si>
    <t>es_orderGodoPost</t>
  </si>
  <si>
    <t>es_orderGoodsOriginal</t>
  </si>
  <si>
    <t>es_orderInfo</t>
  </si>
  <si>
    <t>es_orderInvoice</t>
  </si>
  <si>
    <t>es_orderNoSequence</t>
  </si>
  <si>
    <t>es_orderOriginal</t>
  </si>
  <si>
    <t>es_orderPayHistory2</t>
  </si>
  <si>
    <t>es_orderSalesStatistics</t>
  </si>
  <si>
    <t>es_orderSalesStatisticsOriginal</t>
  </si>
  <si>
    <t>es_orderShippingAddress</t>
  </si>
  <si>
    <t>es_orderTax</t>
  </si>
  <si>
    <t>es_orderTaxIssue</t>
  </si>
  <si>
    <t>es_outSideScript</t>
  </si>
  <si>
    <t>es_outSideScriptGlobal</t>
  </si>
  <si>
    <t>es_overseasDeliveryBasic</t>
  </si>
  <si>
    <t>es_overseasDeliveryCountries</t>
  </si>
  <si>
    <t>es_overseasDeliveryCountryGroup</t>
  </si>
  <si>
    <t>es_overseasDeliveryGroup</t>
  </si>
  <si>
    <t>es_patchManage</t>
  </si>
  <si>
    <t>es_plusMemo</t>
  </si>
  <si>
    <t>es_plusMemoArticle</t>
  </si>
  <si>
    <t>es_plusReviewAddForm</t>
  </si>
  <si>
    <t>es_plusReviewArticle</t>
  </si>
  <si>
    <t>es_plusReviewMemo</t>
  </si>
  <si>
    <t>es_plusReviewPopupSkip</t>
  </si>
  <si>
    <t>es_plusReviewRecommend</t>
  </si>
  <si>
    <t>es_poll</t>
  </si>
  <si>
    <t>es_pollResult</t>
  </si>
  <si>
    <t>es_populateTheme</t>
  </si>
  <si>
    <t>es_popupPage</t>
  </si>
  <si>
    <t>es_purchase</t>
  </si>
  <si>
    <t>es_qrcode</t>
  </si>
  <si>
    <t>es_recommendGoods</t>
  </si>
  <si>
    <t>es_schedule</t>
  </si>
  <si>
    <t>es_scmAdjust</t>
  </si>
  <si>
    <t>es_scmAdjustLog</t>
  </si>
  <si>
    <t>es_scmAdjustTaxBill</t>
  </si>
  <si>
    <t>es_scmBoard</t>
  </si>
  <si>
    <t>es_scmBoardGroup</t>
  </si>
  <si>
    <t>es_scmCommission</t>
  </si>
  <si>
    <t>es_scmCommissionSchedule</t>
  </si>
  <si>
    <t>es_scmDeliveryArea</t>
  </si>
  <si>
    <t>es_scmDeliveryAreaGroup</t>
  </si>
  <si>
    <t>es_scmDeliveryBasic</t>
  </si>
  <si>
    <t>es_scmDeliveryCharge</t>
  </si>
  <si>
    <t>es_scmManage</t>
  </si>
  <si>
    <t>es_searchWordStatistics</t>
  </si>
  <si>
    <t>es_seoTag</t>
  </si>
  <si>
    <t>es_shortUrl</t>
  </si>
  <si>
    <t>es_shortUrlStatistics</t>
  </si>
  <si>
    <t>es_sms080</t>
  </si>
  <si>
    <t>es_smsContents</t>
  </si>
  <si>
    <t>es_smsExcelLog</t>
  </si>
  <si>
    <t>es_smsLog</t>
  </si>
  <si>
    <t>es_smsSendList</t>
  </si>
  <si>
    <t>es_sslConfig</t>
  </si>
  <si>
    <t>es_timeSale</t>
  </si>
  <si>
    <t>es_tmpGoodsImage</t>
  </si>
  <si>
    <t>es_unstoringAddress</t>
  </si>
  <si>
    <t>es_visitStatistics</t>
  </si>
  <si>
    <t>es_visitStatisticsDay</t>
  </si>
  <si>
    <t>es_visitStatisticsHour</t>
  </si>
  <si>
    <t>es_visitStatisticsMonth</t>
  </si>
  <si>
    <t>es_visitStatisticsSearchWord</t>
  </si>
  <si>
    <t>es_visitStatisticsUser</t>
  </si>
  <si>
    <t>es_wish</t>
  </si>
  <si>
    <t>es_wishStatistics</t>
  </si>
  <si>
    <t>pa_appData</t>
  </si>
  <si>
    <t>zz_es_excelForm_20210811</t>
  </si>
  <si>
    <t>zz_es_sslConfig_20201110</t>
  </si>
  <si>
    <t>zz_es_sslConfig_20210113</t>
  </si>
  <si>
    <t>GROUPNO</t>
  </si>
  <si>
    <t>GROUPTHREAD</t>
  </si>
  <si>
    <t>CHANNEL</t>
  </si>
  <si>
    <t>WRITERNM</t>
  </si>
  <si>
    <t>APIEXTRADATA</t>
  </si>
  <si>
    <t>WRITERID</t>
  </si>
  <si>
    <t>WRITEREMAIL</t>
  </si>
  <si>
    <t>WRITERNICK</t>
  </si>
  <si>
    <t>WRITERHP</t>
  </si>
  <si>
    <t>WRITERPW</t>
  </si>
  <si>
    <t>WRITERIP</t>
  </si>
  <si>
    <t>URLLINK</t>
  </si>
  <si>
    <t>UPLOADFILENM</t>
  </si>
  <si>
    <t>SAVEFILENM</t>
  </si>
  <si>
    <t>ISNOTICE</t>
  </si>
  <si>
    <t>PARENTSNO</t>
  </si>
  <si>
    <t>ISSECRET</t>
  </si>
  <si>
    <t>HIT</t>
  </si>
  <si>
    <t>MEMOCNT</t>
  </si>
  <si>
    <t>CATEGORY</t>
  </si>
  <si>
    <t>WRITERMOBILE</t>
  </si>
  <si>
    <t>GOODSPT</t>
  </si>
  <si>
    <t>MILEAGEREASON</t>
  </si>
  <si>
    <t>ISDELETE</t>
  </si>
  <si>
    <t>BDUPLOADSTORAGE</t>
  </si>
  <si>
    <t>BDUPLOADPATH</t>
  </si>
  <si>
    <t>BDUPLOADTHUMBPATH</t>
  </si>
  <si>
    <t>ISMOBILE</t>
  </si>
  <si>
    <t>RECOMMEND</t>
  </si>
  <si>
    <t>SUBSUBJECT</t>
  </si>
  <si>
    <t>REPLYSTATUS</t>
  </si>
  <si>
    <t>EVENTSTART</t>
  </si>
  <si>
    <t>EVENTEND</t>
  </si>
  <si>
    <t>ANSWERSUBJECT</t>
  </si>
  <si>
    <t>ANSWERCONTENTS</t>
  </si>
  <si>
    <t>ANSWERMANAGERNO</t>
  </si>
  <si>
    <t>ANSWERMODDT</t>
  </si>
  <si>
    <t>BDID</t>
  </si>
  <si>
    <t>BDSNO</t>
  </si>
  <si>
    <t>ISSECRETREPLY</t>
  </si>
  <si>
    <t>CODE</t>
  </si>
  <si>
    <t>CODENAME</t>
  </si>
  <si>
    <t>MANAGERIP</t>
  </si>
  <si>
    <t>GOODSSNO</t>
  </si>
  <si>
    <t>LOGCODE01</t>
  </si>
  <si>
    <t>LOGCODE02</t>
  </si>
  <si>
    <t>LOGDESC</t>
  </si>
  <si>
    <t>MEMID</t>
  </si>
  <si>
    <t>GROUPSNO</t>
  </si>
  <si>
    <t>GROUPMODDT</t>
  </si>
  <si>
    <t>GROUPVALIDDT</t>
  </si>
  <si>
    <t>MEMNM</t>
  </si>
  <si>
    <t>PRONOUNCENAME</t>
  </si>
  <si>
    <t>NICKNM</t>
  </si>
  <si>
    <t>MEMPW</t>
  </si>
  <si>
    <t>CHANGEPASSWORDDT</t>
  </si>
  <si>
    <t>GUIDEPASSWORDDT</t>
  </si>
  <si>
    <t>APPFL</t>
  </si>
  <si>
    <t>APPROVALDT</t>
  </si>
  <si>
    <t>MEMBERFL</t>
  </si>
  <si>
    <t>ENTRYBENEFITOFFERDT</t>
  </si>
  <si>
    <t>SEXFL</t>
  </si>
  <si>
    <t>BIRTHDT</t>
  </si>
  <si>
    <t>CALENDARFL</t>
  </si>
  <si>
    <t>BIRTHEVENTFL</t>
  </si>
  <si>
    <t>ZIPCODE</t>
  </si>
  <si>
    <t>ZONECODE</t>
  </si>
  <si>
    <t>ADDRESS</t>
  </si>
  <si>
    <t>ADDRESSSUB</t>
  </si>
  <si>
    <t>PHONECOUNTRYCODE</t>
  </si>
  <si>
    <t>PHONE</t>
  </si>
  <si>
    <t>CELLPHONECOUNTRYCODE</t>
  </si>
  <si>
    <t>CELLPHONE</t>
  </si>
  <si>
    <t>FAX</t>
  </si>
  <si>
    <t>COMPANY</t>
  </si>
  <si>
    <t>SERVICE</t>
  </si>
  <si>
    <t>ITEM</t>
  </si>
  <si>
    <t>BUSINO</t>
  </si>
  <si>
    <t>CEO</t>
  </si>
  <si>
    <t>COMZIPCODE</t>
  </si>
  <si>
    <t>COMZONECODE</t>
  </si>
  <si>
    <t>COMADDRESS</t>
  </si>
  <si>
    <t>COMADDRESSSUB</t>
  </si>
  <si>
    <t>DEPOSIT</t>
  </si>
  <si>
    <t>MAILLINGFL</t>
  </si>
  <si>
    <t>SMSFL</t>
  </si>
  <si>
    <t>MARRIFL</t>
  </si>
  <si>
    <t>MARRIDATE</t>
  </si>
  <si>
    <t>JOB</t>
  </si>
  <si>
    <t>INTEREST</t>
  </si>
  <si>
    <t>REENTRYFL</t>
  </si>
  <si>
    <t>ENTRYDT</t>
  </si>
  <si>
    <t>ENTRYPATH</t>
  </si>
  <si>
    <t>LOGINLIMIT</t>
  </si>
  <si>
    <t>LASTLOGINDT</t>
  </si>
  <si>
    <t>LASTLOGINIP</t>
  </si>
  <si>
    <t>LASTSALEDT</t>
  </si>
  <si>
    <t>LOGINCNT</t>
  </si>
  <si>
    <t>SALECNT</t>
  </si>
  <si>
    <t>SALEAMT</t>
  </si>
  <si>
    <t>RECOMMID</t>
  </si>
  <si>
    <t>RECOMMFL</t>
  </si>
  <si>
    <t>EX1</t>
  </si>
  <si>
    <t>EX2</t>
  </si>
  <si>
    <t>EX3</t>
  </si>
  <si>
    <t>EX4</t>
  </si>
  <si>
    <t>EX5</t>
  </si>
  <si>
    <t>EX6</t>
  </si>
  <si>
    <t>PRIVATEAPPROVALFL</t>
  </si>
  <si>
    <t>PRIVATEAPPROVALOPTIONFL</t>
  </si>
  <si>
    <t>PRIVATEOFFERFL</t>
  </si>
  <si>
    <t>PRIVATECONSIGNFL</t>
  </si>
  <si>
    <t>FOREIGNER</t>
  </si>
  <si>
    <t>DUPEINFO</t>
  </si>
  <si>
    <t>ADULTFL</t>
  </si>
  <si>
    <t>ADULTCONFIRMDT</t>
  </si>
  <si>
    <t>PAKEY</t>
  </si>
  <si>
    <t>RNCHECK</t>
  </si>
  <si>
    <t>SLEEPFL</t>
  </si>
  <si>
    <t>SLEEPMAILFL</t>
  </si>
  <si>
    <t>SLEEPSMSFL</t>
  </si>
  <si>
    <t>SLEEPWAKEDT</t>
  </si>
  <si>
    <t>EXPIRATIONFL</t>
  </si>
  <si>
    <t>LIFEMEMBERCONVERSIONDT</t>
  </si>
  <si>
    <t>SIMPLEJOINFL</t>
  </si>
  <si>
    <t>UNDER14CONSENTFL</t>
  </si>
  <si>
    <t>SELFTESTFL</t>
  </si>
  <si>
    <t>LOGINCNTMOBILE</t>
  </si>
  <si>
    <t>HANDLEMODE</t>
    <phoneticPr fontId="1" type="noConversion"/>
  </si>
  <si>
    <t>HANDLENO</t>
    <phoneticPr fontId="1" type="noConversion"/>
  </si>
  <si>
    <t>SLEEPNO</t>
  </si>
  <si>
    <t>SLEEPDT</t>
  </si>
  <si>
    <t>ENCRYPTDATA</t>
  </si>
  <si>
    <t>APPID</t>
  </si>
  <si>
    <t>SNSJOINFL</t>
  </si>
  <si>
    <t>SNSTYPEFL</t>
  </si>
  <si>
    <t>CONNECTFL</t>
  </si>
  <si>
    <t>ACCESSTOKEN</t>
  </si>
  <si>
    <t>REFRESHTOKEN</t>
  </si>
  <si>
    <t>PGCHARGEBACK</t>
    <phoneticPr fontId="1" type="noConversion"/>
  </si>
  <si>
    <t>GOODSTYPE</t>
    <phoneticPr fontId="1" type="noConversion"/>
  </si>
  <si>
    <t>GOODSDELIVERYCOLLECTFL</t>
    <phoneticPr fontId="1" type="noConversion"/>
  </si>
  <si>
    <t>MINUSRESTORESTOCKFL</t>
    <phoneticPr fontId="1" type="noConversion"/>
  </si>
  <si>
    <t>ORDERNAME</t>
  </si>
  <si>
    <t>ORDERPHONEPREFIXCODE</t>
  </si>
  <si>
    <t>ORDERPHONEPREFIX</t>
  </si>
  <si>
    <t>ORDERPHONE</t>
  </si>
  <si>
    <t>ORDERCELLPHONEPREFIXCODE</t>
  </si>
  <si>
    <t>ORDERCELLPHONEPREFIX</t>
  </si>
  <si>
    <t>ORDERCELLPHONE</t>
  </si>
  <si>
    <t>ORDERZIPCODE</t>
  </si>
  <si>
    <t>ORDERZONECODE</t>
  </si>
  <si>
    <t>ORDERSTATE</t>
  </si>
  <si>
    <t>ORDERCITY</t>
  </si>
  <si>
    <t>ORDERADDRESS</t>
  </si>
  <si>
    <t>ORDERADDRESSSUB</t>
  </si>
  <si>
    <t>RECEIVERNAME</t>
  </si>
  <si>
    <t>RECEIVERCOUNTRYCODE</t>
  </si>
  <si>
    <t>RECEIVERPHONEPREFIXCODE</t>
  </si>
  <si>
    <t>RECEIVERPHONEPREFIX</t>
  </si>
  <si>
    <t>RECEIVERPHONE</t>
  </si>
  <si>
    <t>RECEIVERCELLPHONEPREFIXCODE</t>
  </si>
  <si>
    <t>RECEIVERCELLPHONEPREFIX</t>
  </si>
  <si>
    <t>RECEIVERCELLPHONE</t>
  </si>
  <si>
    <t>RECEIVERUSESAFENUMBERFL</t>
  </si>
  <si>
    <t>RECEIVERSAFENUMBER</t>
  </si>
  <si>
    <t>RECEIVERSAFENUMBERDT</t>
  </si>
  <si>
    <t>RECEIVERZIPCODE</t>
  </si>
  <si>
    <t>RECEIVERZONECODE</t>
  </si>
  <si>
    <t>RECEIVERCOUNTRY</t>
  </si>
  <si>
    <t>RECEIVERSTATE</t>
  </si>
  <si>
    <t>RECEIVERCITY</t>
  </si>
  <si>
    <t>RECEIVERADDRESS</t>
  </si>
  <si>
    <t>RECEIVERADDRESSSUB</t>
  </si>
  <si>
    <t>DELIVERYVISIT</t>
  </si>
  <si>
    <t>VISITNAME</t>
  </si>
  <si>
    <t>VISITPHONE</t>
  </si>
  <si>
    <t>VISITMEMO</t>
  </si>
  <si>
    <t>CUSTOMIDNUMBER</t>
  </si>
  <si>
    <t>ORDERMEMO</t>
  </si>
  <si>
    <t>PACKETCODE</t>
  </si>
  <si>
    <t>ORDERINFOCD</t>
  </si>
  <si>
    <t>ANO</t>
  </si>
  <si>
    <t>DEFAULT_YN</t>
  </si>
  <si>
    <t>ADMIN_NO</t>
  </si>
  <si>
    <t>ADMIN_ID</t>
  </si>
  <si>
    <t>MTEL</t>
  </si>
  <si>
    <t>UPDATE_AUTH</t>
  </si>
  <si>
    <t>TEAM_NO</t>
  </si>
  <si>
    <t>AD_NO</t>
  </si>
  <si>
    <t>ATTACH</t>
  </si>
  <si>
    <t>ATTACH_ORG_NAME</t>
  </si>
  <si>
    <t>MSG</t>
  </si>
  <si>
    <t>LINK</t>
  </si>
  <si>
    <t>SEND_DATE</t>
  </si>
  <si>
    <t>SSDATE</t>
  </si>
  <si>
    <t>SEDATE</t>
  </si>
  <si>
    <t>TARGET_GUBUN</t>
  </si>
  <si>
    <t>SIDATE</t>
  </si>
  <si>
    <t>EIDATE</t>
  </si>
  <si>
    <t>OS</t>
  </si>
  <si>
    <t>AGREE_YN</t>
  </si>
  <si>
    <t>EXCEL</t>
  </si>
  <si>
    <t>IOS_SUCCESS</t>
  </si>
  <si>
    <t>IOS_FAIL</t>
  </si>
  <si>
    <t>ANDROID_SUCCESS</t>
  </si>
  <si>
    <t>ANDROID_FAIL</t>
  </si>
  <si>
    <t>DEVICE_ID</t>
  </si>
  <si>
    <t>APP_TOKEN</t>
  </si>
  <si>
    <t>APP_OS</t>
  </si>
  <si>
    <t>APP_OS_VER</t>
  </si>
  <si>
    <t>APP_VER</t>
  </si>
  <si>
    <t>PUSH_YN</t>
  </si>
  <si>
    <t>ENO</t>
  </si>
  <si>
    <t>TNO</t>
  </si>
  <si>
    <t>ADATE</t>
  </si>
  <si>
    <t>SAP_CD</t>
  </si>
  <si>
    <t>TOSS_CD</t>
  </si>
  <si>
    <t>BBS_NO</t>
  </si>
  <si>
    <t>COMMENT_NO</t>
  </si>
  <si>
    <t>INO</t>
  </si>
  <si>
    <t>QUARTER</t>
  </si>
  <si>
    <t>ORDER_CNT</t>
  </si>
  <si>
    <t>TOT_SALE_AMT</t>
  </si>
  <si>
    <t>SALE_AMT</t>
  </si>
  <si>
    <t>PICKUP_SALE_AMT</t>
  </si>
  <si>
    <t>DPACK_SALE_AMT</t>
  </si>
  <si>
    <t>TOT_SUPPLY_AMT</t>
  </si>
  <si>
    <t>FEE</t>
  </si>
  <si>
    <t>PROMO_FEE</t>
  </si>
  <si>
    <t>PICKUP_FEE</t>
  </si>
  <si>
    <t>DPACK_FEE</t>
  </si>
  <si>
    <t>ADJUST_AMT</t>
  </si>
  <si>
    <t>DEADLINE</t>
  </si>
  <si>
    <t>PAYMENT_DATE</t>
  </si>
  <si>
    <t>SAP_GJAHR</t>
  </si>
  <si>
    <t>SAP_BELNR</t>
  </si>
  <si>
    <t>SAP_BUDAT</t>
  </si>
  <si>
    <t>SAP_PNT_VDR_CD</t>
  </si>
  <si>
    <t>SAP_PNT_VDR_NM</t>
  </si>
  <si>
    <t>SAP_BIZ_REG_NO</t>
  </si>
  <si>
    <t>BANK_NAME</t>
  </si>
  <si>
    <t>JNO</t>
  </si>
  <si>
    <t>APPROVE</t>
  </si>
  <si>
    <t>SEND_MSG</t>
  </si>
  <si>
    <t>TEL</t>
  </si>
  <si>
    <t>SEQ</t>
  </si>
  <si>
    <t>SEQ64</t>
  </si>
  <si>
    <t>SERIAL</t>
  </si>
  <si>
    <t>CNO</t>
  </si>
  <si>
    <t>AGES</t>
  </si>
  <si>
    <t>YMD</t>
  </si>
  <si>
    <t>D</t>
  </si>
  <si>
    <t>DOSE_NO</t>
  </si>
  <si>
    <t>FAQ_NO</t>
  </si>
  <si>
    <t>FREQUENT_YN</t>
  </si>
  <si>
    <t>HEALTH_NO</t>
  </si>
  <si>
    <t>EX_NO</t>
    <phoneticPr fontId="1" type="noConversion"/>
  </si>
  <si>
    <t>EXAMPLE</t>
  </si>
  <si>
    <t>PRODUCT_FUN</t>
  </si>
  <si>
    <t>REPORT</t>
  </si>
  <si>
    <t>WARNING</t>
  </si>
  <si>
    <t>EX_NO</t>
  </si>
  <si>
    <t>NUTRITION_NO</t>
  </si>
  <si>
    <t>TYPE</t>
  </si>
  <si>
    <t>NA_YN</t>
  </si>
  <si>
    <t>ETC_YN</t>
  </si>
  <si>
    <t>POPUP_YN</t>
  </si>
  <si>
    <t>ICON_NO</t>
  </si>
  <si>
    <t>INTAKE_NO</t>
  </si>
  <si>
    <t>SUB_TITLE</t>
  </si>
  <si>
    <t>THUMB</t>
  </si>
  <si>
    <t>MV_NO</t>
  </si>
  <si>
    <t>URL</t>
  </si>
  <si>
    <t>GRADE_NO</t>
    <phoneticPr fontId="1" type="noConversion"/>
  </si>
  <si>
    <t>CDATE</t>
    <phoneticPr fontId="1" type="noConversion"/>
  </si>
  <si>
    <t>POINT_RATE</t>
  </si>
  <si>
    <t>MENU_NO</t>
  </si>
  <si>
    <t>PMENU_NO</t>
  </si>
  <si>
    <t>ETC</t>
  </si>
  <si>
    <t>FUNC</t>
  </si>
  <si>
    <t>ICON</t>
  </si>
  <si>
    <t>STANDARD</t>
  </si>
  <si>
    <t>UNIT</t>
  </si>
  <si>
    <t>ARTICLE1</t>
  </si>
  <si>
    <t>ARTICLE2</t>
  </si>
  <si>
    <t>INTAKE1</t>
  </si>
  <si>
    <t>INTAKE2</t>
  </si>
  <si>
    <t>INTAKE3</t>
  </si>
  <si>
    <t>INTAKE4</t>
  </si>
  <si>
    <t>INTAKE5</t>
  </si>
  <si>
    <t>INTAKE6</t>
  </si>
  <si>
    <t>INTAKE7</t>
  </si>
  <si>
    <t>INTAKE8</t>
  </si>
  <si>
    <t>INTAKE9</t>
  </si>
  <si>
    <t>INTAKE10</t>
  </si>
  <si>
    <t>SNAME</t>
  </si>
  <si>
    <t>SZIP</t>
  </si>
  <si>
    <t>SADDR1</t>
  </si>
  <si>
    <t>SADDR2</t>
  </si>
  <si>
    <t>SMTEL1</t>
  </si>
  <si>
    <t>SMTEL2</t>
  </si>
  <si>
    <t>STEL1</t>
  </si>
  <si>
    <t>STEL2</t>
  </si>
  <si>
    <t>FORM</t>
  </si>
  <si>
    <t>GIFT_NO</t>
  </si>
  <si>
    <t>SHIP_GUBUN</t>
  </si>
  <si>
    <t>SHIPPER</t>
  </si>
  <si>
    <t>INVOICE</t>
  </si>
  <si>
    <t>DELIVERY_YN</t>
  </si>
  <si>
    <t>ISSUE_DATE</t>
  </si>
  <si>
    <t>SALE_DATE</t>
  </si>
  <si>
    <t>SHOP_ID</t>
  </si>
  <si>
    <t>PAY_STATUS</t>
  </si>
  <si>
    <t>PAY_ORGAN</t>
  </si>
  <si>
    <t>PAY_DATE</t>
  </si>
  <si>
    <t>ISSUE_AMT</t>
  </si>
  <si>
    <t>AUTH_NO</t>
  </si>
  <si>
    <t>BUYER</t>
  </si>
  <si>
    <t>BUYER_ID</t>
  </si>
  <si>
    <t>REQ_DATE</t>
  </si>
  <si>
    <t>BIGO</t>
  </si>
  <si>
    <t>DEAL_NO</t>
  </si>
  <si>
    <t>TYPE_NO</t>
  </si>
  <si>
    <t>TYPE_NAME</t>
  </si>
  <si>
    <t>PRIVACY_NO</t>
  </si>
  <si>
    <t>GIFT_PNO</t>
  </si>
  <si>
    <t>OPT_PNO</t>
  </si>
  <si>
    <t>OPT_NM</t>
  </si>
  <si>
    <t>RES_NO</t>
  </si>
  <si>
    <t>RDATE</t>
  </si>
  <si>
    <t>RTIME</t>
  </si>
  <si>
    <t>CART_YN</t>
  </si>
  <si>
    <t>CONFIRM_YN</t>
  </si>
  <si>
    <t>DNO</t>
  </si>
  <si>
    <t>RORDERID</t>
  </si>
  <si>
    <t>MAKTX</t>
  </si>
  <si>
    <t>SPART</t>
  </si>
  <si>
    <t>WERKS</t>
  </si>
  <si>
    <t>LGORT</t>
  </si>
  <si>
    <t>CHARG</t>
  </si>
  <si>
    <t>PRDHA</t>
  </si>
  <si>
    <t>LABST</t>
  </si>
  <si>
    <t>MEINS</t>
  </si>
  <si>
    <t>TEMPB</t>
  </si>
  <si>
    <t>NETPR</t>
  </si>
  <si>
    <t>MWSBP</t>
  </si>
  <si>
    <t>WAERK</t>
  </si>
  <si>
    <t>SENSITIVE_NO</t>
  </si>
  <si>
    <t>DAY_CNT</t>
  </si>
  <si>
    <t>NOT_APPR_CNT</t>
  </si>
  <si>
    <t>APPR_CNT</t>
  </si>
  <si>
    <t>UPDATE_REQ_CNT</t>
  </si>
  <si>
    <t>UPDATE_RTN_CNT</t>
  </si>
  <si>
    <t>INACTIVE_CNT</t>
  </si>
  <si>
    <t>SECEDE_CNT</t>
  </si>
  <si>
    <t>PC_CNT</t>
  </si>
  <si>
    <t>MO_CNT</t>
  </si>
  <si>
    <t>APP_CNT</t>
  </si>
  <si>
    <t>SLEEP_CNT</t>
  </si>
  <si>
    <t>SECEDE_M_CNT</t>
  </si>
  <si>
    <t>SECEDE_F_CNT</t>
  </si>
  <si>
    <t>SECEDE_NOSEX_CNT</t>
  </si>
  <si>
    <t>M_CNT</t>
  </si>
  <si>
    <t>F_CNT</t>
  </si>
  <si>
    <t>NOSEX_CNT</t>
  </si>
  <si>
    <t>CLINIC_CNT</t>
  </si>
  <si>
    <t>STIPULATION_NO</t>
  </si>
  <si>
    <t>beforeOrderStatus</t>
  </si>
  <si>
    <t>afterOrderStatus</t>
  </si>
  <si>
    <t>orderGoodsNo</t>
  </si>
  <si>
    <t>stockUseFl</t>
  </si>
  <si>
    <t>stockCnt</t>
  </si>
  <si>
    <t>imageNm</t>
  </si>
  <si>
    <t>imageRealNm</t>
  </si>
  <si>
    <t>optionNm</t>
  </si>
  <si>
    <t>viewFl</t>
  </si>
  <si>
    <t>groupNm</t>
  </si>
  <si>
    <t>groupDescription</t>
  </si>
  <si>
    <t>baseUri</t>
  </si>
  <si>
    <t>uri</t>
  </si>
  <si>
    <t>data</t>
  </si>
  <si>
    <t>menu</t>
  </si>
  <si>
    <t>page</t>
  </si>
  <si>
    <t>action</t>
  </si>
  <si>
    <t>referer</t>
  </si>
  <si>
    <t>ip</t>
  </si>
  <si>
    <t>adminMenuNo</t>
  </si>
  <si>
    <t>adminMenuType</t>
    <phoneticPr fontId="1" type="noConversion"/>
  </si>
  <si>
    <t>adminMenuProductCode</t>
  </si>
  <si>
    <t>adminMenuPlusCode</t>
  </si>
  <si>
    <t>adminMenuCode</t>
  </si>
  <si>
    <t>adminMenuDepth</t>
  </si>
  <si>
    <t>adminMenuParentNo</t>
  </si>
  <si>
    <t>adminMenuSort</t>
  </si>
  <si>
    <t>adminMenuName</t>
  </si>
  <si>
    <t>adminMenuUrl</t>
  </si>
  <si>
    <t>adminMenuDisplayType</t>
  </si>
  <si>
    <t>adminMenuDisplayNo</t>
  </si>
  <si>
    <t>adminMenuSettingType</t>
  </si>
  <si>
    <t>adminMenuEcKind</t>
  </si>
  <si>
    <t>adminMenuHideVersion</t>
  </si>
  <si>
    <t>orderGoodsSno</t>
  </si>
  <si>
    <t>memoCd</t>
  </si>
  <si>
    <t>content</t>
  </si>
  <si>
    <t>deleter</t>
  </si>
  <si>
    <t>loggedIn</t>
  </si>
  <si>
    <t>pushToken</t>
  </si>
  <si>
    <t>platform</t>
  </si>
  <si>
    <t>model</t>
  </si>
  <si>
    <t>osVersion</t>
  </si>
  <si>
    <t>appVersion</t>
  </si>
  <si>
    <t>pushEnabled</t>
  </si>
  <si>
    <t>lastLoginMemNo</t>
  </si>
  <si>
    <t>amount</t>
  </si>
  <si>
    <t>orderCntAndroid</t>
  </si>
  <si>
    <t>orderCntIos</t>
  </si>
  <si>
    <t>orderAmountAndroid</t>
  </si>
  <si>
    <t>orderAmountIos</t>
  </si>
  <si>
    <t>mileageAmountAndroid</t>
  </si>
  <si>
    <t>mileageAmountIos</t>
  </si>
  <si>
    <t>couponCntAndroid</t>
  </si>
  <si>
    <t>couponCntIos</t>
  </si>
  <si>
    <t>title</t>
  </si>
  <si>
    <t>startDt</t>
  </si>
  <si>
    <t>endDt</t>
  </si>
  <si>
    <t>deviceFl</t>
  </si>
  <si>
    <t>groupFl</t>
  </si>
  <si>
    <t>methodFl</t>
  </si>
  <si>
    <t>conditionFl</t>
  </si>
  <si>
    <t>conditionCount</t>
  </si>
  <si>
    <t>benefitGiveFl</t>
  </si>
  <si>
    <t>benefitFl</t>
  </si>
  <si>
    <t>benefitMileage</t>
  </si>
  <si>
    <t>benefitCouponSno</t>
  </si>
  <si>
    <t>designHeadFl</t>
  </si>
  <si>
    <t>designHead</t>
  </si>
  <si>
    <t>designBodyFl</t>
  </si>
  <si>
    <t>designFooter</t>
  </si>
  <si>
    <t>stampFl</t>
  </si>
  <si>
    <t>stampPath</t>
  </si>
  <si>
    <t>completeComment</t>
  </si>
  <si>
    <t>conditionComment</t>
  </si>
  <si>
    <t>attendanceSno</t>
  </si>
  <si>
    <t>attendanceCount</t>
  </si>
  <si>
    <t>attendanceHistory</t>
  </si>
  <si>
    <t>conditionDt</t>
  </si>
  <si>
    <t>benefitDt</t>
  </si>
  <si>
    <t>checkSno</t>
  </si>
  <si>
    <t>reply</t>
  </si>
  <si>
    <t>barcodeNo</t>
  </si>
  <si>
    <t>barcodeDesc</t>
  </si>
  <si>
    <t>barcodeCount</t>
  </si>
  <si>
    <t>barcodeUsedCount</t>
  </si>
  <si>
    <t>barcodeAuthKey</t>
  </si>
  <si>
    <t>barcodeGroupNo</t>
  </si>
  <si>
    <t>memCouponNo</t>
  </si>
  <si>
    <t>usedOfflineFl</t>
  </si>
  <si>
    <t>usedDt</t>
  </si>
  <si>
    <t>magazineGoodsNo</t>
  </si>
  <si>
    <t>mainBannerImage</t>
  </si>
  <si>
    <t>mainMobileBannerImage</t>
  </si>
  <si>
    <t>bdId</t>
  </si>
  <si>
    <t>bdNm</t>
  </si>
  <si>
    <t>themeSno</t>
  </si>
  <si>
    <t>themeUsSno</t>
  </si>
  <si>
    <t>themeJpSno</t>
  </si>
  <si>
    <t>themeCnSno</t>
  </si>
  <si>
    <t>mobileThemeSno</t>
  </si>
  <si>
    <t>mobileThemeUsSno</t>
  </si>
  <si>
    <t>mobileThemeJpSno</t>
  </si>
  <si>
    <t>mobileThemeCnSno</t>
  </si>
  <si>
    <t>bdKind</t>
  </si>
  <si>
    <t>bdUsePcFl</t>
  </si>
  <si>
    <t>bdUseMobileFl</t>
  </si>
  <si>
    <t>bdNewFl</t>
  </si>
  <si>
    <t>bdHotFl</t>
  </si>
  <si>
    <t>bdNoticeFl</t>
  </si>
  <si>
    <t>bdIpFl</t>
  </si>
  <si>
    <t>bdIpFilterFl</t>
  </si>
  <si>
    <t>bdListInView</t>
  </si>
  <si>
    <t>bdLinkFl</t>
  </si>
  <si>
    <t>bdUploadMaxSize</t>
  </si>
  <si>
    <t>bdHeader</t>
  </si>
  <si>
    <t>bdFooter</t>
  </si>
  <si>
    <t>bdCategoryFl</t>
  </si>
  <si>
    <t>bdCategoryTitle</t>
  </si>
  <si>
    <t>bdCategory</t>
  </si>
  <si>
    <t>bdCategoryTemplateSno</t>
  </si>
  <si>
    <t>bdPcHitFl</t>
  </si>
  <si>
    <t>bdMobileHitFl</t>
  </si>
  <si>
    <t>bdMemoFl</t>
  </si>
  <si>
    <t>bdUserDsp</t>
  </si>
  <si>
    <t>bdUserLimitDsp</t>
  </si>
  <si>
    <t>bdAdminDsp</t>
  </si>
  <si>
    <t>bdSpamMemoFl</t>
  </si>
  <si>
    <t>bdSpamBoardFl</t>
  </si>
  <si>
    <t>bdAllowTags</t>
  </si>
  <si>
    <t>bdAllowDomain</t>
  </si>
  <si>
    <t>bdSecretFl</t>
  </si>
  <si>
    <t>bdSecretTitleFl</t>
  </si>
  <si>
    <t>bdSecretTitleTxt</t>
  </si>
  <si>
    <t>bdMobileFl</t>
  </si>
  <si>
    <t>bdEmailFl</t>
  </si>
  <si>
    <t>bdCaptchaBgClr</t>
  </si>
  <si>
    <t>bdCaptchaClr</t>
  </si>
  <si>
    <t>bdHitPerCnt</t>
  </si>
  <si>
    <t>bdHitIPCheck</t>
  </si>
  <si>
    <t>bdStartNum</t>
  </si>
  <si>
    <t>bdAlertFl</t>
  </si>
  <si>
    <t>bdAlertMobile</t>
  </si>
  <si>
    <t>bdAlertMsg</t>
  </si>
  <si>
    <t>bdTemplateSno</t>
  </si>
  <si>
    <t>bdSubjectLength</t>
  </si>
  <si>
    <t>bdListCount</t>
  </si>
  <si>
    <t>bdListColsCount</t>
  </si>
  <si>
    <t>bdListRowsCount</t>
  </si>
  <si>
    <t>bdListImageFl</t>
  </si>
  <si>
    <t>bdListImageTarget</t>
  </si>
  <si>
    <t>bdEndEventMsg</t>
  </si>
  <si>
    <t>bdListImageSize</t>
  </si>
  <si>
    <t>bdGoodsPtFl</t>
  </si>
  <si>
    <t>bdSnsFl</t>
  </si>
  <si>
    <t>bdRecommendFl</t>
  </si>
  <si>
    <t>bdGoodsFl</t>
  </si>
  <si>
    <t>bdGoodsType</t>
  </si>
  <si>
    <t>bdSubSubjectFl</t>
  </si>
  <si>
    <t>bdSupplyDsp</t>
  </si>
  <si>
    <t>bdUploadFl</t>
  </si>
  <si>
    <t>bdMileageFl</t>
  </si>
  <si>
    <t>bdMileageAmount</t>
  </si>
  <si>
    <t>bdMileageDeleteFl</t>
  </si>
  <si>
    <t>bdMileageLackAction</t>
  </si>
  <si>
    <t>bdEditorFl</t>
  </si>
  <si>
    <t>bdBasicFl</t>
  </si>
  <si>
    <t>bdReplyStatusFl</t>
  </si>
  <si>
    <t>bdEventFl</t>
  </si>
  <si>
    <t>bdAuthList</t>
  </si>
  <si>
    <t>bdAuthRead</t>
  </si>
  <si>
    <t>bdAuthWrite</t>
  </si>
  <si>
    <t>bdReplyFl</t>
  </si>
  <si>
    <t>bdAuthReply</t>
  </si>
  <si>
    <t>bdAuthMemo</t>
  </si>
  <si>
    <t>bdAuthListGroup</t>
  </si>
  <si>
    <t>bdAuthReadGroup</t>
  </si>
  <si>
    <t>bdAuthWriteGroup</t>
  </si>
  <si>
    <t>bdAuthReplyGroup</t>
  </si>
  <si>
    <t>bdAuthMemoGroup</t>
  </si>
  <si>
    <t>bdAttachImageDisplayFl</t>
  </si>
  <si>
    <t>bdAttachImageMaxSize</t>
  </si>
  <si>
    <t>bdAttachImagePosition</t>
  </si>
  <si>
    <t>bdNoticeDisplay</t>
  </si>
  <si>
    <t>bdReviewAuthWrite</t>
  </si>
  <si>
    <t>bdReviewOrderStatus</t>
  </si>
  <si>
    <t>bdReviewPeriod</t>
  </si>
  <si>
    <t>bdReviewDuplicateLimit</t>
  </si>
  <si>
    <t>bdReviewExceptGoodsNo</t>
  </si>
  <si>
    <t>bdGoodsPageCountPc</t>
  </si>
  <si>
    <t>bdGoodsPageCountMobile</t>
  </si>
  <si>
    <t>bdIncludeReplayInSearchFl</t>
  </si>
  <si>
    <t>bdIncludeReplayInSearchType</t>
  </si>
  <si>
    <t>bdListNoticeImageDisplayPc</t>
  </si>
  <si>
    <t>bdListNoticeImageDisplayMobile</t>
  </si>
  <si>
    <t>bdAnswerStatusFl</t>
  </si>
  <si>
    <t>bdSecretReplyFl</t>
  </si>
  <si>
    <t>bdSecretReplyTitle</t>
  </si>
  <si>
    <t>bdReplyDelFl</t>
  </si>
  <si>
    <t>bdReplyMileageFl</t>
  </si>
  <si>
    <t>memoPageUseFl</t>
  </si>
  <si>
    <t>memoListCount</t>
  </si>
  <si>
    <t>bdPasswordMemoFl</t>
  </si>
  <si>
    <t>bdSno</t>
  </si>
  <si>
    <t>goodsNoText</t>
  </si>
  <si>
    <t>orderGoodsNoText</t>
  </si>
  <si>
    <t>writeType</t>
  </si>
  <si>
    <t>isSecretReply</t>
  </si>
  <si>
    <t>regdt</t>
  </si>
  <si>
    <t>templateType</t>
  </si>
  <si>
    <t>themeId</t>
  </si>
  <si>
    <t>themeNm</t>
  </si>
  <si>
    <t>liveSkin</t>
  </si>
  <si>
    <t>bdAlign</t>
  </si>
  <si>
    <t>bdWidth</t>
  </si>
  <si>
    <t>bdWidthUnit</t>
  </si>
  <si>
    <t>bdListLineSpacing</t>
  </si>
  <si>
    <t>informCd</t>
  </si>
  <si>
    <t>informNm</t>
  </si>
  <si>
    <t>modeFl</t>
  </si>
  <si>
    <t>scmModeFl</t>
  </si>
  <si>
    <t>scmDisplayFl</t>
  </si>
  <si>
    <t>displayShopFl</t>
  </si>
  <si>
    <t>cartRemindNo</t>
  </si>
  <si>
    <t>cartRemindNm</t>
  </si>
  <si>
    <t>cartRemindType</t>
  </si>
  <si>
    <t>cartRemindPeriod</t>
  </si>
  <si>
    <t>cartRemindPeriodStart</t>
  </si>
  <si>
    <t>cartRemindPeriodEnd</t>
  </si>
  <si>
    <t>cartRemindGoodsSellFl</t>
  </si>
  <si>
    <t>cartRemindGoodsDisplayFl</t>
  </si>
  <si>
    <t>cartRemindGoodsSoldOutFl</t>
  </si>
  <si>
    <t>cartRemindGoodsStock</t>
  </si>
  <si>
    <t>cartRemindGoodsStockSel</t>
  </si>
  <si>
    <t>cartRemindApplyMemberGroup</t>
  </si>
  <si>
    <t>cartRemindCoupon</t>
  </si>
  <si>
    <t>cartRemindAutoUse</t>
  </si>
  <si>
    <t>cartRemindAutoSendTime</t>
  </si>
  <si>
    <t>cartRemindSendType</t>
  </si>
  <si>
    <t>cartRemindSendMessage</t>
  </si>
  <si>
    <t>cartRemindSendUrl</t>
  </si>
  <si>
    <t>cartRemindInsertAdminId</t>
  </si>
  <si>
    <t>cartRemindConnectCount</t>
  </si>
  <si>
    <t>cartRemindOrderCount</t>
  </si>
  <si>
    <t>cartSno</t>
  </si>
  <si>
    <t>orderFl</t>
  </si>
  <si>
    <t>cateNmGlobalFl</t>
  </si>
  <si>
    <t>recomSortAutoFl</t>
    <phoneticPr fontId="1" type="noConversion"/>
  </si>
  <si>
    <t>totalPrice</t>
  </si>
  <si>
    <t>pcPrice</t>
  </si>
  <si>
    <t>mobilePrice</t>
  </si>
  <si>
    <t>totalOrderGoodsCount</t>
  </si>
  <si>
    <t>pcOrderGoodsCount</t>
  </si>
  <si>
    <t>mobileOrderGoodsCount</t>
  </si>
  <si>
    <t>totalOrderCount</t>
  </si>
  <si>
    <t>pcOrderCount</t>
  </si>
  <si>
    <t>mobileOrderCount</t>
  </si>
  <si>
    <t>cateType</t>
  </si>
  <si>
    <t>listType</t>
  </si>
  <si>
    <t>recomType</t>
  </si>
  <si>
    <t>subcateType</t>
  </si>
  <si>
    <t>imageCd</t>
  </si>
  <si>
    <t>sortFl</t>
  </si>
  <si>
    <t>lineCnt</t>
  </si>
  <si>
    <t>rowCnt</t>
  </si>
  <si>
    <t>imageFl</t>
  </si>
  <si>
    <t>priceFl</t>
  </si>
  <si>
    <t>soldOutIconFl</t>
  </si>
  <si>
    <t>iconFl</t>
  </si>
  <si>
    <t>fixedPriceFl</t>
  </si>
  <si>
    <t>couponPriceFl</t>
  </si>
  <si>
    <t>shortDescFl</t>
  </si>
  <si>
    <t>brandFl</t>
  </si>
  <si>
    <t>makerFl</t>
  </si>
  <si>
    <t>recomFl</t>
  </si>
  <si>
    <t>recomImageCd</t>
  </si>
  <si>
    <t>recomPage</t>
  </si>
  <si>
    <t>recomLineCnt</t>
  </si>
  <si>
    <t>recomRowCnt</t>
  </si>
  <si>
    <t>recomImageFl</t>
  </si>
  <si>
    <t>recomGoodsNmFl</t>
  </si>
  <si>
    <t>recomPriceFl</t>
  </si>
  <si>
    <t>recomSoldOutFl</t>
  </si>
  <si>
    <t>recomSoldOutIconFl</t>
  </si>
  <si>
    <t>recomIconFl</t>
  </si>
  <si>
    <t>recomFixedPriceFl</t>
  </si>
  <si>
    <t>recomCouponPriceFl</t>
  </si>
  <si>
    <t>recomMileageFl</t>
  </si>
  <si>
    <t>recomShortDescFl</t>
  </si>
  <si>
    <t>recomBrandFl</t>
  </si>
  <si>
    <t>recomMakerFl</t>
  </si>
  <si>
    <t>recomOptionFl</t>
  </si>
  <si>
    <t>subcateCntFl</t>
  </si>
  <si>
    <t>mobileListType</t>
  </si>
  <si>
    <t>mobileImageCd</t>
  </si>
  <si>
    <t>mobileImageSize</t>
  </si>
  <si>
    <t>mobileSortFl</t>
  </si>
  <si>
    <t>mobileLineCnt</t>
  </si>
  <si>
    <t>mobileRowCnt</t>
  </si>
  <si>
    <t>mobileSoldOutFl</t>
  </si>
  <si>
    <t>mobileSoldOutIconFl</t>
  </si>
  <si>
    <t>mobileIconFl</t>
  </si>
  <si>
    <t>mobileImageFl</t>
  </si>
  <si>
    <t>mobileGoodsNmFl</t>
  </si>
  <si>
    <t>mobileShortDescFl</t>
  </si>
  <si>
    <t>mobileBrandFl</t>
  </si>
  <si>
    <t>mobileMakerFl</t>
  </si>
  <si>
    <t>mobilePriceFl</t>
  </si>
  <si>
    <t>mobileFixedPriceFl</t>
  </si>
  <si>
    <t>mobileMileageFl</t>
  </si>
  <si>
    <t>targetFl</t>
  </si>
  <si>
    <t>targetOrderFl</t>
  </si>
  <si>
    <t>targetOrderDay</t>
  </si>
  <si>
    <t>targetOrderPriceMin</t>
  </si>
  <si>
    <t>targetOrderPriceMax</t>
  </si>
  <si>
    <t>targetGoodFl</t>
  </si>
  <si>
    <t>targetGoodDay</t>
  </si>
  <si>
    <t>targetGoodGoods</t>
  </si>
  <si>
    <t>smsSpamFl</t>
  </si>
  <si>
    <t>smsContents</t>
  </si>
  <si>
    <t>sendDt</t>
  </si>
  <si>
    <t>ccSno</t>
  </si>
  <si>
    <t>commonTitle</t>
  </si>
  <si>
    <t>commonStatusFl</t>
  </si>
  <si>
    <t>commonStartDt</t>
  </si>
  <si>
    <t>commonEndDt</t>
  </si>
  <si>
    <t>commonUseFl</t>
  </si>
  <si>
    <t>commonTargetFl</t>
  </si>
  <si>
    <t>commonCd</t>
  </si>
  <si>
    <t>commonExGoods</t>
  </si>
  <si>
    <t>commonExCategory</t>
  </si>
  <si>
    <t>commonExBrand</t>
  </si>
  <si>
    <t>commonExScm</t>
  </si>
  <si>
    <t>commonHtmlContentSameFl</t>
  </si>
  <si>
    <t>commonHtmlContent</t>
  </si>
  <si>
    <t>commonHtmlContentMobile</t>
  </si>
  <si>
    <t>groupCode</t>
  </si>
  <si>
    <t>code</t>
  </si>
  <si>
    <t>shareFl</t>
  </si>
  <si>
    <t>zoneCode</t>
  </si>
  <si>
    <t>currencyCode</t>
  </si>
  <si>
    <t>isoNo</t>
  </si>
  <si>
    <t>isoCode3</t>
  </si>
  <si>
    <t>isoCountry</t>
  </si>
  <si>
    <t>countryName</t>
  </si>
  <si>
    <t>countryNameKor</t>
  </si>
  <si>
    <t>active</t>
  </si>
  <si>
    <t>callPrefix</t>
  </si>
  <si>
    <t>containsStates</t>
  </si>
  <si>
    <t>needZipcode</t>
  </si>
  <si>
    <t>emsAreaCode</t>
  </si>
  <si>
    <t>lat</t>
  </si>
  <si>
    <t>lon</t>
  </si>
  <si>
    <t>couponUseMemberGroup</t>
  </si>
  <si>
    <t>method</t>
  </si>
  <si>
    <t>kind</t>
  </si>
  <si>
    <t>skinName</t>
  </si>
  <si>
    <t>bannerGroupCode</t>
  </si>
  <si>
    <t>bannerUseFl</t>
  </si>
  <si>
    <t>bannerImage</t>
  </si>
  <si>
    <t>bannerImageAlt</t>
  </si>
  <si>
    <t>bannerLink</t>
  </si>
  <si>
    <t>bannerTarget</t>
  </si>
  <si>
    <t>bannerSort</t>
  </si>
  <si>
    <t>bannerPeriodOutputFl</t>
  </si>
  <si>
    <t>bannerPeriodSDate</t>
  </si>
  <si>
    <t>bannerPeriodSTime</t>
  </si>
  <si>
    <t>bannerPeriodEDate</t>
  </si>
  <si>
    <t>bannerPeriodETime</t>
  </si>
  <si>
    <t>bannerGroupDeviceType</t>
  </si>
  <si>
    <t>bannerGroupName</t>
  </si>
  <si>
    <t>bannerGroupType</t>
  </si>
  <si>
    <t>pcDisplayFl</t>
  </si>
  <si>
    <t>mobileDisplayFl</t>
  </si>
  <si>
    <t>popupTitle</t>
  </si>
  <si>
    <t>popupUseFl</t>
  </si>
  <si>
    <t>popupKindFl</t>
  </si>
  <si>
    <t>popupSkin</t>
  </si>
  <si>
    <t>popupPositionT</t>
  </si>
  <si>
    <t>popupPositionL</t>
  </si>
  <si>
    <t>popupPeriodOutputFl</t>
  </si>
  <si>
    <t>popupPeriodSDate</t>
  </si>
  <si>
    <t>popupPeriodSTime</t>
  </si>
  <si>
    <t>popupPeriodEDate</t>
  </si>
  <si>
    <t>popupPeriodETime</t>
  </si>
  <si>
    <t>todayUnSeeFl</t>
  </si>
  <si>
    <t>todayUnSeeBgColor</t>
  </si>
  <si>
    <t>todayUnSeeFontColor</t>
  </si>
  <si>
    <t>todayUnSeeAlign</t>
  </si>
  <si>
    <t>popupPageUrl</t>
  </si>
  <si>
    <t>popupPageParam</t>
  </si>
  <si>
    <t>mobilePopupPageUrl</t>
  </si>
  <si>
    <t>mobilePopupPageParam</t>
  </si>
  <si>
    <t>popupImageInfo</t>
  </si>
  <si>
    <t>popupSlideDirection</t>
  </si>
  <si>
    <t>popupSlideSpeed</t>
  </si>
  <si>
    <t>popupSlideCount</t>
  </si>
  <si>
    <t>popupSlideViewW</t>
  </si>
  <si>
    <t>popupSlideViewH</t>
  </si>
  <si>
    <t>popupSlideThumbH</t>
  </si>
  <si>
    <t>popupContent</t>
  </si>
  <si>
    <t>popupSizeW</t>
  </si>
  <si>
    <t>popupSizeH</t>
  </si>
  <si>
    <t>sizeTypeW</t>
  </si>
  <si>
    <t>sizeTypeH</t>
  </si>
  <si>
    <t>contentImgFl</t>
  </si>
  <si>
    <t>popupBgColor</t>
  </si>
  <si>
    <t>mobilePopupKindFl</t>
  </si>
  <si>
    <t>mobilePopupSkin</t>
  </si>
  <si>
    <t>mobilePopupSizeW</t>
  </si>
  <si>
    <t>mobilePopupSizeH</t>
  </si>
  <si>
    <t>mobileSizeTypeW</t>
  </si>
  <si>
    <t>mobileSizeTypeH</t>
  </si>
  <si>
    <t>mobileContentImgFl</t>
  </si>
  <si>
    <t>mobilePopupPositionT</t>
  </si>
  <si>
    <t>mobilePopupPositionL</t>
  </si>
  <si>
    <t>mobilePopupBgColor</t>
  </si>
  <si>
    <t>bannerDeviceType</t>
  </si>
  <si>
    <t>bannerCode</t>
  </si>
  <si>
    <t>bannerTitle</t>
  </si>
  <si>
    <t>bannerInfo</t>
  </si>
  <si>
    <t>bannerSize</t>
  </si>
  <si>
    <t>bannerSpeed</t>
  </si>
  <si>
    <t>bannerSliderConf</t>
  </si>
  <si>
    <t>bannerButtonConf</t>
  </si>
  <si>
    <t>themeDescription</t>
  </si>
  <si>
    <t>mobileFl</t>
  </si>
  <si>
    <t>displayFl</t>
  </si>
  <si>
    <t>themeCd</t>
  </si>
  <si>
    <t>moreTopFl</t>
  </si>
  <si>
    <t>moreBottomFl</t>
  </si>
  <si>
    <t>fixGoodsNo</t>
  </si>
  <si>
    <t>pcFl</t>
  </si>
  <si>
    <t>displayStartDate</t>
  </si>
  <si>
    <t>displayEndDate</t>
  </si>
  <si>
    <t>pcContents</t>
  </si>
  <si>
    <t>mobileContents</t>
  </si>
  <si>
    <t>exceptGoodsNo</t>
  </si>
  <si>
    <t>exceptCateCd</t>
  </si>
  <si>
    <t>exceptBrandCd</t>
  </si>
  <si>
    <t>exceptScmNo</t>
  </si>
  <si>
    <t>descriptionSameFl</t>
  </si>
  <si>
    <t>displayCategory</t>
  </si>
  <si>
    <t>themeCate</t>
  </si>
  <si>
    <t>soldOutDisplayFl</t>
  </si>
  <si>
    <t>displayField</t>
  </si>
  <si>
    <t>displayType</t>
  </si>
  <si>
    <t>detailSet</t>
  </si>
  <si>
    <t>useCnt</t>
  </si>
  <si>
    <t>priceStrike</t>
  </si>
  <si>
    <t>displayAddField</t>
  </si>
  <si>
    <t>themeUseFl</t>
  </si>
  <si>
    <t>themeTopImg</t>
  </si>
  <si>
    <t>imageSize</t>
  </si>
  <si>
    <t>emsWeight</t>
  </si>
  <si>
    <t>emsPrice</t>
  </si>
  <si>
    <t>display</t>
  </si>
  <si>
    <t>perLine</t>
  </si>
  <si>
    <t>location</t>
  </si>
  <si>
    <t>excelField</t>
  </si>
  <si>
    <t>defaultFl</t>
  </si>
  <si>
    <t>formSno</t>
  </si>
  <si>
    <t>state</t>
  </si>
  <si>
    <t>whereFl</t>
  </si>
  <si>
    <t>whereCondition</t>
  </si>
  <si>
    <t>downloadFileName</t>
  </si>
  <si>
    <t>filePath</t>
  </si>
  <si>
    <t>fileName</t>
  </si>
  <si>
    <t>expiryDate</t>
  </si>
  <si>
    <t>exchangeRateNo</t>
  </si>
  <si>
    <t>exchangeRateUSD</t>
  </si>
  <si>
    <t>exchangeRateCNY</t>
  </si>
  <si>
    <t>exchangeRateJPY</t>
  </si>
  <si>
    <t>exchangeRateEUR</t>
  </si>
  <si>
    <t>exchangeRateAutoNo</t>
  </si>
  <si>
    <t>exchangeRateAutoUSD</t>
  </si>
  <si>
    <t>exchangeRateAutoCNY</t>
  </si>
  <si>
    <t>exchangeRateAutoJPY</t>
  </si>
  <si>
    <t>exchangeRateAutoEUR</t>
  </si>
  <si>
    <t>exchangeRateConfigNo</t>
  </si>
  <si>
    <t>exchangeRateConfigUSDType</t>
  </si>
  <si>
    <t>exchangeRateConfigUSDManual</t>
  </si>
  <si>
    <t>exchangeRateConfigUSDAdjustment</t>
  </si>
  <si>
    <t>exchangeRateConfigCNYType</t>
  </si>
  <si>
    <t>exchangeRateConfigCNYManual</t>
  </si>
  <si>
    <t>exchangeRateConfigCNYAdjustment</t>
  </si>
  <si>
    <t>exchangeRateConfigJPYType</t>
  </si>
  <si>
    <t>exchangeRateConfigJPYManual</t>
  </si>
  <si>
    <t>exchangeRateConfigJPYAdjustment</t>
  </si>
  <si>
    <t>exchangeRateConfigEURType</t>
  </si>
  <si>
    <t>exchangeRateConfigEURManual</t>
  </si>
  <si>
    <t>exchangeRateConfigEURAdjustment</t>
  </si>
  <si>
    <t>exchangeRateLogNo</t>
  </si>
  <si>
    <t>exchangeRateLogType</t>
  </si>
  <si>
    <t>exchangeRateLogComment</t>
  </si>
  <si>
    <t>managerNm</t>
  </si>
  <si>
    <t>additional_image_link</t>
  </si>
  <si>
    <t>depositDate</t>
  </si>
  <si>
    <t>bankName</t>
  </si>
  <si>
    <t>ghostDepositor</t>
  </si>
  <si>
    <t>depositPrice</t>
  </si>
  <si>
    <t>giftNo</t>
  </si>
  <si>
    <t>giftCd</t>
  </si>
  <si>
    <t>giftNm</t>
  </si>
  <si>
    <t>giftDescription</t>
  </si>
  <si>
    <t>presentTitle</t>
  </si>
  <si>
    <t>presentPeriodFl</t>
  </si>
  <si>
    <t>presentPermission</t>
  </si>
  <si>
    <t>presentPermissionGroup</t>
  </si>
  <si>
    <t>periodStartYmd</t>
  </si>
  <si>
    <t>periodEndYmd</t>
  </si>
  <si>
    <t>presentFl</t>
  </si>
  <si>
    <t>presentKindCd</t>
  </si>
  <si>
    <t>exceptEventCd</t>
  </si>
  <si>
    <t>presentSno</t>
  </si>
  <si>
    <t>infoNo</t>
  </si>
  <si>
    <t>conditionStart</t>
  </si>
  <si>
    <t>conditionEnd</t>
  </si>
  <si>
    <t>multiGiftNo</t>
  </si>
  <si>
    <t>selectCnt</t>
  </si>
  <si>
    <t>giveCnt</t>
  </si>
  <si>
    <t>globalCurrencyNo</t>
  </si>
  <si>
    <t>isoCode</t>
  </si>
  <si>
    <t>globalCurrencySymbol</t>
  </si>
  <si>
    <t>globalCurrencyString</t>
  </si>
  <si>
    <t>globalCurrencyName</t>
  </si>
  <si>
    <t>globalCurrencyName2</t>
  </si>
  <si>
    <t>globalCurrencyDecimal</t>
  </si>
  <si>
    <t>globalCurrencyDecimalFormat</t>
  </si>
  <si>
    <t>infoTitle</t>
  </si>
  <si>
    <t>infoValue</t>
  </si>
  <si>
    <t>benefitNm</t>
  </si>
  <si>
    <t>benefitScheduleFl</t>
  </si>
  <si>
    <t>benefitSchedulePrevSno</t>
  </si>
  <si>
    <t>benefitScheduleNextSno</t>
  </si>
  <si>
    <t>goodsYMD</t>
  </si>
  <si>
    <t>iconKind</t>
  </si>
  <si>
    <t>benefitSno</t>
  </si>
  <si>
    <t>imageHeightSize</t>
  </si>
  <si>
    <t>imageNo</t>
  </si>
  <si>
    <t>imageKind</t>
  </si>
  <si>
    <t>imageName</t>
  </si>
  <si>
    <t>imageRealName</t>
  </si>
  <si>
    <t>imageRealSize</t>
  </si>
  <si>
    <t>linkPeriodStart</t>
  </si>
  <si>
    <t>linkPeriodEnd</t>
  </si>
  <si>
    <t>themeDevice</t>
  </si>
  <si>
    <t>mustInfoNm</t>
  </si>
  <si>
    <t>info</t>
  </si>
  <si>
    <t>optionNo</t>
  </si>
  <si>
    <t>optionValue1</t>
  </si>
  <si>
    <t>optionValue2</t>
  </si>
  <si>
    <t>optionValue3</t>
  </si>
  <si>
    <t>optionValue4</t>
  </si>
  <si>
    <t>optionValue5</t>
  </si>
  <si>
    <t>optionViewFl</t>
  </si>
  <si>
    <t>optionSellFl</t>
  </si>
  <si>
    <t>optionSellCode</t>
  </si>
  <si>
    <t>optionDeliveryFl</t>
  </si>
  <si>
    <t>optionDeliveryCode</t>
  </si>
  <si>
    <t>optionCode</t>
  </si>
  <si>
    <t>sellStopFl</t>
  </si>
  <si>
    <t>sellStopStock</t>
  </si>
  <si>
    <t>confirmRequestFl</t>
  </si>
  <si>
    <t>confirmRequestStock</t>
  </si>
  <si>
    <t>optionMemo</t>
  </si>
  <si>
    <t>deliverySmsSent</t>
  </si>
  <si>
    <t>optionValue</t>
  </si>
  <si>
    <t>colorCode</t>
  </si>
  <si>
    <t>iconImage</t>
  </si>
  <si>
    <t>goodsImage</t>
  </si>
  <si>
    <t>session</t>
  </si>
  <si>
    <t>isUpdated</t>
  </si>
  <si>
    <t>alarmType</t>
  </si>
  <si>
    <t>stock</t>
  </si>
  <si>
    <t>sendTime</t>
  </si>
  <si>
    <t>sent</t>
  </si>
  <si>
    <t>optionValueText</t>
  </si>
  <si>
    <t>optionStockFl</t>
  </si>
  <si>
    <t>optionStockCode</t>
  </si>
  <si>
    <t>mustFl</t>
  </si>
  <si>
    <t>inputLimit</t>
  </si>
  <si>
    <t>pageUrl</t>
  </si>
  <si>
    <t>pageViewCount</t>
  </si>
  <si>
    <t>pageViewSec</t>
  </si>
  <si>
    <t>startCount</t>
  </si>
  <si>
    <t>endCount</t>
  </si>
  <si>
    <t>viewDate</t>
  </si>
  <si>
    <t>smsSendFl</t>
  </si>
  <si>
    <t>name</t>
  </si>
  <si>
    <t>diffKey</t>
  </si>
  <si>
    <t>companyNm</t>
  </si>
  <si>
    <t>viewYMD</t>
  </si>
  <si>
    <t>total</t>
  </si>
  <si>
    <t>insgoAccessToken</t>
  </si>
  <si>
    <t>insgoName</t>
  </si>
  <si>
    <t>insgoDisplayType</t>
  </si>
  <si>
    <t>insgoWidthCount</t>
  </si>
  <si>
    <t>insgoHeightCount</t>
  </si>
  <si>
    <t>insgoThumbnailSize</t>
  </si>
  <si>
    <t>insgoThumbnailSizePx</t>
  </si>
  <si>
    <t>insgoThumbnailBorder</t>
  </si>
  <si>
    <t>insgoBackgroundColor</t>
  </si>
  <si>
    <t>insgoImageMargin</t>
  </si>
  <si>
    <t>insgoOverEffect</t>
  </si>
  <si>
    <t>insgoWidth</t>
  </si>
  <si>
    <t>insgoAutoScroll</t>
  </si>
  <si>
    <t>insgoScrollSpeed</t>
  </si>
  <si>
    <t>insgoScrollTime</t>
  </si>
  <si>
    <t>insgoSideButtonColor</t>
  </si>
  <si>
    <t>insgoEffect</t>
  </si>
  <si>
    <t>insgoData</t>
  </si>
  <si>
    <t>insgoManagerNo</t>
  </si>
  <si>
    <t>insgoId</t>
  </si>
  <si>
    <t>templateCode</t>
  </si>
  <si>
    <t>templateContent</t>
  </si>
  <si>
    <t>useParam</t>
  </si>
  <si>
    <t>smsType</t>
  </si>
  <si>
    <t>templateName</t>
  </si>
  <si>
    <t>templateButton</t>
  </si>
  <si>
    <t>inspectionStatus</t>
  </si>
  <si>
    <t>status</t>
  </si>
  <si>
    <t>useFlag</t>
  </si>
  <si>
    <t>categoryGroupCode</t>
  </si>
  <si>
    <t>categoryCode</t>
  </si>
  <si>
    <t>securityflag</t>
  </si>
  <si>
    <t>dormant</t>
  </si>
  <si>
    <t>deleteCnt</t>
  </si>
  <si>
    <t>creator</t>
  </si>
  <si>
    <t>creatorIp</t>
  </si>
  <si>
    <t>deleterIp</t>
  </si>
  <si>
    <t>regEndDt</t>
  </si>
  <si>
    <t>mappingMode</t>
  </si>
  <si>
    <t>mappingFl</t>
  </si>
  <si>
    <t>mappingLog</t>
  </si>
  <si>
    <t>loginFailIp</t>
  </si>
  <si>
    <t>loginFailDt</t>
  </si>
  <si>
    <t>limitFlag</t>
  </si>
  <si>
    <t>onLimitDt</t>
  </si>
  <si>
    <t>loginType</t>
  </si>
  <si>
    <t>custUseNo</t>
  </si>
  <si>
    <t>reqDvCd</t>
  </si>
  <si>
    <t>current</t>
  </si>
  <si>
    <t>mpckKey</t>
  </si>
  <si>
    <t>mpckSeq</t>
  </si>
  <si>
    <t>crgSt</t>
  </si>
  <si>
    <t>apiRequestData</t>
  </si>
  <si>
    <t>apiResponseData</t>
  </si>
  <si>
    <t>deliveryStatus</t>
  </si>
  <si>
    <t>errorMsg</t>
  </si>
  <si>
    <t>syncDate</t>
  </si>
  <si>
    <t>custId</t>
  </si>
  <si>
    <t>checked</t>
  </si>
  <si>
    <t>goodsSno</t>
  </si>
  <si>
    <t>logCode01</t>
  </si>
  <si>
    <t>logCode02</t>
  </si>
  <si>
    <t>logDesc</t>
  </si>
  <si>
    <t>logPage</t>
  </si>
  <si>
    <t>logMode</t>
  </si>
  <si>
    <t>beforeStock</t>
  </si>
  <si>
    <t>afterStock</t>
  </si>
  <si>
    <t>variationStock</t>
  </si>
  <si>
    <t>beforeDomain</t>
  </si>
  <si>
    <t>afterDomain</t>
  </si>
  <si>
    <t>logType</t>
  </si>
  <si>
    <t>logCode</t>
  </si>
  <si>
    <t>logTitle</t>
  </si>
  <si>
    <t>contentsMask</t>
  </si>
  <si>
    <t>sender</t>
  </si>
  <si>
    <t>sendType</t>
  </si>
  <si>
    <t>receiver</t>
  </si>
  <si>
    <t>receiverCnt</t>
  </si>
  <si>
    <t>receiverCondition</t>
  </si>
  <si>
    <t>mailMode</t>
  </si>
  <si>
    <t>mailLogSno</t>
  </si>
  <si>
    <t>receiverName</t>
  </si>
  <si>
    <t>receiverEmail</t>
  </si>
  <si>
    <t>receiverMailFl</t>
  </si>
  <si>
    <t>sendCheckFl</t>
  </si>
  <si>
    <t>acceptCheckFl</t>
  </si>
  <si>
    <t>failCode</t>
  </si>
  <si>
    <t>receiverDt</t>
  </si>
  <si>
    <t>domainFl</t>
  </si>
  <si>
    <t>mallName</t>
  </si>
  <si>
    <t>connectDomain</t>
  </si>
  <si>
    <t>currencyDisplayFl</t>
  </si>
  <si>
    <t>addGlobalCurrencyNo</t>
  </si>
  <si>
    <t>addGlobalCurrencyDecimal</t>
  </si>
  <si>
    <t>addGlobalCurrencyDecimalFormat</t>
  </si>
  <si>
    <t>recommendCountryCode</t>
  </si>
  <si>
    <t>languageFl</t>
  </si>
  <si>
    <t>useShopDomain</t>
  </si>
  <si>
    <t>accountNumber</t>
  </si>
  <si>
    <t>depositor</t>
  </si>
  <si>
    <t>companyName</t>
  </si>
  <si>
    <t>companyKey</t>
  </si>
  <si>
    <t>traceUrl</t>
  </si>
  <si>
    <t>inicisCode</t>
  </si>
  <si>
    <t>lguplusCode</t>
  </si>
  <si>
    <t>naverPayCode</t>
  </si>
  <si>
    <t>companySort</t>
  </si>
  <si>
    <t>fixFl</t>
  </si>
  <si>
    <t>deliveryFl</t>
  </si>
  <si>
    <t>easypayCode</t>
  </si>
  <si>
    <t>iconCd</t>
  </si>
  <si>
    <t>iconNm</t>
  </si>
  <si>
    <t>iconPeriodFl</t>
  </si>
  <si>
    <t>iconUseFl</t>
  </si>
  <si>
    <t>optionManageNm</t>
  </si>
  <si>
    <t>managerPw</t>
  </si>
  <si>
    <t>managerNickNm</t>
  </si>
  <si>
    <t>employeeFl</t>
  </si>
  <si>
    <t>departmentCd</t>
  </si>
  <si>
    <t>positionCd</t>
  </si>
  <si>
    <t>dutyCd</t>
  </si>
  <si>
    <t>smsAutoReceive</t>
  </si>
  <si>
    <t>extension</t>
  </si>
  <si>
    <t>workPermissionFl</t>
  </si>
  <si>
    <t>debugPermissionFl</t>
  </si>
  <si>
    <t>permissionFl</t>
  </si>
  <si>
    <t>permissionMenu</t>
  </si>
  <si>
    <t>functionAuth</t>
  </si>
  <si>
    <t>writeEnabledMenu</t>
  </si>
  <si>
    <t>permissionBase</t>
  </si>
  <si>
    <t>permissionPolicy</t>
  </si>
  <si>
    <t>permissionGoods</t>
  </si>
  <si>
    <t>permissionDesign</t>
  </si>
  <si>
    <t>permissionOrder</t>
  </si>
  <si>
    <t>permissionMember</t>
  </si>
  <si>
    <t>permissionBoard</t>
  </si>
  <si>
    <t>permissionScm</t>
  </si>
  <si>
    <t>permissionPromotion</t>
  </si>
  <si>
    <t>permissionService</t>
  </si>
  <si>
    <t>permissionMarketing</t>
  </si>
  <si>
    <t>permissionStatistics</t>
  </si>
  <si>
    <t>permissionMobile</t>
  </si>
  <si>
    <t>lastLoginAuthDt</t>
  </si>
  <si>
    <t>dispImage</t>
  </si>
  <si>
    <t>isSuper</t>
  </si>
  <si>
    <t>isSmsAuth</t>
  </si>
  <si>
    <t>isEmailAuth</t>
  </si>
  <si>
    <t>isOrderSearchMultiGrid</t>
  </si>
  <si>
    <t>csId</t>
  </si>
  <si>
    <t>csPw</t>
  </si>
  <si>
    <t>expireDate</t>
  </si>
  <si>
    <t>ggManagerSno</t>
  </si>
  <si>
    <t>ggApplyMode</t>
  </si>
  <si>
    <t>ggData</t>
  </si>
  <si>
    <t>viewAuth</t>
  </si>
  <si>
    <t>isVisible</t>
  </si>
  <si>
    <t>typeFl</t>
  </si>
  <si>
    <t>ogManagerSno</t>
  </si>
  <si>
    <t>ogApplyMode</t>
  </si>
  <si>
    <t>ogData</t>
  </si>
  <si>
    <t>applyPath</t>
  </si>
  <si>
    <t>value</t>
  </si>
  <si>
    <t>beforeDeposit</t>
  </si>
  <si>
    <t>afterDeposit</t>
  </si>
  <si>
    <t>groupMarkGb</t>
  </si>
  <si>
    <t>groupImageGb</t>
  </si>
  <si>
    <t>groupIcon</t>
  </si>
  <si>
    <t>groupImage</t>
  </si>
  <si>
    <t>groupIconUpload</t>
  </si>
  <si>
    <t>groupImageUpload</t>
  </si>
  <si>
    <t>settleGb</t>
  </si>
  <si>
    <t>fixedRateOption</t>
  </si>
  <si>
    <t>fixedRatePrice</t>
  </si>
  <si>
    <t>fixedOrderTypeDc</t>
  </si>
  <si>
    <t>dcLine</t>
  </si>
  <si>
    <t>dcType</t>
  </si>
  <si>
    <t>dcPercent</t>
  </si>
  <si>
    <t>overlapDcBankFl</t>
  </si>
  <si>
    <t>dcBankPercent</t>
  </si>
  <si>
    <t>dcBrandInfo</t>
  </si>
  <si>
    <t>dcExOption</t>
  </si>
  <si>
    <t>dcExScm</t>
  </si>
  <si>
    <t>dcExCategory</t>
  </si>
  <si>
    <t>dcExBrand</t>
  </si>
  <si>
    <t>dcExGoods</t>
  </si>
  <si>
    <t>fixedOrderTypeOverlapDc</t>
  </si>
  <si>
    <t>overlapDcLine</t>
  </si>
  <si>
    <t>overlapDcType</t>
  </si>
  <si>
    <t>overlapDcPercent</t>
  </si>
  <si>
    <t>overlapDcPrice</t>
  </si>
  <si>
    <t>overlapDcOption</t>
  </si>
  <si>
    <t>overlapDcScm</t>
  </si>
  <si>
    <t>overlapDcCategory</t>
  </si>
  <si>
    <t>overlapDcBrand</t>
  </si>
  <si>
    <t>overlapDcGoods</t>
  </si>
  <si>
    <t>fixedOrderTypeMileage</t>
  </si>
  <si>
    <t>mileageLine</t>
  </si>
  <si>
    <t>mileageType</t>
  </si>
  <si>
    <t>mileagePercent</t>
  </si>
  <si>
    <t>mileagePrice</t>
  </si>
  <si>
    <t>deliveryFreeFl</t>
  </si>
  <si>
    <t>groupCoupon</t>
  </si>
  <si>
    <t>apprFigureOrderPriceFl</t>
  </si>
  <si>
    <t>apprFigureOrderRepeatFl</t>
  </si>
  <si>
    <t>apprFigureReviewRepeatFl</t>
  </si>
  <si>
    <t>apprFigureOrderPriceMore</t>
  </si>
  <si>
    <t>apprFigureOrderPriceBelow</t>
  </si>
  <si>
    <t>apprFigureOrderRepeat</t>
  </si>
  <si>
    <t>apprFigureReviewRepeat</t>
  </si>
  <si>
    <t>apprPointMore</t>
  </si>
  <si>
    <t>apprPointBelow</t>
  </si>
  <si>
    <t>apprFigureOrderPriceMoreMobile</t>
  </si>
  <si>
    <t>apprFigureOrderPriceBelowMobile</t>
  </si>
  <si>
    <t>apprFigureOrderRepeatMobile</t>
  </si>
  <si>
    <t>apprFigureReviewRepeatMobile</t>
  </si>
  <si>
    <t>apprPointMoreMobile</t>
  </si>
  <si>
    <t>apprPointBelowMobile</t>
  </si>
  <si>
    <t>deliveryFree</t>
  </si>
  <si>
    <t>apprExclusionOfRatingFl</t>
  </si>
  <si>
    <t>regId</t>
  </si>
  <si>
    <t>taxBusiNo</t>
  </si>
  <si>
    <t>cashBusiNo</t>
  </si>
  <si>
    <t>eventType</t>
  </si>
  <si>
    <t>eventNm</t>
  </si>
  <si>
    <t>eventStatusFl</t>
  </si>
  <si>
    <t>eventStartDt</t>
  </si>
  <si>
    <t>eventEndDt</t>
  </si>
  <si>
    <t>eventApplyField</t>
  </si>
  <si>
    <t>exceptJoinType</t>
  </si>
  <si>
    <t>exceptJoinStartDt</t>
  </si>
  <si>
    <t>exceptJoinEndDt</t>
  </si>
  <si>
    <t>exceptJoinDay</t>
  </si>
  <si>
    <t>benefitCondition</t>
  </si>
  <si>
    <t>adminModifyFl</t>
  </si>
  <si>
    <t>benefitProvideType</t>
  </si>
  <si>
    <t>benefitType</t>
  </si>
  <si>
    <t>loginDisplayFl</t>
  </si>
  <si>
    <t>mainDisplayFl</t>
  </si>
  <si>
    <t>mypageDisplayFl</t>
  </si>
  <si>
    <t>popupContentType</t>
  </si>
  <si>
    <t>eventNo</t>
  </si>
  <si>
    <t>modifiedField</t>
  </si>
  <si>
    <t>provideBenefitType</t>
  </si>
  <si>
    <t>provideBenefitMileage</t>
  </si>
  <si>
    <t>provideBenefitCouponSno</t>
  </si>
  <si>
    <t>provideMemberCouponSno</t>
  </si>
  <si>
    <t>typeLogSno</t>
  </si>
  <si>
    <t>reasonCode</t>
  </si>
  <si>
    <t>orderCount</t>
  </si>
  <si>
    <t>orderCountBefore</t>
  </si>
  <si>
    <t>orderCountAfter</t>
  </si>
  <si>
    <t>acceptIp</t>
  </si>
  <si>
    <t>sleepNo</t>
  </si>
  <si>
    <t>sleepDt</t>
  </si>
  <si>
    <t>encryptData</t>
  </si>
  <si>
    <t>statisticsDt</t>
  </si>
  <si>
    <t>male</t>
  </si>
  <si>
    <t>female</t>
  </si>
  <si>
    <t>genderOther</t>
  </si>
  <si>
    <t>age10</t>
  </si>
  <si>
    <t>age20</t>
  </si>
  <si>
    <t>age30</t>
  </si>
  <si>
    <t>age40</t>
  </si>
  <si>
    <t>age50</t>
  </si>
  <si>
    <t>age60</t>
  </si>
  <si>
    <t>age70</t>
  </si>
  <si>
    <t>ageOther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</si>
  <si>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</si>
  <si>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</si>
  <si>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</si>
  <si>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</si>
  <si>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</si>
  <si>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</si>
  <si>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</si>
  <si>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</si>
  <si>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</si>
  <si>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</si>
  <si>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</si>
  <si>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</si>
  <si>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</si>
  <si>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</si>
  <si>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</si>
  <si>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</si>
  <si>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</si>
  <si>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areaOther</t>
  </si>
  <si>
    <t>joinYM</t>
  </si>
  <si>
    <t>memberYM</t>
  </si>
  <si>
    <t>joinYMD</t>
  </si>
  <si>
    <t>checkoutSno</t>
  </si>
  <si>
    <t>shippingType</t>
  </si>
  <si>
    <t>shippingPrice</t>
  </si>
  <si>
    <t>checkoutOrderId</t>
  </si>
  <si>
    <t>itemSno</t>
  </si>
  <si>
    <t>goodsOpt</t>
  </si>
  <si>
    <t>stockable</t>
  </si>
  <si>
    <t>stockstatus</t>
  </si>
  <si>
    <t>orderAddFieldNo</t>
  </si>
  <si>
    <t>orderAddFieldName</t>
  </si>
  <si>
    <t>orderAddFieldDescribed</t>
  </si>
  <si>
    <t>orderAddFieldDisplay</t>
  </si>
  <si>
    <t>orderAddFieldRequired</t>
  </si>
  <si>
    <t>orderAddFieldType</t>
  </si>
  <si>
    <t>orderAddFieldOption</t>
  </si>
  <si>
    <t>orderAddFieldApply</t>
  </si>
  <si>
    <t>orderAddFieldExcept</t>
  </si>
  <si>
    <t>orderAddFieldProcess</t>
  </si>
  <si>
    <t>orderAddFieldSort</t>
  </si>
  <si>
    <t>taxSupplyAddGoodsPrice</t>
  </si>
  <si>
    <t>taxVatAddGoodsPrice</t>
  </si>
  <si>
    <t>taxFreeAddGoodsPrice</t>
  </si>
  <si>
    <t>realTaxSupplyAddGoodsPrice</t>
  </si>
  <si>
    <t>realTaxVatAddGoodsPrice</t>
  </si>
  <si>
    <t>realTaxFreeAddGoodsPrice</t>
  </si>
  <si>
    <t>divisionAddUseDeposit</t>
  </si>
  <si>
    <t>divisionAddUseMileage</t>
  </si>
  <si>
    <t>divisionAddCouponOrderDcPrice</t>
  </si>
  <si>
    <t>divisionAddCouponOrderMileage</t>
  </si>
  <si>
    <t>addMemberDcPrice</t>
  </si>
  <si>
    <t>addMemberOverlapDcPrice</t>
  </si>
  <si>
    <t>addCouponGoodsDcPrice</t>
  </si>
  <si>
    <t>addGoodsMileage</t>
  </si>
  <si>
    <t>addMemberMileage</t>
  </si>
  <si>
    <t>addCouponGoodsMileage</t>
  </si>
  <si>
    <t>bankdaNo</t>
  </si>
  <si>
    <t>issueMode</t>
  </si>
  <si>
    <t>requestNm</t>
  </si>
  <si>
    <t>requestGoodsNm</t>
  </si>
  <si>
    <t>requestIP</t>
  </si>
  <si>
    <t>requestEmail</t>
  </si>
  <si>
    <t>requestCellPhone</t>
  </si>
  <si>
    <t>certFl</t>
  </si>
  <si>
    <t>certNo</t>
  </si>
  <si>
    <t>supplyPrice</t>
  </si>
  <si>
    <t>taxPrice</t>
  </si>
  <si>
    <t>freePrice</t>
  </si>
  <si>
    <t>servicePrice</t>
  </si>
  <si>
    <t>pgAppNoCancel</t>
  </si>
  <si>
    <t>statusFl</t>
  </si>
  <si>
    <t>reIssueFl</t>
  </si>
  <si>
    <t>adminFl</t>
  </si>
  <si>
    <t>processDt</t>
  </si>
  <si>
    <t>pgLog</t>
  </si>
  <si>
    <t>firstRegDt</t>
  </si>
  <si>
    <t>claimStatus</t>
  </si>
  <si>
    <t>claimSort</t>
  </si>
  <si>
    <t>requestMemo</t>
  </si>
  <si>
    <t>consultMemo</t>
  </si>
  <si>
    <t>taxSupplyDeliveryCharge</t>
  </si>
  <si>
    <t>taxVatDeliveryCharge</t>
  </si>
  <si>
    <t>taxFreeDeliveryCharge</t>
  </si>
  <si>
    <t>realTaxSupplyDeliveryCharge</t>
  </si>
  <si>
    <t>realTaxVatDeliveryCharge</t>
  </si>
  <si>
    <t>realTaxFreeDeliveryCharge</t>
  </si>
  <si>
    <t>deliveryPolicyCharge</t>
  </si>
  <si>
    <t>deliveryAreaCharge</t>
  </si>
  <si>
    <t>divisionDeliveryUseDeposit</t>
  </si>
  <si>
    <t>divisionDeliveryUseMileage</t>
  </si>
  <si>
    <t>divisionDeliveryCharge</t>
  </si>
  <si>
    <t>divisionMemberDeliveryDcPrice</t>
  </si>
  <si>
    <t>deliveryInsuranceFee</t>
  </si>
  <si>
    <t>deliveryFixFl</t>
  </si>
  <si>
    <t>goodsDeliveryFl</t>
  </si>
  <si>
    <t>deliveryTaxInfo</t>
  </si>
  <si>
    <t>deliveryWeightInfo</t>
  </si>
  <si>
    <t>deliveryPolicy</t>
  </si>
  <si>
    <t>overseasDeliveryPolicy</t>
  </si>
  <si>
    <t>deliveryCollectPrice</t>
  </si>
  <si>
    <t>deliveryMethod</t>
  </si>
  <si>
    <t>deliveryWholeFreeFl</t>
  </si>
  <si>
    <t>deliveryWholeFreePrice</t>
  </si>
  <si>
    <t>orderInfoSno</t>
  </si>
  <si>
    <t>formNm</t>
  </si>
  <si>
    <t>formField</t>
  </si>
  <si>
    <t>formFieldTxt</t>
  </si>
  <si>
    <t>formSort</t>
  </si>
  <si>
    <t>ehOrderNo</t>
  </si>
  <si>
    <t>ehHandleGroupCd</t>
  </si>
  <si>
    <t>ehDifferencePrice</t>
  </si>
  <si>
    <t>ehCancelDeliveryPrice</t>
  </si>
  <si>
    <t>ehAddDeliveryPrice</t>
  </si>
  <si>
    <t>ehRefundMethod</t>
  </si>
  <si>
    <t>ehRefundName</t>
  </si>
  <si>
    <t>ehRefundBankName</t>
  </si>
  <si>
    <t>ehRefundBankAccountNumber</t>
  </si>
  <si>
    <t>ehSettleName</t>
  </si>
  <si>
    <t>ehSettleBankAccountInfo</t>
  </si>
  <si>
    <t>ehEnuri</t>
  </si>
  <si>
    <t>countryCode</t>
  </si>
  <si>
    <t>businessNo</t>
  </si>
  <si>
    <t>bCompanyNm</t>
  </si>
  <si>
    <t>bCeoNm</t>
  </si>
  <si>
    <t>bService</t>
  </si>
  <si>
    <t>bItem</t>
  </si>
  <si>
    <t>bZipcode</t>
  </si>
  <si>
    <t>bZonecode</t>
  </si>
  <si>
    <t>bAddress</t>
  </si>
  <si>
    <t>bAddressSub</t>
  </si>
  <si>
    <t>bEmail</t>
  </si>
  <si>
    <t>giftPolicy</t>
  </si>
  <si>
    <t>reserveFl</t>
  </si>
  <si>
    <t>reserveParameter</t>
  </si>
  <si>
    <t>reserveDt</t>
  </si>
  <si>
    <t>orderName</t>
  </si>
  <si>
    <t>orderPhonePrefixCode</t>
  </si>
  <si>
    <t>orderPhonePrefix</t>
  </si>
  <si>
    <t>orderPhone</t>
  </si>
  <si>
    <t>orderCellPhonePrefixCode</t>
  </si>
  <si>
    <t>orderCellPhonePrefix</t>
  </si>
  <si>
    <t>orderCellPhone</t>
  </si>
  <si>
    <t>orderZipcode</t>
  </si>
  <si>
    <t>orderZonecode</t>
  </si>
  <si>
    <t>orderState</t>
  </si>
  <si>
    <t>orderCity</t>
  </si>
  <si>
    <t>orderAddress</t>
  </si>
  <si>
    <t>orderAddressSub</t>
  </si>
  <si>
    <t>receiverCountryCode</t>
  </si>
  <si>
    <t>receiverPhonePrefixCode</t>
  </si>
  <si>
    <t>receiverPhonePrefix</t>
  </si>
  <si>
    <t>receiverPhone</t>
  </si>
  <si>
    <t>receiverCellPhonePrefixCode</t>
  </si>
  <si>
    <t>receiverCellPhonePrefix</t>
  </si>
  <si>
    <t>receiverCellPhone</t>
  </si>
  <si>
    <t>receiverUseSafeNumberFl</t>
  </si>
  <si>
    <t>receiverSafeNumber</t>
  </si>
  <si>
    <t>receiverSafeNumberDt</t>
  </si>
  <si>
    <t>receiverZipcode</t>
  </si>
  <si>
    <t>receiverZonecode</t>
  </si>
  <si>
    <t>receiverCountry</t>
  </si>
  <si>
    <t>receiverState</t>
  </si>
  <si>
    <t>receiverCity</t>
  </si>
  <si>
    <t>receiverAddress</t>
  </si>
  <si>
    <t>receiverAddressSub</t>
  </si>
  <si>
    <t>deliveryVisit</t>
  </si>
  <si>
    <t>visitName</t>
  </si>
  <si>
    <t>visitPhone</t>
  </si>
  <si>
    <t>visitMemo</t>
  </si>
  <si>
    <t>customIdNumber</t>
  </si>
  <si>
    <t>orderMemo</t>
  </si>
  <si>
    <t>packetCode</t>
  </si>
  <si>
    <t>orderInfoCd</t>
  </si>
  <si>
    <t>completeFl</t>
  </si>
  <si>
    <t>failReason</t>
  </si>
  <si>
    <t>sequenceNo</t>
  </si>
  <si>
    <t>orderYMD</t>
  </si>
  <si>
    <t>orderIP</t>
  </si>
  <si>
    <t>relationSno</t>
  </si>
  <si>
    <t>orderHour</t>
  </si>
  <si>
    <t>orderDevice</t>
  </si>
  <si>
    <t>orderMemberFl</t>
  </si>
  <si>
    <t>orderTaxFl</t>
  </si>
  <si>
    <t>orderGender</t>
  </si>
  <si>
    <t>orderAge</t>
  </si>
  <si>
    <t>orderArea</t>
  </si>
  <si>
    <t>orderSettleKind</t>
  </si>
  <si>
    <t>deliveryPrice</t>
  </si>
  <si>
    <t>deliveryDcPrice</t>
  </si>
  <si>
    <t>refundGoodsPrice</t>
  </si>
  <si>
    <t>refundDeliveryPrice</t>
  </si>
  <si>
    <t>refundFeePrice</t>
  </si>
  <si>
    <t>shippingTitle</t>
  </si>
  <si>
    <t>shippingName</t>
  </si>
  <si>
    <t>shippingCountryCode</t>
  </si>
  <si>
    <t>shippingPhonePrefixCode</t>
  </si>
  <si>
    <t>shippingPhonePrefix</t>
  </si>
  <si>
    <t>shippingPhone</t>
  </si>
  <si>
    <t>shippingCellPhonePrefixCode</t>
  </si>
  <si>
    <t>shippingCellPhonePrefix</t>
  </si>
  <si>
    <t>shippingCellPhone</t>
  </si>
  <si>
    <t>shippingZipcode</t>
  </si>
  <si>
    <t>shippingZonecode</t>
  </si>
  <si>
    <t>shippingCountry</t>
  </si>
  <si>
    <t>shippingCity</t>
  </si>
  <si>
    <t>shippingState</t>
  </si>
  <si>
    <t>shippingAddress</t>
  </si>
  <si>
    <t>shippingAddressSub</t>
  </si>
  <si>
    <t>requestId</t>
  </si>
  <si>
    <t>applicantId</t>
  </si>
  <si>
    <t>applicantNm</t>
  </si>
  <si>
    <t>taxCompany</t>
  </si>
  <si>
    <t>taxCeoNm</t>
  </si>
  <si>
    <t>taxService</t>
  </si>
  <si>
    <t>taxItem</t>
  </si>
  <si>
    <t>taxEmail</t>
  </si>
  <si>
    <t>taxZipcode</t>
  </si>
  <si>
    <t>taxZonecode</t>
  </si>
  <si>
    <t>taxAddress</t>
  </si>
  <si>
    <t>taxAddressSub</t>
  </si>
  <si>
    <t>taxStepFl</t>
  </si>
  <si>
    <t>taxDeliveryCompleteFl</t>
  </si>
  <si>
    <t>taxPolicy</t>
  </si>
  <si>
    <t>issueFl</t>
  </si>
  <si>
    <t>issueDt</t>
  </si>
  <si>
    <t>taxLog</t>
  </si>
  <si>
    <t>issueStatusFl</t>
  </si>
  <si>
    <t>taxGodobillCd</t>
  </si>
  <si>
    <t>printFl</t>
  </si>
  <si>
    <t>printDt</t>
  </si>
  <si>
    <t>issuePrice</t>
  </si>
  <si>
    <t>vatPrice</t>
  </si>
  <si>
    <t>outSideScriptNo</t>
  </si>
  <si>
    <t>outSideScriptServiceName</t>
  </si>
  <si>
    <t>outSideScriptUse</t>
  </si>
  <si>
    <t>outSideScriptUseHeader</t>
  </si>
  <si>
    <t>outSideScriptUseFooter</t>
  </si>
  <si>
    <t>outSideScriptUsePage</t>
  </si>
  <si>
    <t>outSideScriptHeaderPC</t>
  </si>
  <si>
    <t>outSideScriptHeaderMobile</t>
  </si>
  <si>
    <t>outSideScriptFooterPC</t>
  </si>
  <si>
    <t>outSideScriptFooterMobile</t>
  </si>
  <si>
    <t>outSideScriptPage</t>
  </si>
  <si>
    <t>basicWeight</t>
  </si>
  <si>
    <t>basicBulk</t>
  </si>
  <si>
    <t>boxWeight</t>
  </si>
  <si>
    <t>standardFl</t>
  </si>
  <si>
    <t>emsAddCost</t>
  </si>
  <si>
    <t>emsAddCostUnit</t>
  </si>
  <si>
    <t>insuranceFl</t>
  </si>
  <si>
    <t>countryIsoNo</t>
  </si>
  <si>
    <t>basicKey</t>
  </si>
  <si>
    <t>countryGroupSno</t>
  </si>
  <si>
    <t>patchArticleSno</t>
  </si>
  <si>
    <t>patchFileSno</t>
  </si>
  <si>
    <t>boardName</t>
  </si>
  <si>
    <t>writerDisplay</t>
  </si>
  <si>
    <t>writerDisplayLimit</t>
  </si>
  <si>
    <t>dateShowFl</t>
  </si>
  <si>
    <t>managerDisplay</t>
  </si>
  <si>
    <t>listCount</t>
  </si>
  <si>
    <t>secretFl</t>
  </si>
  <si>
    <t>secretCommentFl</t>
  </si>
  <si>
    <t>authAccess</t>
  </si>
  <si>
    <t>authAccessGroup</t>
  </si>
  <si>
    <t>authWrite</t>
  </si>
  <si>
    <t>authWriteGroup</t>
  </si>
  <si>
    <t>commentFl</t>
  </si>
  <si>
    <t>authComment</t>
  </si>
  <si>
    <t>authCommentGroup</t>
  </si>
  <si>
    <t>contentsStyle</t>
  </si>
  <si>
    <t>commentStyle</t>
  </si>
  <si>
    <t>mobileContentsStyle</t>
  </si>
  <si>
    <t>mobileCommentStyle</t>
  </si>
  <si>
    <t>plusMemoSno</t>
  </si>
  <si>
    <t>guestPassword</t>
  </si>
  <si>
    <t>commentCount</t>
  </si>
  <si>
    <t>remoteAddr</t>
  </si>
  <si>
    <t>articleSno</t>
  </si>
  <si>
    <t>labelNumber</t>
  </si>
  <si>
    <t>labelValue</t>
  </si>
  <si>
    <t>isShow</t>
  </si>
  <si>
    <t>firstReviewFl</t>
  </si>
  <si>
    <t>addFormData</t>
  </si>
  <si>
    <t>goodsReviewSno</t>
  </si>
  <si>
    <t>migrationDt</t>
  </si>
  <si>
    <t>goodsReviewMemoSno</t>
  </si>
  <si>
    <t>pollCode</t>
  </si>
  <si>
    <t>pollTitle</t>
  </si>
  <si>
    <t>pollStatusFl</t>
  </si>
  <si>
    <t>pollStartDt</t>
  </si>
  <si>
    <t>pollEndDt</t>
  </si>
  <si>
    <t>pollEndDtFl</t>
  </si>
  <si>
    <t>pollDeviceFl</t>
  </si>
  <si>
    <t>pollGroupFl</t>
  </si>
  <si>
    <t>pollGroupSno</t>
  </si>
  <si>
    <t>pollMemberLimitFl</t>
  </si>
  <si>
    <t>pollMemberLimitCnt</t>
  </si>
  <si>
    <t>pollBannerLimitFl</t>
  </si>
  <si>
    <t>pollBannerFl</t>
  </si>
  <si>
    <t>pollBannerImg</t>
  </si>
  <si>
    <t>pollBannerImgMobile</t>
  </si>
  <si>
    <t>pollViewPosition</t>
  </si>
  <si>
    <t>pollViewCategory</t>
  </si>
  <si>
    <t>pollResultViewFl</t>
  </si>
  <si>
    <t>pollMileage</t>
  </si>
  <si>
    <t>pollHtmlContentFl</t>
  </si>
  <si>
    <t>pollHtmlContentSameFl</t>
  </si>
  <si>
    <t>pollHtmlContent</t>
  </si>
  <si>
    <t>pollHtmlContentMobile</t>
  </si>
  <si>
    <t>pollItem</t>
  </si>
  <si>
    <t>pollResult</t>
  </si>
  <si>
    <t>pollResultEtc</t>
  </si>
  <si>
    <t>populateName</t>
  </si>
  <si>
    <t>rank</t>
  </si>
  <si>
    <t>renewal</t>
  </si>
  <si>
    <t>collect</t>
  </si>
  <si>
    <t>range</t>
  </si>
  <si>
    <t>categoryCd</t>
  </si>
  <si>
    <t>except_goods</t>
  </si>
  <si>
    <t>except_category</t>
  </si>
  <si>
    <t>except_brand</t>
  </si>
  <si>
    <t>except_goodsNo</t>
  </si>
  <si>
    <t>except_categoryCd</t>
  </si>
  <si>
    <t>except_brandCd</t>
  </si>
  <si>
    <t>template</t>
  </si>
  <si>
    <t>same</t>
  </si>
  <si>
    <t>image</t>
  </si>
  <si>
    <t>mobileUseFl</t>
  </si>
  <si>
    <t>mobileImage</t>
  </si>
  <si>
    <t>mobileSoldOutDisplayFl</t>
  </si>
  <si>
    <t>mobileDisplayField</t>
  </si>
  <si>
    <t>mobileDisplayType</t>
  </si>
  <si>
    <t>moddt</t>
  </si>
  <si>
    <t>mobileGoodsDiscount</t>
  </si>
  <si>
    <t>mobilePriceStrike</t>
  </si>
  <si>
    <t>mobileDisplayAddField</t>
  </si>
  <si>
    <t>pageName</t>
  </si>
  <si>
    <t>purchaseNm</t>
  </si>
  <si>
    <t>purchaseCd</t>
  </si>
  <si>
    <t>businessFl</t>
  </si>
  <si>
    <t>unstoringZipcode</t>
  </si>
  <si>
    <t>unstoringZonecode</t>
  </si>
  <si>
    <t>unstoringAddress</t>
  </si>
  <si>
    <t>unstoringAddressSub</t>
  </si>
  <si>
    <t>returnZipcode</t>
  </si>
  <si>
    <t>returnZonecode</t>
  </si>
  <si>
    <t>returnAddress</t>
  </si>
  <si>
    <t>returnAddressSub</t>
  </si>
  <si>
    <t>ceoNm</t>
  </si>
  <si>
    <t>staff</t>
  </si>
  <si>
    <t>qrType</t>
  </si>
  <si>
    <t>contsNo</t>
  </si>
  <si>
    <t>qrString</t>
  </si>
  <si>
    <t>qrName</t>
  </si>
  <si>
    <t>qrSize</t>
  </si>
  <si>
    <t>qrVersion</t>
  </si>
  <si>
    <t>scdDt</t>
  </si>
  <si>
    <t>scmAdjustGroupNo</t>
  </si>
  <si>
    <t>scmAdjustTaxBillNo</t>
  </si>
  <si>
    <t>scmAdjustKind</t>
  </si>
  <si>
    <t>scmAdjustType</t>
  </si>
  <si>
    <t>scmAdjustTotalPrice</t>
  </si>
  <si>
    <t>scmAdjustCommission</t>
  </si>
  <si>
    <t>scmAdjustCommissionPrice</t>
  </si>
  <si>
    <t>scmAdjustPrice</t>
  </si>
  <si>
    <t>scmAdjustCommissionTaxPrice</t>
  </si>
  <si>
    <t>scmAdjustCommissionVatPrice</t>
  </si>
  <si>
    <t>orderDeliveryNo</t>
  </si>
  <si>
    <t>scmAdjustState</t>
  </si>
  <si>
    <t>scmAdjustCode</t>
  </si>
  <si>
    <t>scmAdjustDt</t>
  </si>
  <si>
    <t>scmAdjustLogNo</t>
  </si>
  <si>
    <t>managerScmNo</t>
  </si>
  <si>
    <t>scmAdjustMemo</t>
  </si>
  <si>
    <t>scmCompanyNm</t>
  </si>
  <si>
    <t>scmCeoNm</t>
  </si>
  <si>
    <t>scmBusinessNo</t>
  </si>
  <si>
    <t>scmService</t>
  </si>
  <si>
    <t>scmItem</t>
  </si>
  <si>
    <t>scmZipcode</t>
  </si>
  <si>
    <t>scmZoneCode</t>
  </si>
  <si>
    <t>scmAddress</t>
  </si>
  <si>
    <t>scmAddressSub</t>
  </si>
  <si>
    <t>scmAdjustTaxBillType</t>
  </si>
  <si>
    <t>scmAdjustTaxBillState</t>
  </si>
  <si>
    <t>scmAdjustTaxPrice</t>
  </si>
  <si>
    <t>scmAdjustVatPrice</t>
  </si>
  <si>
    <t>scmAdjustTaxBillDt</t>
  </si>
  <si>
    <t>scmFl</t>
  </si>
  <si>
    <t>uploadFiles</t>
  </si>
  <si>
    <t>saveFiles</t>
  </si>
  <si>
    <t>scmBoardSno</t>
  </si>
  <si>
    <t>commissionType</t>
  </si>
  <si>
    <t>commissionValue</t>
  </si>
  <si>
    <t>scmCommissionSno</t>
  </si>
  <si>
    <t>scmCommissionDeliverySno</t>
  </si>
  <si>
    <t>applyCommissionLog</t>
  </si>
  <si>
    <t>applyKind</t>
  </si>
  <si>
    <t>applyData</t>
  </si>
  <si>
    <t>exceptCouponSno</t>
  </si>
  <si>
    <t>exceptMemberGroupSno</t>
  </si>
  <si>
    <t>startDate</t>
  </si>
  <si>
    <t>endDate</t>
  </si>
  <si>
    <t>addArea</t>
  </si>
  <si>
    <t>addAreaCode</t>
  </si>
  <si>
    <t>description</t>
  </si>
  <si>
    <t>collectFl</t>
  </si>
  <si>
    <t>freeFl</t>
  </si>
  <si>
    <t>pricePlusStandard</t>
  </si>
  <si>
    <t>priceMinusStandard</t>
  </si>
  <si>
    <t>sameGoodsDeliveryFl</t>
  </si>
  <si>
    <t>areaFl</t>
  </si>
  <si>
    <t>areaGroupNo</t>
  </si>
  <si>
    <t>areaGroupBenefitFl</t>
  </si>
  <si>
    <t>unstoringFl</t>
  </si>
  <si>
    <t>returnFl</t>
  </si>
  <si>
    <t>rangeLimitFl</t>
  </si>
  <si>
    <t>rangeLimitWeight</t>
  </si>
  <si>
    <t>deliveryVisitPayFl</t>
  </si>
  <si>
    <t>deliveryConfigType</t>
  </si>
  <si>
    <t>dmVisitTypeFl</t>
  </si>
  <si>
    <t>dmVisitTypeZonecode</t>
  </si>
  <si>
    <t>dmVisitTypeZipcode</t>
  </si>
  <si>
    <t>dmVisitTypeAddress</t>
  </si>
  <si>
    <t>dmVisitTypeAddressSub</t>
  </si>
  <si>
    <t>dmVisitTypeDisplayFl</t>
  </si>
  <si>
    <t>dmVisitAddressUseFl</t>
  </si>
  <si>
    <t>rangeRepeat</t>
  </si>
  <si>
    <t>addGoodsCountInclude</t>
  </si>
  <si>
    <t>unitStart</t>
  </si>
  <si>
    <t>unitEnd</t>
  </si>
  <si>
    <t>price</t>
  </si>
  <si>
    <t>message</t>
  </si>
  <si>
    <t>scmType</t>
  </si>
  <si>
    <t>scmCommission</t>
  </si>
  <si>
    <t>scmCommissionDelivery</t>
  </si>
  <si>
    <t>scmKind</t>
  </si>
  <si>
    <t>scmCode</t>
  </si>
  <si>
    <t>scmPermissionInsert</t>
  </si>
  <si>
    <t>scmPermissionModify</t>
  </si>
  <si>
    <t>scmPermissionDelete</t>
  </si>
  <si>
    <t>businessLicenseImage</t>
  </si>
  <si>
    <t>mailOrderNo</t>
  </si>
  <si>
    <t>onlineOrderSerial</t>
  </si>
  <si>
    <t>centerPhone</t>
  </si>
  <si>
    <t>account</t>
  </si>
  <si>
    <t>addInfo</t>
  </si>
  <si>
    <t>scmInsertAdminId</t>
  </si>
  <si>
    <t>keyword</t>
  </si>
  <si>
    <t>resultCount</t>
  </si>
  <si>
    <t>os</t>
  </si>
  <si>
    <t>path</t>
  </si>
  <si>
    <t>pageCode</t>
  </si>
  <si>
    <t>author</t>
  </si>
  <si>
    <t>id</t>
  </si>
  <si>
    <t>shortUrl</t>
  </si>
  <si>
    <t>longUrl</t>
  </si>
  <si>
    <t>count</t>
  </si>
  <si>
    <t>shortUrlNo</t>
  </si>
  <si>
    <t>year</t>
  </si>
  <si>
    <t>month</t>
  </si>
  <si>
    <t>day</t>
  </si>
  <si>
    <t>rejectCellPhone</t>
  </si>
  <si>
    <t>rejectDt</t>
  </si>
  <si>
    <t>smsAutoCode</t>
  </si>
  <si>
    <t>smsAutoType</t>
  </si>
  <si>
    <t>isUserBasic</t>
  </si>
  <si>
    <t>uploadKey</t>
  </si>
  <si>
    <t>validateFl</t>
  </si>
  <si>
    <t>validateDesc</t>
  </si>
  <si>
    <t>sendFl</t>
  </si>
  <si>
    <t>smsAutoSendOverFl</t>
  </si>
  <si>
    <t>receiverInfo</t>
  </si>
  <si>
    <t>receiverType</t>
  </si>
  <si>
    <t>replaceCodeType</t>
  </si>
  <si>
    <t>sendStatus</t>
  </si>
  <si>
    <t>sendSuccessCnt</t>
  </si>
  <si>
    <t>sendFailCnt</t>
  </si>
  <si>
    <t>smsSendKey</t>
  </si>
  <si>
    <t>smsMode</t>
  </si>
  <si>
    <t>smsLogSno</t>
  </si>
  <si>
    <t>receiverSmsFl</t>
  </si>
  <si>
    <t>apiReturnIdx</t>
  </si>
  <si>
    <t>receiverReplaceCode</t>
  </si>
  <si>
    <t>kakaoSendKey</t>
  </si>
  <si>
    <t>sslConfigNo</t>
  </si>
  <si>
    <t>sslConfigDomain</t>
  </si>
  <si>
    <t>sslConfigMainDomain</t>
  </si>
  <si>
    <t>sslConfigMallFl</t>
  </si>
  <si>
    <t>sslConfigUse</t>
  </si>
  <si>
    <t>sslConfigStatus</t>
  </si>
  <si>
    <t>sslConfigType</t>
  </si>
  <si>
    <t>sslConfigPosition</t>
  </si>
  <si>
    <t>sslConfigPort</t>
  </si>
  <si>
    <t>sslConfigStartDate</t>
  </si>
  <si>
    <t>sslConfigEndDate</t>
  </si>
  <si>
    <t>sslConfigApplyLimit</t>
  </si>
  <si>
    <t>sslConfigUserRule</t>
  </si>
  <si>
    <t>sslConfigServerExists</t>
  </si>
  <si>
    <t>sslConfigImageUse</t>
  </si>
  <si>
    <t>sslConfigImageType</t>
  </si>
  <si>
    <t>timeSaleTitle</t>
  </si>
  <si>
    <t>goodsNmDescription</t>
  </si>
  <si>
    <t>benefit</t>
  </si>
  <si>
    <t>goodsPriceViewFl</t>
  </si>
  <si>
    <t>orderCntDisplayFl</t>
  </si>
  <si>
    <t>orderCntDateFl</t>
  </si>
  <si>
    <t>memberDcFl</t>
  </si>
  <si>
    <t>couponFl</t>
  </si>
  <si>
    <t>leftTimeDisplayType</t>
  </si>
  <si>
    <t>pcDescription</t>
  </si>
  <si>
    <t>mobileDescription</t>
  </si>
  <si>
    <t>unstoringNm</t>
  </si>
  <si>
    <t>postFl</t>
  </si>
  <si>
    <t>mainContact</t>
  </si>
  <si>
    <t>additionalContact</t>
  </si>
  <si>
    <t>mainFl</t>
  </si>
  <si>
    <t>addressFl</t>
  </si>
  <si>
    <t>mallFl</t>
  </si>
  <si>
    <t>visitNo</t>
  </si>
  <si>
    <t>visitSiteKey</t>
  </si>
  <si>
    <t>visitIP</t>
  </si>
  <si>
    <t>visitReferer</t>
  </si>
  <si>
    <t>visitInflow</t>
  </si>
  <si>
    <t>visitDevice</t>
  </si>
  <si>
    <t>visitOS</t>
  </si>
  <si>
    <t>visitBrowser</t>
  </si>
  <si>
    <t>visitYear</t>
  </si>
  <si>
    <t>visitMonth</t>
  </si>
  <si>
    <t>visitDay</t>
  </si>
  <si>
    <t>visitHour</t>
  </si>
  <si>
    <t>visitPageView</t>
  </si>
  <si>
    <t>visitYM</t>
  </si>
  <si>
    <t>visitYMD</t>
  </si>
  <si>
    <t>visitY</t>
  </si>
  <si>
    <t>visitSearchWord</t>
  </si>
  <si>
    <t>visitUserNo</t>
  </si>
  <si>
    <t>wishSno</t>
  </si>
  <si>
    <t>app_cd</t>
  </si>
  <si>
    <t>app_space</t>
  </si>
  <si>
    <t>json_data</t>
  </si>
  <si>
    <t>reg_dt</t>
  </si>
  <si>
    <t>mod_dt</t>
  </si>
  <si>
    <t>PRI</t>
  </si>
  <si>
    <t>MUL</t>
  </si>
  <si>
    <t>UNI</t>
  </si>
  <si>
    <t>현행</t>
    <phoneticPr fontId="1" type="noConversion"/>
  </si>
  <si>
    <t>테이블+컬럼</t>
    <phoneticPr fontId="1" type="noConversion"/>
  </si>
  <si>
    <t>VARCHAR(20)</t>
    <phoneticPr fontId="1" type="noConversion"/>
  </si>
  <si>
    <t>Y</t>
    <phoneticPr fontId="1" type="noConversion"/>
  </si>
  <si>
    <t>DPN</t>
    <phoneticPr fontId="1" type="noConversion"/>
  </si>
  <si>
    <t>PNT</t>
    <phoneticPr fontId="1" type="noConversion"/>
  </si>
  <si>
    <t>CLIENT</t>
  </si>
  <si>
    <t>CLIENT</t>
    <phoneticPr fontId="1" type="noConversion"/>
  </si>
  <si>
    <t>CLIENT_CITY</t>
  </si>
  <si>
    <t>AFFINITY</t>
  </si>
  <si>
    <t>PAGE</t>
  </si>
  <si>
    <t>ORDER</t>
  </si>
  <si>
    <t>PRODUCT</t>
  </si>
  <si>
    <t>ORDER_PRODUCT</t>
  </si>
  <si>
    <t>SEARCH</t>
  </si>
  <si>
    <t>GOAL</t>
  </si>
  <si>
    <t>BEHAVIOR</t>
  </si>
  <si>
    <t>SOCIAL_MEDIUM</t>
  </si>
  <si>
    <t>ER용 COMMENT</t>
    <phoneticPr fontId="1" type="noConversion"/>
  </si>
  <si>
    <t>Y</t>
    <phoneticPr fontId="1" type="noConversion"/>
  </si>
  <si>
    <t>전년동일주차종료일자</t>
    <phoneticPr fontId="1" type="noConversion"/>
  </si>
  <si>
    <t>DW</t>
    <phoneticPr fontId="1" type="noConversion"/>
  </si>
  <si>
    <t>코드</t>
    <phoneticPr fontId="1" type="noConversion"/>
  </si>
  <si>
    <t>공통코드상세</t>
    <phoneticPr fontId="1" type="noConversion"/>
  </si>
  <si>
    <t>공통기본코드</t>
    <phoneticPr fontId="1" type="noConversion"/>
  </si>
  <si>
    <t>공통상세코드</t>
    <phoneticPr fontId="1" type="noConversion"/>
  </si>
  <si>
    <t>공통상세코드명</t>
    <phoneticPr fontId="1" type="noConversion"/>
  </si>
  <si>
    <t>공통상세상위코드</t>
  </si>
  <si>
    <t>공통코드기본</t>
    <phoneticPr fontId="1" type="noConversion"/>
  </si>
  <si>
    <t>공통기본상위코드</t>
    <phoneticPr fontId="1" type="noConversion"/>
  </si>
  <si>
    <t>공통기본코드명</t>
    <phoneticPr fontId="1" type="noConversion"/>
  </si>
  <si>
    <t>회원분류코드</t>
    <phoneticPr fontId="1" type="noConversion"/>
  </si>
  <si>
    <t>회원등급코드</t>
    <phoneticPr fontId="1" type="noConversion"/>
  </si>
  <si>
    <t>최근성코드</t>
    <phoneticPr fontId="1" type="noConversion"/>
  </si>
  <si>
    <t>최근성코드명</t>
    <phoneticPr fontId="1" type="noConversion"/>
  </si>
  <si>
    <t>구매금액구간코드</t>
    <phoneticPr fontId="1" type="noConversion"/>
  </si>
  <si>
    <t>LTV구분코드</t>
    <phoneticPr fontId="1" type="noConversion"/>
  </si>
  <si>
    <t>온라인</t>
    <phoneticPr fontId="1" type="noConversion"/>
  </si>
  <si>
    <t>기준년월</t>
    <phoneticPr fontId="1" type="noConversion"/>
  </si>
  <si>
    <t>몰구분코드</t>
    <phoneticPr fontId="1" type="noConversion"/>
  </si>
  <si>
    <t>소셜네트워크코드</t>
    <phoneticPr fontId="1" type="noConversion"/>
  </si>
  <si>
    <t>거래</t>
    <phoneticPr fontId="1" type="noConversion"/>
  </si>
  <si>
    <t>재무</t>
    <phoneticPr fontId="1" type="noConversion"/>
  </si>
  <si>
    <t>상품종류코드</t>
    <phoneticPr fontId="1" type="noConversion"/>
  </si>
  <si>
    <t>채권채무경과기간구분코드</t>
    <phoneticPr fontId="1" type="noConversion"/>
  </si>
  <si>
    <t>온라인</t>
    <phoneticPr fontId="1" type="noConversion"/>
  </si>
  <si>
    <t>전월회원등급코드</t>
    <phoneticPr fontId="1" type="noConversion"/>
  </si>
  <si>
    <t>당월구매횟수</t>
    <phoneticPr fontId="1" type="noConversion"/>
  </si>
  <si>
    <t>년도고객행동</t>
    <phoneticPr fontId="1" type="noConversion"/>
  </si>
  <si>
    <t>월고객행동</t>
    <phoneticPr fontId="1" type="noConversion"/>
  </si>
  <si>
    <t>주차고객행동</t>
    <phoneticPr fontId="1" type="noConversion"/>
  </si>
  <si>
    <t>일고객행동</t>
    <phoneticPr fontId="1" type="noConversion"/>
  </si>
  <si>
    <t>문진순번</t>
    <phoneticPr fontId="1" type="noConversion"/>
  </si>
  <si>
    <t>자재카테고리소분류</t>
    <phoneticPr fontId="1" type="noConversion"/>
  </si>
  <si>
    <t>자재카테고리중분류</t>
    <phoneticPr fontId="1" type="noConversion"/>
  </si>
  <si>
    <t>자재카테고리대분류</t>
    <phoneticPr fontId="1" type="noConversion"/>
  </si>
  <si>
    <t>자재</t>
    <phoneticPr fontId="1" type="noConversion"/>
  </si>
  <si>
    <t>지급수수료금액</t>
    <phoneticPr fontId="1" type="noConversion"/>
  </si>
  <si>
    <t>물류본부구분</t>
  </si>
  <si>
    <t>물류본부구분</t>
    <phoneticPr fontId="1" type="noConversion"/>
  </si>
  <si>
    <t>매출</t>
    <phoneticPr fontId="1" type="noConversion"/>
  </si>
  <si>
    <t>물류본부구분코드</t>
    <phoneticPr fontId="1" type="noConversion"/>
  </si>
  <si>
    <t>물류본부구분명</t>
    <phoneticPr fontId="1" type="noConversion"/>
  </si>
  <si>
    <t>VARCHAR(1000)</t>
    <phoneticPr fontId="1" type="noConversion"/>
  </si>
  <si>
    <t>VARCHAR(10)</t>
    <phoneticPr fontId="1" type="noConversion"/>
  </si>
  <si>
    <t>VARCHAR(500)</t>
    <phoneticPr fontId="1" type="noConversion"/>
  </si>
  <si>
    <t>VARCHAR(10000)</t>
  </si>
  <si>
    <t>VARCHAR(10000)</t>
    <phoneticPr fontId="1" type="noConversion"/>
  </si>
  <si>
    <t>목표2완료수</t>
    <phoneticPr fontId="1" type="noConversion"/>
  </si>
  <si>
    <t>목표2가치</t>
    <phoneticPr fontId="1" type="noConversion"/>
  </si>
  <si>
    <t>GOAL2COMPLETIONS</t>
    <phoneticPr fontId="1" type="noConversion"/>
  </si>
  <si>
    <t>GOAL2VALUE</t>
    <phoneticPr fontId="1" type="noConversion"/>
  </si>
  <si>
    <t>목표3완료수</t>
    <phoneticPr fontId="1" type="noConversion"/>
  </si>
  <si>
    <t>목표3가치</t>
    <phoneticPr fontId="1" type="noConversion"/>
  </si>
  <si>
    <t>GOAL3COMPLETIONS</t>
    <phoneticPr fontId="1" type="noConversion"/>
  </si>
  <si>
    <t>GOAL3VALUE</t>
    <phoneticPr fontId="1" type="noConversion"/>
  </si>
  <si>
    <t>목표7완료수</t>
    <phoneticPr fontId="1" type="noConversion"/>
  </si>
  <si>
    <t>목표7가치</t>
    <phoneticPr fontId="1" type="noConversion"/>
  </si>
  <si>
    <t>목표8완료수</t>
    <phoneticPr fontId="1" type="noConversion"/>
  </si>
  <si>
    <t>목표8가치</t>
    <phoneticPr fontId="1" type="noConversion"/>
  </si>
  <si>
    <t>목표9완료수</t>
    <phoneticPr fontId="1" type="noConversion"/>
  </si>
  <si>
    <t>목표9가치</t>
    <phoneticPr fontId="1" type="noConversion"/>
  </si>
  <si>
    <t>GOAL7COMPLETIONS</t>
    <phoneticPr fontId="1" type="noConversion"/>
  </si>
  <si>
    <t>GOAL7VALUE</t>
    <phoneticPr fontId="1" type="noConversion"/>
  </si>
  <si>
    <t>GOAL8COMPLETIONS</t>
    <phoneticPr fontId="1" type="noConversion"/>
  </si>
  <si>
    <t>GOAL8VALUE</t>
    <phoneticPr fontId="1" type="noConversion"/>
  </si>
  <si>
    <t>GOAL9COMPLETIONS</t>
    <phoneticPr fontId="1" type="noConversion"/>
  </si>
  <si>
    <t>GOAL9VALUE</t>
    <phoneticPr fontId="1" type="noConversion"/>
  </si>
  <si>
    <t>PNTMALL</t>
  </si>
  <si>
    <t>O_DPN_T_ORDER_STATUS_LOG</t>
    <phoneticPr fontId="1" type="noConversion"/>
  </si>
  <si>
    <t>주문상태로그</t>
    <phoneticPr fontId="1" type="noConversion"/>
  </si>
  <si>
    <t>VARCHAR(101)</t>
  </si>
  <si>
    <t>VARCHAR(102)</t>
  </si>
  <si>
    <t>VARCHAR(103)</t>
  </si>
  <si>
    <t>VARCHAR(104)</t>
  </si>
  <si>
    <t>VARCHAR(105)</t>
  </si>
  <si>
    <t>VARCHAR(106)</t>
  </si>
  <si>
    <t>VARCHAR(107)</t>
  </si>
  <si>
    <t>VARCHAR(108)</t>
  </si>
  <si>
    <t>VARCHAR(109)</t>
  </si>
  <si>
    <t>VARCHAR(110)</t>
  </si>
  <si>
    <t>VARCHAR(111)</t>
  </si>
  <si>
    <t>VARCHAR(112)</t>
  </si>
  <si>
    <t>VARCHAR(113)</t>
  </si>
  <si>
    <t>VARCHAR(114)</t>
  </si>
  <si>
    <t>VARCHAR(115)</t>
  </si>
  <si>
    <t>Y</t>
    <phoneticPr fontId="1" type="noConversion"/>
  </si>
  <si>
    <t>004</t>
  </si>
  <si>
    <t>007</t>
  </si>
  <si>
    <t>008</t>
  </si>
  <si>
    <t>009</t>
  </si>
  <si>
    <t>010</t>
  </si>
  <si>
    <t>013</t>
  </si>
  <si>
    <t>014</t>
  </si>
  <si>
    <t>018</t>
  </si>
  <si>
    <t>019</t>
  </si>
  <si>
    <t>020</t>
  </si>
  <si>
    <t>026</t>
  </si>
  <si>
    <t>027</t>
  </si>
  <si>
    <t>028</t>
  </si>
  <si>
    <t>029</t>
  </si>
  <si>
    <t>소셜네트워크코드</t>
    <phoneticPr fontId="1" type="noConversion"/>
  </si>
  <si>
    <t>035</t>
  </si>
  <si>
    <t>037</t>
  </si>
  <si>
    <t>038</t>
  </si>
  <si>
    <t>039</t>
  </si>
  <si>
    <t>040</t>
  </si>
  <si>
    <t>041</t>
  </si>
  <si>
    <t>043</t>
  </si>
  <si>
    <t>044</t>
  </si>
  <si>
    <t>045</t>
  </si>
  <si>
    <t>046</t>
  </si>
  <si>
    <t>047</t>
  </si>
  <si>
    <t>048</t>
  </si>
  <si>
    <t>049</t>
  </si>
  <si>
    <t>050</t>
  </si>
  <si>
    <t>053</t>
  </si>
  <si>
    <t>056</t>
  </si>
  <si>
    <t>057</t>
  </si>
  <si>
    <t>058</t>
  </si>
  <si>
    <t>059</t>
  </si>
  <si>
    <t>060</t>
  </si>
  <si>
    <t>기준일자</t>
    <phoneticPr fontId="1" type="noConversion"/>
  </si>
  <si>
    <t>공공기관휴일여부</t>
    <phoneticPr fontId="1" type="noConversion"/>
  </si>
  <si>
    <t>휴일명</t>
    <phoneticPr fontId="1" type="noConversion"/>
  </si>
  <si>
    <t>휴일종류코드</t>
    <phoneticPr fontId="1" type="noConversion"/>
  </si>
  <si>
    <t>휴일</t>
    <phoneticPr fontId="1" type="noConversion"/>
  </si>
  <si>
    <t>기준일자순번</t>
    <phoneticPr fontId="1" type="noConversion"/>
  </si>
  <si>
    <t>Y</t>
    <phoneticPr fontId="1" type="noConversion"/>
  </si>
  <si>
    <t>조회구분코드</t>
    <phoneticPr fontId="1" type="noConversion"/>
  </si>
  <si>
    <t>sno</t>
    <phoneticPr fontId="1" type="noConversion"/>
  </si>
  <si>
    <t>groupName</t>
    <phoneticPr fontId="1" type="noConversion"/>
  </si>
  <si>
    <t>SDATE</t>
    <phoneticPr fontId="1" type="noConversion"/>
  </si>
  <si>
    <t>EDATE</t>
    <phoneticPr fontId="1" type="noConversion"/>
  </si>
  <si>
    <t>EXPIRE</t>
    <phoneticPr fontId="1" type="noConversion"/>
  </si>
  <si>
    <t>DISCOUNT</t>
    <phoneticPr fontId="1" type="noConversion"/>
  </si>
  <si>
    <t>MIN_PRICE</t>
    <phoneticPr fontId="1" type="noConversion"/>
  </si>
  <si>
    <t>MAX_DISCOUNT</t>
    <phoneticPr fontId="1" type="noConversion"/>
  </si>
  <si>
    <t>최소기준금액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</si>
</sst>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17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GC120"/>
      <family val="3"/>
      <charset val="129"/>
    </font>
    <font>
      <sz val="11"/>
      <color theme="1"/>
      <name val="GC120"/>
      <family val="3"/>
      <charset val="129"/>
    </font>
    <font>
      <sz val="10"/>
      <color theme="1"/>
      <name val="GC120"/>
      <family val="3"/>
      <charset val="129"/>
    </font>
    <font>
      <b/>
      <sz val="11"/>
      <color rgb="FF000000"/>
      <name val="GC120"/>
      <family val="3"/>
      <charset val="129"/>
    </font>
    <font>
      <b/>
      <u/>
      <sz val="14"/>
      <color theme="1"/>
      <name val="GC120"/>
      <family val="3"/>
      <charset val="129"/>
    </font>
    <font>
      <sz val="14"/>
      <color theme="1"/>
      <name val="GC120"/>
      <family val="3"/>
      <charset val="129"/>
    </font>
    <font>
      <b/>
      <i/>
      <sz val="10"/>
      <color theme="1"/>
      <name val="GC120"/>
      <family val="3"/>
      <charset val="129"/>
    </font>
    <font>
      <sz val="10"/>
      <name val="GC120"/>
      <family val="3"/>
      <charset val="129"/>
    </font>
    <font>
      <b/>
      <sz val="10"/>
      <color rgb="FFFF0000"/>
      <name val="GC120"/>
      <family val="3"/>
      <charset val="129"/>
    </font>
    <font>
      <b/>
      <i/>
      <sz val="10"/>
      <name val="GC120"/>
      <family val="3"/>
      <charset val="129"/>
    </font>
    <font>
      <sz val="10"/>
      <color theme="0"/>
      <name val="GC120"/>
      <family val="3"/>
      <charset val="129"/>
    </font>
    <font>
      <sz val="10"/>
      <color rgb="FFFF0000"/>
      <name val="GC120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ck">
        <color rgb="FFFFFFFF"/>
      </left>
      <right style="thin">
        <color theme="1"/>
      </right>
      <top/>
      <bottom/>
      <diagonal/>
    </border>
    <border>
      <left/>
      <right style="thick">
        <color rgb="FFFFFFFF"/>
      </right>
      <top/>
      <bottom style="thin">
        <color theme="1"/>
      </bottom>
      <diagonal/>
    </border>
    <border>
      <left style="thick">
        <color rgb="FFFFFFFF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rgb="FFFFFFFF"/>
      </right>
      <top style="thin">
        <color theme="1"/>
      </top>
      <bottom style="thin">
        <color theme="1"/>
      </bottom>
      <diagonal/>
    </border>
    <border>
      <left style="thick">
        <color rgb="FFFFFFFF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ck">
        <color rgb="FFFFFFFF"/>
      </right>
      <top style="thin">
        <color theme="1"/>
      </top>
      <bottom style="medium">
        <color theme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/>
      <diagonal/>
    </border>
    <border>
      <left style="hair">
        <color theme="3" tint="0.39991454817346722"/>
      </left>
      <right style="hair">
        <color theme="3" tint="0.39991454817346722"/>
      </right>
      <top/>
      <bottom style="hair">
        <color theme="3" tint="0.3999145481734672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62">
    <xf numFmtId="0" fontId="0" fillId="0" borderId="0" xfId="0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/>
    </xf>
    <xf numFmtId="0" fontId="7" fillId="0" borderId="1" xfId="2" applyFont="1" applyBorder="1">
      <alignment vertical="center"/>
    </xf>
    <xf numFmtId="0" fontId="6" fillId="0" borderId="0" xfId="4" applyFont="1">
      <alignment vertical="center"/>
    </xf>
    <xf numFmtId="0" fontId="6" fillId="0" borderId="3" xfId="4" applyFont="1" applyBorder="1">
      <alignment vertical="center"/>
    </xf>
    <xf numFmtId="49" fontId="8" fillId="3" borderId="4" xfId="4" applyNumberFormat="1" applyFont="1" applyFill="1" applyBorder="1" applyAlignment="1">
      <alignment horizontal="left" vertical="center" wrapText="1" readingOrder="1"/>
    </xf>
    <xf numFmtId="49" fontId="8" fillId="0" borderId="5" xfId="4" applyNumberFormat="1" applyFont="1" applyBorder="1" applyAlignment="1">
      <alignment horizontal="left" vertical="center" wrapText="1" readingOrder="1"/>
    </xf>
    <xf numFmtId="49" fontId="8" fillId="3" borderId="6" xfId="4" applyNumberFormat="1" applyFont="1" applyFill="1" applyBorder="1" applyAlignment="1">
      <alignment horizontal="left" vertical="center" wrapText="1" readingOrder="1"/>
    </xf>
    <xf numFmtId="49" fontId="8" fillId="0" borderId="7" xfId="4" applyNumberFormat="1" applyFont="1" applyBorder="1" applyAlignment="1">
      <alignment horizontal="left" vertical="center" wrapText="1" readingOrder="1"/>
    </xf>
    <xf numFmtId="49" fontId="8" fillId="3" borderId="8" xfId="4" applyNumberFormat="1" applyFont="1" applyFill="1" applyBorder="1" applyAlignment="1">
      <alignment horizontal="left" vertical="center" wrapText="1" readingOrder="1"/>
    </xf>
    <xf numFmtId="49" fontId="8" fillId="0" borderId="9" xfId="4" applyNumberFormat="1" applyFont="1" applyBorder="1" applyAlignment="1">
      <alignment horizontal="left" vertical="center" wrapText="1" readingOrder="1"/>
    </xf>
    <xf numFmtId="0" fontId="6" fillId="3" borderId="10" xfId="4" applyFont="1" applyFill="1" applyBorder="1" applyAlignment="1">
      <alignment horizontal="center" vertical="center"/>
    </xf>
    <xf numFmtId="0" fontId="6" fillId="3" borderId="11" xfId="4" applyFont="1" applyFill="1" applyBorder="1" applyAlignment="1">
      <alignment horizontal="center" vertical="center"/>
    </xf>
    <xf numFmtId="0" fontId="6" fillId="0" borderId="0" xfId="4" applyFont="1" applyAlignment="1">
      <alignment horizontal="center" vertical="center"/>
    </xf>
    <xf numFmtId="14" fontId="6" fillId="0" borderId="14" xfId="4" applyNumberFormat="1" applyFont="1" applyBorder="1" applyAlignment="1">
      <alignment horizontal="center" vertical="center"/>
    </xf>
    <xf numFmtId="0" fontId="6" fillId="0" borderId="15" xfId="4" applyFont="1" applyBorder="1" applyAlignment="1">
      <alignment horizontal="center" vertical="center"/>
    </xf>
    <xf numFmtId="0" fontId="6" fillId="0" borderId="14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/>
    </xf>
    <xf numFmtId="0" fontId="6" fillId="0" borderId="19" xfId="4" applyFont="1" applyBorder="1" applyAlignment="1">
      <alignment horizontal="center" vertical="center"/>
    </xf>
    <xf numFmtId="0" fontId="7" fillId="5" borderId="1" xfId="2" applyFont="1" applyFill="1" applyBorder="1" applyAlignment="1">
      <alignment horizontal="left" vertical="center"/>
    </xf>
    <xf numFmtId="0" fontId="7" fillId="5" borderId="1" xfId="2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left" vertical="center"/>
    </xf>
    <xf numFmtId="0" fontId="11" fillId="5" borderId="1" xfId="2" applyFont="1" applyFill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2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5" fillId="4" borderId="0" xfId="0" applyFont="1" applyFill="1" applyBorder="1" applyAlignment="1">
      <alignment horizontal="center" vertical="center" wrapText="1"/>
    </xf>
    <xf numFmtId="0" fontId="7" fillId="0" borderId="0" xfId="2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5" borderId="0" xfId="0" applyFont="1" applyFill="1">
      <alignment vertical="center"/>
    </xf>
    <xf numFmtId="0" fontId="12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left" vertical="center"/>
    </xf>
    <xf numFmtId="0" fontId="13" fillId="0" borderId="1" xfId="2" applyFont="1" applyBorder="1" applyAlignment="1">
      <alignment horizontal="center" vertical="center"/>
    </xf>
    <xf numFmtId="0" fontId="14" fillId="5" borderId="1" xfId="2" applyFont="1" applyFill="1" applyBorder="1" applyAlignment="1">
      <alignment horizontal="center" vertical="center"/>
    </xf>
    <xf numFmtId="0" fontId="7" fillId="6" borderId="1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top" wrapText="1"/>
    </xf>
    <xf numFmtId="0" fontId="7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15" fillId="6" borderId="1" xfId="2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6" fillId="0" borderId="16" xfId="4" applyFont="1" applyBorder="1" applyAlignment="1">
      <alignment horizontal="left" vertical="center"/>
    </xf>
    <xf numFmtId="0" fontId="6" fillId="0" borderId="17" xfId="4" applyFont="1" applyBorder="1" applyAlignment="1">
      <alignment horizontal="left" vertical="center"/>
    </xf>
    <xf numFmtId="0" fontId="6" fillId="0" borderId="14" xfId="4" applyFont="1" applyBorder="1" applyAlignment="1">
      <alignment horizontal="left" vertical="center"/>
    </xf>
    <xf numFmtId="0" fontId="6" fillId="0" borderId="16" xfId="4" applyFont="1" applyBorder="1" applyAlignment="1">
      <alignment horizontal="center" vertical="center"/>
    </xf>
    <xf numFmtId="0" fontId="6" fillId="0" borderId="17" xfId="4" applyFont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6" fillId="3" borderId="12" xfId="4" applyFont="1" applyFill="1" applyBorder="1" applyAlignment="1">
      <alignment horizontal="center" vertical="center"/>
    </xf>
    <xf numFmtId="0" fontId="6" fillId="3" borderId="13" xfId="4" applyFont="1" applyFill="1" applyBorder="1" applyAlignment="1">
      <alignment horizontal="center" vertical="center"/>
    </xf>
    <xf numFmtId="0" fontId="6" fillId="3" borderId="10" xfId="4" applyFont="1" applyFill="1" applyBorder="1" applyAlignment="1">
      <alignment horizontal="center" vertical="center"/>
    </xf>
    <xf numFmtId="0" fontId="6" fillId="0" borderId="20" xfId="4" applyFont="1" applyBorder="1" applyAlignment="1">
      <alignment horizontal="left" vertical="center"/>
    </xf>
    <xf numFmtId="0" fontId="6" fillId="0" borderId="21" xfId="4" applyFont="1" applyBorder="1" applyAlignment="1">
      <alignment horizontal="left" vertical="center"/>
    </xf>
    <xf numFmtId="0" fontId="6" fillId="0" borderId="18" xfId="4" applyFont="1" applyBorder="1" applyAlignment="1">
      <alignment horizontal="left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14" xfId="4" applyFont="1" applyBorder="1" applyAlignment="1">
      <alignment horizontal="center" vertical="center"/>
    </xf>
  </cellXfs>
  <cellStyles count="5">
    <cellStyle name="좋음 2" xfId="1" xr:uid="{00000000-0005-0000-0000-000000000000}"/>
    <cellStyle name="표준" xfId="0" builtinId="0"/>
    <cellStyle name="표준 2" xfId="2" xr:uid="{235E4861-AFDD-45A9-A991-1F03DC1D6C8F}"/>
    <cellStyle name="표준 2 2" xfId="3" xr:uid="{A68DA504-4892-4C5A-870B-93275810363D}"/>
    <cellStyle name="표준 2 2 2" xfId="4" xr:uid="{F429EBAC-479C-4130-9E5A-2796BD13D4DC}"/>
  </cellStyles>
  <dxfs count="169">
    <dxf>
      <font>
        <b/>
        <i/>
        <color theme="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/>
        <color theme="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31750</xdr:rowOff>
    </xdr:from>
    <xdr:to>
      <xdr:col>7</xdr:col>
      <xdr:colOff>1304925</xdr:colOff>
      <xdr:row>8</xdr:row>
      <xdr:rowOff>6350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33BC460-BE86-46BF-9503-71FDC3D128A9}"/>
            </a:ext>
          </a:extLst>
        </xdr:cNvPr>
        <xdr:cNvSpPr/>
      </xdr:nvSpPr>
      <xdr:spPr>
        <a:xfrm>
          <a:off x="0" y="539750"/>
          <a:ext cx="9337675" cy="1498600"/>
        </a:xfrm>
        <a:prstGeom prst="rect">
          <a:avLst/>
        </a:prstGeom>
        <a:solidFill>
          <a:srgbClr val="002060"/>
        </a:solidFill>
        <a:ln w="635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36000" rIns="3600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ko-KR" altLang="en-US" sz="3000" b="1">
              <a:solidFill>
                <a:schemeClr val="bg1"/>
              </a:solidFill>
              <a:latin typeface="GC140" panose="02000800040000020003" pitchFamily="2" charset="-127"/>
              <a:ea typeface="GC140" panose="02000800040000020003" pitchFamily="2" charset="-127"/>
            </a:rPr>
            <a:t>테이블 컬럼 정의서</a:t>
          </a:r>
        </a:p>
      </xdr:txBody>
    </xdr:sp>
    <xdr:clientData/>
  </xdr:twoCellAnchor>
  <xdr:oneCellAnchor>
    <xdr:from>
      <xdr:col>5</xdr:col>
      <xdr:colOff>508000</xdr:colOff>
      <xdr:row>6</xdr:row>
      <xdr:rowOff>217487</xdr:rowOff>
    </xdr:from>
    <xdr:ext cx="1983235" cy="3300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9AFC8A-EEA6-4F00-A94C-4AAEDB04C721}"/>
            </a:ext>
          </a:extLst>
        </xdr:cNvPr>
        <xdr:cNvSpPr txBox="1"/>
      </xdr:nvSpPr>
      <xdr:spPr>
        <a:xfrm>
          <a:off x="7283450" y="1741487"/>
          <a:ext cx="1983235" cy="330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lang="en-US" altLang="ko-KR" sz="1200" b="0" i="1">
              <a:solidFill>
                <a:schemeClr val="bg1"/>
              </a:solidFill>
              <a:latin typeface="GC120" panose="02000500040000020003" pitchFamily="2" charset="-127"/>
              <a:ea typeface="GC120" panose="02000500040000020003" pitchFamily="2" charset="-127"/>
            </a:rPr>
            <a:t>GCWellbing.</a:t>
          </a:r>
          <a:r>
            <a:rPr lang="en-US" altLang="ko-KR" sz="1200" b="0" i="1" baseline="0">
              <a:solidFill>
                <a:schemeClr val="bg1"/>
              </a:solidFill>
              <a:latin typeface="GC120" panose="02000500040000020003" pitchFamily="2" charset="-127"/>
              <a:ea typeface="GC120" panose="02000500040000020003" pitchFamily="2" charset="-127"/>
            </a:rPr>
            <a:t> </a:t>
          </a:r>
          <a:r>
            <a:rPr lang="ko-KR" altLang="en-US" sz="1200" b="0" i="1">
              <a:solidFill>
                <a:schemeClr val="bg1"/>
              </a:solidFill>
              <a:latin typeface="GC120" panose="02000500040000020003" pitchFamily="2" charset="-127"/>
              <a:ea typeface="GC120" panose="02000500040000020003" pitchFamily="2" charset="-127"/>
            </a:rPr>
            <a:t> </a:t>
          </a:r>
          <a:r>
            <a:rPr lang="en-US" altLang="ko-KR" sz="1200" b="0" i="1">
              <a:solidFill>
                <a:schemeClr val="bg1"/>
              </a:solidFill>
              <a:latin typeface="GC120" panose="02000500040000020003" pitchFamily="2" charset="-127"/>
              <a:ea typeface="GC120" panose="02000500040000020003" pitchFamily="2" charset="-127"/>
            </a:rPr>
            <a:t>Confidential</a:t>
          </a:r>
          <a:endParaRPr lang="ko-KR" altLang="en-US" sz="1200" b="0" i="1">
            <a:solidFill>
              <a:schemeClr val="bg1"/>
            </a:solidFill>
            <a:latin typeface="GC120" panose="02000500040000020003" pitchFamily="2" charset="-127"/>
            <a:ea typeface="GC120" panose="02000500040000020003" pitchFamily="2" charset="-127"/>
          </a:endParaRPr>
        </a:p>
      </xdr:txBody>
    </xdr:sp>
    <xdr:clientData/>
  </xdr:oneCellAnchor>
  <xdr:twoCellAnchor editAs="oneCell">
    <xdr:from>
      <xdr:col>0</xdr:col>
      <xdr:colOff>79376</xdr:colOff>
      <xdr:row>0</xdr:row>
      <xdr:rowOff>139448</xdr:rowOff>
    </xdr:from>
    <xdr:to>
      <xdr:col>1</xdr:col>
      <xdr:colOff>936626</xdr:colOff>
      <xdr:row>1</xdr:row>
      <xdr:rowOff>224647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3F83550-8029-4EE3-B784-94211415E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6" y="139448"/>
          <a:ext cx="2139950" cy="339199"/>
        </a:xfrm>
        <a:prstGeom prst="rect">
          <a:avLst/>
        </a:prstGeom>
      </xdr:spPr>
    </xdr:pic>
    <xdr:clientData/>
  </xdr:twoCellAnchor>
  <xdr:twoCellAnchor editAs="oneCell">
    <xdr:from>
      <xdr:col>5</xdr:col>
      <xdr:colOff>611187</xdr:colOff>
      <xdr:row>22</xdr:row>
      <xdr:rowOff>230187</xdr:rowOff>
    </xdr:from>
    <xdr:to>
      <xdr:col>7</xdr:col>
      <xdr:colOff>1054091</xdr:colOff>
      <xdr:row>24</xdr:row>
      <xdr:rowOff>233340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D48D2540-3F49-4CCA-8AC6-42C04BE59C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" t="11632" r="2487" b="11247"/>
        <a:stretch/>
      </xdr:blipFill>
      <xdr:spPr>
        <a:xfrm>
          <a:off x="7389812" y="5818187"/>
          <a:ext cx="1697029" cy="5111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239889</xdr:colOff>
      <xdr:row>1</xdr:row>
      <xdr:rowOff>28927</xdr:rowOff>
    </xdr:to>
    <xdr:sp macro="" textlink="">
      <xdr:nvSpPr>
        <xdr:cNvPr id="2" name="Rectangle 10">
          <a:extLst>
            <a:ext uri="{FF2B5EF4-FFF2-40B4-BE49-F238E27FC236}">
              <a16:creationId xmlns:a16="http://schemas.microsoft.com/office/drawing/2014/main" id="{0F933C0C-C6EE-418D-AF02-7C0799450E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48089" cy="213077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anchorCtr="0" upright="1"/>
        <a:lstStyle/>
        <a:p>
          <a:pPr algn="l" rtl="0">
            <a:defRPr sz="1000"/>
          </a:pPr>
          <a:r>
            <a:rPr lang="en-US" altLang="ko-KR" sz="1200" b="1" i="0" strike="noStrike">
              <a:solidFill>
                <a:srgbClr val="000000"/>
              </a:solidFill>
              <a:latin typeface="GC140" panose="02000800040000020003" pitchFamily="2" charset="-127"/>
              <a:ea typeface="GC140" panose="02000800040000020003" pitchFamily="2" charset="-127"/>
              <a:cs typeface="Arial"/>
            </a:rPr>
            <a:t>Project </a:t>
          </a:r>
          <a:r>
            <a:rPr lang="ko-KR" altLang="en-US" sz="1200" b="1" i="0" strike="noStrike">
              <a:solidFill>
                <a:srgbClr val="000000"/>
              </a:solidFill>
              <a:latin typeface="GC140" panose="02000800040000020003" pitchFamily="2" charset="-127"/>
              <a:ea typeface="GC140" panose="02000800040000020003" pitchFamily="2" charset="-127"/>
            </a:rPr>
            <a:t>명</a:t>
          </a:r>
        </a:p>
      </xdr:txBody>
    </xdr:sp>
    <xdr:clientData/>
  </xdr:twoCellAnchor>
  <xdr:twoCellAnchor>
    <xdr:from>
      <xdr:col>0</xdr:col>
      <xdr:colOff>0</xdr:colOff>
      <xdr:row>1</xdr:row>
      <xdr:rowOff>28927</xdr:rowOff>
    </xdr:from>
    <xdr:to>
      <xdr:col>3</xdr:col>
      <xdr:colOff>239889</xdr:colOff>
      <xdr:row>4</xdr:row>
      <xdr:rowOff>77611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C861E018-D5EE-4759-A271-0898A1A43B26}"/>
            </a:ext>
          </a:extLst>
        </xdr:cNvPr>
        <xdr:cNvSpPr>
          <a:spLocks noChangeArrowheads="1"/>
        </xdr:cNvSpPr>
      </xdr:nvSpPr>
      <xdr:spPr bwMode="auto">
        <a:xfrm>
          <a:off x="0" y="213077"/>
          <a:ext cx="2348089" cy="601134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b" anchorCtr="0" upright="1"/>
        <a:lstStyle/>
        <a:p>
          <a:pPr algn="ctr" rtl="0">
            <a:defRPr sz="1000"/>
          </a:pPr>
          <a:r>
            <a:rPr lang="en-US" altLang="ko-KR" sz="1400" b="1" i="0" strike="noStrike">
              <a:solidFill>
                <a:sysClr val="windowText" lastClr="000000"/>
              </a:solidFill>
              <a:latin typeface="GC140" panose="02000800040000020003" pitchFamily="2" charset="-127"/>
              <a:ea typeface="GC140" panose="02000800040000020003" pitchFamily="2" charset="-127"/>
            </a:rPr>
            <a:t>BI</a:t>
          </a:r>
          <a:r>
            <a:rPr lang="ko-KR" altLang="en-US" sz="1400" b="1" i="0" strike="noStrike">
              <a:solidFill>
                <a:sysClr val="windowText" lastClr="000000"/>
              </a:solidFill>
              <a:latin typeface="GC140" panose="02000800040000020003" pitchFamily="2" charset="-127"/>
              <a:ea typeface="GC140" panose="02000800040000020003" pitchFamily="2" charset="-127"/>
            </a:rPr>
            <a:t>시스템 구축</a:t>
          </a:r>
        </a:p>
      </xdr:txBody>
    </xdr:sp>
    <xdr:clientData/>
  </xdr:twoCellAnchor>
  <xdr:twoCellAnchor>
    <xdr:from>
      <xdr:col>3</xdr:col>
      <xdr:colOff>239890</xdr:colOff>
      <xdr:row>0</xdr:row>
      <xdr:rowOff>0</xdr:rowOff>
    </xdr:from>
    <xdr:to>
      <xdr:col>13</xdr:col>
      <xdr:colOff>670278</xdr:colOff>
      <xdr:row>4</xdr:row>
      <xdr:rowOff>77611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96A7E82D-ED48-40A1-ABEE-F4A7EC3363C4}"/>
            </a:ext>
          </a:extLst>
        </xdr:cNvPr>
        <xdr:cNvGrpSpPr/>
      </xdr:nvGrpSpPr>
      <xdr:grpSpPr>
        <a:xfrm>
          <a:off x="2486203" y="0"/>
          <a:ext cx="11757200" cy="807861"/>
          <a:chOff x="2105025" y="0"/>
          <a:chExt cx="12496800" cy="933450"/>
        </a:xfrm>
      </xdr:grpSpPr>
      <xdr:sp macro="" textlink="">
        <xdr:nvSpPr>
          <xdr:cNvPr id="5" name="Rectangle 12">
            <a:extLst>
              <a:ext uri="{FF2B5EF4-FFF2-40B4-BE49-F238E27FC236}">
                <a16:creationId xmlns:a16="http://schemas.microsoft.com/office/drawing/2014/main" id="{9FC0FA40-3CE6-4F21-A8A5-B590E8E9E123}"/>
              </a:ext>
            </a:extLst>
          </xdr:cNvPr>
          <xdr:cNvSpPr>
            <a:spLocks noChangeArrowheads="1"/>
          </xdr:cNvSpPr>
        </xdr:nvSpPr>
        <xdr:spPr bwMode="auto">
          <a:xfrm>
            <a:off x="2105025" y="0"/>
            <a:ext cx="12496800" cy="24764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22860" anchor="ctr" anchorCtr="0" upright="1"/>
          <a:lstStyle/>
          <a:p>
            <a:pPr algn="l" rtl="0">
              <a:defRPr sz="1000"/>
            </a:pP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Title</a:t>
            </a:r>
          </a:p>
        </xdr:txBody>
      </xdr:sp>
      <xdr:sp macro="" textlink="">
        <xdr:nvSpPr>
          <xdr:cNvPr id="6" name="Rectangle 13">
            <a:extLst>
              <a:ext uri="{FF2B5EF4-FFF2-40B4-BE49-F238E27FC236}">
                <a16:creationId xmlns:a16="http://schemas.microsoft.com/office/drawing/2014/main" id="{8EBF1A65-10A8-453B-85B2-82E87568949D}"/>
              </a:ext>
            </a:extLst>
          </xdr:cNvPr>
          <xdr:cNvSpPr>
            <a:spLocks noChangeArrowheads="1"/>
          </xdr:cNvSpPr>
        </xdr:nvSpPr>
        <xdr:spPr bwMode="auto">
          <a:xfrm>
            <a:off x="2105025" y="247650"/>
            <a:ext cx="12496800" cy="40005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5720" tIns="27432" rIns="45720" bIns="27432" anchor="ctr" anchorCtr="0" upright="1"/>
          <a:lstStyle/>
          <a:p>
            <a:pPr algn="ctr" rtl="0">
              <a:defRPr sz="1000"/>
            </a:pPr>
            <a:r>
              <a:rPr lang="ko-KR" altLang="en-US" sz="18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테이블</a:t>
            </a:r>
            <a:r>
              <a:rPr lang="en-US" altLang="ko-KR" sz="18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 </a:t>
            </a:r>
            <a:r>
              <a:rPr lang="ko-KR" altLang="en-US" sz="18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컬럼 정의서</a:t>
            </a:r>
          </a:p>
        </xdr:txBody>
      </xdr:sp>
      <xdr:sp macro="" textlink="">
        <xdr:nvSpPr>
          <xdr:cNvPr id="7" name="Rectangle 14">
            <a:extLst>
              <a:ext uri="{FF2B5EF4-FFF2-40B4-BE49-F238E27FC236}">
                <a16:creationId xmlns:a16="http://schemas.microsoft.com/office/drawing/2014/main" id="{3ED1B6EA-5EC3-4FF1-8A13-0119DD3C60D5}"/>
              </a:ext>
            </a:extLst>
          </xdr:cNvPr>
          <xdr:cNvSpPr>
            <a:spLocks noChangeArrowheads="1"/>
          </xdr:cNvSpPr>
        </xdr:nvSpPr>
        <xdr:spPr bwMode="auto">
          <a:xfrm>
            <a:off x="2105025" y="647699"/>
            <a:ext cx="2990850" cy="28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단계</a:t>
            </a: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: </a:t>
            </a:r>
            <a:r>
              <a:rPr lang="ko-KR" altLang="en-US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분석마트 모델 설계</a:t>
            </a:r>
            <a:endParaRPr lang="ko-KR" altLang="en-US" sz="1100" b="0" i="0" strike="noStrike">
              <a:solidFill>
                <a:srgbClr val="000000"/>
              </a:solidFill>
              <a:latin typeface="GC140" panose="02000800040000020003" pitchFamily="2" charset="-127"/>
              <a:ea typeface="GC140" panose="02000800040000020003" pitchFamily="2" charset="-127"/>
            </a:endParaRPr>
          </a:p>
        </xdr:txBody>
      </xdr:sp>
      <xdr:sp macro="" textlink="">
        <xdr:nvSpPr>
          <xdr:cNvPr id="8" name="Rectangle 15">
            <a:extLst>
              <a:ext uri="{FF2B5EF4-FFF2-40B4-BE49-F238E27FC236}">
                <a16:creationId xmlns:a16="http://schemas.microsoft.com/office/drawing/2014/main" id="{ECDEC920-2274-4057-9734-F4AD0887E758}"/>
              </a:ext>
            </a:extLst>
          </xdr:cNvPr>
          <xdr:cNvSpPr>
            <a:spLocks noChangeArrowheads="1"/>
          </xdr:cNvSpPr>
        </xdr:nvSpPr>
        <xdr:spPr bwMode="auto">
          <a:xfrm>
            <a:off x="5095875" y="647699"/>
            <a:ext cx="2057400" cy="28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버전</a:t>
            </a: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: </a:t>
            </a:r>
            <a:r>
              <a:rPr lang="en-US" altLang="ko-KR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1.0</a:t>
            </a:r>
          </a:p>
        </xdr:txBody>
      </xdr:sp>
      <xdr:sp macro="" textlink="">
        <xdr:nvSpPr>
          <xdr:cNvPr id="9" name="Rectangle 16">
            <a:extLst>
              <a:ext uri="{FF2B5EF4-FFF2-40B4-BE49-F238E27FC236}">
                <a16:creationId xmlns:a16="http://schemas.microsoft.com/office/drawing/2014/main" id="{FBA36229-B78A-4913-ABF8-03CCF2FBB15C}"/>
              </a:ext>
            </a:extLst>
          </xdr:cNvPr>
          <xdr:cNvSpPr>
            <a:spLocks noChangeArrowheads="1"/>
          </xdr:cNvSpPr>
        </xdr:nvSpPr>
        <xdr:spPr bwMode="auto">
          <a:xfrm>
            <a:off x="7153275" y="647699"/>
            <a:ext cx="4105275" cy="28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작성일</a:t>
            </a: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 </a:t>
            </a: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:</a:t>
            </a:r>
            <a:r>
              <a:rPr lang="en-US" altLang="ko-KR" sz="1100" b="1" i="0" strike="noStrike" baseline="0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 </a:t>
            </a:r>
            <a:r>
              <a:rPr lang="en-US" altLang="ko-KR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2012.01.01</a:t>
            </a:r>
          </a:p>
        </xdr:txBody>
      </xdr:sp>
      <xdr:sp macro="" textlink="">
        <xdr:nvSpPr>
          <xdr:cNvPr id="10" name="Rectangle 17">
            <a:extLst>
              <a:ext uri="{FF2B5EF4-FFF2-40B4-BE49-F238E27FC236}">
                <a16:creationId xmlns:a16="http://schemas.microsoft.com/office/drawing/2014/main" id="{70D6FF0C-3130-4F6C-8459-2E2857B85603}"/>
              </a:ext>
            </a:extLst>
          </xdr:cNvPr>
          <xdr:cNvSpPr>
            <a:spLocks noChangeArrowheads="1"/>
          </xdr:cNvSpPr>
        </xdr:nvSpPr>
        <xdr:spPr bwMode="auto">
          <a:xfrm>
            <a:off x="11258550" y="647699"/>
            <a:ext cx="3343275" cy="28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작성자 </a:t>
            </a: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: </a:t>
            </a:r>
            <a:r>
              <a:rPr lang="ko-KR" altLang="en-US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홍길동</a:t>
            </a:r>
            <a:r>
              <a:rPr lang="en-US" altLang="ko-KR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 </a:t>
            </a:r>
          </a:p>
        </xdr:txBody>
      </xdr:sp>
    </xdr:grpSp>
    <xdr:clientData/>
  </xdr:twoCellAnchor>
  <xdr:twoCellAnchor editAs="oneCell">
    <xdr:from>
      <xdr:col>0</xdr:col>
      <xdr:colOff>304800</xdr:colOff>
      <xdr:row>1</xdr:row>
      <xdr:rowOff>105128</xdr:rowOff>
    </xdr:from>
    <xdr:to>
      <xdr:col>2</xdr:col>
      <xdr:colOff>671628</xdr:colOff>
      <xdr:row>3</xdr:row>
      <xdr:rowOff>2328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EC8B2C-4FD9-433B-A307-6EFC59E8A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289278"/>
          <a:ext cx="1646353" cy="2610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239889</xdr:colOff>
      <xdr:row>1</xdr:row>
      <xdr:rowOff>28927</xdr:rowOff>
    </xdr:to>
    <xdr:sp macro="" textlink="">
      <xdr:nvSpPr>
        <xdr:cNvPr id="2" name="Rectangle 10">
          <a:extLst>
            <a:ext uri="{FF2B5EF4-FFF2-40B4-BE49-F238E27FC236}">
              <a16:creationId xmlns:a16="http://schemas.microsoft.com/office/drawing/2014/main" id="{6914B880-AE21-42FF-8A6C-D8C89F8AB8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37929" cy="210537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anchorCtr="0" upright="1"/>
        <a:lstStyle/>
        <a:p>
          <a:pPr algn="l" rtl="0">
            <a:defRPr sz="1000"/>
          </a:pPr>
          <a:r>
            <a:rPr lang="en-US" altLang="ko-KR" sz="1200" b="1" i="0" strike="noStrike">
              <a:solidFill>
                <a:srgbClr val="000000"/>
              </a:solidFill>
              <a:latin typeface="GC140" panose="02000800040000020003" pitchFamily="2" charset="-127"/>
              <a:ea typeface="GC140" panose="02000800040000020003" pitchFamily="2" charset="-127"/>
              <a:cs typeface="Arial"/>
            </a:rPr>
            <a:t>Project </a:t>
          </a:r>
          <a:r>
            <a:rPr lang="ko-KR" altLang="en-US" sz="1200" b="1" i="0" strike="noStrike">
              <a:solidFill>
                <a:srgbClr val="000000"/>
              </a:solidFill>
              <a:latin typeface="GC140" panose="02000800040000020003" pitchFamily="2" charset="-127"/>
              <a:ea typeface="GC140" panose="02000800040000020003" pitchFamily="2" charset="-127"/>
            </a:rPr>
            <a:t>명</a:t>
          </a:r>
        </a:p>
      </xdr:txBody>
    </xdr:sp>
    <xdr:clientData/>
  </xdr:twoCellAnchor>
  <xdr:twoCellAnchor>
    <xdr:from>
      <xdr:col>0</xdr:col>
      <xdr:colOff>0</xdr:colOff>
      <xdr:row>1</xdr:row>
      <xdr:rowOff>28927</xdr:rowOff>
    </xdr:from>
    <xdr:to>
      <xdr:col>3</xdr:col>
      <xdr:colOff>239889</xdr:colOff>
      <xdr:row>4</xdr:row>
      <xdr:rowOff>77611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DE8D601A-FE9B-47A7-A35B-31D43F9E02E9}"/>
            </a:ext>
          </a:extLst>
        </xdr:cNvPr>
        <xdr:cNvSpPr>
          <a:spLocks noChangeArrowheads="1"/>
        </xdr:cNvSpPr>
      </xdr:nvSpPr>
      <xdr:spPr bwMode="auto">
        <a:xfrm>
          <a:off x="0" y="210537"/>
          <a:ext cx="2337929" cy="598594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b" anchorCtr="0" upright="1"/>
        <a:lstStyle/>
        <a:p>
          <a:pPr algn="ctr" rtl="0">
            <a:defRPr sz="1000"/>
          </a:pPr>
          <a:r>
            <a:rPr lang="en-US" altLang="ko-KR" sz="1400" b="1" i="0" strike="noStrike">
              <a:solidFill>
                <a:sysClr val="windowText" lastClr="000000"/>
              </a:solidFill>
              <a:latin typeface="GC140" panose="02000800040000020003" pitchFamily="2" charset="-127"/>
              <a:ea typeface="GC140" panose="02000800040000020003" pitchFamily="2" charset="-127"/>
            </a:rPr>
            <a:t>BI</a:t>
          </a:r>
          <a:r>
            <a:rPr lang="ko-KR" altLang="en-US" sz="1400" b="1" i="0" strike="noStrike">
              <a:solidFill>
                <a:sysClr val="windowText" lastClr="000000"/>
              </a:solidFill>
              <a:latin typeface="GC140" panose="02000800040000020003" pitchFamily="2" charset="-127"/>
              <a:ea typeface="GC140" panose="02000800040000020003" pitchFamily="2" charset="-127"/>
            </a:rPr>
            <a:t>시스템 구축</a:t>
          </a:r>
        </a:p>
      </xdr:txBody>
    </xdr:sp>
    <xdr:clientData/>
  </xdr:twoCellAnchor>
  <xdr:twoCellAnchor>
    <xdr:from>
      <xdr:col>3</xdr:col>
      <xdr:colOff>242430</xdr:colOff>
      <xdr:row>0</xdr:row>
      <xdr:rowOff>0</xdr:rowOff>
    </xdr:from>
    <xdr:to>
      <xdr:col>13</xdr:col>
      <xdr:colOff>667738</xdr:colOff>
      <xdr:row>4</xdr:row>
      <xdr:rowOff>77611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5F8B5EA0-0FB5-4999-8F1B-7B293089554D}"/>
            </a:ext>
          </a:extLst>
        </xdr:cNvPr>
        <xdr:cNvGrpSpPr/>
      </xdr:nvGrpSpPr>
      <xdr:grpSpPr>
        <a:xfrm>
          <a:off x="2344986" y="0"/>
          <a:ext cx="11763585" cy="811389"/>
          <a:chOff x="2105025" y="0"/>
          <a:chExt cx="12496800" cy="933450"/>
        </a:xfrm>
      </xdr:grpSpPr>
      <xdr:sp macro="" textlink="">
        <xdr:nvSpPr>
          <xdr:cNvPr id="5" name="Rectangle 12">
            <a:extLst>
              <a:ext uri="{FF2B5EF4-FFF2-40B4-BE49-F238E27FC236}">
                <a16:creationId xmlns:a16="http://schemas.microsoft.com/office/drawing/2014/main" id="{BD474F52-E33B-4FA2-A5B4-E9C9809E3A8C}"/>
              </a:ext>
            </a:extLst>
          </xdr:cNvPr>
          <xdr:cNvSpPr>
            <a:spLocks noChangeArrowheads="1"/>
          </xdr:cNvSpPr>
        </xdr:nvSpPr>
        <xdr:spPr bwMode="auto">
          <a:xfrm>
            <a:off x="2105025" y="0"/>
            <a:ext cx="12496800" cy="24764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22860" anchor="ctr" anchorCtr="0" upright="1"/>
          <a:lstStyle/>
          <a:p>
            <a:pPr algn="l" rtl="0">
              <a:defRPr sz="1000"/>
            </a:pP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Title</a:t>
            </a:r>
          </a:p>
        </xdr:txBody>
      </xdr:sp>
      <xdr:sp macro="" textlink="">
        <xdr:nvSpPr>
          <xdr:cNvPr id="6" name="Rectangle 13">
            <a:extLst>
              <a:ext uri="{FF2B5EF4-FFF2-40B4-BE49-F238E27FC236}">
                <a16:creationId xmlns:a16="http://schemas.microsoft.com/office/drawing/2014/main" id="{EFB53230-894C-4379-91CC-1FFCF2C60E47}"/>
              </a:ext>
            </a:extLst>
          </xdr:cNvPr>
          <xdr:cNvSpPr>
            <a:spLocks noChangeArrowheads="1"/>
          </xdr:cNvSpPr>
        </xdr:nvSpPr>
        <xdr:spPr bwMode="auto">
          <a:xfrm>
            <a:off x="2105025" y="247650"/>
            <a:ext cx="12496800" cy="40005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5720" tIns="27432" rIns="45720" bIns="27432" anchor="ctr" anchorCtr="0" upright="1"/>
          <a:lstStyle/>
          <a:p>
            <a:pPr algn="ctr" rtl="0">
              <a:defRPr sz="1000"/>
            </a:pPr>
            <a:r>
              <a:rPr lang="ko-KR" altLang="en-US" sz="18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테이블</a:t>
            </a:r>
            <a:r>
              <a:rPr lang="en-US" altLang="ko-KR" sz="18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 </a:t>
            </a:r>
            <a:r>
              <a:rPr lang="ko-KR" altLang="en-US" sz="18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컬럼 정의서</a:t>
            </a:r>
          </a:p>
        </xdr:txBody>
      </xdr:sp>
      <xdr:sp macro="" textlink="">
        <xdr:nvSpPr>
          <xdr:cNvPr id="7" name="Rectangle 14">
            <a:extLst>
              <a:ext uri="{FF2B5EF4-FFF2-40B4-BE49-F238E27FC236}">
                <a16:creationId xmlns:a16="http://schemas.microsoft.com/office/drawing/2014/main" id="{C9691856-04CE-4AE6-8410-A6A6496F9082}"/>
              </a:ext>
            </a:extLst>
          </xdr:cNvPr>
          <xdr:cNvSpPr>
            <a:spLocks noChangeArrowheads="1"/>
          </xdr:cNvSpPr>
        </xdr:nvSpPr>
        <xdr:spPr bwMode="auto">
          <a:xfrm>
            <a:off x="2105025" y="647699"/>
            <a:ext cx="2990850" cy="28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단계</a:t>
            </a: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: </a:t>
            </a:r>
            <a:r>
              <a:rPr lang="ko-KR" altLang="en-US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분석마트 모델 설계</a:t>
            </a:r>
            <a:endParaRPr lang="ko-KR" altLang="en-US" sz="1100" b="0" i="0" strike="noStrike">
              <a:solidFill>
                <a:srgbClr val="000000"/>
              </a:solidFill>
              <a:latin typeface="GC140" panose="02000800040000020003" pitchFamily="2" charset="-127"/>
              <a:ea typeface="GC140" panose="02000800040000020003" pitchFamily="2" charset="-127"/>
            </a:endParaRPr>
          </a:p>
        </xdr:txBody>
      </xdr:sp>
      <xdr:sp macro="" textlink="">
        <xdr:nvSpPr>
          <xdr:cNvPr id="8" name="Rectangle 15">
            <a:extLst>
              <a:ext uri="{FF2B5EF4-FFF2-40B4-BE49-F238E27FC236}">
                <a16:creationId xmlns:a16="http://schemas.microsoft.com/office/drawing/2014/main" id="{AC2CA044-A5B0-458A-9C53-0D0140B9BE2F}"/>
              </a:ext>
            </a:extLst>
          </xdr:cNvPr>
          <xdr:cNvSpPr>
            <a:spLocks noChangeArrowheads="1"/>
          </xdr:cNvSpPr>
        </xdr:nvSpPr>
        <xdr:spPr bwMode="auto">
          <a:xfrm>
            <a:off x="5095875" y="647699"/>
            <a:ext cx="2057400" cy="28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버전</a:t>
            </a: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: </a:t>
            </a:r>
            <a:r>
              <a:rPr lang="en-US" altLang="ko-KR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1.0</a:t>
            </a:r>
          </a:p>
        </xdr:txBody>
      </xdr:sp>
      <xdr:sp macro="" textlink="">
        <xdr:nvSpPr>
          <xdr:cNvPr id="9" name="Rectangle 16">
            <a:extLst>
              <a:ext uri="{FF2B5EF4-FFF2-40B4-BE49-F238E27FC236}">
                <a16:creationId xmlns:a16="http://schemas.microsoft.com/office/drawing/2014/main" id="{296B2FE5-E701-41C3-8DB2-D340B9BA8448}"/>
              </a:ext>
            </a:extLst>
          </xdr:cNvPr>
          <xdr:cNvSpPr>
            <a:spLocks noChangeArrowheads="1"/>
          </xdr:cNvSpPr>
        </xdr:nvSpPr>
        <xdr:spPr bwMode="auto">
          <a:xfrm>
            <a:off x="7153275" y="647699"/>
            <a:ext cx="4105275" cy="28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작성일</a:t>
            </a: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 </a:t>
            </a: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:</a:t>
            </a:r>
            <a:r>
              <a:rPr lang="en-US" altLang="ko-KR" sz="1100" b="1" i="0" strike="noStrike" baseline="0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 </a:t>
            </a:r>
            <a:r>
              <a:rPr lang="en-US" altLang="ko-KR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2012.01.01</a:t>
            </a:r>
          </a:p>
        </xdr:txBody>
      </xdr:sp>
      <xdr:sp macro="" textlink="">
        <xdr:nvSpPr>
          <xdr:cNvPr id="10" name="Rectangle 17">
            <a:extLst>
              <a:ext uri="{FF2B5EF4-FFF2-40B4-BE49-F238E27FC236}">
                <a16:creationId xmlns:a16="http://schemas.microsoft.com/office/drawing/2014/main" id="{8A1A484B-D616-424C-89F3-EB0580277FF3}"/>
              </a:ext>
            </a:extLst>
          </xdr:cNvPr>
          <xdr:cNvSpPr>
            <a:spLocks noChangeArrowheads="1"/>
          </xdr:cNvSpPr>
        </xdr:nvSpPr>
        <xdr:spPr bwMode="auto">
          <a:xfrm>
            <a:off x="11258550" y="647699"/>
            <a:ext cx="3343275" cy="28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작성자 </a:t>
            </a: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: </a:t>
            </a:r>
            <a:r>
              <a:rPr lang="ko-KR" altLang="en-US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홍길동</a:t>
            </a:r>
            <a:r>
              <a:rPr lang="en-US" altLang="ko-KR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 </a:t>
            </a:r>
          </a:p>
        </xdr:txBody>
      </xdr:sp>
    </xdr:grpSp>
    <xdr:clientData/>
  </xdr:twoCellAnchor>
  <xdr:twoCellAnchor editAs="oneCell">
    <xdr:from>
      <xdr:col>0</xdr:col>
      <xdr:colOff>304800</xdr:colOff>
      <xdr:row>1</xdr:row>
      <xdr:rowOff>105128</xdr:rowOff>
    </xdr:from>
    <xdr:to>
      <xdr:col>2</xdr:col>
      <xdr:colOff>822123</xdr:colOff>
      <xdr:row>3</xdr:row>
      <xdr:rowOff>2328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528FC2D-15BD-4389-A768-78255CE42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286738"/>
          <a:ext cx="1638733" cy="2642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239889</xdr:colOff>
      <xdr:row>1</xdr:row>
      <xdr:rowOff>28927</xdr:rowOff>
    </xdr:to>
    <xdr:sp macro="" textlink="">
      <xdr:nvSpPr>
        <xdr:cNvPr id="2" name="Rectangle 10">
          <a:extLst>
            <a:ext uri="{FF2B5EF4-FFF2-40B4-BE49-F238E27FC236}">
              <a16:creationId xmlns:a16="http://schemas.microsoft.com/office/drawing/2014/main" id="{3CB2C468-B5C4-4713-8C07-6A49430627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44914" cy="219427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anchorCtr="0" upright="1"/>
        <a:lstStyle/>
        <a:p>
          <a:pPr algn="l" rtl="0">
            <a:defRPr sz="1000"/>
          </a:pPr>
          <a:r>
            <a:rPr lang="en-US" altLang="ko-KR" sz="1200" b="1" i="0" strike="noStrike">
              <a:solidFill>
                <a:srgbClr val="000000"/>
              </a:solidFill>
              <a:latin typeface="GC140" panose="02000800040000020003" pitchFamily="2" charset="-127"/>
              <a:ea typeface="GC140" panose="02000800040000020003" pitchFamily="2" charset="-127"/>
              <a:cs typeface="Arial"/>
            </a:rPr>
            <a:t>Project </a:t>
          </a:r>
          <a:r>
            <a:rPr lang="ko-KR" altLang="en-US" sz="1200" b="1" i="0" strike="noStrike">
              <a:solidFill>
                <a:srgbClr val="000000"/>
              </a:solidFill>
              <a:latin typeface="GC140" panose="02000800040000020003" pitchFamily="2" charset="-127"/>
              <a:ea typeface="GC140" panose="02000800040000020003" pitchFamily="2" charset="-127"/>
            </a:rPr>
            <a:t>명</a:t>
          </a:r>
        </a:p>
      </xdr:txBody>
    </xdr:sp>
    <xdr:clientData/>
  </xdr:twoCellAnchor>
  <xdr:twoCellAnchor>
    <xdr:from>
      <xdr:col>0</xdr:col>
      <xdr:colOff>0</xdr:colOff>
      <xdr:row>1</xdr:row>
      <xdr:rowOff>28927</xdr:rowOff>
    </xdr:from>
    <xdr:to>
      <xdr:col>3</xdr:col>
      <xdr:colOff>239889</xdr:colOff>
      <xdr:row>4</xdr:row>
      <xdr:rowOff>77611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A36948A6-A21C-458A-A5B7-790D428B3746}"/>
            </a:ext>
          </a:extLst>
        </xdr:cNvPr>
        <xdr:cNvSpPr>
          <a:spLocks noChangeArrowheads="1"/>
        </xdr:cNvSpPr>
      </xdr:nvSpPr>
      <xdr:spPr bwMode="auto">
        <a:xfrm>
          <a:off x="0" y="219427"/>
          <a:ext cx="2344914" cy="620184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b" anchorCtr="0" upright="1"/>
        <a:lstStyle/>
        <a:p>
          <a:pPr algn="ctr" rtl="0">
            <a:defRPr sz="1000"/>
          </a:pPr>
          <a:r>
            <a:rPr lang="en-US" altLang="ko-KR" sz="1400" b="1" i="0" strike="noStrike">
              <a:solidFill>
                <a:sysClr val="windowText" lastClr="000000"/>
              </a:solidFill>
              <a:latin typeface="GC140" panose="02000800040000020003" pitchFamily="2" charset="-127"/>
              <a:ea typeface="GC140" panose="02000800040000020003" pitchFamily="2" charset="-127"/>
            </a:rPr>
            <a:t>BI</a:t>
          </a:r>
          <a:r>
            <a:rPr lang="ko-KR" altLang="en-US" sz="1400" b="1" i="0" strike="noStrike">
              <a:solidFill>
                <a:sysClr val="windowText" lastClr="000000"/>
              </a:solidFill>
              <a:latin typeface="GC140" panose="02000800040000020003" pitchFamily="2" charset="-127"/>
              <a:ea typeface="GC140" panose="02000800040000020003" pitchFamily="2" charset="-127"/>
            </a:rPr>
            <a:t>시스템 구축</a:t>
          </a:r>
        </a:p>
      </xdr:txBody>
    </xdr:sp>
    <xdr:clientData/>
  </xdr:twoCellAnchor>
  <xdr:twoCellAnchor>
    <xdr:from>
      <xdr:col>3</xdr:col>
      <xdr:colOff>242430</xdr:colOff>
      <xdr:row>0</xdr:row>
      <xdr:rowOff>0</xdr:rowOff>
    </xdr:from>
    <xdr:to>
      <xdr:col>14</xdr:col>
      <xdr:colOff>667738</xdr:colOff>
      <xdr:row>4</xdr:row>
      <xdr:rowOff>77611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B0BE8023-EA75-47E9-B525-E2C84C7A61B3}"/>
            </a:ext>
          </a:extLst>
        </xdr:cNvPr>
        <xdr:cNvGrpSpPr/>
      </xdr:nvGrpSpPr>
      <xdr:grpSpPr>
        <a:xfrm>
          <a:off x="2337930" y="0"/>
          <a:ext cx="13855558" cy="807861"/>
          <a:chOff x="2105025" y="0"/>
          <a:chExt cx="12496800" cy="933450"/>
        </a:xfrm>
      </xdr:grpSpPr>
      <xdr:sp macro="" textlink="">
        <xdr:nvSpPr>
          <xdr:cNvPr id="5" name="Rectangle 12">
            <a:extLst>
              <a:ext uri="{FF2B5EF4-FFF2-40B4-BE49-F238E27FC236}">
                <a16:creationId xmlns:a16="http://schemas.microsoft.com/office/drawing/2014/main" id="{BFE7E88C-0B1C-4564-B2DA-8DB68E64A000}"/>
              </a:ext>
            </a:extLst>
          </xdr:cNvPr>
          <xdr:cNvSpPr>
            <a:spLocks noChangeArrowheads="1"/>
          </xdr:cNvSpPr>
        </xdr:nvSpPr>
        <xdr:spPr bwMode="auto">
          <a:xfrm>
            <a:off x="2105025" y="0"/>
            <a:ext cx="12496800" cy="24764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22860" anchor="ctr" anchorCtr="0" upright="1"/>
          <a:lstStyle/>
          <a:p>
            <a:pPr algn="l" rtl="0">
              <a:defRPr sz="1000"/>
            </a:pP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Title</a:t>
            </a:r>
          </a:p>
        </xdr:txBody>
      </xdr:sp>
      <xdr:sp macro="" textlink="">
        <xdr:nvSpPr>
          <xdr:cNvPr id="6" name="Rectangle 13">
            <a:extLst>
              <a:ext uri="{FF2B5EF4-FFF2-40B4-BE49-F238E27FC236}">
                <a16:creationId xmlns:a16="http://schemas.microsoft.com/office/drawing/2014/main" id="{1241D4E8-A14E-4F29-A2A6-5D90CE1B7169}"/>
              </a:ext>
            </a:extLst>
          </xdr:cNvPr>
          <xdr:cNvSpPr>
            <a:spLocks noChangeArrowheads="1"/>
          </xdr:cNvSpPr>
        </xdr:nvSpPr>
        <xdr:spPr bwMode="auto">
          <a:xfrm>
            <a:off x="2105025" y="247650"/>
            <a:ext cx="12496800" cy="40005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5720" tIns="27432" rIns="45720" bIns="27432" anchor="ctr" anchorCtr="0" upright="1"/>
          <a:lstStyle/>
          <a:p>
            <a:pPr algn="ctr" rtl="0">
              <a:defRPr sz="1000"/>
            </a:pPr>
            <a:r>
              <a:rPr lang="ko-KR" altLang="en-US" sz="18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테이블</a:t>
            </a:r>
            <a:r>
              <a:rPr lang="en-US" altLang="ko-KR" sz="18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 </a:t>
            </a:r>
            <a:r>
              <a:rPr lang="ko-KR" altLang="en-US" sz="18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컬럼 정의서</a:t>
            </a:r>
          </a:p>
        </xdr:txBody>
      </xdr:sp>
      <xdr:sp macro="" textlink="">
        <xdr:nvSpPr>
          <xdr:cNvPr id="7" name="Rectangle 14">
            <a:extLst>
              <a:ext uri="{FF2B5EF4-FFF2-40B4-BE49-F238E27FC236}">
                <a16:creationId xmlns:a16="http://schemas.microsoft.com/office/drawing/2014/main" id="{A66B1520-70FA-4AFF-8413-0E94CAFAF353}"/>
              </a:ext>
            </a:extLst>
          </xdr:cNvPr>
          <xdr:cNvSpPr>
            <a:spLocks noChangeArrowheads="1"/>
          </xdr:cNvSpPr>
        </xdr:nvSpPr>
        <xdr:spPr bwMode="auto">
          <a:xfrm>
            <a:off x="2105025" y="647699"/>
            <a:ext cx="2990850" cy="28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단계</a:t>
            </a: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: </a:t>
            </a:r>
            <a:r>
              <a:rPr lang="ko-KR" altLang="en-US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분석마트 모델 설계</a:t>
            </a:r>
            <a:endParaRPr lang="ko-KR" altLang="en-US" sz="1100" b="0" i="0" strike="noStrike">
              <a:solidFill>
                <a:srgbClr val="000000"/>
              </a:solidFill>
              <a:latin typeface="GC140" panose="02000800040000020003" pitchFamily="2" charset="-127"/>
              <a:ea typeface="GC140" panose="02000800040000020003" pitchFamily="2" charset="-127"/>
            </a:endParaRPr>
          </a:p>
        </xdr:txBody>
      </xdr:sp>
      <xdr:sp macro="" textlink="">
        <xdr:nvSpPr>
          <xdr:cNvPr id="8" name="Rectangle 15">
            <a:extLst>
              <a:ext uri="{FF2B5EF4-FFF2-40B4-BE49-F238E27FC236}">
                <a16:creationId xmlns:a16="http://schemas.microsoft.com/office/drawing/2014/main" id="{A4329B3E-337A-4EF4-B528-D8F5B6E5B736}"/>
              </a:ext>
            </a:extLst>
          </xdr:cNvPr>
          <xdr:cNvSpPr>
            <a:spLocks noChangeArrowheads="1"/>
          </xdr:cNvSpPr>
        </xdr:nvSpPr>
        <xdr:spPr bwMode="auto">
          <a:xfrm>
            <a:off x="5095875" y="647699"/>
            <a:ext cx="2057400" cy="28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버전</a:t>
            </a: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: </a:t>
            </a:r>
            <a:r>
              <a:rPr lang="en-US" altLang="ko-KR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1.0</a:t>
            </a:r>
          </a:p>
        </xdr:txBody>
      </xdr:sp>
      <xdr:sp macro="" textlink="">
        <xdr:nvSpPr>
          <xdr:cNvPr id="9" name="Rectangle 16">
            <a:extLst>
              <a:ext uri="{FF2B5EF4-FFF2-40B4-BE49-F238E27FC236}">
                <a16:creationId xmlns:a16="http://schemas.microsoft.com/office/drawing/2014/main" id="{5280F95A-9481-4205-85EE-C643A28709A8}"/>
              </a:ext>
            </a:extLst>
          </xdr:cNvPr>
          <xdr:cNvSpPr>
            <a:spLocks noChangeArrowheads="1"/>
          </xdr:cNvSpPr>
        </xdr:nvSpPr>
        <xdr:spPr bwMode="auto">
          <a:xfrm>
            <a:off x="7153275" y="647699"/>
            <a:ext cx="4105275" cy="28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작성일</a:t>
            </a: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 </a:t>
            </a: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:</a:t>
            </a:r>
            <a:r>
              <a:rPr lang="en-US" altLang="ko-KR" sz="1100" b="1" i="0" strike="noStrike" baseline="0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 </a:t>
            </a:r>
            <a:r>
              <a:rPr lang="en-US" altLang="ko-KR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2012.01.01</a:t>
            </a:r>
          </a:p>
        </xdr:txBody>
      </xdr:sp>
      <xdr:sp macro="" textlink="">
        <xdr:nvSpPr>
          <xdr:cNvPr id="10" name="Rectangle 17">
            <a:extLst>
              <a:ext uri="{FF2B5EF4-FFF2-40B4-BE49-F238E27FC236}">
                <a16:creationId xmlns:a16="http://schemas.microsoft.com/office/drawing/2014/main" id="{A77E7B58-A8C9-40BB-AC91-2779AA27CA48}"/>
              </a:ext>
            </a:extLst>
          </xdr:cNvPr>
          <xdr:cNvSpPr>
            <a:spLocks noChangeArrowheads="1"/>
          </xdr:cNvSpPr>
        </xdr:nvSpPr>
        <xdr:spPr bwMode="auto">
          <a:xfrm>
            <a:off x="11258550" y="647699"/>
            <a:ext cx="3343275" cy="28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작성자 </a:t>
            </a: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: </a:t>
            </a:r>
            <a:r>
              <a:rPr lang="ko-KR" altLang="en-US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홍길동</a:t>
            </a:r>
            <a:r>
              <a:rPr lang="en-US" altLang="ko-KR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 </a:t>
            </a:r>
          </a:p>
        </xdr:txBody>
      </xdr:sp>
    </xdr:grpSp>
    <xdr:clientData/>
  </xdr:twoCellAnchor>
  <xdr:twoCellAnchor editAs="oneCell">
    <xdr:from>
      <xdr:col>0</xdr:col>
      <xdr:colOff>304800</xdr:colOff>
      <xdr:row>1</xdr:row>
      <xdr:rowOff>105128</xdr:rowOff>
    </xdr:from>
    <xdr:to>
      <xdr:col>2</xdr:col>
      <xdr:colOff>821488</xdr:colOff>
      <xdr:row>3</xdr:row>
      <xdr:rowOff>2328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E3588AB-E6DE-45D0-A21D-BBF48F2F3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295628"/>
          <a:ext cx="1640003" cy="278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7700;&#53440;&#49444;&#44228;/&#9632;&#47700;&#53440;&#49444;&#4422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hwang/Desktop/PRJ_GC&#50928;&#48729;/GA(&#44396;&#44544;&#50528;&#45328;&#47532;&#54001;&#49828;)%20&#44288;&#47144;/GA%20&#53580;&#51060;&#48660;%20&#45936;&#51060;&#53552;&#53440;&#51077;%20&#51221;&#475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어사전"/>
      <sheetName val="용어사전"/>
      <sheetName val="도메인사전"/>
      <sheetName val="테이블명"/>
      <sheetName val="테이블명참고"/>
      <sheetName val="도메인사전_이전"/>
    </sheetNames>
    <sheetDataSet>
      <sheetData sheetId="0"/>
      <sheetData sheetId="1">
        <row r="3">
          <cell r="B3" t="str">
            <v>한글명</v>
          </cell>
          <cell r="C3" t="str">
            <v>영문명</v>
          </cell>
          <cell r="D3" t="str">
            <v>데이터타입</v>
          </cell>
        </row>
        <row r="4">
          <cell r="B4" t="str">
            <v>ATCID</v>
          </cell>
          <cell r="C4" t="str">
            <v>ATC_ID</v>
          </cell>
          <cell r="D4" t="str">
            <v>INTEGER</v>
          </cell>
        </row>
        <row r="5">
          <cell r="B5" t="str">
            <v>KIMS코드</v>
          </cell>
          <cell r="C5" t="str">
            <v>KIMS_CD</v>
          </cell>
          <cell r="D5" t="str">
            <v>VARCHAR(11)</v>
          </cell>
        </row>
        <row r="6">
          <cell r="B6" t="str">
            <v>기준년월</v>
          </cell>
          <cell r="C6" t="str">
            <v>BASE_MM</v>
          </cell>
          <cell r="D6" t="str">
            <v>VARCHAR(6)</v>
          </cell>
        </row>
        <row r="7">
          <cell r="B7" t="str">
            <v>성분ID</v>
          </cell>
          <cell r="C7" t="str">
            <v>INGD_ID</v>
          </cell>
          <cell r="D7" t="str">
            <v>VARCHAR(5)</v>
          </cell>
        </row>
        <row r="8">
          <cell r="B8" t="str">
            <v>성분상세ID</v>
          </cell>
          <cell r="C8" t="str">
            <v>INGD_DTL_ID</v>
          </cell>
          <cell r="D8" t="str">
            <v>INTEGER</v>
          </cell>
        </row>
        <row r="9">
          <cell r="B9" t="str">
            <v>순번</v>
          </cell>
          <cell r="C9" t="e">
            <v>#N/A</v>
          </cell>
          <cell r="D9" t="str">
            <v>오류</v>
          </cell>
        </row>
        <row r="10">
          <cell r="B10" t="str">
            <v>시군구명</v>
          </cell>
          <cell r="C10" t="str">
            <v>SIGUNGU_NM</v>
          </cell>
          <cell r="D10" t="str">
            <v>VARCHAR(30)</v>
          </cell>
        </row>
        <row r="11">
          <cell r="B11" t="str">
            <v>시도명</v>
          </cell>
          <cell r="C11" t="str">
            <v>SIDO_NM</v>
          </cell>
          <cell r="D11" t="str">
            <v>VARCHAR(20)</v>
          </cell>
        </row>
        <row r="12">
          <cell r="B12" t="str">
            <v>약품ID</v>
          </cell>
          <cell r="C12" t="str">
            <v>DRUG_ID</v>
          </cell>
          <cell r="D12" t="str">
            <v>INTEGER</v>
          </cell>
        </row>
        <row r="13">
          <cell r="B13" t="str">
            <v>약품번호</v>
          </cell>
          <cell r="C13" t="str">
            <v>DRUG_NO</v>
          </cell>
          <cell r="D13" t="str">
            <v>INTEGER</v>
          </cell>
        </row>
        <row r="14">
          <cell r="B14" t="str">
            <v>제품코드</v>
          </cell>
          <cell r="C14" t="str">
            <v>PRDT_CD</v>
          </cell>
          <cell r="D14" t="str">
            <v>VARCHAR(9)</v>
          </cell>
        </row>
        <row r="15">
          <cell r="B15" t="str">
            <v>종별코드</v>
          </cell>
          <cell r="C15" t="str">
            <v>HSPT_CD</v>
          </cell>
          <cell r="D15" t="str">
            <v>INTEGER</v>
          </cell>
        </row>
        <row r="16">
          <cell r="B16" t="str">
            <v>지역ID</v>
          </cell>
          <cell r="C16" t="str">
            <v>AREA_ID</v>
          </cell>
          <cell r="D16" t="str">
            <v>오류</v>
          </cell>
        </row>
        <row r="17">
          <cell r="B17" t="str">
            <v>1번유통사ID</v>
          </cell>
          <cell r="C17" t="str">
            <v>N1_DSTB_ID</v>
          </cell>
          <cell r="D17" t="str">
            <v>INTEGER</v>
          </cell>
        </row>
        <row r="18">
          <cell r="B18" t="str">
            <v>1번유통사명</v>
          </cell>
          <cell r="C18" t="str">
            <v>N1_DSTB_NM</v>
          </cell>
          <cell r="D18" t="str">
            <v>VARCHAR(50)</v>
          </cell>
        </row>
        <row r="19">
          <cell r="B19" t="str">
            <v>1차추정금액</v>
          </cell>
          <cell r="C19" t="str">
            <v>T1_PRJ_SUM</v>
          </cell>
          <cell r="D19" t="str">
            <v>INTEGER</v>
          </cell>
        </row>
        <row r="20">
          <cell r="B20" t="str">
            <v>1차추정량</v>
          </cell>
          <cell r="C20" t="str">
            <v>T1_PRJ_AMT</v>
          </cell>
          <cell r="D20" t="str">
            <v>NUMBER(5,2)</v>
          </cell>
        </row>
        <row r="21">
          <cell r="B21" t="str">
            <v>2번유통사ID</v>
          </cell>
          <cell r="C21" t="str">
            <v>N2_DSTB_ID</v>
          </cell>
          <cell r="D21" t="str">
            <v>INTEGER</v>
          </cell>
        </row>
        <row r="22">
          <cell r="B22" t="str">
            <v>2번유통사명</v>
          </cell>
          <cell r="C22" t="str">
            <v>N2_DSTB_NM</v>
          </cell>
          <cell r="D22" t="str">
            <v>VARCHAR(50)</v>
          </cell>
        </row>
        <row r="23">
          <cell r="B23" t="str">
            <v>2차추정금액</v>
          </cell>
          <cell r="C23" t="str">
            <v>T2_PRJ_SUM</v>
          </cell>
          <cell r="D23" t="str">
            <v>INTEGER</v>
          </cell>
        </row>
        <row r="24">
          <cell r="B24" t="str">
            <v>2차추정량</v>
          </cell>
          <cell r="C24" t="str">
            <v>T2_PRJ_AMT</v>
          </cell>
          <cell r="D24" t="str">
            <v>NUMBER(5,2)</v>
          </cell>
        </row>
        <row r="25">
          <cell r="B25" t="str">
            <v>ATC1레벨명</v>
          </cell>
          <cell r="C25" t="str">
            <v>ATC_1LVL_NM</v>
          </cell>
          <cell r="D25" t="str">
            <v>VARCHAR(100)</v>
          </cell>
        </row>
        <row r="26">
          <cell r="B26" t="str">
            <v>ATC1레벨코드</v>
          </cell>
          <cell r="C26" t="str">
            <v>ATC_1LVL_CD</v>
          </cell>
          <cell r="D26" t="str">
            <v>VARCHAR(1)</v>
          </cell>
        </row>
        <row r="27">
          <cell r="B27" t="str">
            <v>ATC1레벨영문명</v>
          </cell>
          <cell r="C27" t="str">
            <v>ATC_1LVL_ENG_NM</v>
          </cell>
          <cell r="D27" t="str">
            <v>VARCHAR(100)</v>
          </cell>
        </row>
        <row r="28">
          <cell r="B28" t="str">
            <v>ATC2레벨명</v>
          </cell>
          <cell r="C28" t="str">
            <v>ATC_2LVL_NM</v>
          </cell>
          <cell r="D28" t="str">
            <v>VARCHAR(100)</v>
          </cell>
        </row>
        <row r="29">
          <cell r="B29" t="str">
            <v>ATC2레벨코드</v>
          </cell>
          <cell r="C29" t="str">
            <v>ATC_2LVL_CD</v>
          </cell>
          <cell r="D29" t="str">
            <v>VARCHAR(3)</v>
          </cell>
        </row>
        <row r="30">
          <cell r="B30" t="str">
            <v>ATC2레벨영문명</v>
          </cell>
          <cell r="C30" t="str">
            <v>ATC_2LVL_ENG_NM</v>
          </cell>
          <cell r="D30" t="str">
            <v>VARCHAR(100)</v>
          </cell>
        </row>
        <row r="31">
          <cell r="B31" t="str">
            <v>ATC3레벨명</v>
          </cell>
          <cell r="C31" t="str">
            <v>ATC_3LVL_NM</v>
          </cell>
          <cell r="D31" t="str">
            <v>VARCHAR(100)</v>
          </cell>
        </row>
        <row r="32">
          <cell r="B32" t="str">
            <v>ATC3레벨코드</v>
          </cell>
          <cell r="C32" t="str">
            <v>ATC_3LVL_CD</v>
          </cell>
          <cell r="D32" t="str">
            <v>VARCHAR(4)</v>
          </cell>
        </row>
        <row r="33">
          <cell r="B33" t="str">
            <v>ATC3레벨영문명</v>
          </cell>
          <cell r="C33" t="str">
            <v>ATC_3LVL_ENG_NM</v>
          </cell>
          <cell r="D33" t="str">
            <v>VARCHAR(100)</v>
          </cell>
        </row>
        <row r="34">
          <cell r="B34" t="str">
            <v>ATC4레벨명</v>
          </cell>
          <cell r="C34" t="str">
            <v>ATC_4LVL_NM</v>
          </cell>
          <cell r="D34" t="str">
            <v>VARCHAR(100)</v>
          </cell>
        </row>
        <row r="35">
          <cell r="B35" t="str">
            <v>ATC4레벨코드</v>
          </cell>
          <cell r="C35" t="str">
            <v>ATC_4LVL_CD</v>
          </cell>
          <cell r="D35" t="str">
            <v>VARCHAR(5)</v>
          </cell>
        </row>
        <row r="36">
          <cell r="B36" t="str">
            <v>ATC4레벨영문명</v>
          </cell>
          <cell r="C36" t="str">
            <v>ATC_4LVL_ENG_NM</v>
          </cell>
          <cell r="D36" t="str">
            <v>VARCHAR(100)</v>
          </cell>
        </row>
        <row r="37">
          <cell r="B37" t="str">
            <v>ATC명</v>
          </cell>
          <cell r="C37" t="str">
            <v>ATC_NM</v>
          </cell>
          <cell r="D37" t="str">
            <v>VARCHAR(200)</v>
          </cell>
        </row>
        <row r="38">
          <cell r="B38" t="str">
            <v>ATC코드</v>
          </cell>
          <cell r="C38" t="str">
            <v>ATC_CD</v>
          </cell>
          <cell r="D38" t="str">
            <v>VARCHAR(7)</v>
          </cell>
        </row>
        <row r="39">
          <cell r="B39" t="str">
            <v>EphMRA</v>
          </cell>
          <cell r="C39" t="str">
            <v>오류</v>
          </cell>
          <cell r="D39" t="str">
            <v>VARCHAR(10)</v>
          </cell>
        </row>
        <row r="40">
          <cell r="B40" t="str">
            <v>일반전문구분명</v>
          </cell>
          <cell r="C40" t="str">
            <v>GNR_PRFS_CLS_NM</v>
          </cell>
          <cell r="D40" t="str">
            <v>VARCHAR(10)</v>
          </cell>
        </row>
        <row r="41">
          <cell r="B41" t="str">
            <v>일반전문구분영문명</v>
          </cell>
          <cell r="C41" t="str">
            <v>GNR_PRFS_CLS_ENG_NM</v>
          </cell>
          <cell r="D41" t="str">
            <v>VARCHAR(10)</v>
          </cell>
        </row>
        <row r="42">
          <cell r="B42" t="str">
            <v>ForMost</v>
          </cell>
          <cell r="C42" t="str">
            <v>오류</v>
          </cell>
          <cell r="D42" t="str">
            <v>오류</v>
          </cell>
        </row>
        <row r="43">
          <cell r="B43" t="str">
            <v>ForPharmaceuticalWholesale</v>
          </cell>
          <cell r="C43" t="str">
            <v>오류</v>
          </cell>
          <cell r="D43" t="str">
            <v>오류</v>
          </cell>
        </row>
        <row r="44">
          <cell r="B44" t="str">
            <v>KIMS대분류코드</v>
          </cell>
          <cell r="C44" t="str">
            <v>KIMS_LCLS_CD</v>
          </cell>
          <cell r="D44" t="str">
            <v>VARCHAR(2)</v>
          </cell>
        </row>
        <row r="45">
          <cell r="B45" t="str">
            <v>KIMS분류명</v>
          </cell>
          <cell r="C45" t="str">
            <v>KIMS_CLSF_NM</v>
          </cell>
          <cell r="D45" t="str">
            <v>VARCHAR(100)</v>
          </cell>
        </row>
        <row r="46">
          <cell r="B46" t="str">
            <v>KIMS분류영문명</v>
          </cell>
          <cell r="C46" t="str">
            <v>KIMS_CLSF_ENG_NM</v>
          </cell>
          <cell r="D46" t="str">
            <v>VARCHAR(100)</v>
          </cell>
        </row>
        <row r="47">
          <cell r="B47" t="str">
            <v>KIMS분류코드</v>
          </cell>
          <cell r="C47" t="str">
            <v>KIMS_CLSF_CD</v>
          </cell>
          <cell r="D47" t="str">
            <v>VARCHAR(3)</v>
          </cell>
        </row>
        <row r="48">
          <cell r="B48" t="str">
            <v>KIMS소분류명</v>
          </cell>
          <cell r="C48" t="str">
            <v>KIMS_SCLS_NM</v>
          </cell>
          <cell r="D48" t="str">
            <v>VARCHAR(50)</v>
          </cell>
        </row>
        <row r="49">
          <cell r="B49" t="str">
            <v>KIMS소분류코드</v>
          </cell>
          <cell r="C49" t="str">
            <v>KIMS_SCLS_CD</v>
          </cell>
          <cell r="D49" t="str">
            <v>VARCHAR(3)</v>
          </cell>
        </row>
        <row r="50">
          <cell r="B50" t="str">
            <v>반복처방여부</v>
          </cell>
          <cell r="C50" t="str">
            <v>RPEAT_PRCP_YN</v>
          </cell>
          <cell r="D50" t="str">
            <v>VARCHAR(1)</v>
          </cell>
        </row>
        <row r="51">
          <cell r="B51" t="str">
            <v>WHOATC명</v>
          </cell>
          <cell r="C51" t="str">
            <v>WHO_ATC_NM</v>
          </cell>
          <cell r="D51" t="str">
            <v>VARCHAR(100)</v>
          </cell>
        </row>
        <row r="52">
          <cell r="B52" t="str">
            <v>WHOATC코드</v>
          </cell>
          <cell r="C52" t="str">
            <v>WHO_ATC_CD</v>
          </cell>
          <cell r="D52" t="str">
            <v>VARCHAR(7)</v>
          </cell>
        </row>
        <row r="53">
          <cell r="B53" t="str">
            <v>공시일자</v>
          </cell>
          <cell r="C53" t="str">
            <v>PBAN_DD</v>
          </cell>
          <cell r="D53" t="str">
            <v>VARCHAR(8)</v>
          </cell>
        </row>
        <row r="54">
          <cell r="B54" t="str">
            <v>연령ID</v>
          </cell>
          <cell r="C54" t="str">
            <v>AGE_ID</v>
          </cell>
          <cell r="D54" t="str">
            <v>INTEGER</v>
          </cell>
        </row>
        <row r="55">
          <cell r="B55" t="str">
            <v>처방일자</v>
          </cell>
          <cell r="C55" t="str">
            <v>PRCP_DD</v>
          </cell>
          <cell r="D55" t="str">
            <v>VARCHAR(8)</v>
          </cell>
        </row>
        <row r="56">
          <cell r="B56" t="str">
            <v>처방단위명</v>
          </cell>
          <cell r="C56" t="str">
            <v>PRCP_UNIT_NM</v>
          </cell>
          <cell r="D56" t="str">
            <v>VARCHAR(50)</v>
          </cell>
        </row>
        <row r="57">
          <cell r="B57" t="str">
            <v>단위영문명</v>
          </cell>
          <cell r="C57" t="str">
            <v>UNIT_ENG_NM</v>
          </cell>
          <cell r="D57" t="str">
            <v>VARCHAR(100)</v>
          </cell>
        </row>
        <row r="58">
          <cell r="B58" t="str">
            <v>단일복합구분ID</v>
          </cell>
          <cell r="C58" t="str">
            <v>SGL_CPX_CLS_ID</v>
          </cell>
          <cell r="D58" t="str">
            <v>VARCHAR(1)</v>
          </cell>
        </row>
        <row r="59">
          <cell r="B59" t="str">
            <v>단일복합구분명</v>
          </cell>
          <cell r="C59" t="str">
            <v>SGL_CPX_CLS_NM</v>
          </cell>
          <cell r="D59" t="str">
            <v>VARCHAR(10)</v>
          </cell>
        </row>
        <row r="60">
          <cell r="B60" t="str">
            <v>단일복합구분영문명</v>
          </cell>
          <cell r="C60" t="str">
            <v>SGL_CPX_CLS_ENG_NM</v>
          </cell>
          <cell r="D60" t="str">
            <v>VARCHAR(10)</v>
          </cell>
        </row>
        <row r="61">
          <cell r="B61" t="str">
            <v>당월신규캡쳐여부</v>
          </cell>
          <cell r="C61" t="str">
            <v>THMM_BGN_CAPT_YN</v>
          </cell>
          <cell r="D61" t="str">
            <v>VARCHAR(1)</v>
          </cell>
        </row>
        <row r="62">
          <cell r="B62" t="str">
            <v>당월실제처방금액</v>
          </cell>
          <cell r="C62" t="str">
            <v>THMM_RPRCP_SUM</v>
          </cell>
          <cell r="D62" t="str">
            <v>INTEGER</v>
          </cell>
        </row>
        <row r="63">
          <cell r="B63" t="str">
            <v>당월처방금액</v>
          </cell>
          <cell r="C63" t="str">
            <v>THMM_PRCP_SUM</v>
          </cell>
          <cell r="D63" t="str">
            <v>INTEGER</v>
          </cell>
        </row>
        <row r="64">
          <cell r="B64" t="str">
            <v>당월처방량</v>
          </cell>
          <cell r="C64" t="str">
            <v>THMM_PRCP_AMT</v>
          </cell>
          <cell r="D64" t="str">
            <v>NUMBER(5,2)</v>
          </cell>
        </row>
        <row r="65">
          <cell r="B65" t="str">
            <v>당월출시여부</v>
          </cell>
          <cell r="C65" t="str">
            <v>THMM_RLSE_YN</v>
          </cell>
          <cell r="D65" t="str">
            <v>VARCHAR(1)</v>
          </cell>
        </row>
        <row r="66">
          <cell r="B66" t="str">
            <v>동일성분당월처방금액비중</v>
          </cell>
          <cell r="C66" t="str">
            <v>SMIG_THMM_PRCP_SUM_SHAR</v>
          </cell>
          <cell r="D66" t="str">
            <v>NUMBER(5,2)</v>
          </cell>
        </row>
        <row r="67">
          <cell r="B67" t="str">
            <v>동일성분당월처방량비중</v>
          </cell>
          <cell r="C67" t="str">
            <v>SMIG_THMM_PRCP_AMT_SHAR</v>
          </cell>
          <cell r="D67" t="str">
            <v>NUMBER(5,2)</v>
          </cell>
        </row>
        <row r="68">
          <cell r="B68" t="str">
            <v>동일성분전월대비처방금액비중증감률</v>
          </cell>
          <cell r="C68" t="str">
            <v>SMIG_MOM_PRCP_SUM_SHAR_IND_RAT</v>
          </cell>
          <cell r="D68" t="str">
            <v>NUMBER(5,2)</v>
          </cell>
        </row>
        <row r="69">
          <cell r="B69" t="str">
            <v>동일성분전월대비처방량비중증감률</v>
          </cell>
          <cell r="C69" t="str">
            <v>SMIG_MOM_PRCP_AMT_SHAR_IND_RAT</v>
          </cell>
          <cell r="D69" t="str">
            <v>NUMBER(5,2)</v>
          </cell>
        </row>
        <row r="70">
          <cell r="B70" t="str">
            <v>등록일시</v>
          </cell>
          <cell r="C70" t="str">
            <v>REG_DTTM</v>
          </cell>
          <cell r="D70" t="str">
            <v>TIMESTAMP</v>
          </cell>
        </row>
        <row r="71">
          <cell r="B71" t="str">
            <v>등록자ID</v>
          </cell>
          <cell r="C71" t="str">
            <v>REGT_ID</v>
          </cell>
          <cell r="D71" t="str">
            <v>VARCHAR(10)</v>
          </cell>
        </row>
        <row r="72">
          <cell r="B72" t="str">
            <v>범주형1번삭제후보여부</v>
          </cell>
          <cell r="C72" t="str">
            <v>CAT_N1_DEL_CNDD_YN</v>
          </cell>
          <cell r="D72" t="str">
            <v>VARCHAR(1)</v>
          </cell>
        </row>
        <row r="73">
          <cell r="B73" t="str">
            <v>범주형2번삭제후보여부</v>
          </cell>
          <cell r="C73" t="str">
            <v>CAT_N2_DEL_CNDD_YN</v>
          </cell>
          <cell r="D73" t="str">
            <v>VARCHAR(1)</v>
          </cell>
        </row>
        <row r="74">
          <cell r="B74" t="str">
            <v>범주형3번삭제후보여부</v>
          </cell>
          <cell r="C74" t="str">
            <v>CAT_N3_DEL_CNDD_YN</v>
          </cell>
          <cell r="D74" t="str">
            <v>VARCHAR(1)</v>
          </cell>
        </row>
        <row r="75">
          <cell r="B75" t="str">
            <v>범주형4번삭제후보여부</v>
          </cell>
          <cell r="C75" t="str">
            <v>CAT_N4_DEL_CNDD_YN</v>
          </cell>
          <cell r="D75" t="str">
            <v>VARCHAR(1)</v>
          </cell>
        </row>
        <row r="76">
          <cell r="B76" t="str">
            <v>범주형삭제여부</v>
          </cell>
          <cell r="C76" t="str">
            <v>CAT_DEL_YN</v>
          </cell>
          <cell r="D76" t="str">
            <v>VARCHAR(1)</v>
          </cell>
        </row>
        <row r="77">
          <cell r="B77" t="str">
            <v>병상수코드</v>
          </cell>
          <cell r="C77" t="str">
            <v>SBED_NMB_CD</v>
          </cell>
          <cell r="D77" t="str">
            <v>INTEGER</v>
          </cell>
        </row>
        <row r="78">
          <cell r="B78" t="str">
            <v>보조지역ID</v>
          </cell>
          <cell r="C78" t="str">
            <v>ASIT_AREA_ID</v>
          </cell>
          <cell r="D78" t="str">
            <v>INTEGER</v>
          </cell>
        </row>
        <row r="79">
          <cell r="B79" t="str">
            <v>보험구분명</v>
          </cell>
          <cell r="C79" t="str">
            <v>INSR_CLS_NM</v>
          </cell>
          <cell r="D79" t="str">
            <v>VARCHAR(50)</v>
          </cell>
        </row>
        <row r="80">
          <cell r="B80" t="str">
            <v>보험급여구분명</v>
          </cell>
          <cell r="C80" t="str">
            <v>INSB_CLS_NM</v>
          </cell>
          <cell r="D80" t="str">
            <v>VARCHAR(50)</v>
          </cell>
        </row>
        <row r="81">
          <cell r="B81" t="str">
            <v>보험여부</v>
          </cell>
          <cell r="C81" t="str">
            <v>INSR_YN</v>
          </cell>
          <cell r="D81" t="str">
            <v>VARCHAR(1)</v>
          </cell>
        </row>
        <row r="82">
          <cell r="B82" t="str">
            <v>본인부담여부</v>
          </cell>
          <cell r="C82" t="str">
            <v>OWN_BRDN_YN</v>
          </cell>
          <cell r="D82" t="str">
            <v>VARCHAR(1)</v>
          </cell>
        </row>
        <row r="83">
          <cell r="B83" t="str">
            <v>브랜드ID</v>
          </cell>
          <cell r="C83" t="str">
            <v>BRND_ID</v>
          </cell>
          <cell r="D83" t="str">
            <v>INTEGER</v>
          </cell>
        </row>
        <row r="84">
          <cell r="B84" t="str">
            <v>브랜드명</v>
          </cell>
          <cell r="C84" t="str">
            <v>BRND_NM</v>
          </cell>
          <cell r="D84" t="str">
            <v>VARCHAR(100)</v>
          </cell>
        </row>
        <row r="85">
          <cell r="B85" t="str">
            <v>사용여부</v>
          </cell>
          <cell r="C85" t="str">
            <v>USE_YN</v>
          </cell>
          <cell r="D85" t="str">
            <v>VARCHAR(1)</v>
          </cell>
        </row>
        <row r="86">
          <cell r="B86" t="str">
            <v>삭제금액</v>
          </cell>
          <cell r="C86" t="str">
            <v>DEL_SUM</v>
          </cell>
          <cell r="D86" t="str">
            <v>INTEGER</v>
          </cell>
        </row>
        <row r="87">
          <cell r="B87" t="str">
            <v>삭제여부</v>
          </cell>
          <cell r="C87" t="str">
            <v>DEL_YN</v>
          </cell>
          <cell r="D87" t="str">
            <v>VARCHAR(1)</v>
          </cell>
        </row>
        <row r="88">
          <cell r="B88" t="str">
            <v>상위정상임계값</v>
          </cell>
          <cell r="C88" t="str">
            <v>HRNK_NORM_CRTC_VLU</v>
          </cell>
          <cell r="D88" t="str">
            <v>NUMBER(10,2)</v>
          </cell>
        </row>
        <row r="89">
          <cell r="B89" t="str">
            <v>상위쿼터값</v>
          </cell>
          <cell r="C89" t="str">
            <v>HRNK_QUTR_VLU</v>
          </cell>
          <cell r="D89" t="str">
            <v>NUMBER(10,2)</v>
          </cell>
        </row>
        <row r="90">
          <cell r="B90" t="str">
            <v>상태명</v>
          </cell>
          <cell r="C90" t="str">
            <v>STUS_NM</v>
          </cell>
          <cell r="D90" t="str">
            <v>오류</v>
          </cell>
        </row>
        <row r="91">
          <cell r="B91" t="str">
            <v>상태영문명</v>
          </cell>
          <cell r="C91" t="str">
            <v>STUS_ENG_NM</v>
          </cell>
          <cell r="D91" t="str">
            <v>오류</v>
          </cell>
        </row>
        <row r="92">
          <cell r="B92" t="str">
            <v>생성일시</v>
          </cell>
          <cell r="C92" t="str">
            <v>CRTE_DTTM</v>
          </cell>
          <cell r="D92" t="str">
            <v>TIMESTAMP</v>
          </cell>
        </row>
        <row r="93">
          <cell r="B93" t="str">
            <v>생성일자</v>
          </cell>
          <cell r="C93" t="str">
            <v>CRTE_DD</v>
          </cell>
          <cell r="D93" t="str">
            <v>VARCHAR(8)</v>
          </cell>
        </row>
        <row r="94">
          <cell r="B94" t="str">
            <v>성별코드</v>
          </cell>
          <cell r="C94" t="str">
            <v>GENDR_CD</v>
          </cell>
          <cell r="D94" t="str">
            <v>VARCHAR(2)</v>
          </cell>
        </row>
        <row r="95">
          <cell r="B95" t="str">
            <v>성분명</v>
          </cell>
          <cell r="C95" t="str">
            <v>INGD_NM</v>
          </cell>
          <cell r="D95" t="str">
            <v>VARCHAR(3000)</v>
          </cell>
        </row>
        <row r="96">
          <cell r="B96" t="str">
            <v>성분상세명</v>
          </cell>
          <cell r="C96" t="str">
            <v>INGD_DTL_NM</v>
          </cell>
          <cell r="D96" t="str">
            <v>VARCHAR(3000)</v>
          </cell>
        </row>
        <row r="97">
          <cell r="B97" t="str">
            <v>성분상세영문명</v>
          </cell>
          <cell r="C97" t="str">
            <v>INGD_DTL_ENG_NM</v>
          </cell>
          <cell r="D97" t="str">
            <v>VARCHAR(3000)</v>
          </cell>
        </row>
        <row r="98">
          <cell r="B98" t="str">
            <v>성분상세코드</v>
          </cell>
          <cell r="C98" t="str">
            <v>INGD_DTL_CD</v>
          </cell>
          <cell r="D98" t="str">
            <v>VARCHAR(9)</v>
          </cell>
        </row>
        <row r="99">
          <cell r="B99" t="str">
            <v>성분영문명</v>
          </cell>
          <cell r="C99" t="str">
            <v>INGD_ENG_NM</v>
          </cell>
          <cell r="D99" t="str">
            <v>VARCHAR(3000)</v>
          </cell>
        </row>
        <row r="100">
          <cell r="B100" t="str">
            <v>세그먼트결과명</v>
          </cell>
          <cell r="C100" t="str">
            <v>SEG_RSLT_NM</v>
          </cell>
          <cell r="D100" t="str">
            <v>VARCHAR(50)</v>
          </cell>
        </row>
        <row r="101">
          <cell r="B101" t="str">
            <v>세그먼트결과코드</v>
          </cell>
          <cell r="C101" t="str">
            <v>SEG_RSLT_CD</v>
          </cell>
          <cell r="D101" t="str">
            <v>VARCHAR(5)</v>
          </cell>
        </row>
        <row r="102">
          <cell r="B102" t="str">
            <v>세그먼트명</v>
          </cell>
          <cell r="C102" t="str">
            <v>SEG_NM</v>
          </cell>
          <cell r="D102" t="str">
            <v>VARCHAR(50)</v>
          </cell>
        </row>
        <row r="103">
          <cell r="B103" t="str">
            <v>세그먼트코드</v>
          </cell>
          <cell r="C103" t="str">
            <v>SEG_CD</v>
          </cell>
          <cell r="D103" t="str">
            <v>VARCHAR(4)</v>
          </cell>
        </row>
        <row r="104">
          <cell r="B104" t="str">
            <v>수정여부</v>
          </cell>
          <cell r="C104" t="str">
            <v>UPD_YN</v>
          </cell>
          <cell r="D104" t="str">
            <v>VARCHAR(1)</v>
          </cell>
        </row>
        <row r="105">
          <cell r="B105" t="str">
            <v>수정일시</v>
          </cell>
          <cell r="C105" t="str">
            <v>UPD_DTTM</v>
          </cell>
          <cell r="D105" t="str">
            <v>TIMESTAMP</v>
          </cell>
        </row>
        <row r="106">
          <cell r="B106" t="str">
            <v>수정일자</v>
          </cell>
          <cell r="C106" t="str">
            <v>UPD_DD</v>
          </cell>
          <cell r="D106" t="str">
            <v>VARCHAR(8)</v>
          </cell>
        </row>
        <row r="107">
          <cell r="B107" t="str">
            <v>수정항목내용</v>
          </cell>
          <cell r="C107" t="str">
            <v>UPD_ITEM_CNTN</v>
          </cell>
          <cell r="D107" t="str">
            <v>VARCHAR(100)</v>
          </cell>
        </row>
        <row r="108">
          <cell r="B108" t="str">
            <v>시군구ID</v>
          </cell>
          <cell r="C108" t="str">
            <v>SIGUNGU_ID</v>
          </cell>
          <cell r="D108" t="str">
            <v>오류</v>
          </cell>
        </row>
        <row r="109">
          <cell r="B109" t="str">
            <v>시군구영문명</v>
          </cell>
          <cell r="C109" t="str">
            <v>SIGUNGU_ENG_NM</v>
          </cell>
          <cell r="D109" t="str">
            <v>VARCHAR(50)</v>
          </cell>
        </row>
        <row r="110">
          <cell r="B110" t="str">
            <v>시도ID</v>
          </cell>
          <cell r="C110" t="str">
            <v>SIDO_ID</v>
          </cell>
          <cell r="D110" t="str">
            <v>오류</v>
          </cell>
        </row>
        <row r="111">
          <cell r="B111" t="str">
            <v>시도영문명</v>
          </cell>
          <cell r="C111" t="str">
            <v>SIDO_ENG_NM</v>
          </cell>
          <cell r="D111" t="str">
            <v>VARCHAR(50)</v>
          </cell>
        </row>
        <row r="112">
          <cell r="B112" t="str">
            <v>시장상태명</v>
          </cell>
          <cell r="C112" t="str">
            <v>MAKT_STUS_NM</v>
          </cell>
          <cell r="D112" t="str">
            <v>VARCHAR(50)</v>
          </cell>
        </row>
        <row r="113">
          <cell r="B113" t="str">
            <v>시장상태영문명</v>
          </cell>
          <cell r="C113" t="str">
            <v>MAKT_STUS_ENG_NM</v>
          </cell>
          <cell r="D113" t="str">
            <v>VARCHAR(50)</v>
          </cell>
        </row>
        <row r="114">
          <cell r="B114" t="str">
            <v>시장상태코드</v>
          </cell>
          <cell r="C114" t="str">
            <v>MAKT_STUS_CD</v>
          </cell>
          <cell r="D114" t="str">
            <v>VARCHAR(1)</v>
          </cell>
        </row>
        <row r="115">
          <cell r="B115" t="str">
            <v>식약처코드</v>
          </cell>
          <cell r="C115" t="str">
            <v>MFDS_CD</v>
          </cell>
          <cell r="D115" t="str">
            <v>VARCHAR(3)</v>
          </cell>
        </row>
        <row r="116">
          <cell r="B116" t="str">
            <v>신규캡쳐년월</v>
          </cell>
          <cell r="C116" t="str">
            <v>BGN_CAPT_MM</v>
          </cell>
          <cell r="D116" t="str">
            <v>VARCHAR(6)</v>
          </cell>
        </row>
        <row r="117">
          <cell r="B117" t="str">
            <v>신약여부</v>
          </cell>
          <cell r="C117" t="str">
            <v>NDRG_YN</v>
          </cell>
          <cell r="D117" t="str">
            <v>VARCHAR(1)</v>
          </cell>
        </row>
        <row r="118">
          <cell r="B118" t="str">
            <v>처방조제금액</v>
          </cell>
          <cell r="C118" t="str">
            <v>PRCP_PHMC_SUM</v>
          </cell>
          <cell r="D118" t="str">
            <v>오류</v>
          </cell>
        </row>
        <row r="119">
          <cell r="B119" t="str">
            <v>심평원게시일자</v>
          </cell>
          <cell r="C119" t="str">
            <v>HIRA_PSTNG_DD</v>
          </cell>
          <cell r="D119" t="str">
            <v>VARCHAR(8)</v>
          </cell>
        </row>
        <row r="120">
          <cell r="B120" t="str">
            <v>약가금액</v>
          </cell>
          <cell r="C120" t="str">
            <v>DRP_SUM</v>
          </cell>
          <cell r="D120" t="str">
            <v>INTEGER</v>
          </cell>
        </row>
        <row r="121">
          <cell r="B121" t="str">
            <v>약품청구코드</v>
          </cell>
          <cell r="C121" t="str">
            <v>DRUG_CLIM_CD</v>
          </cell>
          <cell r="D121" t="str">
            <v>VARCHAR(9)</v>
          </cell>
        </row>
        <row r="122">
          <cell r="B122" t="str">
            <v>약품명</v>
          </cell>
          <cell r="C122" t="str">
            <v>DRUG_NM</v>
          </cell>
          <cell r="D122" t="str">
            <v>VARCHAR(300)</v>
          </cell>
        </row>
        <row r="123">
          <cell r="B123" t="str">
            <v>약품영문명</v>
          </cell>
          <cell r="C123" t="str">
            <v>DRUG_ENG_NM</v>
          </cell>
          <cell r="D123" t="str">
            <v>VARCHAR(300)</v>
          </cell>
        </row>
        <row r="124">
          <cell r="B124" t="str">
            <v>약효분류명</v>
          </cell>
          <cell r="C124" t="str">
            <v>MDEF_CLSF_NM</v>
          </cell>
          <cell r="D124" t="str">
            <v>VARCHAR(100)</v>
          </cell>
        </row>
        <row r="125">
          <cell r="B125" t="str">
            <v>약효분류코드</v>
          </cell>
          <cell r="C125" t="str">
            <v>MDEF_CLSF_CD</v>
          </cell>
          <cell r="D125" t="str">
            <v>INTEGER</v>
          </cell>
        </row>
        <row r="126">
          <cell r="B126" t="str">
            <v>오리지널KIMS코드</v>
          </cell>
          <cell r="C126" t="str">
            <v>ORGN_KIMS_CD</v>
          </cell>
          <cell r="D126" t="str">
            <v>VARCHAR(11)</v>
          </cell>
        </row>
        <row r="127">
          <cell r="B127" t="str">
            <v>원천KIMS코드</v>
          </cell>
          <cell r="C127" t="str">
            <v>SRC_KIMS_CD</v>
          </cell>
          <cell r="D127" t="str">
            <v>VARCHAR(500)</v>
          </cell>
        </row>
        <row r="128">
          <cell r="B128" t="str">
            <v>원천약품명</v>
          </cell>
          <cell r="C128" t="str">
            <v>SRC_DRUG_NM</v>
          </cell>
          <cell r="D128" t="str">
            <v>VARCHAR(1000)</v>
          </cell>
        </row>
        <row r="129">
          <cell r="B129" t="str">
            <v>원천약품코드</v>
          </cell>
          <cell r="C129" t="str">
            <v>SRC_DRUG_CD</v>
          </cell>
          <cell r="D129" t="str">
            <v>VARCHAR(9)</v>
          </cell>
        </row>
        <row r="130">
          <cell r="B130" t="str">
            <v>유닛유형명</v>
          </cell>
          <cell r="C130" t="str">
            <v>OUNIT_TYP_NM</v>
          </cell>
          <cell r="D130" t="str">
            <v>VARCHAR(50)</v>
          </cell>
        </row>
        <row r="131">
          <cell r="B131" t="str">
            <v>1순위유통사명</v>
          </cell>
          <cell r="C131" t="str">
            <v>RNK1_DSTB_NM</v>
          </cell>
          <cell r="D131" t="str">
            <v>VARCHAR(50)</v>
          </cell>
        </row>
        <row r="132">
          <cell r="B132" t="str">
            <v>2순위유통사명</v>
          </cell>
          <cell r="C132" t="str">
            <v>RNK2_DSTB_NM</v>
          </cell>
          <cell r="D132" t="str">
            <v>VARCHAR(50)</v>
          </cell>
        </row>
        <row r="133">
          <cell r="B133" t="str">
            <v>1순위유통사유형명</v>
          </cell>
          <cell r="C133" t="str">
            <v>RNK1_DSTB_TYP_NM</v>
          </cell>
          <cell r="D133" t="str">
            <v>VARCHAR(50)</v>
          </cell>
        </row>
        <row r="134">
          <cell r="B134" t="str">
            <v>2순위유통사유형명</v>
          </cell>
          <cell r="C134" t="str">
            <v>RNK2_DSTB_TYP_NM</v>
          </cell>
          <cell r="D134" t="str">
            <v>VARCHAR(50)</v>
          </cell>
        </row>
        <row r="135">
          <cell r="B135" t="str">
            <v>유통사전체명1</v>
          </cell>
          <cell r="C135" t="str">
            <v>오류</v>
          </cell>
          <cell r="D135" t="str">
            <v>VARCHAR(200)</v>
          </cell>
        </row>
        <row r="136">
          <cell r="B136" t="str">
            <v>유통사전체명2</v>
          </cell>
          <cell r="C136" t="str">
            <v>오류</v>
          </cell>
          <cell r="D136" t="str">
            <v>VARCHAR(200)</v>
          </cell>
        </row>
        <row r="137">
          <cell r="B137" t="str">
            <v>읍면동ID</v>
          </cell>
          <cell r="C137" t="str">
            <v>TOWN_ID</v>
          </cell>
          <cell r="D137" t="str">
            <v>INTEGER</v>
          </cell>
        </row>
        <row r="138">
          <cell r="B138" t="str">
            <v>읍면동명</v>
          </cell>
          <cell r="C138" t="str">
            <v>TOWN_NM</v>
          </cell>
          <cell r="D138" t="str">
            <v>VARCHAR(50)</v>
          </cell>
        </row>
        <row r="139">
          <cell r="B139" t="str">
            <v>읍면동영문명</v>
          </cell>
          <cell r="C139" t="str">
            <v>TOWN_ENG_NM</v>
          </cell>
          <cell r="D139" t="str">
            <v>VARCHAR(50)</v>
          </cell>
        </row>
        <row r="140">
          <cell r="B140" t="str">
            <v>이상여부</v>
          </cell>
          <cell r="C140" t="str">
            <v>ANORM_YN</v>
          </cell>
          <cell r="D140" t="str">
            <v>VARCHAR(1)</v>
          </cell>
        </row>
        <row r="141">
          <cell r="B141" t="str">
            <v>이전약품명</v>
          </cell>
          <cell r="C141" t="str">
            <v>PREV_DRUG_NM</v>
          </cell>
          <cell r="D141" t="str">
            <v>VARCHAR(500)</v>
          </cell>
        </row>
        <row r="142">
          <cell r="B142" t="str">
            <v>이전약품코드</v>
          </cell>
          <cell r="C142" t="str">
            <v>PREV_DRUG_CD</v>
          </cell>
          <cell r="D142" t="str">
            <v>VARCHAR(9)</v>
          </cell>
        </row>
        <row r="143">
          <cell r="B143" t="str">
            <v>일일투약량</v>
          </cell>
          <cell r="C143" t="str">
            <v>PDAY_DOSA_AMT</v>
          </cell>
          <cell r="D143" t="str">
            <v>NUMBER(5,2)</v>
          </cell>
        </row>
        <row r="144">
          <cell r="B144" t="str">
            <v>적용일자</v>
          </cell>
          <cell r="C144" t="str">
            <v>APPLY_DD</v>
          </cell>
          <cell r="D144" t="str">
            <v>VARCHAR(8)</v>
          </cell>
        </row>
        <row r="145">
          <cell r="B145" t="str">
            <v>적재일시</v>
          </cell>
          <cell r="C145" t="str">
            <v>LOAD_DTTM</v>
          </cell>
          <cell r="D145" t="str">
            <v>TIMESTAMP</v>
          </cell>
        </row>
        <row r="146">
          <cell r="B146" t="str">
            <v>전월대비실제처방금액증감률</v>
          </cell>
          <cell r="C146" t="str">
            <v>MOM_RPRCP_SUM_IND_RAT</v>
          </cell>
          <cell r="D146" t="str">
            <v>NUMBER(5,2)</v>
          </cell>
        </row>
        <row r="147">
          <cell r="B147" t="str">
            <v>전월대비처방금액증감률</v>
          </cell>
          <cell r="C147" t="str">
            <v>MOM_PRCP_SUM_IND_RAT</v>
          </cell>
          <cell r="D147" t="str">
            <v>NUMBER(5,2)</v>
          </cell>
        </row>
        <row r="148">
          <cell r="B148" t="str">
            <v>전월대비처방량증감률</v>
          </cell>
          <cell r="C148" t="str">
            <v>MOM_PRCP_AMT_IND_RAT</v>
          </cell>
          <cell r="D148" t="str">
            <v>NUMBER(5,2)</v>
          </cell>
        </row>
        <row r="149">
          <cell r="B149" t="str">
            <v>전월실제처방금액</v>
          </cell>
          <cell r="C149" t="str">
            <v>LSTMM_RPRCP_SUM</v>
          </cell>
          <cell r="D149" t="str">
            <v>INTEGER</v>
          </cell>
        </row>
        <row r="150">
          <cell r="B150" t="str">
            <v>전월처방금액</v>
          </cell>
          <cell r="C150" t="str">
            <v>LSTMM_PRCP_SUM</v>
          </cell>
          <cell r="D150" t="str">
            <v>INTEGER</v>
          </cell>
        </row>
        <row r="151">
          <cell r="B151" t="str">
            <v>전월처방량</v>
          </cell>
          <cell r="C151" t="str">
            <v>LSTMM_PRCP_AMT</v>
          </cell>
          <cell r="D151" t="str">
            <v>NUMBER(5,2)</v>
          </cell>
        </row>
        <row r="152">
          <cell r="B152" t="str">
            <v>전전월실제처방금액</v>
          </cell>
          <cell r="C152" t="str">
            <v>MMBL_RPRCP_SUM</v>
          </cell>
          <cell r="D152" t="str">
            <v>INTEGER</v>
          </cell>
        </row>
        <row r="153">
          <cell r="B153" t="str">
            <v>전전월처방금액</v>
          </cell>
          <cell r="C153" t="str">
            <v>MMBL_PRCP_SUM</v>
          </cell>
          <cell r="D153" t="str">
            <v>INTEGER</v>
          </cell>
        </row>
        <row r="154">
          <cell r="B154" t="str">
            <v>전전월처방량</v>
          </cell>
          <cell r="C154" t="str">
            <v>MMBL_PRCP_AMT</v>
          </cell>
          <cell r="D154" t="str">
            <v>NUMBER(5,2)</v>
          </cell>
        </row>
        <row r="155">
          <cell r="B155" t="str">
            <v>정상금액</v>
          </cell>
          <cell r="C155" t="str">
            <v>NORM_SUM</v>
          </cell>
          <cell r="D155" t="str">
            <v>INTEGER</v>
          </cell>
        </row>
        <row r="156">
          <cell r="B156" t="str">
            <v>제네릭유형명</v>
          </cell>
          <cell r="C156" t="str">
            <v>GNRC_TYP_NM</v>
          </cell>
          <cell r="D156" t="str">
            <v>VARCHAR(500)</v>
          </cell>
        </row>
        <row r="157">
          <cell r="B157" t="str">
            <v>제조사ID</v>
          </cell>
          <cell r="C157" t="str">
            <v>MNFR_ID</v>
          </cell>
          <cell r="D157" t="str">
            <v>오류</v>
          </cell>
        </row>
        <row r="158">
          <cell r="B158" t="str">
            <v>제조사명</v>
          </cell>
          <cell r="C158" t="str">
            <v>MNFR_NM</v>
          </cell>
          <cell r="D158" t="str">
            <v>VARCHAR(200)</v>
          </cell>
        </row>
        <row r="159">
          <cell r="B159" t="str">
            <v>제품명</v>
          </cell>
          <cell r="C159" t="str">
            <v>PRDT_NM</v>
          </cell>
          <cell r="D159" t="str">
            <v>VARCHAR(150)</v>
          </cell>
        </row>
        <row r="160">
          <cell r="B160" t="str">
            <v>제형명</v>
          </cell>
          <cell r="C160" t="str">
            <v>FMLT_NM</v>
          </cell>
          <cell r="D160" t="str">
            <v>VARCHAR(100)</v>
          </cell>
        </row>
        <row r="161">
          <cell r="B161" t="str">
            <v>제형코드</v>
          </cell>
          <cell r="C161" t="str">
            <v>FMLT_CD</v>
          </cell>
          <cell r="D161" t="str">
            <v>VARCHAR(5)</v>
          </cell>
        </row>
        <row r="162">
          <cell r="B162" t="str">
            <v>제휴구분명</v>
          </cell>
          <cell r="C162" t="str">
            <v>ALLI_CLS_NM</v>
          </cell>
          <cell r="D162" t="str">
            <v>VARCHAR(10)</v>
          </cell>
        </row>
        <row r="163">
          <cell r="B163" t="str">
            <v>제휴마케팅여부</v>
          </cell>
          <cell r="C163" t="str">
            <v>ALLI_MKTG_YN</v>
          </cell>
          <cell r="D163" t="str">
            <v>VARCHAR(1)</v>
          </cell>
        </row>
        <row r="164">
          <cell r="B164" t="str">
            <v>조건형1번삭제여부</v>
          </cell>
          <cell r="C164" t="str">
            <v>CNDT_N1_DEL_YN</v>
          </cell>
          <cell r="D164" t="str">
            <v>VARCHAR(1)</v>
          </cell>
        </row>
        <row r="165">
          <cell r="B165" t="str">
            <v>조건형2번삭제여부</v>
          </cell>
          <cell r="C165" t="str">
            <v>CNDT_N2_DEL_YN</v>
          </cell>
          <cell r="D165" t="str">
            <v>VARCHAR(1)</v>
          </cell>
        </row>
        <row r="166">
          <cell r="B166" t="str">
            <v>조건형3번삭제여부</v>
          </cell>
          <cell r="C166" t="str">
            <v>CNDT_N3_DEL_YN</v>
          </cell>
          <cell r="D166" t="str">
            <v>VARCHAR(1)</v>
          </cell>
        </row>
        <row r="167">
          <cell r="B167" t="str">
            <v>조건형삭제여부</v>
          </cell>
          <cell r="C167" t="str">
            <v>CNDT_DEL_YN</v>
          </cell>
          <cell r="D167" t="str">
            <v>VARCHAR(1)</v>
          </cell>
        </row>
        <row r="168">
          <cell r="B168" t="str">
            <v>조치일자</v>
          </cell>
          <cell r="C168" t="str">
            <v>MISR_DD</v>
          </cell>
          <cell r="D168" t="str">
            <v>VARCHAR(8)</v>
          </cell>
        </row>
        <row r="169">
          <cell r="B169" t="str">
            <v>종별명</v>
          </cell>
          <cell r="C169" t="str">
            <v>HSPT_NM</v>
          </cell>
          <cell r="D169" t="str">
            <v>VARCHAR(40)</v>
          </cell>
        </row>
        <row r="170">
          <cell r="B170" t="str">
            <v>종별영문명</v>
          </cell>
          <cell r="C170" t="str">
            <v>HSPT_ENG_NM</v>
          </cell>
          <cell r="D170" t="str">
            <v>VARCHAR(40)</v>
          </cell>
        </row>
        <row r="171">
          <cell r="B171" t="str">
            <v>종합병원구분코드</v>
          </cell>
          <cell r="C171" t="str">
            <v>GNHSP_CLS_CD</v>
          </cell>
          <cell r="D171" t="str">
            <v>INTEGER</v>
          </cell>
        </row>
        <row r="172">
          <cell r="B172" t="str">
            <v>종합병원우편번호</v>
          </cell>
          <cell r="C172" t="str">
            <v>GNHSP_POST_NO</v>
          </cell>
          <cell r="D172" t="str">
            <v>VARCHAR(6)</v>
          </cell>
        </row>
        <row r="173">
          <cell r="B173" t="str">
            <v>종합병원전용약품여부</v>
          </cell>
          <cell r="C173" t="str">
            <v>GNHSP_ONLY_DRUG_YN</v>
          </cell>
          <cell r="D173" t="str">
            <v>VARCHAR(1)</v>
          </cell>
        </row>
        <row r="174">
          <cell r="B174" t="str">
            <v>주성분코드</v>
          </cell>
          <cell r="C174" t="str">
            <v>MAIN_INGD_CD</v>
          </cell>
          <cell r="D174" t="str">
            <v>VARCHAR(9)</v>
          </cell>
        </row>
        <row r="175">
          <cell r="B175" t="str">
            <v>중앙값</v>
          </cell>
          <cell r="C175" t="str">
            <v>MDA_VLU</v>
          </cell>
          <cell r="D175" t="str">
            <v>VARCHAR(50)</v>
          </cell>
        </row>
        <row r="176">
          <cell r="B176" t="str">
            <v>지역귀속케이스여부</v>
          </cell>
          <cell r="C176" t="str">
            <v>AREA_BLNG_CSE_YN</v>
          </cell>
          <cell r="D176" t="str">
            <v>VARCHAR(1)</v>
          </cell>
        </row>
        <row r="177">
          <cell r="B177" t="str">
            <v>지표명</v>
          </cell>
          <cell r="C177" t="str">
            <v>IDC_NM</v>
          </cell>
          <cell r="D177" t="str">
            <v>VARCHAR(10)</v>
          </cell>
        </row>
        <row r="178">
          <cell r="B178" t="str">
            <v>직전12개월실제처방금액</v>
          </cell>
          <cell r="C178" t="str">
            <v>EVE_M12_RPRCP_SUM</v>
          </cell>
          <cell r="D178" t="str">
            <v>NUMBER(10,2)</v>
          </cell>
        </row>
        <row r="179">
          <cell r="B179" t="str">
            <v>직전12개월종합병원처방비중</v>
          </cell>
          <cell r="C179" t="str">
            <v>EVE_M12_GNHSP_PRCP_SHAR</v>
          </cell>
          <cell r="D179" t="str">
            <v>NUMBER(5,2)</v>
          </cell>
        </row>
        <row r="180">
          <cell r="B180" t="str">
            <v>직전12개월처방월수</v>
          </cell>
          <cell r="C180" t="str">
            <v>EVE_M12_PRCP_MMCNT</v>
          </cell>
          <cell r="D180" t="str">
            <v>INTEGER</v>
          </cell>
        </row>
        <row r="181">
          <cell r="B181" t="str">
            <v>직전12개월처방금액</v>
          </cell>
          <cell r="C181" t="str">
            <v>EVE_M12_PRCP_SUM</v>
          </cell>
          <cell r="D181" t="str">
            <v>NUMBER(10,2)</v>
          </cell>
        </row>
        <row r="182">
          <cell r="B182" t="str">
            <v>직전12개월처방량</v>
          </cell>
          <cell r="C182" t="str">
            <v>EVE_M12_PRCP_AMT</v>
          </cell>
          <cell r="D182" t="str">
            <v>NUMBER(10,2)</v>
          </cell>
        </row>
        <row r="183">
          <cell r="B183" t="str">
            <v>직전12개월평균대비실제처방금액증감률</v>
          </cell>
          <cell r="C183" t="str">
            <v>EVE_M12_AVCPS_RPRCP_SUM_IND_RAT</v>
          </cell>
          <cell r="D183" t="str">
            <v>NUMBER(5,2)</v>
          </cell>
        </row>
        <row r="184">
          <cell r="B184" t="str">
            <v>직전12개월평균대비처방금액증감률</v>
          </cell>
          <cell r="C184" t="str">
            <v>EVE_M12_AVCPS_PRCP_SUM_IND_RAT</v>
          </cell>
          <cell r="D184" t="str">
            <v>NUMBER(5,2)</v>
          </cell>
        </row>
        <row r="185">
          <cell r="B185" t="str">
            <v>직전12개월평균대비처방량증감률</v>
          </cell>
          <cell r="C185" t="str">
            <v>EVE_M12_AVCPS_PRCP_AMT_IND_RAT</v>
          </cell>
          <cell r="D185" t="str">
            <v>NUMBER(5,2)</v>
          </cell>
        </row>
        <row r="186">
          <cell r="B186" t="str">
            <v>직전12개월평균실제처방금액</v>
          </cell>
          <cell r="C186" t="str">
            <v>EVE_M12_AVG_RPRCP_SUM</v>
          </cell>
          <cell r="D186" t="str">
            <v>NUMBER(10,2)</v>
          </cell>
        </row>
        <row r="187">
          <cell r="B187" t="str">
            <v>직전12개월평균처방금액</v>
          </cell>
          <cell r="C187" t="str">
            <v>EVE_M12_AVG_PRCP_SUM</v>
          </cell>
          <cell r="D187" t="str">
            <v>NUMBER(10,2)</v>
          </cell>
        </row>
        <row r="188">
          <cell r="B188" t="str">
            <v>직전12개월평균처방량</v>
          </cell>
          <cell r="C188" t="str">
            <v>EVE_M12_AVG_PRCP_AMT</v>
          </cell>
          <cell r="D188" t="str">
            <v>NUMBER(10,2)</v>
          </cell>
        </row>
        <row r="189">
          <cell r="B189" t="str">
            <v>직전12개월평균처방량리프트값</v>
          </cell>
          <cell r="C189" t="str">
            <v>EVE_M12_AVG_PRCP_AMT_LIFT_VLU</v>
          </cell>
          <cell r="D189" t="str">
            <v>NUMBER(10,2)</v>
          </cell>
        </row>
        <row r="190">
          <cell r="B190" t="str">
            <v>직전3개월실제처방금액</v>
          </cell>
          <cell r="C190" t="str">
            <v>EVE_M3_RPRCP_SUM</v>
          </cell>
          <cell r="D190" t="str">
            <v>NUMBER(10,2)</v>
          </cell>
        </row>
        <row r="191">
          <cell r="B191" t="str">
            <v>직전3개월처방금액</v>
          </cell>
          <cell r="C191" t="str">
            <v>EVE_M3_PRCP_SUM</v>
          </cell>
          <cell r="D191" t="str">
            <v>NUMBER(10,2)</v>
          </cell>
        </row>
        <row r="192">
          <cell r="B192" t="str">
            <v>직전3개월처방량</v>
          </cell>
          <cell r="C192" t="str">
            <v>EVE_M3_PRCP_AMT</v>
          </cell>
          <cell r="D192" t="str">
            <v>NUMBER(10,2)</v>
          </cell>
        </row>
        <row r="193">
          <cell r="B193" t="str">
            <v>직전3개월평균처방금액</v>
          </cell>
          <cell r="C193" t="str">
            <v>EVE_M3_AVG_PRCP_SUM</v>
          </cell>
          <cell r="D193" t="str">
            <v>NUMBER(10,2)</v>
          </cell>
        </row>
        <row r="194">
          <cell r="B194" t="str">
            <v>직전3개월평균처방량</v>
          </cell>
          <cell r="C194" t="str">
            <v>EVE_M3_AVG_PRCP_AMT</v>
          </cell>
          <cell r="D194" t="str">
            <v>NUMBER(10,2)</v>
          </cell>
        </row>
        <row r="195">
          <cell r="B195" t="str">
            <v>직전6개월실제처방금액</v>
          </cell>
          <cell r="C195" t="str">
            <v>EVE_M6_RPRCP_SUM</v>
          </cell>
          <cell r="D195" t="str">
            <v>INTEGER</v>
          </cell>
        </row>
        <row r="196">
          <cell r="B196" t="str">
            <v>직전6개월처방금액</v>
          </cell>
          <cell r="C196" t="str">
            <v>EVE_M6_PRCP_SUM</v>
          </cell>
          <cell r="D196" t="str">
            <v>INTEGER</v>
          </cell>
        </row>
        <row r="197">
          <cell r="B197" t="str">
            <v>직전6개월처방량</v>
          </cell>
          <cell r="C197" t="str">
            <v>EVE_M6_PRCP_AMT</v>
          </cell>
          <cell r="D197" t="str">
            <v>NUMBER(10,2)</v>
          </cell>
        </row>
        <row r="198">
          <cell r="B198" t="str">
            <v>직전6개월평균처방금액</v>
          </cell>
          <cell r="C198" t="str">
            <v>EVE_M6_AVG_PRCP_SUM</v>
          </cell>
          <cell r="D198" t="str">
            <v>NUMBER(10,2)</v>
          </cell>
        </row>
        <row r="199">
          <cell r="B199" t="str">
            <v>직전6개월평균처방량</v>
          </cell>
          <cell r="C199" t="str">
            <v>EVE_M6_AVG_PRCP_AMT</v>
          </cell>
          <cell r="D199" t="str">
            <v>NUMBER(10,2)</v>
          </cell>
        </row>
        <row r="200">
          <cell r="B200" t="str">
            <v>진료과목코드</v>
          </cell>
          <cell r="C200" t="str">
            <v>MTS_CD</v>
          </cell>
          <cell r="D200" t="str">
            <v>INTEGER</v>
          </cell>
        </row>
        <row r="201">
          <cell r="B201" t="str">
            <v>질병1코드</v>
          </cell>
          <cell r="C201" t="str">
            <v>ILNES_FT_CD</v>
          </cell>
          <cell r="D201" t="str">
            <v>VARCHAR(6)</v>
          </cell>
        </row>
        <row r="202">
          <cell r="B202" t="str">
            <v>질병2코드</v>
          </cell>
          <cell r="C202" t="str">
            <v>ILNES_SE_CD</v>
          </cell>
          <cell r="D202" t="str">
            <v>VARCHAR(6)</v>
          </cell>
        </row>
        <row r="203">
          <cell r="B203" t="str">
            <v>질병3코드</v>
          </cell>
          <cell r="C203" t="str">
            <v>ILNES_TH_CD</v>
          </cell>
          <cell r="D203" t="str">
            <v>VARCHAR(6)</v>
          </cell>
        </row>
        <row r="204">
          <cell r="B204" t="str">
            <v>채널순번</v>
          </cell>
          <cell r="C204" t="str">
            <v>CHNL_SEQ</v>
          </cell>
          <cell r="D204" t="str">
            <v>INTEGER</v>
          </cell>
        </row>
        <row r="205">
          <cell r="B205" t="str">
            <v>처방금액</v>
          </cell>
          <cell r="C205" t="str">
            <v>PRCP_SUM</v>
          </cell>
          <cell r="D205" t="str">
            <v>NUMBER(10,2)</v>
          </cell>
        </row>
        <row r="206">
          <cell r="B206" t="str">
            <v>처방량</v>
          </cell>
          <cell r="C206" t="str">
            <v>PRCP_AMT</v>
          </cell>
          <cell r="D206" t="str">
            <v>NUMBER(5,2)</v>
          </cell>
        </row>
        <row r="207">
          <cell r="B207" t="str">
            <v>처방여부</v>
          </cell>
          <cell r="C207" t="str">
            <v>PRCP_YN</v>
          </cell>
          <cell r="D207" t="str">
            <v>VARCHAR(1)</v>
          </cell>
        </row>
        <row r="208">
          <cell r="B208" t="str">
            <v>처방일수</v>
          </cell>
          <cell r="C208" t="str">
            <v>PRCP_NDAY</v>
          </cell>
          <cell r="D208" t="str">
            <v>NUMBER(5,2)</v>
          </cell>
        </row>
        <row r="209">
          <cell r="B209" t="str">
            <v>처방전ID</v>
          </cell>
          <cell r="C209" t="str">
            <v>PRSCR_ID</v>
          </cell>
          <cell r="D209" t="str">
            <v>INTEGER</v>
          </cell>
        </row>
        <row r="210">
          <cell r="B210" t="str">
            <v>최종삭제여부</v>
          </cell>
          <cell r="C210" t="str">
            <v>LST_DEL_YN</v>
          </cell>
          <cell r="D210" t="str">
            <v>VARCHAR(1)</v>
          </cell>
        </row>
        <row r="211">
          <cell r="B211" t="str">
            <v>출시경과월수</v>
          </cell>
          <cell r="C211" t="str">
            <v>RLSE_ELAP_MMCNT</v>
          </cell>
          <cell r="D211" t="str">
            <v>INTEGER</v>
          </cell>
        </row>
        <row r="212">
          <cell r="B212" t="str">
            <v>출시년월</v>
          </cell>
          <cell r="C212" t="str">
            <v>RLSE_MM</v>
          </cell>
          <cell r="D212" t="str">
            <v>VARCHAR(6)</v>
          </cell>
        </row>
        <row r="213">
          <cell r="B213" t="str">
            <v>출시일자</v>
          </cell>
          <cell r="C213" t="str">
            <v>RLSE_DD</v>
          </cell>
          <cell r="D213" t="str">
            <v>VARCHAR(8)</v>
          </cell>
        </row>
        <row r="214">
          <cell r="B214" t="str">
            <v>취하구분명</v>
          </cell>
          <cell r="C214" t="str">
            <v>WTHR_CLS_NM</v>
          </cell>
          <cell r="D214" t="str">
            <v>VARCHAR(20)</v>
          </cell>
        </row>
        <row r="215">
          <cell r="B215" t="str">
            <v>취하일자</v>
          </cell>
          <cell r="C215" t="str">
            <v>WTHR_DD</v>
          </cell>
          <cell r="D215" t="str">
            <v>VARCHAR(8)</v>
          </cell>
        </row>
        <row r="216">
          <cell r="B216" t="str">
            <v>캡쳐소요월수</v>
          </cell>
          <cell r="C216" t="str">
            <v>CAPT_RQM_MMCNT</v>
          </cell>
          <cell r="D216" t="str">
            <v>INTEGER</v>
          </cell>
        </row>
        <row r="217">
          <cell r="B217" t="str">
            <v>투약경로명</v>
          </cell>
          <cell r="C217" t="str">
            <v>DOSA_RUTE_NM</v>
          </cell>
          <cell r="D217" t="str">
            <v>VARCHAR(20)</v>
          </cell>
        </row>
        <row r="218">
          <cell r="B218" t="str">
            <v>투약경로코드</v>
          </cell>
          <cell r="C218" t="str">
            <v>DOSA_RUTE_CD</v>
          </cell>
          <cell r="D218" t="str">
            <v>VARCHAR(5)</v>
          </cell>
        </row>
        <row r="219">
          <cell r="B219" t="str">
            <v>특허만료일자</v>
          </cell>
          <cell r="C219" t="str">
            <v>PTNT_EXPR_DD</v>
          </cell>
          <cell r="D219" t="str">
            <v>VARCHAR(8)</v>
          </cell>
        </row>
        <row r="220">
          <cell r="B220" t="str">
            <v>특허만료1일자</v>
          </cell>
          <cell r="C220" t="str">
            <v>PTNT_EXPR_FT_DD</v>
          </cell>
          <cell r="D220" t="str">
            <v>VARCHAR(8)</v>
          </cell>
        </row>
        <row r="221">
          <cell r="B221" t="str">
            <v>특허만료2일자</v>
          </cell>
          <cell r="C221" t="str">
            <v>PTNT_EXPR_SE_DD</v>
          </cell>
          <cell r="D221" t="str">
            <v>VARCHAR(8)</v>
          </cell>
        </row>
        <row r="222">
          <cell r="B222" t="str">
            <v>특허코드</v>
          </cell>
          <cell r="C222" t="str">
            <v>PTNT_CD</v>
          </cell>
          <cell r="D222" t="str">
            <v>VARCHAR(50)</v>
          </cell>
        </row>
        <row r="223">
          <cell r="B223" t="str">
            <v>판매가격</v>
          </cell>
          <cell r="C223" t="str">
            <v>SELL_PRC</v>
          </cell>
          <cell r="D223" t="str">
            <v>NUMBER(10,2)</v>
          </cell>
        </row>
        <row r="224">
          <cell r="B224" t="str">
            <v>패널ID</v>
          </cell>
          <cell r="C224" t="str">
            <v>PANL_ID</v>
          </cell>
          <cell r="D224" t="str">
            <v>INTEGER</v>
          </cell>
        </row>
        <row r="225">
          <cell r="B225" t="str">
            <v>포장정보내용</v>
          </cell>
          <cell r="C225" t="str">
            <v>PACK_INFO_CNTN</v>
          </cell>
          <cell r="D225" t="str">
            <v>오류</v>
          </cell>
        </row>
        <row r="226">
          <cell r="B226" t="str">
            <v>하위정상임계값</v>
          </cell>
          <cell r="C226" t="str">
            <v>LRNK_NORM_CRTC_VLU</v>
          </cell>
          <cell r="D226" t="str">
            <v>NUMBER(10,2)</v>
          </cell>
        </row>
        <row r="227">
          <cell r="B227" t="str">
            <v>하위쿼터값</v>
          </cell>
          <cell r="C227" t="str">
            <v>LRNK_QUTR_VLU</v>
          </cell>
          <cell r="D227" t="str">
            <v>NUMBER(10,2)</v>
          </cell>
        </row>
        <row r="228">
          <cell r="B228" t="str">
            <v>허가일자</v>
          </cell>
          <cell r="C228" t="str">
            <v>ADMS_DD</v>
          </cell>
          <cell r="D228" t="str">
            <v>VARCHAR(8)</v>
          </cell>
        </row>
        <row r="229">
          <cell r="B229" t="str">
            <v>진료년월</v>
          </cell>
          <cell r="C229" t="str">
            <v>MDCT_MM</v>
          </cell>
          <cell r="D229" t="str">
            <v>VARCHAR(6)</v>
          </cell>
        </row>
        <row r="230">
          <cell r="B230" t="str">
            <v>청구수량</v>
          </cell>
          <cell r="C230" t="str">
            <v>CLIM_QTY</v>
          </cell>
          <cell r="D230" t="str">
            <v>FLOAT</v>
          </cell>
        </row>
        <row r="231">
          <cell r="B231" t="str">
            <v>청구금액</v>
          </cell>
          <cell r="C231" t="str">
            <v>CLIM_SUM</v>
          </cell>
          <cell r="D231" t="str">
            <v>FLOAT</v>
          </cell>
        </row>
        <row r="232">
          <cell r="B232" t="str">
            <v>성별명</v>
          </cell>
          <cell r="C232" t="str">
            <v>GENDR_NM</v>
          </cell>
          <cell r="D232" t="str">
            <v>VARCHAR(7)</v>
          </cell>
        </row>
        <row r="233">
          <cell r="B233" t="str">
            <v>성별영문명</v>
          </cell>
          <cell r="C233" t="str">
            <v>GENDR_ENG_NM</v>
          </cell>
          <cell r="D233" t="str">
            <v>VARCHAR(7)</v>
          </cell>
        </row>
        <row r="234">
          <cell r="B234" t="str">
            <v>조제기관ID</v>
          </cell>
          <cell r="C234" t="str">
            <v>PHMC_INTU_ID</v>
          </cell>
          <cell r="D234" t="str">
            <v>INTEGER</v>
          </cell>
        </row>
        <row r="235">
          <cell r="B235" t="str">
            <v>처방전약품수량</v>
          </cell>
          <cell r="C235" t="str">
            <v>PRSCR_DRUG_QTY</v>
          </cell>
          <cell r="D235" t="str">
            <v>INTEGER</v>
          </cell>
        </row>
        <row r="236">
          <cell r="B236" t="str">
            <v>대체조제약품청구코드</v>
          </cell>
          <cell r="C236" t="str">
            <v>SBT_PHMC_DRUG_CLIM_CD</v>
          </cell>
          <cell r="D236" t="str">
            <v>VARCHAR(20)</v>
          </cell>
        </row>
        <row r="237">
          <cell r="B237" t="str">
            <v>대체조제구분코드</v>
          </cell>
          <cell r="C237" t="str">
            <v>SBT_PHMC_CLS_CD</v>
          </cell>
          <cell r="D237" t="str">
            <v>INTEGER</v>
          </cell>
        </row>
        <row r="238">
          <cell r="B238" t="str">
            <v>동일약품처방여부</v>
          </cell>
          <cell r="C238" t="str">
            <v>SAME_DRUG_PRCP_YN</v>
          </cell>
          <cell r="D238" t="str">
            <v>VARCHAR(1)</v>
          </cell>
        </row>
        <row r="239">
          <cell r="B239" t="str">
            <v>판매단가금액</v>
          </cell>
          <cell r="C239" t="str">
            <v>SELL_UNPRC_SUM</v>
          </cell>
          <cell r="D239" t="str">
            <v>오류</v>
          </cell>
        </row>
        <row r="240">
          <cell r="B240" t="str">
            <v>지역순번ID</v>
          </cell>
          <cell r="C240" t="str">
            <v>AREA_SEQ_ID</v>
          </cell>
          <cell r="D240" t="str">
            <v>INTEGER</v>
          </cell>
        </row>
        <row r="241">
          <cell r="B241" t="str">
            <v>대지역ID</v>
          </cell>
          <cell r="C241" t="str">
            <v>LURG_ID</v>
          </cell>
          <cell r="D241" t="str">
            <v>오류</v>
          </cell>
        </row>
        <row r="242">
          <cell r="B242" t="str">
            <v>대지역명</v>
          </cell>
          <cell r="C242" t="str">
            <v>LURG_NM</v>
          </cell>
          <cell r="D242" t="str">
            <v>VARCHAR(20)</v>
          </cell>
        </row>
        <row r="243">
          <cell r="B243" t="str">
            <v>대지역영문명</v>
          </cell>
          <cell r="C243" t="str">
            <v>LURG_ENG_NM</v>
          </cell>
          <cell r="D243" t="str">
            <v>VARCHAR(20)</v>
          </cell>
        </row>
        <row r="244">
          <cell r="B244" t="str">
            <v>소지역ID</v>
          </cell>
          <cell r="C244" t="str">
            <v>STRG_ID</v>
          </cell>
          <cell r="D244" t="str">
            <v>오류</v>
          </cell>
        </row>
        <row r="245">
          <cell r="B245" t="str">
            <v>소지역명</v>
          </cell>
          <cell r="C245" t="str">
            <v>STRG_NM</v>
          </cell>
          <cell r="D245" t="str">
            <v>VARCHAR(20)</v>
          </cell>
        </row>
        <row r="246">
          <cell r="B246" t="str">
            <v>소지역영문명</v>
          </cell>
          <cell r="C246" t="str">
            <v>STRG_ENG_NM</v>
          </cell>
          <cell r="D246" t="str">
            <v>VARCHAR(20)</v>
          </cell>
        </row>
        <row r="247">
          <cell r="B247" t="str">
            <v>진료과목ID</v>
          </cell>
          <cell r="C247" t="str">
            <v>MTS_ID</v>
          </cell>
          <cell r="D247" t="str">
            <v>오류</v>
          </cell>
        </row>
        <row r="248">
          <cell r="B248" t="str">
            <v>진료과목명</v>
          </cell>
          <cell r="C248" t="str">
            <v>MTS_NM</v>
          </cell>
          <cell r="D248" t="str">
            <v>VARCHAR(50)</v>
          </cell>
        </row>
        <row r="249">
          <cell r="B249" t="str">
            <v>성분코드</v>
          </cell>
          <cell r="C249" t="str">
            <v>INGD_CD</v>
          </cell>
          <cell r="D249" t="str">
            <v>VARCHAR(9)</v>
          </cell>
        </row>
        <row r="250">
          <cell r="B250" t="str">
            <v>성분용량ID</v>
          </cell>
          <cell r="C250" t="str">
            <v>INGD_CAPC_ID</v>
          </cell>
          <cell r="D250" t="str">
            <v>INTEGER</v>
          </cell>
        </row>
        <row r="251">
          <cell r="B251" t="str">
            <v>성분용량명</v>
          </cell>
          <cell r="C251" t="str">
            <v>INGD_CAPC_NM</v>
          </cell>
          <cell r="D251" t="str">
            <v>VARCHAR(50)</v>
          </cell>
        </row>
        <row r="252">
          <cell r="B252" t="str">
            <v>성분용량영문명</v>
          </cell>
          <cell r="C252" t="str">
            <v>INGD_CAPC_ENG_NM</v>
          </cell>
          <cell r="D252" t="str">
            <v>VARCHAR(50)</v>
          </cell>
        </row>
        <row r="253">
          <cell r="B253" t="str">
            <v>판매회사ID</v>
          </cell>
          <cell r="C253" t="str">
            <v>SELL_COMP_ID</v>
          </cell>
          <cell r="D253" t="str">
            <v>오류</v>
          </cell>
        </row>
        <row r="254">
          <cell r="C254" t="str">
            <v>오류</v>
          </cell>
          <cell r="D254" t="str">
            <v>VARCHAR(100)</v>
          </cell>
        </row>
        <row r="255">
          <cell r="B255" t="str">
            <v>판매회사2ID</v>
          </cell>
          <cell r="C255" t="str">
            <v>SELL_COMP_SE_ID</v>
          </cell>
          <cell r="D255" t="str">
            <v>오류</v>
          </cell>
        </row>
        <row r="256">
          <cell r="B256" t="str">
            <v>판매회사2명</v>
          </cell>
          <cell r="C256" t="str">
            <v>SELL_COMP_SE_NM</v>
          </cell>
          <cell r="D256" t="str">
            <v>VARCHAR(100)</v>
          </cell>
        </row>
        <row r="257">
          <cell r="B257" t="str">
            <v>보험급여여부</v>
          </cell>
          <cell r="C257" t="str">
            <v>INSB_YN</v>
          </cell>
          <cell r="D257" t="str">
            <v>INTEGER</v>
          </cell>
        </row>
        <row r="258">
          <cell r="B258" t="str">
            <v>일반전문구분코드</v>
          </cell>
          <cell r="C258" t="str">
            <v>GNR_PRFS_CLS_CD</v>
          </cell>
          <cell r="D258" t="str">
            <v>INTEGER</v>
          </cell>
        </row>
        <row r="259">
          <cell r="B259" t="str">
            <v>오리지널제네릭구분코드</v>
          </cell>
          <cell r="C259" t="str">
            <v>ORGN_GNRC_CLS_CD</v>
          </cell>
          <cell r="D259" t="str">
            <v>VARCHAR(20)</v>
          </cell>
        </row>
        <row r="260">
          <cell r="B260" t="str">
            <v>물질특허만료일자</v>
          </cell>
          <cell r="C260" t="str">
            <v>MATR_PTNT_EXPR_DD</v>
          </cell>
          <cell r="D260" t="str">
            <v>TIMESTAMP</v>
          </cell>
        </row>
        <row r="261">
          <cell r="B261" t="str">
            <v>약품단위명</v>
          </cell>
          <cell r="C261" t="str">
            <v>DRUG_UNIT_NM</v>
          </cell>
          <cell r="D261" t="str">
            <v>VARCHAR(150)</v>
          </cell>
        </row>
        <row r="262">
          <cell r="B262" t="str">
            <v>최종특허만료일자</v>
          </cell>
          <cell r="C262" t="str">
            <v>LST_PTNT_EXPR_DD</v>
          </cell>
          <cell r="D262" t="str">
            <v>TIMESTAMP</v>
          </cell>
        </row>
        <row r="263">
          <cell r="B263" t="str">
            <v>국내PMS만료일자</v>
          </cell>
          <cell r="C263" t="str">
            <v>TIOC_PMS_EXPR_DD</v>
          </cell>
          <cell r="D263" t="str">
            <v>TIMESTAMP</v>
          </cell>
        </row>
        <row r="264">
          <cell r="B264" t="str">
            <v>심평원종별코드</v>
          </cell>
          <cell r="C264" t="str">
            <v>HIRA_HSPT_CD</v>
          </cell>
          <cell r="D264" t="str">
            <v>INTEGER</v>
          </cell>
        </row>
        <row r="265">
          <cell r="B265" t="str">
            <v>심평원종별명</v>
          </cell>
          <cell r="C265" t="str">
            <v>HIRA_HSPT_NM</v>
          </cell>
          <cell r="D265" t="str">
            <v>VARCHAR(50)</v>
          </cell>
        </row>
        <row r="266">
          <cell r="B266" t="str">
            <v>심평원대지역ID</v>
          </cell>
          <cell r="C266" t="str">
            <v>HIRA_LURG_ID</v>
          </cell>
          <cell r="D266" t="str">
            <v>오류</v>
          </cell>
        </row>
        <row r="267">
          <cell r="B267" t="str">
            <v>심평원대지역명</v>
          </cell>
          <cell r="C267" t="str">
            <v>HIRA_LURG_NM</v>
          </cell>
          <cell r="D267" t="str">
            <v>VARCHAR(50)</v>
          </cell>
        </row>
        <row r="268">
          <cell r="B268" t="str">
            <v>심평원소지역ID</v>
          </cell>
          <cell r="C268" t="str">
            <v>HIRA_STRG_ID</v>
          </cell>
          <cell r="D268" t="str">
            <v>오류</v>
          </cell>
        </row>
        <row r="269">
          <cell r="B269" t="str">
            <v>심평원소지역명</v>
          </cell>
          <cell r="C269" t="str">
            <v>HIRA_STRG_NM</v>
          </cell>
          <cell r="D269" t="str">
            <v>VARCHAR(50)</v>
          </cell>
        </row>
        <row r="270">
          <cell r="B270" t="str">
            <v>LTV값</v>
          </cell>
          <cell r="C270" t="str">
            <v>LTV_VLU</v>
          </cell>
          <cell r="D270" t="str">
            <v>NUMBER(10,2)</v>
          </cell>
        </row>
        <row r="271">
          <cell r="B271" t="str">
            <v>PV수</v>
          </cell>
          <cell r="C271" t="str">
            <v>PV_NMB</v>
          </cell>
          <cell r="D271" t="str">
            <v>INTEGER</v>
          </cell>
        </row>
        <row r="272">
          <cell r="B272" t="str">
            <v>RFM점수</v>
          </cell>
          <cell r="C272" t="str">
            <v>RFM_SCOR</v>
          </cell>
          <cell r="D272" t="str">
            <v>FLOAT</v>
          </cell>
        </row>
        <row r="273">
          <cell r="B273" t="str">
            <v>UV수</v>
          </cell>
          <cell r="C273" t="str">
            <v>UV_NMB</v>
          </cell>
          <cell r="D273" t="str">
            <v>INTEGER</v>
          </cell>
        </row>
        <row r="274">
          <cell r="B274" t="str">
            <v>결제건수</v>
          </cell>
          <cell r="C274" t="str">
            <v>PAMT_CNT</v>
          </cell>
          <cell r="D274" t="str">
            <v>INTEGER</v>
          </cell>
        </row>
        <row r="275">
          <cell r="B275" t="str">
            <v>결제객단가</v>
          </cell>
          <cell r="C275" t="str">
            <v>PAMT_CUST_UNPRC</v>
          </cell>
          <cell r="D275" t="str">
            <v>FLOAT</v>
          </cell>
        </row>
        <row r="276">
          <cell r="B276" t="str">
            <v>결제건단가</v>
          </cell>
          <cell r="C276" t="str">
            <v>PAMT_CNT_UNPRC</v>
          </cell>
          <cell r="D276" t="str">
            <v>FLOAT</v>
          </cell>
        </row>
        <row r="277">
          <cell r="B277" t="str">
            <v>결제금액</v>
          </cell>
          <cell r="C277" t="str">
            <v>PAMT_SUM</v>
          </cell>
          <cell r="D277" t="str">
            <v>FLOAT</v>
          </cell>
        </row>
        <row r="278">
          <cell r="B278" t="str">
            <v>결제회원수</v>
          </cell>
          <cell r="C278" t="str">
            <v>PAMT_CCNT</v>
          </cell>
          <cell r="D278" t="str">
            <v>INTEGER</v>
          </cell>
        </row>
        <row r="279">
          <cell r="B279" t="str">
            <v>공헌이익금액</v>
          </cell>
          <cell r="C279" t="str">
            <v>CTB_PF_SUM</v>
          </cell>
          <cell r="D279" t="str">
            <v>FLOAT</v>
          </cell>
        </row>
        <row r="280">
          <cell r="B280" t="str">
            <v>관리비금액</v>
          </cell>
          <cell r="C280" t="str">
            <v>MGMT_COST_SUM</v>
          </cell>
          <cell r="D280" t="str">
            <v>FLOAT</v>
          </cell>
        </row>
        <row r="281">
          <cell r="B281" t="str">
            <v>광고선전비금액</v>
          </cell>
          <cell r="C281" t="str">
            <v>ADG_COST_SUM</v>
          </cell>
          <cell r="D281" t="str">
            <v>FLOAT</v>
          </cell>
        </row>
        <row r="282">
          <cell r="B282" t="str">
            <v>교환건수</v>
          </cell>
          <cell r="C282" t="str">
            <v>EXC_CNT</v>
          </cell>
          <cell r="D282" t="str">
            <v>INTEGER</v>
          </cell>
        </row>
        <row r="283">
          <cell r="B283" t="str">
            <v>교환금액</v>
          </cell>
          <cell r="C283" t="str">
            <v>EXC_SUM</v>
          </cell>
          <cell r="D283" t="str">
            <v>FLOAT</v>
          </cell>
        </row>
        <row r="284">
          <cell r="B284" t="str">
            <v>구매자수</v>
          </cell>
          <cell r="C284" t="str">
            <v>BYR_NMB</v>
          </cell>
          <cell r="D284" t="str">
            <v>INTEGER</v>
          </cell>
        </row>
        <row r="285">
          <cell r="B285" t="str">
            <v>기말재고금액</v>
          </cell>
          <cell r="C285" t="str">
            <v>EI_SUM</v>
          </cell>
          <cell r="D285" t="str">
            <v>FLOAT</v>
          </cell>
        </row>
        <row r="286">
          <cell r="B286" t="str">
            <v>기말재고수량</v>
          </cell>
          <cell r="C286" t="str">
            <v>EI_QTY</v>
          </cell>
          <cell r="D286" t="str">
            <v>INTEGER</v>
          </cell>
        </row>
        <row r="287">
          <cell r="B287" t="str">
            <v>기초재고금액</v>
          </cell>
          <cell r="C287" t="str">
            <v>BI_SUM</v>
          </cell>
          <cell r="D287" t="str">
            <v>FLOAT</v>
          </cell>
        </row>
        <row r="288">
          <cell r="B288" t="str">
            <v>기초재고수량</v>
          </cell>
          <cell r="C288" t="str">
            <v>BI_QTY</v>
          </cell>
          <cell r="D288" t="str">
            <v>INTEGER</v>
          </cell>
        </row>
        <row r="289">
          <cell r="B289" t="str">
            <v>기타경비금액</v>
          </cell>
          <cell r="C289" t="str">
            <v>ETC_EPS_SUM</v>
          </cell>
          <cell r="D289" t="str">
            <v>FLOAT</v>
          </cell>
        </row>
        <row r="290">
          <cell r="B290" t="str">
            <v>누적매출목표금액</v>
          </cell>
          <cell r="C290" t="str">
            <v>ACUM_SALE_GOAL_SUM</v>
          </cell>
          <cell r="D290" t="str">
            <v>FLOAT</v>
          </cell>
        </row>
        <row r="291">
          <cell r="B291" t="str">
            <v>누적매출목표달성율</v>
          </cell>
          <cell r="C291" t="str">
            <v>ACUM_SALE_GOAL_ACH_RAT</v>
          </cell>
          <cell r="D291" t="str">
            <v>NUMBER(5,2)</v>
          </cell>
        </row>
        <row r="292">
          <cell r="B292" t="str">
            <v>누적매출실적금액</v>
          </cell>
          <cell r="C292" t="str">
            <v>ACUM_SALE_RSLB_SUM</v>
          </cell>
          <cell r="D292" t="str">
            <v>FLOAT</v>
          </cell>
        </row>
        <row r="293">
          <cell r="B293" t="str">
            <v>단가차이매출증감금액</v>
          </cell>
          <cell r="C293" t="str">
            <v>UNPRC_DIFF_SALE_IND_SUM</v>
          </cell>
          <cell r="D293" t="str">
            <v>FLOAT</v>
          </cell>
        </row>
        <row r="294">
          <cell r="B294" t="str">
            <v>당월매출목표금액</v>
          </cell>
          <cell r="C294" t="str">
            <v>THMM_SALE_GOAL_SUM</v>
          </cell>
          <cell r="D294" t="str">
            <v>FLOAT</v>
          </cell>
        </row>
        <row r="295">
          <cell r="B295" t="str">
            <v>등록상품수</v>
          </cell>
          <cell r="C295" t="str">
            <v>REG_PRD_NMB</v>
          </cell>
          <cell r="D295" t="str">
            <v>INTEGER</v>
          </cell>
        </row>
        <row r="296">
          <cell r="B296" t="str">
            <v>레퍼럴트래픽수</v>
          </cell>
          <cell r="C296" t="str">
            <v>REF_TRF_NMB</v>
          </cell>
          <cell r="D296" t="str">
            <v>INTEGER</v>
          </cell>
        </row>
        <row r="297">
          <cell r="B297" t="str">
            <v>매입채무건수</v>
          </cell>
          <cell r="C297" t="str">
            <v>AP_CNT</v>
          </cell>
          <cell r="D297" t="str">
            <v>INTEGER</v>
          </cell>
        </row>
        <row r="298">
          <cell r="B298" t="str">
            <v>매입채무금액</v>
          </cell>
          <cell r="C298" t="str">
            <v>AP_SUM</v>
          </cell>
          <cell r="D298" t="str">
            <v>FLOAT</v>
          </cell>
        </row>
        <row r="299">
          <cell r="B299" t="str">
            <v>매출목표금액</v>
          </cell>
          <cell r="C299" t="str">
            <v>SALE_GOAL_SUM</v>
          </cell>
          <cell r="D299" t="str">
            <v>FLOAT</v>
          </cell>
        </row>
        <row r="300">
          <cell r="B300" t="str">
            <v>매출목표수량</v>
          </cell>
          <cell r="C300" t="str">
            <v>SALE_GOAL_QTY</v>
          </cell>
          <cell r="D300" t="str">
            <v>INTEGER</v>
          </cell>
        </row>
        <row r="301">
          <cell r="B301" t="str">
            <v>매출실적금액</v>
          </cell>
          <cell r="C301" t="str">
            <v>SALE_RSLB_SUM</v>
          </cell>
          <cell r="D301" t="str">
            <v>FLOAT</v>
          </cell>
        </row>
        <row r="302">
          <cell r="B302" t="str">
            <v>매출실적세금액</v>
          </cell>
          <cell r="C302" t="str">
            <v>SALE_RSLB_TAX_SUM</v>
          </cell>
          <cell r="D302" t="str">
            <v>FLOAT</v>
          </cell>
        </row>
        <row r="303">
          <cell r="B303" t="str">
            <v>매출실적수량</v>
          </cell>
          <cell r="C303" t="str">
            <v>SALE_RSLB_QTY</v>
          </cell>
          <cell r="D303" t="str">
            <v>INTEGER</v>
          </cell>
        </row>
        <row r="304">
          <cell r="B304" t="str">
            <v>매출실적증감금액</v>
          </cell>
          <cell r="C304" t="str">
            <v>SALE_RSLB_IND_SUM</v>
          </cell>
          <cell r="D304" t="str">
            <v>FLOAT</v>
          </cell>
        </row>
        <row r="305">
          <cell r="B305" t="str">
            <v>매출이익금액</v>
          </cell>
          <cell r="C305" t="str">
            <v>SALE_PF_SUM</v>
          </cell>
          <cell r="D305" t="str">
            <v>FLOAT</v>
          </cell>
        </row>
        <row r="306">
          <cell r="B306" t="str">
            <v>목표단위원가</v>
          </cell>
          <cell r="C306" t="str">
            <v>GOAL_UNIT_COST</v>
          </cell>
          <cell r="D306" t="str">
            <v>FLOAT</v>
          </cell>
        </row>
        <row r="307">
          <cell r="B307" t="str">
            <v>목표대비단위차이원가</v>
          </cell>
          <cell r="C307" t="str">
            <v>GOAL_CPS_UNIT_DIFF_COST</v>
          </cell>
          <cell r="D307" t="str">
            <v>FLOAT</v>
          </cell>
        </row>
        <row r="308">
          <cell r="B308" t="str">
            <v>목표대비매출실적달성율</v>
          </cell>
          <cell r="C308" t="str">
            <v>GOAL_CPS_SALE_RSLB_ACH_RAT</v>
          </cell>
          <cell r="D308" t="str">
            <v>NUMBER(5,2)</v>
          </cell>
        </row>
        <row r="309">
          <cell r="B309" t="str">
            <v>목표대비매출증감금액</v>
          </cell>
          <cell r="C309" t="str">
            <v>GOAL_CPS_SALE_IND_SUM</v>
          </cell>
          <cell r="D309" t="str">
            <v>FLOAT</v>
          </cell>
        </row>
        <row r="310">
          <cell r="B310" t="str">
            <v>목표대비원가율</v>
          </cell>
          <cell r="C310" t="str">
            <v>GOAL_CPS_COST_RAT</v>
          </cell>
          <cell r="D310" t="str">
            <v>NUMBER(5,2)</v>
          </cell>
        </row>
        <row r="311">
          <cell r="B311" t="str">
            <v>목표대비판매차이단가</v>
          </cell>
          <cell r="C311" t="str">
            <v>GOAL_CPS_SELL_DIFF_UNPRC</v>
          </cell>
          <cell r="D311" t="str">
            <v>FLOAT</v>
          </cell>
        </row>
        <row r="312">
          <cell r="B312" t="str">
            <v>목표판매단가</v>
          </cell>
          <cell r="C312" t="str">
            <v>GOAL_SELL_UNPRC</v>
          </cell>
          <cell r="D312" t="str">
            <v>FLOAT</v>
          </cell>
        </row>
        <row r="313">
          <cell r="B313" t="str">
            <v>문진관심회원수</v>
          </cell>
          <cell r="C313" t="str">
            <v>MDEXM_INTRST_CCNT</v>
          </cell>
          <cell r="D313" t="str">
            <v>INTEGER</v>
          </cell>
        </row>
        <row r="314">
          <cell r="B314" t="str">
            <v>물량증감기준매출이익증감금액</v>
          </cell>
          <cell r="C314" t="str">
            <v>VOL_IND_BASE_SALE_PF_IND_SUM</v>
          </cell>
          <cell r="D314" t="str">
            <v>FLOAT</v>
          </cell>
        </row>
        <row r="315">
          <cell r="B315" t="str">
            <v>물량증감기준매출증감금액</v>
          </cell>
          <cell r="C315" t="str">
            <v>VOL_IND_BASE_SALE_IND_SUM</v>
          </cell>
          <cell r="D315" t="str">
            <v>FLOAT</v>
          </cell>
        </row>
        <row r="316">
          <cell r="B316" t="str">
            <v>물량증감기준매출증감원가</v>
          </cell>
          <cell r="C316" t="str">
            <v>VOL_IND_BASE_SALE_IND_COST</v>
          </cell>
          <cell r="D316" t="str">
            <v>FLOAT</v>
          </cell>
        </row>
        <row r="317">
          <cell r="B317" t="str">
            <v>물량증감수량</v>
          </cell>
          <cell r="C317" t="str">
            <v>VOL_IND_QTY</v>
          </cell>
          <cell r="D317" t="str">
            <v>INTEGER</v>
          </cell>
        </row>
        <row r="318">
          <cell r="B318" t="str">
            <v>물류비금액</v>
          </cell>
          <cell r="C318" t="str">
            <v>LGS_COST_SUM</v>
          </cell>
          <cell r="D318" t="str">
            <v>FLOAT</v>
          </cell>
        </row>
        <row r="319">
          <cell r="B319" t="str">
            <v>미수채권건수</v>
          </cell>
          <cell r="C319" t="str">
            <v>AR_CNT</v>
          </cell>
          <cell r="D319" t="str">
            <v>INTEGER</v>
          </cell>
        </row>
        <row r="320">
          <cell r="B320" t="str">
            <v>미수채권금액</v>
          </cell>
          <cell r="C320" t="str">
            <v>AR_SUM</v>
          </cell>
          <cell r="D320" t="str">
            <v>FLOAT</v>
          </cell>
        </row>
        <row r="321">
          <cell r="B321" t="str">
            <v>바로구매주문건수</v>
          </cell>
          <cell r="C321" t="str">
            <v>IMPUR_ORD_CNT</v>
          </cell>
          <cell r="D321" t="str">
            <v>INTEGER</v>
          </cell>
        </row>
        <row r="322">
          <cell r="B322" t="str">
            <v>바로구매주문고객수</v>
          </cell>
          <cell r="C322" t="str">
            <v>IMPUR_ORD_CUST_NMB</v>
          </cell>
          <cell r="D322" t="str">
            <v>INTEGER</v>
          </cell>
        </row>
        <row r="323">
          <cell r="B323" t="str">
            <v>바로구매주문상품수</v>
          </cell>
          <cell r="C323" t="str">
            <v>IMPUR_ORD_PRD_NMB</v>
          </cell>
          <cell r="D323" t="str">
            <v>INTEGER</v>
          </cell>
        </row>
        <row r="324">
          <cell r="B324" t="str">
            <v>바로구매주문전환율</v>
          </cell>
          <cell r="C324" t="str">
            <v>IMPUR_ORD_CVRT_RAT</v>
          </cell>
          <cell r="D324" t="str">
            <v>NUMBER(5,2)</v>
          </cell>
        </row>
        <row r="325">
          <cell r="B325" t="str">
            <v>반품건수</v>
          </cell>
          <cell r="C325" t="str">
            <v>RTN_CNT</v>
          </cell>
          <cell r="D325" t="str">
            <v>INTEGER</v>
          </cell>
        </row>
        <row r="326">
          <cell r="B326" t="str">
            <v>반품금액</v>
          </cell>
          <cell r="C326" t="str">
            <v>RTN_SUM</v>
          </cell>
          <cell r="D326" t="str">
            <v>FLOAT</v>
          </cell>
        </row>
        <row r="327">
          <cell r="B327" t="str">
            <v>방문자수</v>
          </cell>
          <cell r="C327" t="str">
            <v>VSTR_NMB</v>
          </cell>
          <cell r="D327" t="str">
            <v>INTEGER</v>
          </cell>
        </row>
        <row r="328">
          <cell r="B328" t="str">
            <v>사용포인트</v>
          </cell>
          <cell r="C328" t="str">
            <v>USE_PNT</v>
          </cell>
          <cell r="D328" t="str">
            <v>FLOAT</v>
          </cell>
        </row>
        <row r="329">
          <cell r="B329" t="str">
            <v>상품목록조회수</v>
          </cell>
          <cell r="C329" t="str">
            <v>PRD_LIST_VW_NMB</v>
          </cell>
          <cell r="D329" t="str">
            <v>INTEGER</v>
          </cell>
        </row>
        <row r="330">
          <cell r="B330" t="str">
            <v>상품목록클릭률</v>
          </cell>
          <cell r="C330" t="str">
            <v>PRD_LIST_CLCK_RAT</v>
          </cell>
          <cell r="D330" t="str">
            <v>NUMBER(5,2)</v>
          </cell>
        </row>
        <row r="331">
          <cell r="B331" t="str">
            <v>상품목록클릭수</v>
          </cell>
          <cell r="C331" t="str">
            <v>PRD_LIST_CLCK_NMB</v>
          </cell>
          <cell r="D331" t="str">
            <v>INTEGER</v>
          </cell>
        </row>
        <row r="332">
          <cell r="B332" t="str">
            <v>상품상세페이지조회수</v>
          </cell>
          <cell r="C332" t="str">
            <v>PRD_DTL_PAGE_VW_NMB</v>
          </cell>
          <cell r="D332" t="str">
            <v>INTEGER</v>
          </cell>
        </row>
        <row r="333">
          <cell r="B333" t="str">
            <v>상품조회대비거래비율</v>
          </cell>
          <cell r="C333" t="str">
            <v>PRD_VW_CPS_DLNG_RTO</v>
          </cell>
          <cell r="D333" t="str">
            <v>NUMBER(5,2)</v>
          </cell>
        </row>
        <row r="334">
          <cell r="B334" t="str">
            <v>세션UV수</v>
          </cell>
          <cell r="C334" t="str">
            <v>SESS_UV_NMB</v>
          </cell>
          <cell r="D334" t="str">
            <v>INTEGER</v>
          </cell>
        </row>
        <row r="335">
          <cell r="B335" t="str">
            <v>세션주문건단가</v>
          </cell>
          <cell r="C335" t="str">
            <v>SESS_ORD_CNT_UNPRC</v>
          </cell>
          <cell r="D335" t="str">
            <v>FLOAT</v>
          </cell>
        </row>
        <row r="336">
          <cell r="B336" t="str">
            <v>세션당신규방문비율</v>
          </cell>
          <cell r="C336" t="str">
            <v>PSES_BGN_VST_RTO</v>
          </cell>
          <cell r="D336" t="str">
            <v>NUMBER(5,2)</v>
          </cell>
        </row>
        <row r="337">
          <cell r="B337" t="str">
            <v>세션당평균체류시간</v>
          </cell>
          <cell r="C337" t="str">
            <v>PSES_AVG_STY_TME</v>
          </cell>
          <cell r="D337" t="str">
            <v>NUMBER(10,2)</v>
          </cell>
        </row>
        <row r="338">
          <cell r="B338" t="str">
            <v>세션이탈율</v>
          </cell>
          <cell r="C338" t="str">
            <v>SESS_BRWY_RAT</v>
          </cell>
          <cell r="D338" t="str">
            <v>NUMBER(5,2)</v>
          </cell>
        </row>
        <row r="339">
          <cell r="B339" t="str">
            <v>세션주문전환율</v>
          </cell>
          <cell r="C339" t="str">
            <v>SESS_ORD_CVRT_RAT</v>
          </cell>
          <cell r="D339" t="str">
            <v>NUMBER(5,2)</v>
          </cell>
        </row>
        <row r="340">
          <cell r="B340" t="str">
            <v>세션체류시간</v>
          </cell>
          <cell r="C340" t="str">
            <v>SESS_STY_TME</v>
          </cell>
          <cell r="D340" t="str">
            <v>NUMBER(10,2)</v>
          </cell>
        </row>
        <row r="341">
          <cell r="B341" t="str">
            <v>세션평균PV수</v>
          </cell>
          <cell r="C341" t="str">
            <v>SESS_AVG_PV_NMB</v>
          </cell>
          <cell r="D341" t="str">
            <v>INTEGER</v>
          </cell>
        </row>
        <row r="342">
          <cell r="B342" t="str">
            <v>소멸포인트건수</v>
          </cell>
          <cell r="C342" t="str">
            <v>EXT_PNT_CNT</v>
          </cell>
          <cell r="D342" t="str">
            <v>INTEGER</v>
          </cell>
        </row>
        <row r="343">
          <cell r="B343" t="str">
            <v>소멸포인트금액</v>
          </cell>
          <cell r="C343" t="str">
            <v>EXT_PNT_SUM</v>
          </cell>
          <cell r="D343" t="str">
            <v>FLOAT</v>
          </cell>
        </row>
        <row r="344">
          <cell r="B344" t="str">
            <v>소셜트래픽수</v>
          </cell>
          <cell r="C344" t="str">
            <v>SOC_TRF_NMB</v>
          </cell>
          <cell r="D344" t="str">
            <v>INTEGER</v>
          </cell>
        </row>
        <row r="345">
          <cell r="B345" t="str">
            <v>신규가입회원수</v>
          </cell>
          <cell r="C345" t="str">
            <v>BGN_ENTR_CCNT</v>
          </cell>
          <cell r="D345" t="str">
            <v>INTEGER</v>
          </cell>
        </row>
        <row r="346">
          <cell r="B346" t="str">
            <v>신규방문자수</v>
          </cell>
          <cell r="C346" t="str">
            <v>BGN_VSTR_NMB</v>
          </cell>
          <cell r="D346" t="str">
            <v>INTEGER</v>
          </cell>
        </row>
        <row r="347">
          <cell r="B347" t="str">
            <v>신규주문회원수</v>
          </cell>
          <cell r="C347" t="str">
            <v>BGN_ORD_CCNT</v>
          </cell>
          <cell r="D347" t="str">
            <v>INTEGER</v>
          </cell>
        </row>
        <row r="348">
          <cell r="B348" t="str">
            <v>신규회원주문전환율</v>
          </cell>
          <cell r="C348" t="str">
            <v>BGN_MBR_ORD_CVRT_RAT</v>
          </cell>
          <cell r="D348" t="str">
            <v>NUMBER(5,2)</v>
          </cell>
        </row>
        <row r="349">
          <cell r="B349" t="str">
            <v>실영업일수</v>
          </cell>
          <cell r="C349" t="str">
            <v>REAL_OP_NDAY</v>
          </cell>
          <cell r="D349" t="str">
            <v>INTEGER</v>
          </cell>
        </row>
        <row r="350">
          <cell r="B350" t="str">
            <v>실적단위원가</v>
          </cell>
          <cell r="C350" t="str">
            <v>RSLB_UNIT_COST</v>
          </cell>
          <cell r="D350" t="str">
            <v>FLOAT</v>
          </cell>
        </row>
        <row r="351">
          <cell r="B351" t="str">
            <v>실적대비원가율</v>
          </cell>
          <cell r="C351" t="str">
            <v>RSLB_CPS_COST_RAT</v>
          </cell>
          <cell r="D351" t="str">
            <v>NUMBER(5,2)</v>
          </cell>
        </row>
        <row r="352">
          <cell r="B352" t="str">
            <v>실적판매단가</v>
          </cell>
          <cell r="C352" t="str">
            <v>RSLB_SELL_UNPRC</v>
          </cell>
          <cell r="D352" t="str">
            <v>FLOAT</v>
          </cell>
        </row>
        <row r="353">
          <cell r="B353" t="str">
            <v>연구개발비금액</v>
          </cell>
          <cell r="C353" t="str">
            <v>RD_COST_SUM</v>
          </cell>
          <cell r="D353" t="str">
            <v>FLOAT</v>
          </cell>
        </row>
        <row r="354">
          <cell r="B354" t="str">
            <v>영업이익금액</v>
          </cell>
          <cell r="C354" t="str">
            <v>OP_PF_SUM</v>
          </cell>
          <cell r="D354" t="str">
            <v>FLOAT</v>
          </cell>
        </row>
        <row r="355">
          <cell r="B355" t="str">
            <v>원가목표금액</v>
          </cell>
          <cell r="C355" t="str">
            <v>COST_GOAL_SUM</v>
          </cell>
          <cell r="D355" t="str">
            <v>FLOAT</v>
          </cell>
        </row>
        <row r="356">
          <cell r="B356" t="str">
            <v>원가실적금액</v>
          </cell>
          <cell r="C356" t="str">
            <v>COST_RSLB_SUM</v>
          </cell>
          <cell r="D356" t="str">
            <v>FLOAT</v>
          </cell>
        </row>
        <row r="357">
          <cell r="B357" t="str">
            <v>원가차이원가증감금액</v>
          </cell>
          <cell r="C357" t="str">
            <v>COST_DIFF_COST_IND_SUM</v>
          </cell>
          <cell r="D357" t="str">
            <v>FLOAT</v>
          </cell>
        </row>
        <row r="358">
          <cell r="B358" t="str">
            <v>응답건수</v>
          </cell>
          <cell r="C358" t="str">
            <v>RSP_CNT</v>
          </cell>
          <cell r="D358" t="str">
            <v>INTEGER</v>
          </cell>
        </row>
        <row r="359">
          <cell r="B359" t="str">
            <v>이탈세션수</v>
          </cell>
          <cell r="C359" t="str">
            <v>BRWY_SESS_NMB</v>
          </cell>
          <cell r="D359" t="str">
            <v>INTEGER</v>
          </cell>
        </row>
        <row r="360">
          <cell r="B360" t="str">
            <v>이탈회원수</v>
          </cell>
          <cell r="C360" t="str">
            <v>BRWY_CCNT</v>
          </cell>
          <cell r="D360" t="str">
            <v>INTEGER</v>
          </cell>
        </row>
        <row r="361">
          <cell r="B361" t="str">
            <v>인건비금액</v>
          </cell>
          <cell r="C361" t="str">
            <v>LBC_SUM</v>
          </cell>
          <cell r="D361" t="str">
            <v>FLOAT</v>
          </cell>
        </row>
        <row r="362">
          <cell r="B362" t="str">
            <v>인당주문건수</v>
          </cell>
          <cell r="C362" t="str">
            <v>PP_ORD_CNT</v>
          </cell>
          <cell r="D362" t="str">
            <v>INTEGER</v>
          </cell>
        </row>
        <row r="363">
          <cell r="B363" t="str">
            <v>인입건수</v>
          </cell>
          <cell r="C363" t="str">
            <v>IC_CNT</v>
          </cell>
          <cell r="D363" t="str">
            <v>INTEGER</v>
          </cell>
        </row>
        <row r="364">
          <cell r="B364" t="str">
            <v>입고금액</v>
          </cell>
          <cell r="C364" t="str">
            <v>RCV_SUM</v>
          </cell>
          <cell r="D364" t="str">
            <v>FLOAT</v>
          </cell>
        </row>
        <row r="365">
          <cell r="B365" t="str">
            <v>입고수량</v>
          </cell>
          <cell r="C365" t="str">
            <v>RCV_QTY</v>
          </cell>
          <cell r="D365" t="str">
            <v>INTEGER</v>
          </cell>
        </row>
        <row r="366">
          <cell r="B366" t="str">
            <v>입출고차이금액</v>
          </cell>
          <cell r="C366" t="str">
            <v>RCSP_DIFF_SUM</v>
          </cell>
          <cell r="D366" t="str">
            <v>FLOAT</v>
          </cell>
        </row>
        <row r="367">
          <cell r="B367" t="str">
            <v>입출고차이수량</v>
          </cell>
          <cell r="C367" t="str">
            <v>RCSP_DIFF_QTY</v>
          </cell>
          <cell r="D367" t="str">
            <v>INTEGER</v>
          </cell>
        </row>
        <row r="368">
          <cell r="B368" t="str">
            <v>잔여포인트</v>
          </cell>
          <cell r="C368" t="str">
            <v>LFOV_PNT</v>
          </cell>
          <cell r="D368" t="str">
            <v>FLOAT</v>
          </cell>
        </row>
        <row r="369">
          <cell r="B369" t="str">
            <v>장바구니고객수</v>
          </cell>
          <cell r="C369" t="str">
            <v>CART_CUST_NMB</v>
          </cell>
          <cell r="D369" t="str">
            <v>INTEGER</v>
          </cell>
        </row>
        <row r="370">
          <cell r="B370" t="str">
            <v>장바구니상품제외수량</v>
          </cell>
          <cell r="C370" t="str">
            <v>CART_PRD_EXPT_QTY</v>
          </cell>
          <cell r="D370" t="str">
            <v>INTEGER</v>
          </cell>
        </row>
        <row r="371">
          <cell r="B371" t="str">
            <v>장바구니상품제외횟수</v>
          </cell>
          <cell r="C371" t="str">
            <v>CART_PRD_EXPT_TMSC</v>
          </cell>
          <cell r="D371" t="str">
            <v>INTEGER</v>
          </cell>
        </row>
        <row r="372">
          <cell r="B372" t="str">
            <v>장바구니상품추가수량</v>
          </cell>
          <cell r="C372" t="str">
            <v>CART_PRD_EXTR_QTY</v>
          </cell>
          <cell r="D372" t="str">
            <v>INTEGER</v>
          </cell>
        </row>
        <row r="373">
          <cell r="B373" t="str">
            <v>장바구니상품추가횟수</v>
          </cell>
          <cell r="C373" t="str">
            <v>CART_PRD_EXTR_TMSC</v>
          </cell>
          <cell r="D373" t="str">
            <v>INTEGER</v>
          </cell>
        </row>
        <row r="374">
          <cell r="B374" t="str">
            <v>장바구니주문건수</v>
          </cell>
          <cell r="C374" t="str">
            <v>CART_ORD_CNT</v>
          </cell>
          <cell r="D374" t="str">
            <v>INTEGER</v>
          </cell>
        </row>
        <row r="375">
          <cell r="B375" t="str">
            <v>장바구니주문전환율</v>
          </cell>
          <cell r="C375" t="str">
            <v>CART_ORD_CVRT_RAT</v>
          </cell>
          <cell r="D375" t="str">
            <v>NUMBER(5,2)</v>
          </cell>
        </row>
        <row r="376">
          <cell r="B376" t="str">
            <v>재구매회원수</v>
          </cell>
          <cell r="C376" t="str">
            <v>RPUR_CCNT</v>
          </cell>
          <cell r="D376" t="str">
            <v>INTEGER</v>
          </cell>
        </row>
        <row r="377">
          <cell r="B377" t="str">
            <v>재주문회원비율</v>
          </cell>
          <cell r="C377" t="str">
            <v>ROR_MBR_RTO</v>
          </cell>
          <cell r="D377" t="str">
            <v>NUMBER(5,2)</v>
          </cell>
        </row>
        <row r="378">
          <cell r="B378" t="str">
            <v>재주문회원수</v>
          </cell>
          <cell r="C378" t="str">
            <v>ROR_CCNT</v>
          </cell>
          <cell r="D378" t="str">
            <v>INTEGER</v>
          </cell>
        </row>
        <row r="379">
          <cell r="B379" t="str">
            <v>전년대비매출실적성장율</v>
          </cell>
          <cell r="C379" t="str">
            <v>YONY_SALE_RSLB_GROS_RAT</v>
          </cell>
          <cell r="D379" t="str">
            <v>NUMBER(5,2)</v>
          </cell>
        </row>
        <row r="380">
          <cell r="B380" t="str">
            <v>전년대비매출증감금액</v>
          </cell>
          <cell r="C380" t="str">
            <v>YONY_SALE_IND_SUM</v>
          </cell>
          <cell r="D380" t="str">
            <v>FLOAT</v>
          </cell>
        </row>
        <row r="381">
          <cell r="B381" t="str">
            <v>전년동월매출실적금액</v>
          </cell>
          <cell r="C381" t="str">
            <v>PREY_SAMM_SALE_RSLB_SUM</v>
          </cell>
          <cell r="D381" t="str">
            <v>FLOAT</v>
          </cell>
        </row>
        <row r="382">
          <cell r="B382" t="str">
            <v>전시상품수</v>
          </cell>
          <cell r="C382" t="str">
            <v>EXH_PRD_NMB</v>
          </cell>
          <cell r="D382" t="str">
            <v>INTEGER</v>
          </cell>
        </row>
        <row r="383">
          <cell r="B383" t="str">
            <v>전일대비세션전환율증감율</v>
          </cell>
          <cell r="C383" t="str">
            <v>DOD_SESS_CVRT_RAT_IND_RAT</v>
          </cell>
          <cell r="D383" t="str">
            <v>NUMBER(5,2)</v>
          </cell>
        </row>
        <row r="384">
          <cell r="B384" t="str">
            <v>전일대비주문건수증감수</v>
          </cell>
          <cell r="C384" t="str">
            <v>DOD_ORD_CNT_IND_NMB</v>
          </cell>
          <cell r="D384" t="str">
            <v>INTEGER</v>
          </cell>
        </row>
        <row r="385">
          <cell r="B385" t="str">
            <v>전일대비회원가입전환율증감비율</v>
          </cell>
          <cell r="C385" t="str">
            <v>DOD_MBR_ENTR_CVRT_RAT_IND_RTO</v>
          </cell>
          <cell r="D385" t="str">
            <v>NUMBER(5,2)</v>
          </cell>
        </row>
        <row r="386">
          <cell r="B386" t="str">
            <v>전일대비회원가입증감수</v>
          </cell>
          <cell r="C386" t="str">
            <v>DOD_MBR_ENTR_IND_NMB</v>
          </cell>
          <cell r="D386" t="str">
            <v>INTEGER</v>
          </cell>
        </row>
        <row r="387">
          <cell r="B387" t="str">
            <v>접속세션수</v>
          </cell>
          <cell r="C387" t="str">
            <v>CNC_SESS_NMB</v>
          </cell>
          <cell r="D387" t="str">
            <v>INTEGER</v>
          </cell>
        </row>
        <row r="388">
          <cell r="B388" t="str">
            <v>제품판매처수</v>
          </cell>
          <cell r="C388" t="str">
            <v>PRDT_VEN_NMB</v>
          </cell>
          <cell r="D388" t="str">
            <v>INTEGER</v>
          </cell>
        </row>
        <row r="389">
          <cell r="B389" t="str">
            <v>조회대비장바구니추가비율</v>
          </cell>
          <cell r="C389" t="str">
            <v>VW_CPS_CART_EXTR_RTO</v>
          </cell>
          <cell r="D389" t="str">
            <v>NUMBER(5,2)</v>
          </cell>
        </row>
        <row r="390">
          <cell r="B390" t="str">
            <v>주문객단가</v>
          </cell>
          <cell r="C390" t="str">
            <v>ORD_CUST_UNPRC</v>
          </cell>
          <cell r="D390" t="str">
            <v>FLOAT</v>
          </cell>
        </row>
        <row r="391">
          <cell r="B391" t="str">
            <v>주문건단가</v>
          </cell>
          <cell r="C391" t="str">
            <v>ORD_CNT_UNPRC</v>
          </cell>
          <cell r="D391" t="str">
            <v>FLOAT</v>
          </cell>
        </row>
        <row r="392">
          <cell r="B392" t="str">
            <v>주문건수</v>
          </cell>
          <cell r="C392" t="str">
            <v>ORD_CNT</v>
          </cell>
          <cell r="D392" t="str">
            <v>INTEGER</v>
          </cell>
        </row>
        <row r="393">
          <cell r="B393" t="str">
            <v>주문금액</v>
          </cell>
          <cell r="C393" t="str">
            <v>ORD_SUM</v>
          </cell>
          <cell r="D393" t="str">
            <v>FLOAT</v>
          </cell>
        </row>
        <row r="394">
          <cell r="B394" t="str">
            <v>주문상품건수</v>
          </cell>
          <cell r="C394" t="str">
            <v>ORD_PRD_CNT</v>
          </cell>
          <cell r="D394" t="str">
            <v>INTEGER</v>
          </cell>
        </row>
        <row r="395">
          <cell r="B395" t="str">
            <v>주문상품결제건수</v>
          </cell>
          <cell r="C395" t="str">
            <v>ORD_PRD_PAMT_CNT</v>
          </cell>
          <cell r="D395" t="str">
            <v>INTEGER</v>
          </cell>
        </row>
        <row r="396">
          <cell r="B396" t="str">
            <v>주문상품결제금액</v>
          </cell>
          <cell r="C396" t="str">
            <v>ORD_PRD_PAMT_SUM</v>
          </cell>
          <cell r="D396" t="str">
            <v>FLOAT</v>
          </cell>
        </row>
        <row r="397">
          <cell r="B397" t="str">
            <v>주문상품교환건수</v>
          </cell>
          <cell r="C397" t="str">
            <v>ORD_PRD_EXC_CNT</v>
          </cell>
          <cell r="D397" t="str">
            <v>INTEGER</v>
          </cell>
        </row>
        <row r="398">
          <cell r="B398" t="str">
            <v>주문상품교환금액</v>
          </cell>
          <cell r="C398" t="str">
            <v>ORD_PRD_EXC_SUM</v>
          </cell>
          <cell r="D398" t="str">
            <v>FLOAT</v>
          </cell>
        </row>
        <row r="399">
          <cell r="B399" t="str">
            <v>주문상품금액</v>
          </cell>
          <cell r="C399" t="str">
            <v>ORD_PRD_SUM</v>
          </cell>
          <cell r="D399" t="str">
            <v>FLOAT</v>
          </cell>
        </row>
        <row r="400">
          <cell r="B400" t="str">
            <v>주문상품반품건수</v>
          </cell>
          <cell r="C400" t="str">
            <v>ORD_PRD_RTN_CNT</v>
          </cell>
          <cell r="D400" t="str">
            <v>INTEGER</v>
          </cell>
        </row>
        <row r="401">
          <cell r="B401" t="str">
            <v>주문상품반품금액</v>
          </cell>
          <cell r="C401" t="str">
            <v>ORD_PRD_RTN_SUM</v>
          </cell>
          <cell r="D401" t="str">
            <v>FLOAT</v>
          </cell>
        </row>
        <row r="402">
          <cell r="B402" t="str">
            <v>주문상품수량</v>
          </cell>
          <cell r="C402" t="str">
            <v>ORD_PRD_QTY</v>
          </cell>
          <cell r="D402" t="str">
            <v>INTEGER</v>
          </cell>
        </row>
        <row r="403">
          <cell r="B403" t="str">
            <v>주문상품인원수</v>
          </cell>
          <cell r="C403" t="str">
            <v>ORD_PRD_TNOP</v>
          </cell>
          <cell r="D403" t="str">
            <v>INTEGER</v>
          </cell>
        </row>
        <row r="404">
          <cell r="B404" t="str">
            <v>주문상품취소건수</v>
          </cell>
          <cell r="C404" t="str">
            <v>ORD_PRD_CNCL_CNT</v>
          </cell>
          <cell r="D404" t="str">
            <v>INTEGER</v>
          </cell>
        </row>
        <row r="405">
          <cell r="B405" t="str">
            <v>주문상품취소금액</v>
          </cell>
          <cell r="C405" t="str">
            <v>ORD_PRD_CNCL_SUM</v>
          </cell>
          <cell r="D405" t="str">
            <v>FLOAT</v>
          </cell>
        </row>
        <row r="406">
          <cell r="B406" t="str">
            <v>주문상품평균가격</v>
          </cell>
          <cell r="C406" t="str">
            <v>ORD_PRD_AVG_PRC</v>
          </cell>
          <cell r="D406" t="str">
            <v>NUMBER(10,2)</v>
          </cell>
        </row>
        <row r="407">
          <cell r="B407" t="str">
            <v>주문상품평균수량</v>
          </cell>
          <cell r="C407" t="str">
            <v>ORD_PRD_AVG_QTY</v>
          </cell>
          <cell r="D407" t="str">
            <v>INTEGER</v>
          </cell>
        </row>
        <row r="408">
          <cell r="B408" t="str">
            <v>주문상품환불건수</v>
          </cell>
          <cell r="C408" t="str">
            <v>ORD_PRD_RFD_CNT</v>
          </cell>
          <cell r="D408" t="str">
            <v>INTEGER</v>
          </cell>
        </row>
        <row r="409">
          <cell r="B409" t="str">
            <v>주문상품환불금액</v>
          </cell>
          <cell r="C409" t="str">
            <v>ORD_PRD_RFD_SUM</v>
          </cell>
          <cell r="D409" t="str">
            <v>FLOAT</v>
          </cell>
        </row>
        <row r="410">
          <cell r="B410" t="str">
            <v>주문상품회원수</v>
          </cell>
          <cell r="C410" t="str">
            <v>ORD_PRD_CCNT</v>
          </cell>
          <cell r="D410" t="str">
            <v>INTEGER</v>
          </cell>
        </row>
        <row r="411">
          <cell r="B411" t="str">
            <v>주문수량</v>
          </cell>
          <cell r="C411" t="str">
            <v>ORD_QTY</v>
          </cell>
          <cell r="D411" t="str">
            <v>INTEGER</v>
          </cell>
        </row>
        <row r="412">
          <cell r="B412" t="str">
            <v>주문인원수</v>
          </cell>
          <cell r="C412" t="str">
            <v>ORD_TNOP</v>
          </cell>
          <cell r="D412" t="str">
            <v>INTEGER</v>
          </cell>
        </row>
        <row r="413">
          <cell r="B413" t="str">
            <v>주문전환율</v>
          </cell>
          <cell r="C413" t="str">
            <v>ORD_CVRT_RAT</v>
          </cell>
          <cell r="D413" t="str">
            <v>NUMBER(5,2)</v>
          </cell>
        </row>
        <row r="414">
          <cell r="B414" t="str">
            <v>주문취소건수</v>
          </cell>
          <cell r="C414" t="str">
            <v>ORD_CNCL_CNT</v>
          </cell>
          <cell r="D414" t="str">
            <v>INTEGER</v>
          </cell>
        </row>
        <row r="415">
          <cell r="B415" t="str">
            <v>주문취소금액</v>
          </cell>
          <cell r="C415" t="str">
            <v>ORD_CNCL_SUM</v>
          </cell>
          <cell r="D415" t="str">
            <v>FLOAT</v>
          </cell>
        </row>
        <row r="416">
          <cell r="B416" t="str">
            <v>주문회원수</v>
          </cell>
          <cell r="C416" t="str">
            <v>ORD_CCNT</v>
          </cell>
          <cell r="D416" t="str">
            <v>INTEGER</v>
          </cell>
        </row>
        <row r="417">
          <cell r="B417" t="str">
            <v>증감요인매출총이익금액</v>
          </cell>
          <cell r="C417" t="str">
            <v>IND_FCTR_SALE_TOTL_PF_SUM</v>
          </cell>
          <cell r="D417" t="str">
            <v>FLOAT</v>
          </cell>
        </row>
        <row r="418">
          <cell r="B418" t="str">
            <v>증감요인매출이익증감금액</v>
          </cell>
          <cell r="C418" t="str">
            <v>IND_FCTR_SALE_PF_IND_SUM</v>
          </cell>
          <cell r="D418" t="str">
            <v>FLOAT</v>
          </cell>
        </row>
        <row r="419">
          <cell r="B419" t="str">
            <v>지급수수료금액</v>
          </cell>
          <cell r="C419" t="str">
            <v>PAY_FEE_SUM</v>
          </cell>
          <cell r="D419" t="str">
            <v>FLOAT</v>
          </cell>
        </row>
        <row r="420">
          <cell r="B420" t="str">
            <v>체류시간</v>
          </cell>
          <cell r="C420" t="str">
            <v>STY_TME</v>
          </cell>
          <cell r="D420" t="str">
            <v>NUMBER(10,2)</v>
          </cell>
        </row>
        <row r="421">
          <cell r="B421" t="str">
            <v>최초유입세션수</v>
          </cell>
          <cell r="C421" t="str">
            <v>FRST_IFL_SESS_NMB</v>
          </cell>
          <cell r="D421" t="str">
            <v>INTEGER</v>
          </cell>
        </row>
        <row r="422">
          <cell r="B422" t="str">
            <v>출고금액</v>
          </cell>
          <cell r="C422" t="str">
            <v>SHP_SUM</v>
          </cell>
          <cell r="D422" t="str">
            <v>FLOAT</v>
          </cell>
        </row>
        <row r="423">
          <cell r="B423" t="str">
            <v>출고수량</v>
          </cell>
          <cell r="C423" t="str">
            <v>SHP_QTY</v>
          </cell>
          <cell r="D423" t="str">
            <v>INTEGER</v>
          </cell>
        </row>
        <row r="424">
          <cell r="B424" t="str">
            <v>쿠폰발행건수</v>
          </cell>
          <cell r="C424" t="str">
            <v>CPN_PUB_CNT</v>
          </cell>
          <cell r="D424" t="str">
            <v>INTEGER</v>
          </cell>
        </row>
        <row r="425">
          <cell r="B425" t="str">
            <v>쿠폰비용율</v>
          </cell>
          <cell r="C425" t="str">
            <v>CPN_COST_RAT</v>
          </cell>
          <cell r="D425" t="str">
            <v>NUMBER(5,2)</v>
          </cell>
        </row>
        <row r="426">
          <cell r="B426" t="str">
            <v>쿠폰사용건수</v>
          </cell>
          <cell r="C426" t="str">
            <v>CPN_USE_CNT</v>
          </cell>
          <cell r="D426" t="str">
            <v>INTEGER</v>
          </cell>
        </row>
        <row r="427">
          <cell r="B427" t="str">
            <v>쿠폰사용율</v>
          </cell>
          <cell r="C427" t="str">
            <v>CPN_USE_RAT</v>
          </cell>
          <cell r="D427" t="str">
            <v>NUMBER(5,2)</v>
          </cell>
        </row>
        <row r="428">
          <cell r="B428" t="str">
            <v>쿠폰적립금액</v>
          </cell>
          <cell r="C428" t="str">
            <v>CPN_ACM_SUM</v>
          </cell>
          <cell r="D428" t="str">
            <v>FLOAT</v>
          </cell>
        </row>
        <row r="429">
          <cell r="B429" t="str">
            <v>쿠폰할인금액</v>
          </cell>
          <cell r="C429" t="str">
            <v>CPN_DC_SUM</v>
          </cell>
          <cell r="D429" t="str">
            <v>FLOAT</v>
          </cell>
        </row>
        <row r="430">
          <cell r="B430" t="str">
            <v>트래픽대비주문전환율</v>
          </cell>
          <cell r="C430" t="str">
            <v>TRF_CPS_ORD_CVRT_RAT</v>
          </cell>
          <cell r="D430" t="str">
            <v>NUMBER(5,2)</v>
          </cell>
        </row>
        <row r="431">
          <cell r="B431" t="str">
            <v>판매상품수</v>
          </cell>
          <cell r="C431" t="str">
            <v>SELL_PRD_NMB</v>
          </cell>
          <cell r="D431" t="str">
            <v>INTEGER</v>
          </cell>
        </row>
        <row r="432">
          <cell r="B432" t="str">
            <v>페이지세션체류시간</v>
          </cell>
          <cell r="C432" t="str">
            <v>PAGE_SESS_STY_TME</v>
          </cell>
          <cell r="D432" t="str">
            <v>NUMBER(10,2)</v>
          </cell>
        </row>
        <row r="433">
          <cell r="B433" t="str">
            <v>페이지세션평균체류시간</v>
          </cell>
          <cell r="C433" t="str">
            <v>PAGE_SESS_AVG_STY_TME</v>
          </cell>
          <cell r="D433" t="str">
            <v>NUMBER(10,2)</v>
          </cell>
        </row>
        <row r="434">
          <cell r="B434" t="str">
            <v>페이지이탈세션수</v>
          </cell>
          <cell r="C434" t="str">
            <v>PAGE_BRWY_SESS_NMB</v>
          </cell>
          <cell r="D434" t="str">
            <v>INTEGER</v>
          </cell>
        </row>
        <row r="435">
          <cell r="B435" t="str">
            <v>페이지이탈세션율</v>
          </cell>
          <cell r="C435" t="str">
            <v>PAGE_BRWY_SESS_RAT</v>
          </cell>
          <cell r="D435" t="str">
            <v>NUMBER(5,2)</v>
          </cell>
        </row>
        <row r="436">
          <cell r="B436" t="str">
            <v>페이지종료세션수</v>
          </cell>
          <cell r="C436" t="str">
            <v>PAGE_END_SESS_NMB</v>
          </cell>
          <cell r="D436" t="str">
            <v>INTEGER</v>
          </cell>
        </row>
        <row r="437">
          <cell r="B437" t="str">
            <v>페이지종료세션율</v>
          </cell>
          <cell r="C437" t="str">
            <v>PAGE_END_SESS_RAT</v>
          </cell>
          <cell r="D437" t="str">
            <v>NUMBER(5,2)</v>
          </cell>
        </row>
        <row r="438">
          <cell r="B438" t="str">
            <v>평균대기시간</v>
          </cell>
          <cell r="C438" t="str">
            <v>AVG_DELY_TME</v>
          </cell>
          <cell r="D438" t="str">
            <v>NUMBER(10,2)</v>
          </cell>
        </row>
        <row r="439">
          <cell r="B439" t="str">
            <v>평균매출실적금액</v>
          </cell>
          <cell r="C439" t="str">
            <v>AVG_SALE_RSLB_SUM</v>
          </cell>
          <cell r="D439" t="str">
            <v>FLOAT</v>
          </cell>
        </row>
        <row r="440">
          <cell r="B440" t="str">
            <v>평균매출실적수량</v>
          </cell>
          <cell r="C440" t="str">
            <v>AVG_SALE_RSLB_QTY</v>
          </cell>
          <cell r="D440" t="str">
            <v>INTEGER</v>
          </cell>
        </row>
        <row r="441">
          <cell r="B441" t="str">
            <v>평균체류시간</v>
          </cell>
          <cell r="C441" t="str">
            <v>AVG_STY_TME</v>
          </cell>
          <cell r="D441" t="str">
            <v>NUMBER(10,2)</v>
          </cell>
        </row>
        <row r="442">
          <cell r="B442" t="str">
            <v>평균통화시간</v>
          </cell>
          <cell r="C442" t="str">
            <v>AVG_PHCL_TME</v>
          </cell>
          <cell r="D442" t="str">
            <v>NUMBER(10,2)</v>
          </cell>
        </row>
        <row r="443">
          <cell r="B443" t="str">
            <v>평균PV수</v>
          </cell>
          <cell r="C443" t="str">
            <v>AVG_PV_NMB</v>
          </cell>
          <cell r="D443" t="str">
            <v>INTEGER</v>
          </cell>
        </row>
        <row r="444">
          <cell r="B444" t="str">
            <v>포인트사용건수</v>
          </cell>
          <cell r="C444" t="str">
            <v>PNT_USE_CNT</v>
          </cell>
          <cell r="D444" t="str">
            <v>INTEGER</v>
          </cell>
        </row>
        <row r="445">
          <cell r="B445" t="str">
            <v>포인트사용금액</v>
          </cell>
          <cell r="C445" t="str">
            <v>PNT_USE_SUM</v>
          </cell>
          <cell r="D445" t="str">
            <v>FLOAT</v>
          </cell>
        </row>
        <row r="446">
          <cell r="B446" t="str">
            <v>포인트적립건수</v>
          </cell>
          <cell r="C446" t="str">
            <v>PNT_ACM_CNT</v>
          </cell>
          <cell r="D446" t="str">
            <v>INTEGER</v>
          </cell>
        </row>
        <row r="447">
          <cell r="B447" t="str">
            <v>포인트적립금액</v>
          </cell>
          <cell r="C447" t="str">
            <v>PNT_ACM_SUM</v>
          </cell>
          <cell r="D447" t="str">
            <v>FLOAT</v>
          </cell>
        </row>
        <row r="448">
          <cell r="B448" t="str">
            <v>환불건수</v>
          </cell>
          <cell r="C448" t="str">
            <v>RFD_CNT</v>
          </cell>
          <cell r="D448" t="str">
            <v>INTEGER</v>
          </cell>
        </row>
        <row r="449">
          <cell r="B449" t="str">
            <v>환불금액</v>
          </cell>
          <cell r="C449" t="str">
            <v>RFD_SUM</v>
          </cell>
          <cell r="D449" t="str">
            <v>FLOAT</v>
          </cell>
        </row>
        <row r="450">
          <cell r="B450" t="str">
            <v>회원구매빈도값</v>
          </cell>
          <cell r="C450" t="str">
            <v>MBR_F_VLU</v>
          </cell>
          <cell r="D450" t="str">
            <v>NUMBER(10,2)</v>
          </cell>
        </row>
        <row r="451">
          <cell r="B451" t="str">
            <v>회원구매금액값</v>
          </cell>
          <cell r="C451" t="str">
            <v>MBR_M_VLU</v>
          </cell>
          <cell r="D451" t="str">
            <v>NUMBER(10,2)</v>
          </cell>
        </row>
        <row r="452">
          <cell r="B452" t="str">
            <v>회원최근성값</v>
          </cell>
          <cell r="C452" t="str">
            <v>MBR_R_VLU</v>
          </cell>
          <cell r="D452" t="str">
            <v>NUMBER(10,2)</v>
          </cell>
        </row>
        <row r="453">
          <cell r="B453" t="str">
            <v>회원가입전환율</v>
          </cell>
          <cell r="C453" t="str">
            <v>MBR_ENTR_CVRT_RAT</v>
          </cell>
          <cell r="D453" t="str">
            <v>NUMBER(5,2)</v>
          </cell>
        </row>
        <row r="454">
          <cell r="B454" t="str">
            <v>회원결제전환율</v>
          </cell>
          <cell r="C454" t="str">
            <v>MBR_PAMT_CVRT_RAT</v>
          </cell>
          <cell r="D454" t="str">
            <v>NUMBER(5,2)</v>
          </cell>
        </row>
        <row r="455">
          <cell r="B455" t="str">
            <v>회원당RFM점수</v>
          </cell>
          <cell r="C455" t="str">
            <v>PMBR_RFM_SCOR</v>
          </cell>
          <cell r="D455" t="str">
            <v>FLOAT</v>
          </cell>
        </row>
        <row r="456">
          <cell r="B456" t="str">
            <v>등록회원수</v>
          </cell>
          <cell r="C456" t="str">
            <v>REG_CCNT</v>
          </cell>
          <cell r="D456" t="str">
            <v>INTEGER</v>
          </cell>
        </row>
        <row r="457">
          <cell r="B457" t="str">
            <v>회원유지율</v>
          </cell>
          <cell r="C457" t="str">
            <v>MBR_RETN_RAT</v>
          </cell>
          <cell r="D457" t="str">
            <v>NUMBER(5,2)</v>
          </cell>
        </row>
        <row r="458">
          <cell r="B458" t="str">
            <v>회원주문전환율</v>
          </cell>
          <cell r="C458" t="str">
            <v>MBR_ORD_CVRT_RAT</v>
          </cell>
          <cell r="D458" t="str">
            <v>NUMBER(5,2)</v>
          </cell>
        </row>
        <row r="459">
          <cell r="B459" t="str">
            <v>회원평균주문금액</v>
          </cell>
          <cell r="C459" t="str">
            <v>MBR_AVG_ORD_SUM</v>
          </cell>
          <cell r="D459" t="str">
            <v>FLOAT</v>
          </cell>
        </row>
        <row r="460">
          <cell r="B460" t="str">
            <v>기준년도</v>
          </cell>
          <cell r="C460" t="str">
            <v>BASE_YY</v>
          </cell>
          <cell r="D460" t="str">
            <v>VARCHAR(4)</v>
          </cell>
        </row>
        <row r="461">
          <cell r="B461" t="str">
            <v>기준일자</v>
          </cell>
          <cell r="C461" t="str">
            <v>BASE_DD</v>
          </cell>
          <cell r="D461" t="str">
            <v>VARCHAR(8)</v>
          </cell>
        </row>
        <row r="462">
          <cell r="B462" t="str">
            <v>기준주차</v>
          </cell>
          <cell r="C462" t="str">
            <v>BASE_WK</v>
          </cell>
          <cell r="D462" t="str">
            <v>VARCHAR(12)</v>
          </cell>
        </row>
        <row r="463">
          <cell r="B463" t="str">
            <v>요일코드</v>
          </cell>
          <cell r="C463" t="str">
            <v>WD_CD</v>
          </cell>
          <cell r="D463" t="str">
            <v>VARCHAR(1)</v>
          </cell>
        </row>
        <row r="464">
          <cell r="B464" t="str">
            <v>몰구분코드</v>
          </cell>
          <cell r="C464" t="str">
            <v>MALL_CLS_CD</v>
          </cell>
          <cell r="D464" t="str">
            <v>VARCHAR(2)</v>
          </cell>
        </row>
        <row r="465">
          <cell r="B465" t="str">
            <v>회원등급코드</v>
          </cell>
          <cell r="C465" t="str">
            <v>MBR_GRD_CD</v>
          </cell>
          <cell r="D465" t="str">
            <v>VARCHAR(2)</v>
          </cell>
        </row>
        <row r="466">
          <cell r="B466" t="str">
            <v>회원분류코드</v>
          </cell>
          <cell r="C466" t="str">
            <v>MBR_CLSF_CD</v>
          </cell>
          <cell r="D466" t="str">
            <v>VARCHAR(2)</v>
          </cell>
        </row>
        <row r="467">
          <cell r="B467" t="str">
            <v>회원구분코드</v>
          </cell>
          <cell r="C467" t="str">
            <v>MBR_CLS_CD</v>
          </cell>
          <cell r="D467" t="str">
            <v>VARCHAR(2)</v>
          </cell>
        </row>
        <row r="468">
          <cell r="B468" t="str">
            <v>비정상회원여부</v>
          </cell>
          <cell r="C468" t="str">
            <v>COST_NORM_MBR_YN</v>
          </cell>
          <cell r="D468" t="str">
            <v>VARCHAR(1)</v>
          </cell>
        </row>
        <row r="469">
          <cell r="B469" t="str">
            <v>병의원회원여부</v>
          </cell>
          <cell r="C469" t="str">
            <v>HSCL_MBR_YN</v>
          </cell>
          <cell r="D469" t="str">
            <v>VARCHAR(1)</v>
          </cell>
        </row>
        <row r="470">
          <cell r="B470" t="str">
            <v>LTV구분코드</v>
          </cell>
          <cell r="C470" t="str">
            <v>LTV_CLS_CD</v>
          </cell>
          <cell r="D470" t="str">
            <v>VARCHAR(2)</v>
          </cell>
        </row>
        <row r="471">
          <cell r="B471" t="str">
            <v>최근성값</v>
          </cell>
          <cell r="C471" t="str">
            <v>R_VLU</v>
          </cell>
          <cell r="D471" t="str">
            <v>NUMBER(10,2)</v>
          </cell>
        </row>
        <row r="472">
          <cell r="B472" t="str">
            <v>구매빈도값</v>
          </cell>
          <cell r="C472" t="str">
            <v>F_VLU</v>
          </cell>
          <cell r="D472" t="str">
            <v>NUMBER(10,2)</v>
          </cell>
        </row>
        <row r="473">
          <cell r="B473" t="str">
            <v>구매금액값</v>
          </cell>
          <cell r="C473" t="str">
            <v>M_VLU</v>
          </cell>
          <cell r="D473" t="str">
            <v>NUMBER(10,2)</v>
          </cell>
        </row>
        <row r="474">
          <cell r="B474" t="str">
            <v>RFM구간코드</v>
          </cell>
          <cell r="C474" t="str">
            <v>RFM_SECT_CD</v>
          </cell>
          <cell r="D474" t="str">
            <v>VARCHAR(2)</v>
          </cell>
        </row>
        <row r="475">
          <cell r="B475" t="str">
            <v>RFM구간값</v>
          </cell>
          <cell r="C475" t="str">
            <v>RFM_SECT_VLU</v>
          </cell>
          <cell r="D475" t="str">
            <v>NUMBER(10,2)</v>
          </cell>
        </row>
        <row r="476">
          <cell r="B476" t="str">
            <v>당월재구매횟수</v>
          </cell>
          <cell r="C476" t="str">
            <v>THMM_RPUR_TMSC</v>
          </cell>
          <cell r="D476" t="str">
            <v>INTEGER</v>
          </cell>
        </row>
        <row r="477">
          <cell r="B477" t="str">
            <v>당월방문횟수</v>
          </cell>
          <cell r="C477" t="str">
            <v>THMM_VST_TMSC</v>
          </cell>
          <cell r="D477" t="str">
            <v>INTEGER</v>
          </cell>
        </row>
        <row r="478">
          <cell r="B478" t="str">
            <v>당월구매횟수</v>
          </cell>
          <cell r="C478" t="str">
            <v>THMM_PUR_TMSC</v>
          </cell>
          <cell r="D478" t="str">
            <v>INTEGER</v>
          </cell>
        </row>
        <row r="479">
          <cell r="B479" t="str">
            <v>구매주기코드</v>
          </cell>
          <cell r="C479" t="str">
            <v>PUR_CY_CD</v>
          </cell>
          <cell r="D479" t="str">
            <v>VARCHAR(2)</v>
          </cell>
        </row>
        <row r="480">
          <cell r="B480" t="str">
            <v>구매주기값</v>
          </cell>
          <cell r="C480" t="str">
            <v>PUR_CY_VLU</v>
          </cell>
          <cell r="D480" t="str">
            <v>NUMBER(10,2)</v>
          </cell>
        </row>
        <row r="481">
          <cell r="B481" t="str">
            <v>방문주기코드</v>
          </cell>
          <cell r="C481" t="str">
            <v>VST_CY_CD</v>
          </cell>
          <cell r="D481" t="str">
            <v>VARCHAR(2)</v>
          </cell>
        </row>
        <row r="482">
          <cell r="B482" t="str">
            <v>방문주기값</v>
          </cell>
          <cell r="C482" t="str">
            <v>VST_CY_VLU</v>
          </cell>
          <cell r="D482" t="str">
            <v>NUMBER(10,2)</v>
          </cell>
        </row>
        <row r="483">
          <cell r="B483" t="str">
            <v>구매상품종류수</v>
          </cell>
          <cell r="C483" t="str">
            <v>PUR_PRD_KND_NMB</v>
          </cell>
          <cell r="D483" t="str">
            <v>INTEGER</v>
          </cell>
        </row>
        <row r="484">
          <cell r="B484" t="str">
            <v>연령10세코드</v>
          </cell>
          <cell r="C484" t="str">
            <v>AGE_10YRD_CD</v>
          </cell>
          <cell r="D484" t="str">
            <v>VARCHAR(2)</v>
          </cell>
        </row>
        <row r="485">
          <cell r="B485" t="str">
            <v>연령5세코드</v>
          </cell>
          <cell r="C485" t="str">
            <v>AGE_5YRD_CD</v>
          </cell>
          <cell r="D485" t="str">
            <v>VARCHAR(2)</v>
          </cell>
        </row>
        <row r="486">
          <cell r="B486" t="str">
            <v>연령값</v>
          </cell>
          <cell r="C486" t="str">
            <v>AGE_VLU</v>
          </cell>
          <cell r="D486" t="str">
            <v>NUMBER(10,2)</v>
          </cell>
        </row>
        <row r="487">
          <cell r="B487" t="str">
            <v>시도코드</v>
          </cell>
          <cell r="C487" t="str">
            <v>SIDO_CD</v>
          </cell>
          <cell r="D487" t="str">
            <v>VARCHAR(2)</v>
          </cell>
        </row>
        <row r="488">
          <cell r="B488" t="str">
            <v>시군구코드</v>
          </cell>
          <cell r="C488" t="str">
            <v>SIGUNGU_CD</v>
          </cell>
          <cell r="D488" t="str">
            <v>VARCHAR(5)</v>
          </cell>
        </row>
        <row r="489">
          <cell r="B489" t="str">
            <v>가입기기코드</v>
          </cell>
          <cell r="C489" t="str">
            <v>ENTR_DEVC_CD</v>
          </cell>
          <cell r="D489" t="str">
            <v>VARCHAR(10)</v>
          </cell>
        </row>
        <row r="490">
          <cell r="B490" t="str">
            <v>가입방식코드</v>
          </cell>
          <cell r="C490" t="str">
            <v>ENTR_APRCH_CD</v>
          </cell>
          <cell r="D490" t="str">
            <v>VARCHAR(10)</v>
          </cell>
        </row>
        <row r="491">
          <cell r="B491" t="str">
            <v>가입경과월수구분코드</v>
          </cell>
          <cell r="C491" t="str">
            <v>EEMC_CLS_CD</v>
          </cell>
          <cell r="D491" t="str">
            <v>VARCHAR(2)</v>
          </cell>
        </row>
        <row r="492">
          <cell r="B492" t="str">
            <v>가입경과월수</v>
          </cell>
          <cell r="C492" t="str">
            <v>ENTR_ELAP_MMCNT</v>
          </cell>
          <cell r="D492" t="str">
            <v>INTEGER</v>
          </cell>
        </row>
        <row r="493">
          <cell r="B493" t="str">
            <v>비만도코드</v>
          </cell>
          <cell r="C493" t="str">
            <v>BODCOND_CD</v>
          </cell>
          <cell r="D493" t="str">
            <v>VARCHAR(2)</v>
          </cell>
        </row>
        <row r="494">
          <cell r="B494" t="str">
            <v>적립포인트</v>
          </cell>
          <cell r="C494" t="str">
            <v>ACM_PNT</v>
          </cell>
          <cell r="D494" t="str">
            <v>FLOAT</v>
          </cell>
        </row>
        <row r="495">
          <cell r="B495" t="str">
            <v>보유포인트금액</v>
          </cell>
          <cell r="C495" t="str">
            <v>HLD_PNT_SUM</v>
          </cell>
          <cell r="D495" t="str">
            <v>FLOAT</v>
          </cell>
        </row>
        <row r="496">
          <cell r="B496" t="str">
            <v>익월소멸예정포인트금액</v>
          </cell>
          <cell r="C496" t="str">
            <v>NXTM_EXT_SCDL_PNT_SUM</v>
          </cell>
          <cell r="D496" t="str">
            <v>FLOAT</v>
          </cell>
        </row>
        <row r="497">
          <cell r="B497" t="str">
            <v>관심주제코드</v>
          </cell>
          <cell r="C497" t="str">
            <v>INTRST_SUBJ_CD</v>
          </cell>
          <cell r="D497" t="str">
            <v>INTEGER</v>
          </cell>
        </row>
        <row r="498">
          <cell r="B498" t="str">
            <v>주문구분코드</v>
          </cell>
          <cell r="C498" t="str">
            <v>ORD_CLS_CD</v>
          </cell>
          <cell r="D498" t="str">
            <v>INTEGER</v>
          </cell>
        </row>
        <row r="499">
          <cell r="B499" t="str">
            <v>유입채널코드</v>
          </cell>
          <cell r="C499" t="str">
            <v>IFL_CHNL_CD</v>
          </cell>
          <cell r="D499" t="str">
            <v>VARCHAR(100)</v>
          </cell>
        </row>
        <row r="500">
          <cell r="B500" t="str">
            <v>소셜네트워크코드</v>
          </cell>
          <cell r="C500" t="str">
            <v>SCN_CD</v>
          </cell>
          <cell r="D500" t="str">
            <v>VARCHAR(200)</v>
          </cell>
        </row>
        <row r="501">
          <cell r="B501" t="str">
            <v>유입소스코드</v>
          </cell>
          <cell r="C501" t="str">
            <v>IFL_SRC_CD</v>
          </cell>
          <cell r="D501" t="str">
            <v>VARCHAR(1000)</v>
          </cell>
        </row>
        <row r="502">
          <cell r="B502" t="str">
            <v>유입매체코드</v>
          </cell>
          <cell r="C502" t="str">
            <v>IFL_MED_CD</v>
          </cell>
          <cell r="D502" t="str">
            <v>VARCHAR(200)</v>
          </cell>
        </row>
        <row r="503">
          <cell r="B503" t="str">
            <v>접속국가코드</v>
          </cell>
          <cell r="C503" t="str">
            <v>CNC_NAT_CD</v>
          </cell>
          <cell r="D503" t="str">
            <v>VARCHAR(100)</v>
          </cell>
        </row>
        <row r="504">
          <cell r="B504" t="str">
            <v>접속지역코드</v>
          </cell>
          <cell r="C504" t="str">
            <v>CNC_AREA_CD</v>
          </cell>
          <cell r="D504" t="str">
            <v>VARCHAR(100)</v>
          </cell>
        </row>
        <row r="505">
          <cell r="B505" t="str">
            <v>접속도시코드</v>
          </cell>
          <cell r="C505" t="str">
            <v>CNC_CITY_CD</v>
          </cell>
          <cell r="D505" t="str">
            <v>VARCHAR(100)</v>
          </cell>
        </row>
        <row r="506">
          <cell r="B506" t="str">
            <v>접속기기코드</v>
          </cell>
          <cell r="C506" t="str">
            <v>CNC_DEVC_CD</v>
          </cell>
          <cell r="D506" t="str">
            <v>VARCHAR(20)</v>
          </cell>
        </row>
        <row r="507">
          <cell r="B507" t="str">
            <v>방문유형코드</v>
          </cell>
          <cell r="C507" t="str">
            <v>VST_TYP_CD</v>
          </cell>
          <cell r="D507" t="str">
            <v>VARCHAR(50)</v>
          </cell>
        </row>
        <row r="508">
          <cell r="B508" t="str">
            <v>자재카테고리대분류코드</v>
          </cell>
          <cell r="C508" t="str">
            <v>MCTG_LCLS_CD</v>
          </cell>
          <cell r="D508" t="str">
            <v>VARCHAR(20)</v>
          </cell>
        </row>
        <row r="509">
          <cell r="B509" t="str">
            <v>자재카테고리중분류코드</v>
          </cell>
          <cell r="C509" t="str">
            <v>MCTG_MCLS_CD</v>
          </cell>
          <cell r="D509" t="str">
            <v>VARCHAR(20)</v>
          </cell>
        </row>
        <row r="510">
          <cell r="B510" t="str">
            <v>자재카테고리소분류코드</v>
          </cell>
          <cell r="C510" t="str">
            <v>MCTG_SCLS_CD</v>
          </cell>
          <cell r="D510" t="str">
            <v>VARCHAR(20)</v>
          </cell>
        </row>
        <row r="511">
          <cell r="B511" t="str">
            <v>자재코드</v>
          </cell>
          <cell r="C511" t="str">
            <v>MAT_CD</v>
          </cell>
          <cell r="D511" t="str">
            <v>VARCHAR(20)</v>
          </cell>
        </row>
        <row r="512">
          <cell r="B512" t="str">
            <v>상품코드</v>
          </cell>
          <cell r="C512" t="str">
            <v>PRD_CD</v>
          </cell>
          <cell r="D512" t="str">
            <v>VARCHAR(20)</v>
          </cell>
        </row>
        <row r="513">
          <cell r="B513" t="str">
            <v>상품상세코드</v>
          </cell>
          <cell r="C513" t="str">
            <v>PRD_DTL_CD</v>
          </cell>
          <cell r="D513" t="str">
            <v>VARCHAR(20)</v>
          </cell>
        </row>
        <row r="514">
          <cell r="B514" t="str">
            <v>브랜드코드</v>
          </cell>
          <cell r="C514" t="str">
            <v>BRND_CD</v>
          </cell>
          <cell r="D514" t="str">
            <v>VARCHAR(20)</v>
          </cell>
        </row>
        <row r="515">
          <cell r="B515" t="str">
            <v>상품종류코드</v>
          </cell>
          <cell r="C515" t="str">
            <v>PRD_KND_CD</v>
          </cell>
          <cell r="D515" t="str">
            <v>VARCHAR(2)</v>
          </cell>
        </row>
        <row r="516">
          <cell r="B516" t="str">
            <v>바로구매여부</v>
          </cell>
          <cell r="C516" t="str">
            <v>IMPUR_YN</v>
          </cell>
          <cell r="D516" t="str">
            <v>VARCHAR(1)</v>
          </cell>
        </row>
        <row r="517">
          <cell r="B517" t="str">
            <v>결제기기코드</v>
          </cell>
          <cell r="C517" t="str">
            <v>PAMT_DEVC_CD</v>
          </cell>
          <cell r="D517" t="str">
            <v>VARCHAR(1)</v>
          </cell>
        </row>
        <row r="518">
          <cell r="B518" t="str">
            <v>결제방식코드</v>
          </cell>
          <cell r="C518" t="str">
            <v>PAMT_APRCH_CD</v>
          </cell>
          <cell r="D518" t="str">
            <v>VARCHAR(5)</v>
          </cell>
        </row>
        <row r="519">
          <cell r="B519" t="str">
            <v>쿠폰번호</v>
          </cell>
          <cell r="C519" t="str">
            <v>CPN_NO</v>
          </cell>
          <cell r="D519" t="str">
            <v>INTEGER</v>
          </cell>
        </row>
        <row r="520">
          <cell r="B520" t="str">
            <v>쿠폰사용종류코드</v>
          </cell>
          <cell r="C520" t="str">
            <v>CPN_USE_KND_CD</v>
          </cell>
          <cell r="D520" t="str">
            <v>VARCHAR(1)</v>
          </cell>
        </row>
        <row r="521">
          <cell r="B521" t="str">
            <v>쿠폰적용대상코드</v>
          </cell>
          <cell r="C521" t="str">
            <v>CPN_APPLY_TRGT_CD</v>
          </cell>
          <cell r="D521" t="str">
            <v>VARCHAR(1)</v>
          </cell>
        </row>
        <row r="522">
          <cell r="B522" t="str">
            <v>쿠폰할인구분코드</v>
          </cell>
          <cell r="C522" t="str">
            <v>CPN_DC_CLS_CD</v>
          </cell>
          <cell r="D522" t="str">
            <v>VARCHAR(1)</v>
          </cell>
        </row>
        <row r="523">
          <cell r="B523" t="str">
            <v>포인트지급차감사유코드</v>
          </cell>
          <cell r="C523" t="str">
            <v>PNT_PAY_DED_RSN_CD</v>
          </cell>
          <cell r="D523" t="str">
            <v>VARCHAR(10)</v>
          </cell>
        </row>
        <row r="524">
          <cell r="B524" t="str">
            <v>전시카테고리대분류코드</v>
          </cell>
          <cell r="C524" t="str">
            <v>EXH_CTGR_LCLS_CD</v>
          </cell>
          <cell r="D524" t="str">
            <v>INTEGER</v>
          </cell>
        </row>
        <row r="525">
          <cell r="B525" t="str">
            <v>전시카테고리중분류코드</v>
          </cell>
          <cell r="C525" t="str">
            <v>EXH_CTGR_MCLS_CD</v>
          </cell>
          <cell r="D525" t="str">
            <v>INTEGER</v>
          </cell>
        </row>
        <row r="526">
          <cell r="B526" t="str">
            <v>기획전ID</v>
          </cell>
          <cell r="C526" t="str">
            <v>EXH_ID</v>
          </cell>
          <cell r="D526" t="str">
            <v>VARCHAR(10)</v>
          </cell>
        </row>
        <row r="527">
          <cell r="B527" t="str">
            <v>판매채널대분류코드</v>
          </cell>
          <cell r="C527" t="str">
            <v>SELL_CHNL_LCLS_CD</v>
          </cell>
          <cell r="D527" t="str">
            <v>VARCHAR(20)</v>
          </cell>
        </row>
        <row r="528">
          <cell r="B528" t="str">
            <v>판매채널중분류코드</v>
          </cell>
          <cell r="C528" t="str">
            <v>SELL_CHNL_MCLS_CD</v>
          </cell>
          <cell r="D528" t="str">
            <v>VARCHAR(20)</v>
          </cell>
        </row>
        <row r="529">
          <cell r="B529" t="str">
            <v>판매채널소분류코드</v>
          </cell>
          <cell r="C529" t="str">
            <v>SELL_CHNL_SCLS_CD</v>
          </cell>
          <cell r="D529" t="str">
            <v>VARCHAR(20)</v>
          </cell>
        </row>
        <row r="530">
          <cell r="B530" t="str">
            <v>판매업체그룹코드</v>
          </cell>
          <cell r="C530" t="str">
            <v>SELL_COMP_GRP_CD</v>
          </cell>
          <cell r="D530" t="str">
            <v>VARCHAR(20)</v>
          </cell>
        </row>
        <row r="531">
          <cell r="B531" t="str">
            <v>판매업체구분코드</v>
          </cell>
          <cell r="C531" t="str">
            <v>SELL_COMP_CLS_CD</v>
          </cell>
          <cell r="D531" t="str">
            <v>VARCHAR(20)</v>
          </cell>
        </row>
        <row r="532">
          <cell r="B532" t="str">
            <v>판매업체코드</v>
          </cell>
          <cell r="C532" t="str">
            <v>SELL_COMP_CD</v>
          </cell>
          <cell r="D532" t="str">
            <v>VARCHAR(6)</v>
          </cell>
        </row>
        <row r="533">
          <cell r="B533" t="str">
            <v>판매그룹코드</v>
          </cell>
          <cell r="C533" t="str">
            <v>SELL_GRP_CD</v>
          </cell>
          <cell r="D533" t="str">
            <v>VARCHAR(3)</v>
          </cell>
        </row>
        <row r="534">
          <cell r="B534" t="str">
            <v>판매사원ID</v>
          </cell>
          <cell r="C534" t="str">
            <v>SELL_EMP_ID</v>
          </cell>
          <cell r="D534" t="str">
            <v>VARCHAR(10)</v>
          </cell>
        </row>
        <row r="535">
          <cell r="B535" t="str">
            <v>재고상태코드</v>
          </cell>
          <cell r="C535" t="str">
            <v>INV_STUS_CD</v>
          </cell>
          <cell r="D535" t="str">
            <v>VARCHAR(1)</v>
          </cell>
        </row>
        <row r="536">
          <cell r="B536" t="str">
            <v>입고플랜트코드</v>
          </cell>
          <cell r="C536" t="str">
            <v>RCV_PLT_CD</v>
          </cell>
          <cell r="D536" t="str">
            <v>VARCHAR(10)</v>
          </cell>
        </row>
        <row r="537">
          <cell r="B537" t="str">
            <v>상담인입구분코드</v>
          </cell>
          <cell r="C537" t="str">
            <v>CNSL_IC_CLS_CD</v>
          </cell>
          <cell r="D537" t="str">
            <v>VARCHAR(10)</v>
          </cell>
        </row>
        <row r="538">
          <cell r="B538" t="str">
            <v>상담인입경로코드</v>
          </cell>
          <cell r="C538" t="str">
            <v>CNSL_IC_RUTE_CD</v>
          </cell>
          <cell r="D538" t="str">
            <v>VARCHAR(10)</v>
          </cell>
        </row>
        <row r="539">
          <cell r="B539" t="str">
            <v>상담문의대분류코드</v>
          </cell>
          <cell r="C539" t="str">
            <v>CNSL_INQ_LCLS_CD</v>
          </cell>
          <cell r="D539" t="str">
            <v>VARCHAR(10)</v>
          </cell>
        </row>
        <row r="540">
          <cell r="B540" t="str">
            <v>상담문의소분류코드</v>
          </cell>
          <cell r="C540" t="str">
            <v>CNSL_INQ_SCLS_CD</v>
          </cell>
          <cell r="D540" t="str">
            <v>VARCHAR(10)</v>
          </cell>
        </row>
        <row r="541">
          <cell r="B541" t="str">
            <v>상담본부구분코드</v>
          </cell>
          <cell r="C541" t="str">
            <v>CNSL_HDQT_CLS_CD</v>
          </cell>
          <cell r="D541" t="str">
            <v>VARCHAR(10)</v>
          </cell>
        </row>
        <row r="542">
          <cell r="B542" t="str">
            <v>상담고객분류코드</v>
          </cell>
          <cell r="C542" t="str">
            <v>CNSL_CUST_CLSF_CD</v>
          </cell>
          <cell r="D542" t="str">
            <v>VARCHAR(10)</v>
          </cell>
        </row>
        <row r="543">
          <cell r="B543" t="str">
            <v>R&amp;D과제구분코드</v>
          </cell>
          <cell r="C543" t="str">
            <v>RD_TSK_CLS_CD</v>
          </cell>
          <cell r="D543" t="str">
            <v>VARCHAR(2)</v>
          </cell>
        </row>
        <row r="544">
          <cell r="B544" t="str">
            <v>채권채무경과기간구분코드</v>
          </cell>
          <cell r="C544" t="str">
            <v>BDET_CLS_CD</v>
          </cell>
          <cell r="D544" t="str">
            <v>VARCHAR(2)</v>
          </cell>
        </row>
        <row r="545">
          <cell r="B545" t="str">
            <v>채권채무경과일수</v>
          </cell>
          <cell r="C545" t="str">
            <v>BOND_DEBT_ELAP_NDAY</v>
          </cell>
          <cell r="D545" t="str">
            <v>INTEGER</v>
          </cell>
        </row>
        <row r="546">
          <cell r="B546" t="str">
            <v>국내외구분코드</v>
          </cell>
          <cell r="C546" t="str">
            <v>IOCT_CLS_CD</v>
          </cell>
          <cell r="D546" t="str">
            <v>VARCHAR(2)</v>
          </cell>
        </row>
        <row r="547">
          <cell r="B547" t="str">
            <v>채권채무거래처ID</v>
          </cell>
          <cell r="C547" t="str">
            <v>BOND_DEBT_CLNT_ID</v>
          </cell>
          <cell r="D547" t="str">
            <v>VARCHAR(10)</v>
          </cell>
        </row>
        <row r="548">
          <cell r="B548" t="str">
            <v>페이지경로1단계코드</v>
          </cell>
          <cell r="C548" t="str">
            <v>PGR_FT_STEP_CD</v>
          </cell>
          <cell r="D548" t="str">
            <v>VARCHAR(10000)</v>
          </cell>
        </row>
        <row r="549">
          <cell r="B549" t="str">
            <v>페이지코드</v>
          </cell>
          <cell r="C549" t="str">
            <v>PAGE_CD</v>
          </cell>
          <cell r="D549" t="str">
            <v>VARCHAR(10000)</v>
          </cell>
        </row>
        <row r="550">
          <cell r="B550" t="str">
            <v>검색카테고리코드</v>
          </cell>
          <cell r="C550" t="str">
            <v>SRCH_CTGR_CD</v>
          </cell>
          <cell r="D550" t="str">
            <v>VARCHAR(500)</v>
          </cell>
        </row>
        <row r="551">
          <cell r="B551" t="str">
            <v>검색어코드</v>
          </cell>
          <cell r="C551" t="str">
            <v>SCK_CD</v>
          </cell>
          <cell r="D551" t="str">
            <v>VARCHAR(1000)</v>
          </cell>
        </row>
        <row r="552">
          <cell r="B552" t="str">
            <v>몰구분명</v>
          </cell>
          <cell r="C552" t="str">
            <v>MALL_CLS_NM</v>
          </cell>
          <cell r="D552" t="str">
            <v>VARCHAR(20)</v>
          </cell>
        </row>
        <row r="553">
          <cell r="B553" t="str">
            <v>페이지경로2단계코드</v>
          </cell>
          <cell r="C553" t="str">
            <v>PGR_SE_STEP_CD</v>
          </cell>
          <cell r="D553" t="str">
            <v>VARCHAR(10000)</v>
          </cell>
        </row>
        <row r="554">
          <cell r="B554" t="str">
            <v>페이지경로3단계코드</v>
          </cell>
          <cell r="C554" t="str">
            <v>PGR_TH_STEP_CD</v>
          </cell>
          <cell r="D554" t="str">
            <v>VARCHAR(10000)</v>
          </cell>
        </row>
        <row r="555">
          <cell r="B555" t="str">
            <v>페이지경로4단계코드</v>
          </cell>
          <cell r="C555" t="str">
            <v>PGR_FO_STEP_CD</v>
          </cell>
          <cell r="D555" t="str">
            <v>VARCHAR(10000)</v>
          </cell>
        </row>
        <row r="556">
          <cell r="B556" t="str">
            <v>주문구분명</v>
          </cell>
          <cell r="C556" t="str">
            <v>ORD_CLS_NM</v>
          </cell>
          <cell r="D556" t="str">
            <v>VARCHAR(20)</v>
          </cell>
        </row>
        <row r="557">
          <cell r="B557" t="str">
            <v>국내외구분명</v>
          </cell>
          <cell r="C557" t="str">
            <v>IOCT_CLS_NM</v>
          </cell>
          <cell r="D557" t="str">
            <v>VARCHAR(20)</v>
          </cell>
        </row>
        <row r="558">
          <cell r="B558" t="str">
            <v>기준주차명</v>
          </cell>
          <cell r="C558" t="str">
            <v>BASE_WK_NM</v>
          </cell>
          <cell r="D558" t="str">
            <v>VARCHAR(20)</v>
          </cell>
        </row>
        <row r="559">
          <cell r="B559" t="str">
            <v>요일명</v>
          </cell>
          <cell r="C559" t="str">
            <v>WD_NM</v>
          </cell>
          <cell r="D559" t="str">
            <v>VARCHAR(20)</v>
          </cell>
        </row>
        <row r="560">
          <cell r="B560" t="str">
            <v>기획전명</v>
          </cell>
          <cell r="C560" t="str">
            <v>EXH_NM</v>
          </cell>
          <cell r="D560" t="str">
            <v>VARCHAR(100)</v>
          </cell>
        </row>
        <row r="561">
          <cell r="B561" t="str">
            <v>쿠폰ID</v>
          </cell>
          <cell r="C561" t="str">
            <v>CPN_ID</v>
          </cell>
          <cell r="D561" t="str">
            <v>INTEGER</v>
          </cell>
        </row>
        <row r="562">
          <cell r="B562" t="str">
            <v>쿠폰명</v>
          </cell>
          <cell r="C562" t="str">
            <v>CPN_NM</v>
          </cell>
          <cell r="D562" t="str">
            <v>VARCHAR(100)</v>
          </cell>
        </row>
        <row r="563">
          <cell r="B563" t="str">
            <v>쿠폰적용대상명</v>
          </cell>
          <cell r="C563" t="str">
            <v>CPN_APPLY_TRGT_NM</v>
          </cell>
          <cell r="D563" t="str">
            <v>VARCHAR(20)</v>
          </cell>
        </row>
        <row r="564">
          <cell r="B564" t="str">
            <v>쿠폰사용종류명</v>
          </cell>
          <cell r="C564" t="str">
            <v>CPN_USE_KND_NM</v>
          </cell>
          <cell r="D564" t="str">
            <v>VARCHAR(20)</v>
          </cell>
        </row>
        <row r="565">
          <cell r="B565" t="str">
            <v>쿠폰할인구분명</v>
          </cell>
          <cell r="C565" t="str">
            <v>CPN_DC_CLS_NM</v>
          </cell>
          <cell r="D565" t="str">
            <v>VARCHAR(100)</v>
          </cell>
        </row>
        <row r="566">
          <cell r="B566" t="str">
            <v>포인트지급차감사유명</v>
          </cell>
          <cell r="C566" t="str">
            <v>PNT_PAY_DED_RSN_NM</v>
          </cell>
          <cell r="D566" t="str">
            <v>VARCHAR(100)</v>
          </cell>
        </row>
        <row r="567">
          <cell r="B567" t="str">
            <v>판매업체명</v>
          </cell>
          <cell r="C567" t="str">
            <v>SELL_COMP_NM</v>
          </cell>
          <cell r="D567" t="str">
            <v>VARCHAR(100)</v>
          </cell>
        </row>
        <row r="568">
          <cell r="B568" t="str">
            <v>판매업체구분명</v>
          </cell>
          <cell r="C568" t="str">
            <v>SELL_COMP_CLS_NM</v>
          </cell>
          <cell r="D568" t="str">
            <v>VARCHAR(20)</v>
          </cell>
        </row>
        <row r="569">
          <cell r="B569" t="str">
            <v>판매업체그룹명</v>
          </cell>
          <cell r="C569" t="str">
            <v>SELL_COMP_GRP_NM</v>
          </cell>
          <cell r="D569" t="str">
            <v>VARCHAR(20)</v>
          </cell>
        </row>
        <row r="570">
          <cell r="B570" t="str">
            <v>판매채널대분류명</v>
          </cell>
          <cell r="C570" t="str">
            <v>SELL_CHNL_LCLS_NM</v>
          </cell>
          <cell r="D570" t="str">
            <v>VARCHAR(20)</v>
          </cell>
        </row>
        <row r="571">
          <cell r="B571" t="str">
            <v>판매채널소분류명</v>
          </cell>
          <cell r="C571" t="str">
            <v>SELL_CHNL_SCLS_NM</v>
          </cell>
          <cell r="D571" t="str">
            <v>VARCHAR(20)</v>
          </cell>
        </row>
        <row r="572">
          <cell r="B572" t="str">
            <v>입고플랜트명</v>
          </cell>
          <cell r="C572" t="str">
            <v>RCV_PLT_NM</v>
          </cell>
          <cell r="D572" t="str">
            <v>VARCHAR(20)</v>
          </cell>
        </row>
        <row r="573">
          <cell r="B573" t="str">
            <v>재고상태명</v>
          </cell>
          <cell r="C573" t="str">
            <v>INV_STUS_NM</v>
          </cell>
          <cell r="D573" t="str">
            <v>VARCHAR(20)</v>
          </cell>
        </row>
        <row r="574">
          <cell r="B574" t="str">
            <v>상담고객분류명</v>
          </cell>
          <cell r="C574" t="str">
            <v>CNSL_CUST_CLSF_NM</v>
          </cell>
          <cell r="D574" t="str">
            <v>VARCHAR(20)</v>
          </cell>
        </row>
        <row r="575">
          <cell r="B575" t="str">
            <v>상담문의대분류명</v>
          </cell>
          <cell r="C575" t="str">
            <v>CNSL_INQ_LCLS_NM</v>
          </cell>
          <cell r="D575" t="str">
            <v>VARCHAR(20)</v>
          </cell>
        </row>
        <row r="576">
          <cell r="B576" t="str">
            <v>상담문의소분류명</v>
          </cell>
          <cell r="C576" t="str">
            <v>CNSL_INQ_SCLS_NM</v>
          </cell>
          <cell r="D576" t="str">
            <v>VARCHAR(20)</v>
          </cell>
        </row>
        <row r="577">
          <cell r="B577" t="str">
            <v>상담본부구분명</v>
          </cell>
          <cell r="C577" t="str">
            <v>CNSL_HDQT_CLS_NM</v>
          </cell>
          <cell r="D577" t="str">
            <v>VARCHAR(20)</v>
          </cell>
        </row>
        <row r="578">
          <cell r="B578" t="str">
            <v>상담인입경로명</v>
          </cell>
          <cell r="C578" t="str">
            <v>CNSL_IC_RUTE_NM</v>
          </cell>
          <cell r="D578" t="str">
            <v>VARCHAR(20)</v>
          </cell>
        </row>
        <row r="579">
          <cell r="B579" t="str">
            <v>상담인입구분명</v>
          </cell>
          <cell r="C579" t="str">
            <v>CNSL_IC_CLS_NM</v>
          </cell>
          <cell r="D579" t="str">
            <v>VARCHAR(20)</v>
          </cell>
        </row>
        <row r="580">
          <cell r="B580" t="str">
            <v>결제기기명</v>
          </cell>
          <cell r="C580" t="str">
            <v>PAMT_DEVC_NM</v>
          </cell>
          <cell r="D580" t="str">
            <v>VARCHAR(20)</v>
          </cell>
        </row>
        <row r="581">
          <cell r="B581" t="str">
            <v>결제방식명</v>
          </cell>
          <cell r="C581" t="str">
            <v>PAMT_APRCH_NM</v>
          </cell>
          <cell r="D581" t="str">
            <v>VARCHAR(20)</v>
          </cell>
        </row>
        <row r="582">
          <cell r="B582" t="str">
            <v>상품종류명</v>
          </cell>
          <cell r="C582" t="str">
            <v>PRD_KND_NM</v>
          </cell>
          <cell r="D582" t="str">
            <v>VARCHAR(20)</v>
          </cell>
        </row>
        <row r="583">
          <cell r="B583" t="str">
            <v>자재명</v>
          </cell>
          <cell r="C583" t="str">
            <v>MAT_NM</v>
          </cell>
          <cell r="D583" t="str">
            <v>VARCHAR(100)</v>
          </cell>
        </row>
        <row r="584">
          <cell r="B584" t="str">
            <v>자재카테고리대분류명</v>
          </cell>
          <cell r="C584" t="str">
            <v>MCTG_LCLS_NM</v>
          </cell>
          <cell r="D584" t="str">
            <v>VARCHAR(100)</v>
          </cell>
        </row>
        <row r="585">
          <cell r="B585" t="str">
            <v>자재카테고리소분류명</v>
          </cell>
          <cell r="C585" t="str">
            <v>MCTG_SCLS_NM</v>
          </cell>
          <cell r="D585" t="str">
            <v>VARCHAR(100)</v>
          </cell>
        </row>
        <row r="586">
          <cell r="B586" t="str">
            <v>자재카테고리중분류명</v>
          </cell>
          <cell r="C586" t="str">
            <v>MCTG_MCLS_NM</v>
          </cell>
          <cell r="D586" t="str">
            <v>VARCHAR(100)</v>
          </cell>
        </row>
        <row r="587">
          <cell r="B587" t="str">
            <v>전시카테고리대분류명</v>
          </cell>
          <cell r="C587" t="str">
            <v>EXH_CTGR_LCLS_NM</v>
          </cell>
          <cell r="D587" t="str">
            <v>VARCHAR(100)</v>
          </cell>
        </row>
        <row r="588">
          <cell r="B588" t="str">
            <v>전시카테고리중분류명</v>
          </cell>
          <cell r="C588" t="str">
            <v>EXH_CTGR_MCLS_NM</v>
          </cell>
          <cell r="D588" t="str">
            <v>VARCHAR(100)</v>
          </cell>
        </row>
        <row r="589">
          <cell r="B589" t="str">
            <v>검색어명</v>
          </cell>
          <cell r="C589" t="str">
            <v>SCK_NM</v>
          </cell>
          <cell r="D589" t="str">
            <v>VARCHAR(1000)</v>
          </cell>
        </row>
        <row r="590">
          <cell r="B590" t="str">
            <v>검색카테고리명</v>
          </cell>
          <cell r="C590" t="str">
            <v>SRCH_CTGR_NM</v>
          </cell>
          <cell r="D590" t="str">
            <v>VARCHAR(500)</v>
          </cell>
        </row>
        <row r="591">
          <cell r="B591" t="str">
            <v>소셜네트워크명</v>
          </cell>
          <cell r="C591" t="str">
            <v>SCN_NM</v>
          </cell>
          <cell r="D591" t="str">
            <v>VARCHAR(200)</v>
          </cell>
        </row>
        <row r="592">
          <cell r="B592" t="str">
            <v>유입매체명</v>
          </cell>
          <cell r="C592" t="str">
            <v>IFL_MED_NM</v>
          </cell>
          <cell r="D592" t="str">
            <v>VARCHAR(200)</v>
          </cell>
        </row>
        <row r="593">
          <cell r="B593" t="str">
            <v>유입소스명</v>
          </cell>
          <cell r="C593" t="str">
            <v>IFL_SRC_NM</v>
          </cell>
          <cell r="D593" t="str">
            <v>VARCHAR(1000)</v>
          </cell>
        </row>
        <row r="594">
          <cell r="B594" t="str">
            <v>유입채널명</v>
          </cell>
          <cell r="C594" t="str">
            <v>IFL_CHNL_NM</v>
          </cell>
          <cell r="D594" t="str">
            <v>VARCHAR(100)</v>
          </cell>
        </row>
        <row r="595">
          <cell r="B595" t="str">
            <v>페이지명</v>
          </cell>
          <cell r="C595" t="str">
            <v>PAGE_NM</v>
          </cell>
          <cell r="D595" t="str">
            <v>VARCHAR(10000)</v>
          </cell>
        </row>
        <row r="596">
          <cell r="B596" t="str">
            <v>페이지경로1단계명</v>
          </cell>
          <cell r="C596" t="str">
            <v>PGR_FT_STEP_NM</v>
          </cell>
          <cell r="D596" t="str">
            <v>VARCHAR(10000)</v>
          </cell>
        </row>
        <row r="597">
          <cell r="B597" t="str">
            <v>페이지경로2단계명</v>
          </cell>
          <cell r="C597" t="str">
            <v>PGR_SE_STEP_NM</v>
          </cell>
          <cell r="D597" t="str">
            <v>VARCHAR(10000)</v>
          </cell>
        </row>
        <row r="598">
          <cell r="B598" t="str">
            <v>페이지경로3단계명</v>
          </cell>
          <cell r="C598" t="str">
            <v>PGR_TH_STEP_NM</v>
          </cell>
          <cell r="D598" t="str">
            <v>VARCHAR(10000)</v>
          </cell>
        </row>
        <row r="599">
          <cell r="B599" t="str">
            <v>페이지경로4단계명</v>
          </cell>
          <cell r="C599" t="str">
            <v>PGR_FO_STEP_NM</v>
          </cell>
          <cell r="D599" t="str">
            <v>VARCHAR(10000)</v>
          </cell>
        </row>
        <row r="600">
          <cell r="B600" t="str">
            <v>R&amp;D과제구분명</v>
          </cell>
          <cell r="C600" t="str">
            <v>RD_TSK_CLS_NM</v>
          </cell>
          <cell r="D600" t="str">
            <v>VARCHAR(50)</v>
          </cell>
        </row>
        <row r="601">
          <cell r="B601" t="str">
            <v>채권채무경과기간구분명</v>
          </cell>
          <cell r="C601" t="str">
            <v>BDET_CLS_NM</v>
          </cell>
          <cell r="D601" t="str">
            <v>VARCHAR(20)</v>
          </cell>
        </row>
        <row r="602">
          <cell r="B602" t="str">
            <v>판매그룹명</v>
          </cell>
          <cell r="C602" t="str">
            <v>SELL_GRP_NM</v>
          </cell>
          <cell r="D602" t="str">
            <v>VARCHAR(20)</v>
          </cell>
        </row>
        <row r="603">
          <cell r="B603" t="str">
            <v>판매사원명</v>
          </cell>
          <cell r="C603" t="str">
            <v>SELL_EMP_NM</v>
          </cell>
          <cell r="D603" t="str">
            <v>VARCHAR(20)</v>
          </cell>
        </row>
        <row r="604">
          <cell r="B604" t="str">
            <v>LTV구분명</v>
          </cell>
          <cell r="C604" t="str">
            <v>LTV_CLS_NM</v>
          </cell>
          <cell r="D604" t="str">
            <v>VARCHAR(10)</v>
          </cell>
        </row>
        <row r="605">
          <cell r="B605" t="str">
            <v>RFM구간명</v>
          </cell>
          <cell r="C605" t="str">
            <v>RFM_SECT_NM</v>
          </cell>
          <cell r="D605" t="str">
            <v>VARCHAR(10)</v>
          </cell>
        </row>
        <row r="606">
          <cell r="B606" t="str">
            <v>가입경과월수구분명</v>
          </cell>
          <cell r="C606" t="str">
            <v>EEMC_CLS_NM</v>
          </cell>
          <cell r="D606" t="str">
            <v>VARCHAR(10)</v>
          </cell>
        </row>
        <row r="607">
          <cell r="B607" t="str">
            <v>가입기기명</v>
          </cell>
          <cell r="C607" t="str">
            <v>ENTR_DEVC_NM</v>
          </cell>
          <cell r="D607" t="str">
            <v>VARCHAR(10)</v>
          </cell>
        </row>
        <row r="608">
          <cell r="B608" t="str">
            <v>가입방식명</v>
          </cell>
          <cell r="C608" t="str">
            <v>ENTR_APRCH_NM</v>
          </cell>
          <cell r="D608" t="str">
            <v>VARCHAR(10)</v>
          </cell>
        </row>
        <row r="609">
          <cell r="B609" t="str">
            <v>관심주제명</v>
          </cell>
          <cell r="C609" t="str">
            <v>INTRST_SUBJ_NM</v>
          </cell>
          <cell r="D609" t="str">
            <v>VARCHAR(10)</v>
          </cell>
        </row>
        <row r="610">
          <cell r="B610" t="str">
            <v>구매금액구간명</v>
          </cell>
          <cell r="C610" t="str">
            <v>M_SECT_NM</v>
          </cell>
          <cell r="D610" t="str">
            <v>VARCHAR(10)</v>
          </cell>
        </row>
        <row r="611">
          <cell r="B611" t="str">
            <v>구매빈도명</v>
          </cell>
          <cell r="C611" t="str">
            <v>F_NM</v>
          </cell>
          <cell r="D611" t="str">
            <v>VARCHAR(10)</v>
          </cell>
        </row>
        <row r="612">
          <cell r="B612" t="str">
            <v>구매주기명</v>
          </cell>
          <cell r="C612" t="str">
            <v>PUR_CY_NM</v>
          </cell>
          <cell r="D612" t="str">
            <v>VARCHAR(10)</v>
          </cell>
        </row>
        <row r="613">
          <cell r="B613" t="str">
            <v>방문유형명</v>
          </cell>
          <cell r="C613" t="str">
            <v>VST_TYP_NM</v>
          </cell>
          <cell r="D613" t="str">
            <v>VARCHAR(10)</v>
          </cell>
        </row>
        <row r="614">
          <cell r="B614" t="str">
            <v>방문주기명</v>
          </cell>
          <cell r="C614" t="str">
            <v>VST_CY_NM</v>
          </cell>
          <cell r="D614" t="str">
            <v>VARCHAR(10)</v>
          </cell>
        </row>
        <row r="615">
          <cell r="B615" t="str">
            <v>비만도명</v>
          </cell>
          <cell r="C615" t="str">
            <v>BODCOND_NM</v>
          </cell>
          <cell r="D615" t="str">
            <v>VARCHAR(10)</v>
          </cell>
        </row>
        <row r="616">
          <cell r="B616" t="str">
            <v>연령명</v>
          </cell>
          <cell r="C616" t="str">
            <v>AGE_NM</v>
          </cell>
          <cell r="D616" t="str">
            <v>VARCHAR(10)</v>
          </cell>
        </row>
        <row r="617">
          <cell r="B617" t="str">
            <v>연령10세명</v>
          </cell>
          <cell r="C617" t="str">
            <v>AGE_10YRD_NM</v>
          </cell>
          <cell r="D617" t="str">
            <v>VARCHAR(10)</v>
          </cell>
        </row>
        <row r="618">
          <cell r="B618" t="str">
            <v>연령5세명</v>
          </cell>
          <cell r="C618" t="str">
            <v>AGE_5YRD_NM</v>
          </cell>
          <cell r="D618" t="str">
            <v>VARCHAR(10)</v>
          </cell>
        </row>
        <row r="619">
          <cell r="B619" t="str">
            <v>접속국가명</v>
          </cell>
          <cell r="C619" t="str">
            <v>CNC_NAT_NM</v>
          </cell>
          <cell r="D619" t="str">
            <v>VARCHAR(100)</v>
          </cell>
        </row>
        <row r="620">
          <cell r="B620" t="str">
            <v>접속기기명</v>
          </cell>
          <cell r="C620" t="str">
            <v>CNC_DEVC_NM</v>
          </cell>
          <cell r="D620" t="str">
            <v>VARCHAR(20)</v>
          </cell>
        </row>
        <row r="621">
          <cell r="B621" t="str">
            <v>접속도시명</v>
          </cell>
          <cell r="C621" t="str">
            <v>CNC_CITY_NM</v>
          </cell>
          <cell r="D621" t="str">
            <v>VARCHAR(100)</v>
          </cell>
        </row>
        <row r="622">
          <cell r="B622" t="str">
            <v>접속지역명</v>
          </cell>
          <cell r="C622" t="str">
            <v>CNC_AREA_NM</v>
          </cell>
          <cell r="D622" t="str">
            <v>VARCHAR(100)</v>
          </cell>
        </row>
        <row r="623">
          <cell r="B623" t="str">
            <v>최근성코드명</v>
          </cell>
          <cell r="C623" t="str">
            <v>R_CD_NM</v>
          </cell>
          <cell r="D623" t="str">
            <v>VARCHAR(10)</v>
          </cell>
        </row>
        <row r="624">
          <cell r="B624" t="str">
            <v>회원구분명</v>
          </cell>
          <cell r="C624" t="str">
            <v>MBR_CLS_NM</v>
          </cell>
          <cell r="D624" t="str">
            <v>VARCHAR(10)</v>
          </cell>
        </row>
        <row r="625">
          <cell r="B625" t="str">
            <v>회원등급명</v>
          </cell>
          <cell r="C625" t="str">
            <v>MBR_GRD_NM</v>
          </cell>
          <cell r="D625" t="str">
            <v>VARCHAR(10)</v>
          </cell>
        </row>
        <row r="626">
          <cell r="B626" t="str">
            <v>회원분류명</v>
          </cell>
          <cell r="C626" t="str">
            <v>MBR_CLSF_NM</v>
          </cell>
          <cell r="D626" t="str">
            <v>VARCHAR(10)</v>
          </cell>
        </row>
        <row r="627">
          <cell r="B627" t="str">
            <v>정렬순번</v>
          </cell>
          <cell r="C627" t="str">
            <v>SORT_SEQ</v>
          </cell>
          <cell r="D627" t="str">
            <v>INTEGER</v>
          </cell>
        </row>
        <row r="628">
          <cell r="B628" t="str">
            <v>판매채널중분류명</v>
          </cell>
          <cell r="C628" t="str">
            <v>SELL_CHNL_MCLS_NM</v>
          </cell>
          <cell r="D628" t="str">
            <v>VARCHAR(20)</v>
          </cell>
        </row>
        <row r="629">
          <cell r="B629" t="str">
            <v>채권채무거래처명</v>
          </cell>
          <cell r="C629" t="str">
            <v>BOND_DEBT_CLNT_NM</v>
          </cell>
          <cell r="D629" t="str">
            <v>VARCHAR(50)</v>
          </cell>
        </row>
        <row r="630">
          <cell r="B630" t="str">
            <v>구매금액구간코드</v>
          </cell>
          <cell r="C630" t="str">
            <v>M_SECT_CD</v>
          </cell>
          <cell r="D630" t="str">
            <v>VARCHAR(2)</v>
          </cell>
        </row>
        <row r="631">
          <cell r="B631" t="str">
            <v>구매빈도구분코드</v>
          </cell>
          <cell r="C631" t="str">
            <v>F_CLS_CD</v>
          </cell>
          <cell r="D631" t="str">
            <v>VARCHAR(2)</v>
          </cell>
        </row>
        <row r="632">
          <cell r="B632" t="str">
            <v>구매빈도구분명</v>
          </cell>
          <cell r="C632" t="str">
            <v>F_CLS_NM</v>
          </cell>
          <cell r="D632" t="str">
            <v>VARCHAR(20)</v>
          </cell>
        </row>
        <row r="633">
          <cell r="B633" t="str">
            <v>통합회원번호</v>
          </cell>
          <cell r="C633" t="str">
            <v>INTG_MBR_NO</v>
          </cell>
          <cell r="D633" t="str">
            <v>VARCHAR(6)</v>
          </cell>
        </row>
        <row r="634">
          <cell r="B634" t="str">
            <v>통합회원명</v>
          </cell>
          <cell r="C634" t="str">
            <v>INTG_MBR_NM</v>
          </cell>
          <cell r="D634" t="str">
            <v>VARCHAR(20)</v>
          </cell>
        </row>
        <row r="635">
          <cell r="B635" t="str">
            <v>병의원회원번호</v>
          </cell>
          <cell r="C635" t="str">
            <v>HSCL_MBR_NO</v>
          </cell>
          <cell r="D635" t="str">
            <v>INTEGER</v>
          </cell>
        </row>
        <row r="636">
          <cell r="B636" t="str">
            <v>회원번호</v>
          </cell>
          <cell r="C636" t="str">
            <v>MBR_NO</v>
          </cell>
          <cell r="D636" t="str">
            <v>INTEGER</v>
          </cell>
        </row>
        <row r="637">
          <cell r="B637" t="str">
            <v>최초유입소스코드</v>
          </cell>
          <cell r="C637" t="str">
            <v>FRST_IFL_SRC_CD</v>
          </cell>
          <cell r="D637" t="str">
            <v>VARCHAR(1000)</v>
          </cell>
        </row>
        <row r="638">
          <cell r="B638" t="str">
            <v>최초유입매체코드</v>
          </cell>
          <cell r="C638" t="str">
            <v>FRST_IFL_MED_CD</v>
          </cell>
          <cell r="D638" t="str">
            <v>VARCHAR(200)</v>
          </cell>
        </row>
        <row r="639">
          <cell r="B639" t="str">
            <v>통합회원확정일자</v>
          </cell>
          <cell r="C639" t="str">
            <v>INTG_MBR_FIX_DD</v>
          </cell>
          <cell r="D639" t="str">
            <v>VARCHAR(8)</v>
          </cell>
        </row>
        <row r="640">
          <cell r="B640" t="str">
            <v>기본배송지역우편번호</v>
          </cell>
          <cell r="C640" t="str">
            <v>BAS_DVL_AREA_POST_NO</v>
          </cell>
          <cell r="D640" t="str">
            <v>VARCHAR(6)</v>
          </cell>
        </row>
        <row r="641">
          <cell r="B641" t="str">
            <v>신장값</v>
          </cell>
          <cell r="C641" t="str">
            <v>HIGT_VLU</v>
          </cell>
          <cell r="D641" t="str">
            <v>NUMBER(5,2)</v>
          </cell>
        </row>
        <row r="642">
          <cell r="B642" t="str">
            <v>몸무게값</v>
          </cell>
          <cell r="C642" t="str">
            <v>WGT_VLU</v>
          </cell>
          <cell r="D642" t="str">
            <v>NUMBER(5,2)</v>
          </cell>
        </row>
        <row r="643">
          <cell r="B643" t="str">
            <v>체질량지수값</v>
          </cell>
          <cell r="C643" t="str">
            <v>BMI_VLU</v>
          </cell>
          <cell r="D643" t="str">
            <v>NUMBER(10,2)</v>
          </cell>
        </row>
        <row r="644">
          <cell r="B644" t="str">
            <v>선택병의원회원번호</v>
          </cell>
          <cell r="C644" t="str">
            <v>CHOC_HSCL_MBR_NO</v>
          </cell>
          <cell r="D644" t="str">
            <v>INTEGER</v>
          </cell>
        </row>
        <row r="645">
          <cell r="B645" t="str">
            <v>GA회원번호</v>
          </cell>
          <cell r="C645" t="str">
            <v>GA_MBR_NO</v>
          </cell>
          <cell r="D645" t="str">
            <v>INTEGER</v>
          </cell>
        </row>
        <row r="646">
          <cell r="B646" t="str">
            <v>당월결제횟수</v>
          </cell>
          <cell r="C646" t="str">
            <v>THMM_PAMT_TMSC</v>
          </cell>
          <cell r="D646" t="str">
            <v>INTEGER</v>
          </cell>
        </row>
        <row r="647">
          <cell r="B647" t="str">
            <v>당월주문횟수</v>
          </cell>
          <cell r="C647" t="str">
            <v>THMM_ORD_TMSC</v>
          </cell>
          <cell r="D647" t="str">
            <v>INTEGER</v>
          </cell>
        </row>
        <row r="648">
          <cell r="B648" t="str">
            <v>최초유입채널코드</v>
          </cell>
          <cell r="C648" t="str">
            <v>FRST_IFL_CHNL_CD</v>
          </cell>
          <cell r="D648" t="str">
            <v>VARCHAR(100)</v>
          </cell>
        </row>
        <row r="649">
          <cell r="B649" t="str">
            <v>방문페이지코드</v>
          </cell>
          <cell r="C649" t="str">
            <v>VST_PAGE_CD</v>
          </cell>
          <cell r="D649" t="str">
            <v>VARCHAR(10000)</v>
          </cell>
        </row>
        <row r="650">
          <cell r="B650" t="str">
            <v>종료페이지코드</v>
          </cell>
          <cell r="C650" t="str">
            <v>END_PAGE_CD</v>
          </cell>
          <cell r="D650" t="str">
            <v>VARCHAR(10000)</v>
          </cell>
        </row>
        <row r="651">
          <cell r="B651" t="str">
            <v>신규방문여부</v>
          </cell>
          <cell r="C651" t="str">
            <v>BGN_VST_YN</v>
          </cell>
          <cell r="D651" t="str">
            <v>VARCHAR(1)</v>
          </cell>
        </row>
        <row r="652">
          <cell r="B652" t="str">
            <v>활성유지1일사용자수</v>
          </cell>
          <cell r="C652" t="str">
            <v>MTAC_FT_DAY_USER_NMB</v>
          </cell>
          <cell r="D652" t="str">
            <v>INTEGER</v>
          </cell>
        </row>
        <row r="653">
          <cell r="B653" t="str">
            <v>활성유지7일사용자수</v>
          </cell>
          <cell r="C653" t="str">
            <v>MTAC_SV_DAY_USER_NMB</v>
          </cell>
          <cell r="D653" t="str">
            <v>INTEGER</v>
          </cell>
        </row>
        <row r="654">
          <cell r="B654" t="str">
            <v>활성유지14일사용자수</v>
          </cell>
          <cell r="C654" t="str">
            <v>MTAC_FT_FO_DAY_USER_NMB</v>
          </cell>
          <cell r="D654" t="str">
            <v>INTEGER</v>
          </cell>
        </row>
        <row r="655">
          <cell r="B655" t="str">
            <v>활성유지25일사용자수</v>
          </cell>
          <cell r="C655" t="str">
            <v>MTAC_SE_FV_DAY_USER_NMB</v>
          </cell>
          <cell r="D655" t="str">
            <v>INTEGER</v>
          </cell>
        </row>
        <row r="656">
          <cell r="B656" t="str">
            <v>신규가입회원여부</v>
          </cell>
          <cell r="C656" t="str">
            <v>BGN_ENTR_MBR_YN</v>
          </cell>
          <cell r="D656" t="str">
            <v>VARCHAR(1)</v>
          </cell>
        </row>
        <row r="657">
          <cell r="B657" t="str">
            <v>목표페이지코드</v>
          </cell>
          <cell r="C657" t="str">
            <v>GOAL_PAGE_CD</v>
          </cell>
          <cell r="D657" t="str">
            <v>VARCHAR(10000)</v>
          </cell>
        </row>
        <row r="658">
          <cell r="B658" t="str">
            <v>목표순번</v>
          </cell>
          <cell r="C658" t="str">
            <v>GOAL_SEQ</v>
          </cell>
          <cell r="D658" t="str">
            <v>INTEGER</v>
          </cell>
        </row>
        <row r="659">
          <cell r="B659" t="str">
            <v>목표값</v>
          </cell>
          <cell r="C659" t="str">
            <v>GOAL_VLU</v>
          </cell>
          <cell r="D659" t="str">
            <v>FLOAT</v>
          </cell>
        </row>
        <row r="660">
          <cell r="B660" t="str">
            <v>목표완료수</v>
          </cell>
          <cell r="C660" t="str">
            <v>GOAL_FNSH_NMB</v>
          </cell>
          <cell r="D660" t="str">
            <v>INTEGER</v>
          </cell>
        </row>
        <row r="661">
          <cell r="B661" t="str">
            <v>목표완료값</v>
          </cell>
          <cell r="C661" t="str">
            <v>GOAL_FNSH_VLU</v>
          </cell>
          <cell r="D661" t="str">
            <v>FLOAT</v>
          </cell>
        </row>
        <row r="662">
          <cell r="B662" t="str">
            <v>검색시작페이지코드</v>
          </cell>
          <cell r="C662" t="str">
            <v>SRCH_STRT_PAGE_CD</v>
          </cell>
          <cell r="D662" t="str">
            <v>VARCHAR(10000)</v>
          </cell>
        </row>
        <row r="663">
          <cell r="B663" t="str">
            <v>검색실행세션수</v>
          </cell>
          <cell r="C663" t="str">
            <v>SRCH_PRCTC_SESS_NMB</v>
          </cell>
          <cell r="D663" t="str">
            <v>INTEGER</v>
          </cell>
        </row>
        <row r="664">
          <cell r="B664" t="str">
            <v>검색건수</v>
          </cell>
          <cell r="C664" t="str">
            <v>SRCH_CNT</v>
          </cell>
          <cell r="D664" t="str">
            <v>INTEGER</v>
          </cell>
        </row>
        <row r="665">
          <cell r="B665" t="str">
            <v>검색결과PV수</v>
          </cell>
          <cell r="C665" t="str">
            <v>SRCH_RSLT_PV_NMB</v>
          </cell>
          <cell r="D665" t="str">
            <v>INTEGER</v>
          </cell>
        </row>
        <row r="666">
          <cell r="B666" t="str">
            <v>검색이후종료수</v>
          </cell>
          <cell r="C666" t="str">
            <v>SRCH_AFT_END_NMB</v>
          </cell>
          <cell r="D666" t="str">
            <v>INTEGER</v>
          </cell>
        </row>
        <row r="667">
          <cell r="B667" t="str">
            <v>재검색수</v>
          </cell>
          <cell r="C667" t="str">
            <v>RSRCH_NMB</v>
          </cell>
          <cell r="D667" t="str">
            <v>INTEGER</v>
          </cell>
        </row>
        <row r="668">
          <cell r="B668" t="str">
            <v>검색이후체류시간</v>
          </cell>
          <cell r="C668" t="str">
            <v>SRCH_AFT_STY_TME</v>
          </cell>
          <cell r="D668" t="str">
            <v>NUMBER(10,2)</v>
          </cell>
        </row>
        <row r="669">
          <cell r="B669" t="str">
            <v>검색이후PV수</v>
          </cell>
          <cell r="C669" t="str">
            <v>SRCH_AFT_PV_NMB</v>
          </cell>
          <cell r="D669" t="str">
            <v>INTEGER</v>
          </cell>
        </row>
        <row r="670">
          <cell r="B670" t="str">
            <v>주문번호</v>
          </cell>
          <cell r="C670" t="str">
            <v>ORD_NO</v>
          </cell>
          <cell r="D670" t="str">
            <v>VARCHAR(16)</v>
          </cell>
        </row>
        <row r="671">
          <cell r="B671" t="str">
            <v>주문상품수</v>
          </cell>
          <cell r="C671" t="str">
            <v>ORD_PRD_NMB</v>
          </cell>
          <cell r="D671" t="str">
            <v>INTEGER</v>
          </cell>
        </row>
        <row r="672">
          <cell r="B672" t="str">
            <v>교환상품수</v>
          </cell>
          <cell r="C672" t="str">
            <v>EXC_PRD_NMB</v>
          </cell>
          <cell r="D672" t="str">
            <v>INTEGER</v>
          </cell>
        </row>
        <row r="673">
          <cell r="B673" t="str">
            <v>주문취소상품수</v>
          </cell>
          <cell r="C673" t="str">
            <v>ORD_CNCL_PRD_NMB</v>
          </cell>
          <cell r="D673" t="str">
            <v>INTEGER</v>
          </cell>
        </row>
        <row r="674">
          <cell r="B674" t="str">
            <v>반품상품수</v>
          </cell>
          <cell r="C674" t="str">
            <v>RTN_PRD_NMB</v>
          </cell>
          <cell r="D674" t="str">
            <v>INTEGER</v>
          </cell>
        </row>
        <row r="675">
          <cell r="B675" t="str">
            <v>배송비금액</v>
          </cell>
          <cell r="C675" t="str">
            <v>DVL_COST_SUM</v>
          </cell>
          <cell r="D675" t="str">
            <v>INTEGER</v>
          </cell>
        </row>
        <row r="676">
          <cell r="B676" t="str">
            <v>등급할인금액</v>
          </cell>
          <cell r="C676" t="str">
            <v>GRD_DC_SUM</v>
          </cell>
          <cell r="D676" t="str">
            <v>NUMBER(10,2)</v>
          </cell>
        </row>
        <row r="677">
          <cell r="B677" t="str">
            <v>상품쿠폰할인금액</v>
          </cell>
          <cell r="C677" t="str">
            <v>PRD_CPN_DC_SUM</v>
          </cell>
          <cell r="D677" t="str">
            <v>NUMBER(10,2)</v>
          </cell>
        </row>
        <row r="678">
          <cell r="B678" t="str">
            <v>주문쿠폰할인금액</v>
          </cell>
          <cell r="C678" t="str">
            <v>ORD_CPN_DC_SUM</v>
          </cell>
          <cell r="D678" t="str">
            <v>NUMBER(10,2)</v>
          </cell>
        </row>
        <row r="679">
          <cell r="B679" t="str">
            <v>배송쿠폰할인금액</v>
          </cell>
          <cell r="C679" t="str">
            <v>DVL_CPN_DC_SUM</v>
          </cell>
          <cell r="D679" t="str">
            <v>NUMBER(10,2)</v>
          </cell>
        </row>
        <row r="680">
          <cell r="B680" t="str">
            <v>최초구매여부</v>
          </cell>
          <cell r="C680" t="str">
            <v>FRST_PUR_YN</v>
          </cell>
          <cell r="D680" t="str">
            <v>VARCHAR(1)</v>
          </cell>
        </row>
        <row r="681">
          <cell r="B681" t="str">
            <v>최초구매쿠폰지급여부</v>
          </cell>
          <cell r="C681" t="str">
            <v>FRST_PUR_CPN_PAY_YN</v>
          </cell>
          <cell r="D681" t="str">
            <v>VARCHAR(1)</v>
          </cell>
        </row>
        <row r="682">
          <cell r="B682" t="str">
            <v>구매쿠폰지급여부</v>
          </cell>
          <cell r="C682" t="str">
            <v>PUR_CPN_PAY_YN</v>
          </cell>
          <cell r="D682" t="str">
            <v>VARCHAR(1)</v>
          </cell>
        </row>
        <row r="683">
          <cell r="B683" t="str">
            <v>적립포인트금액</v>
          </cell>
          <cell r="C683" t="str">
            <v>ACM_PNT_SUM</v>
          </cell>
          <cell r="D683" t="str">
            <v>NUMBER(10,2)</v>
          </cell>
        </row>
        <row r="684">
          <cell r="B684" t="str">
            <v>사용포인트금액</v>
          </cell>
          <cell r="C684" t="str">
            <v>USE_PNT_SUM</v>
          </cell>
          <cell r="D684" t="str">
            <v>NUMBER(10,2)</v>
          </cell>
        </row>
        <row r="685">
          <cell r="B685" t="str">
            <v>주문상품순번</v>
          </cell>
          <cell r="C685" t="str">
            <v>ORD_PRD_SEQ</v>
          </cell>
          <cell r="D685" t="str">
            <v>INTEGER</v>
          </cell>
        </row>
        <row r="686">
          <cell r="B686" t="str">
            <v>배송순번</v>
          </cell>
          <cell r="C686" t="str">
            <v>DVL_SEQ</v>
          </cell>
          <cell r="D686" t="str">
            <v>INTEGER</v>
          </cell>
        </row>
        <row r="687">
          <cell r="B687" t="str">
            <v>상품번호</v>
          </cell>
          <cell r="C687" t="str">
            <v>PRD_NO</v>
          </cell>
          <cell r="D687" t="str">
            <v>INTEGER</v>
          </cell>
        </row>
        <row r="688">
          <cell r="B688" t="str">
            <v>회원판매금액</v>
          </cell>
          <cell r="C688" t="str">
            <v>MBR_SELL_SUM</v>
          </cell>
          <cell r="D688" t="str">
            <v>NUMBER(10,2)</v>
          </cell>
        </row>
        <row r="689">
          <cell r="B689" t="str">
            <v>상품할인금액</v>
          </cell>
          <cell r="C689" t="str">
            <v>PRD_DC_SUM</v>
          </cell>
          <cell r="D689" t="str">
            <v>NUMBER(10,2)</v>
          </cell>
        </row>
        <row r="690">
          <cell r="B690" t="str">
            <v>실판매금액</v>
          </cell>
          <cell r="C690" t="str">
            <v>REAL_SELL_SUM</v>
          </cell>
          <cell r="D690" t="str">
            <v>NUMBER(10,2)</v>
          </cell>
        </row>
        <row r="691">
          <cell r="B691" t="str">
            <v>반품수량</v>
          </cell>
          <cell r="C691" t="str">
            <v>RTN_QTY</v>
          </cell>
          <cell r="D691" t="str">
            <v>INTEGER</v>
          </cell>
        </row>
        <row r="692">
          <cell r="B692" t="str">
            <v>교환수량</v>
          </cell>
          <cell r="C692" t="str">
            <v>EXC_QTY</v>
          </cell>
          <cell r="D692" t="str">
            <v>INTEGER</v>
          </cell>
        </row>
        <row r="693">
          <cell r="B693" t="str">
            <v>전시상품여부</v>
          </cell>
          <cell r="C693" t="str">
            <v>EXH_PRD_YN</v>
          </cell>
          <cell r="D693" t="str">
            <v>VARCHAR(1)</v>
          </cell>
        </row>
        <row r="694">
          <cell r="B694" t="str">
            <v>판매상품여부</v>
          </cell>
          <cell r="C694" t="str">
            <v>SELL_PRD_YN</v>
          </cell>
          <cell r="D694" t="str">
            <v>VARCHAR(1)</v>
          </cell>
        </row>
        <row r="695">
          <cell r="B695" t="str">
            <v>품절상품여부</v>
          </cell>
          <cell r="C695" t="str">
            <v>SO_PRD_YN</v>
          </cell>
          <cell r="D695" t="str">
            <v>VARCHAR(1)</v>
          </cell>
        </row>
        <row r="696">
          <cell r="B696" t="str">
            <v>기획전PV수</v>
          </cell>
          <cell r="C696" t="str">
            <v>EXH_PV_NMB</v>
          </cell>
          <cell r="D696" t="str">
            <v>INTEGER</v>
          </cell>
        </row>
        <row r="697">
          <cell r="B697" t="str">
            <v>기획전클릭수</v>
          </cell>
          <cell r="C697" t="str">
            <v>EXH_CLCK_NMB</v>
          </cell>
          <cell r="D697" t="str">
            <v>INTEGER</v>
          </cell>
        </row>
        <row r="698">
          <cell r="B698" t="str">
            <v>장바구니수</v>
          </cell>
          <cell r="C698" t="str">
            <v>CART_NMB</v>
          </cell>
          <cell r="D698" t="str">
            <v>INTEGER</v>
          </cell>
        </row>
        <row r="699">
          <cell r="B699" t="str">
            <v>환불상품수</v>
          </cell>
          <cell r="C699" t="str">
            <v>RFD_PRD_NMB</v>
          </cell>
          <cell r="D699" t="str">
            <v>INTEGER</v>
          </cell>
        </row>
        <row r="700">
          <cell r="B700" t="str">
            <v>주문취소수량</v>
          </cell>
          <cell r="C700" t="str">
            <v>ORD_CNCL_QTY</v>
          </cell>
          <cell r="D700" t="str">
            <v>INTEGER</v>
          </cell>
        </row>
        <row r="701">
          <cell r="B701" t="str">
            <v>환불수량</v>
          </cell>
          <cell r="C701" t="str">
            <v>RFD_QTY</v>
          </cell>
          <cell r="D701" t="str">
            <v>INTEGER</v>
          </cell>
        </row>
        <row r="702">
          <cell r="B702" t="str">
            <v>상품분류코드</v>
          </cell>
          <cell r="C702" t="str">
            <v>PRD_CLSF_CD</v>
          </cell>
          <cell r="D702" t="str">
            <v>VARCHAR(2)</v>
          </cell>
        </row>
        <row r="703">
          <cell r="B703" t="str">
            <v>출고가격</v>
          </cell>
          <cell r="C703" t="str">
            <v>SHP_PRC</v>
          </cell>
          <cell r="D703" t="str">
            <v>NUMBER(10,2)</v>
          </cell>
        </row>
        <row r="704">
          <cell r="B704" t="str">
            <v>입고가격</v>
          </cell>
          <cell r="C704" t="str">
            <v>RCV_PRC</v>
          </cell>
          <cell r="D704" t="str">
            <v>NUMBER(10,2)</v>
          </cell>
        </row>
        <row r="705">
          <cell r="B705" t="str">
            <v>유통일자</v>
          </cell>
          <cell r="C705" t="str">
            <v>DIST_DD</v>
          </cell>
          <cell r="D705" t="str">
            <v>VARCHAR(8)</v>
          </cell>
        </row>
        <row r="706">
          <cell r="B706" t="str">
            <v>제조일자</v>
          </cell>
          <cell r="C706" t="str">
            <v>MNF_DD</v>
          </cell>
          <cell r="D706" t="str">
            <v>VARCHAR(8)</v>
          </cell>
        </row>
        <row r="707">
          <cell r="B707" t="str">
            <v>상담원ID</v>
          </cell>
          <cell r="C707" t="str">
            <v>CSLR_ID</v>
          </cell>
          <cell r="D707" t="str">
            <v>INTEGER</v>
          </cell>
        </row>
        <row r="708">
          <cell r="B708" t="str">
            <v>통화시간</v>
          </cell>
          <cell r="C708" t="str">
            <v>PHCL_TME</v>
          </cell>
          <cell r="D708" t="str">
            <v>NUMBER(10,2)</v>
          </cell>
        </row>
        <row r="709">
          <cell r="B709" t="str">
            <v>대기시간</v>
          </cell>
          <cell r="C709" t="str">
            <v>DELY_TME</v>
          </cell>
          <cell r="D709" t="str">
            <v>NUMBER(10,2)</v>
          </cell>
        </row>
        <row r="710">
          <cell r="B710" t="str">
            <v>채권채무담당자ID</v>
          </cell>
          <cell r="C710" t="str">
            <v>BOND_DEBT_PTB_ID</v>
          </cell>
          <cell r="D710" t="str">
            <v>INTEGER</v>
          </cell>
        </row>
        <row r="711">
          <cell r="B711" t="str">
            <v>몰분류코드</v>
          </cell>
          <cell r="C711" t="str">
            <v>MALL_CLSF_CD</v>
          </cell>
          <cell r="D711" t="str">
            <v>VARCHAR(2)</v>
          </cell>
        </row>
        <row r="712">
          <cell r="B712" t="str">
            <v>몰분류명</v>
          </cell>
          <cell r="C712" t="str">
            <v>MALL_CLSF_NM</v>
          </cell>
          <cell r="D712" t="str">
            <v>VARCHAR(20)</v>
          </cell>
        </row>
        <row r="713">
          <cell r="B713" t="str">
            <v>영업여부</v>
          </cell>
          <cell r="C713" t="str">
            <v>OP_YN</v>
          </cell>
          <cell r="D713" t="str">
            <v>VARCHAR(1)</v>
          </cell>
        </row>
        <row r="714">
          <cell r="B714" t="str">
            <v>주차시작일자</v>
          </cell>
          <cell r="C714" t="str">
            <v>WK_STRT_DD</v>
          </cell>
          <cell r="D714" t="str">
            <v>VARCHAR(8)</v>
          </cell>
        </row>
        <row r="715">
          <cell r="B715" t="str">
            <v>주차종료일자</v>
          </cell>
          <cell r="C715" t="str">
            <v>WK_END_DD</v>
          </cell>
          <cell r="D715" t="str">
            <v>VARCHAR(8)</v>
          </cell>
        </row>
        <row r="716">
          <cell r="B716" t="str">
            <v>달력일수</v>
          </cell>
          <cell r="C716" t="str">
            <v>CAL_NDAY</v>
          </cell>
          <cell r="D716" t="str">
            <v>INTEGER</v>
          </cell>
        </row>
        <row r="717">
          <cell r="B717" t="str">
            <v>연속12주방문자수</v>
          </cell>
          <cell r="C717" t="str">
            <v>COUI_W12_VSTR_NMB</v>
          </cell>
          <cell r="D717" t="str">
            <v>INTEGER</v>
          </cell>
        </row>
        <row r="718">
          <cell r="B718" t="str">
            <v>연속11주방문자수</v>
          </cell>
          <cell r="C718" t="str">
            <v>COUI_W11_VSTR_NMB</v>
          </cell>
          <cell r="D718" t="str">
            <v>INTEGER</v>
          </cell>
        </row>
        <row r="719">
          <cell r="B719" t="str">
            <v>연속10주방문자수</v>
          </cell>
          <cell r="C719" t="str">
            <v>COUI_W10_VSTR_NMB</v>
          </cell>
          <cell r="D719" t="str">
            <v>INTEGER</v>
          </cell>
        </row>
        <row r="720">
          <cell r="B720" t="str">
            <v>연속9주방문자수</v>
          </cell>
          <cell r="C720" t="str">
            <v>COUI_W9_VSTR_NMB</v>
          </cell>
          <cell r="D720" t="str">
            <v>INTEGER</v>
          </cell>
        </row>
        <row r="721">
          <cell r="B721" t="str">
            <v>연속8주방문자수</v>
          </cell>
          <cell r="C721" t="str">
            <v>COUI_W8_VSTR_NMB</v>
          </cell>
          <cell r="D721" t="str">
            <v>INTEGER</v>
          </cell>
        </row>
        <row r="722">
          <cell r="B722" t="str">
            <v>연속7주방문자수</v>
          </cell>
          <cell r="C722" t="str">
            <v>COUI_W7_VSTR_NMB</v>
          </cell>
          <cell r="D722" t="str">
            <v>INTEGER</v>
          </cell>
        </row>
        <row r="723">
          <cell r="B723" t="str">
            <v>연속6주방문자수</v>
          </cell>
          <cell r="C723" t="str">
            <v>COUI_W6_VSTR_NMB</v>
          </cell>
          <cell r="D723" t="str">
            <v>INTEGER</v>
          </cell>
        </row>
        <row r="724">
          <cell r="B724" t="str">
            <v>연속5주방문자수</v>
          </cell>
          <cell r="C724" t="str">
            <v>COUI_W5_VSTR_NMB</v>
          </cell>
          <cell r="D724" t="str">
            <v>INTEGER</v>
          </cell>
        </row>
        <row r="725">
          <cell r="B725" t="str">
            <v>연속4주방문자수</v>
          </cell>
          <cell r="C725" t="str">
            <v>COUI_W4_VSTR_NMB</v>
          </cell>
          <cell r="D725" t="str">
            <v>INTEGER</v>
          </cell>
        </row>
        <row r="726">
          <cell r="B726" t="str">
            <v>연속3주방문자수</v>
          </cell>
          <cell r="C726" t="str">
            <v>COUI_W3_VSTR_NMB</v>
          </cell>
          <cell r="D726" t="str">
            <v>INTEGER</v>
          </cell>
        </row>
        <row r="727">
          <cell r="B727" t="str">
            <v>연속2주방문자수</v>
          </cell>
          <cell r="C727" t="str">
            <v>COUI_W2_VSTR_NMB</v>
          </cell>
          <cell r="D727" t="str">
            <v>INTEGER</v>
          </cell>
        </row>
        <row r="728">
          <cell r="B728" t="str">
            <v>연속1주방문자수</v>
          </cell>
          <cell r="C728" t="str">
            <v>COUI_W1_VSTR_NMB</v>
          </cell>
          <cell r="D728" t="str">
            <v>INTEGER</v>
          </cell>
        </row>
        <row r="729">
          <cell r="B729" t="str">
            <v>전년동월일자</v>
          </cell>
          <cell r="C729" t="str">
            <v>PREY_SAMM_DD</v>
          </cell>
          <cell r="D729" t="str">
            <v>VARCHAR(8)</v>
          </cell>
        </row>
        <row r="730">
          <cell r="B730" t="str">
            <v>당월누적일수</v>
          </cell>
          <cell r="C730" t="str">
            <v>THMM_ACUM_NDAY</v>
          </cell>
          <cell r="D730" t="str">
            <v>INTEGER</v>
          </cell>
        </row>
        <row r="731">
          <cell r="B731" t="str">
            <v>당월누적영업일수</v>
          </cell>
          <cell r="C731" t="str">
            <v>THMM_ACUM_OP_NDAY</v>
          </cell>
          <cell r="D731" t="str">
            <v>INTEGER</v>
          </cell>
        </row>
        <row r="732">
          <cell r="B732" t="str">
            <v>당년누적일수</v>
          </cell>
          <cell r="C732" t="str">
            <v>TYER_ACUM_NDAY</v>
          </cell>
          <cell r="D732" t="str">
            <v>INTEGER</v>
          </cell>
        </row>
        <row r="733">
          <cell r="B733" t="str">
            <v>당년누적영업일수</v>
          </cell>
          <cell r="C733" t="str">
            <v>TYER_ACUM_OP_NDAY</v>
          </cell>
          <cell r="D733" t="str">
            <v>INTEGER</v>
          </cell>
        </row>
        <row r="734">
          <cell r="B734" t="str">
            <v>전일기준일자</v>
          </cell>
          <cell r="C734" t="str">
            <v>TDB_BASE_DD</v>
          </cell>
          <cell r="D734" t="str">
            <v>VARCHAR(8)</v>
          </cell>
        </row>
        <row r="735">
          <cell r="B735" t="str">
            <v>전년동일주차시작일자</v>
          </cell>
          <cell r="C735" t="str">
            <v>PREY_SAME_WK_STRT_DD</v>
          </cell>
          <cell r="D735" t="str">
            <v>VARCHAR(8)</v>
          </cell>
        </row>
        <row r="736">
          <cell r="B736" t="str">
            <v>전년동일주차종료일자</v>
          </cell>
          <cell r="C736" t="str">
            <v>PREY_SAME_WK_END_DD</v>
          </cell>
          <cell r="D736" t="str">
            <v>VARCHAR(8)</v>
          </cell>
        </row>
        <row r="737">
          <cell r="B737" t="str">
            <v>주차영업일수</v>
          </cell>
          <cell r="C737" t="str">
            <v>WK_OP_NDAY</v>
          </cell>
          <cell r="D737" t="str">
            <v>INTEGER</v>
          </cell>
        </row>
        <row r="738">
          <cell r="B738" t="str">
            <v>전년동일주차영업일수</v>
          </cell>
          <cell r="C738" t="str">
            <v>PREY_SAME_WK_OP_NDAY</v>
          </cell>
          <cell r="D738" t="str">
            <v>INTEGER</v>
          </cell>
        </row>
        <row r="739">
          <cell r="B739" t="str">
            <v>전시시작일자</v>
          </cell>
          <cell r="C739" t="str">
            <v>EXH_STRT_DD</v>
          </cell>
          <cell r="D739" t="str">
            <v>VARCHAR(8)</v>
          </cell>
        </row>
        <row r="740">
          <cell r="B740" t="str">
            <v>전시종료일자</v>
          </cell>
          <cell r="C740" t="str">
            <v>EXH_END_DD</v>
          </cell>
          <cell r="D740" t="str">
            <v>VARCHAR(8)</v>
          </cell>
        </row>
        <row r="741">
          <cell r="B741" t="str">
            <v>기획전상태코드</v>
          </cell>
          <cell r="C741" t="str">
            <v>EXH_STUS_CD</v>
          </cell>
          <cell r="D741" t="str">
            <v>VARCHAR(1)</v>
          </cell>
        </row>
        <row r="742">
          <cell r="B742" t="str">
            <v>쿠폰형태코드</v>
          </cell>
          <cell r="C742" t="str">
            <v>CPN_SHAP_CD</v>
          </cell>
          <cell r="D742" t="str">
            <v>VARCHAR(1)</v>
          </cell>
        </row>
        <row r="743">
          <cell r="B743" t="str">
            <v>쿠폰발행방식코드</v>
          </cell>
          <cell r="C743" t="str">
            <v>CPN_PUB_APRCH_CD</v>
          </cell>
          <cell r="D743" t="str">
            <v>VARCHAR(1)</v>
          </cell>
        </row>
        <row r="744">
          <cell r="B744" t="str">
            <v>쿠폰사용시작일자</v>
          </cell>
          <cell r="C744" t="str">
            <v>CPN_USE_STRT_DD</v>
          </cell>
          <cell r="D744" t="str">
            <v>VARCHAR(8)</v>
          </cell>
        </row>
        <row r="745">
          <cell r="B745" t="str">
            <v>쿠폰사용종료일자</v>
          </cell>
          <cell r="C745" t="str">
            <v>CPN_USE_END_DD</v>
          </cell>
          <cell r="D745" t="str">
            <v>VARCHAR(8)</v>
          </cell>
        </row>
        <row r="746">
          <cell r="B746" t="str">
            <v>쿠폰만료일자</v>
          </cell>
          <cell r="C746" t="str">
            <v>CPN_EXPR_DD</v>
          </cell>
          <cell r="D746" t="str">
            <v>VARCHAR(8)</v>
          </cell>
        </row>
        <row r="747">
          <cell r="B747" t="str">
            <v>주문고객수</v>
          </cell>
          <cell r="C747" t="str">
            <v>ORD_CUST_NMB</v>
          </cell>
          <cell r="D747" t="str">
            <v>INTEGER</v>
          </cell>
        </row>
        <row r="748">
          <cell r="B748" t="str">
            <v>최소할인금액</v>
          </cell>
          <cell r="C748" t="str">
            <v>MIN_DC_SUM</v>
          </cell>
          <cell r="D748" t="str">
            <v>FLOAT</v>
          </cell>
        </row>
        <row r="749">
          <cell r="B749" t="str">
            <v>최대할인금액</v>
          </cell>
          <cell r="C749" t="str">
            <v>MAX_DC_SUM</v>
          </cell>
          <cell r="D749" t="str">
            <v>FLOAT</v>
          </cell>
        </row>
        <row r="750">
          <cell r="B750" t="str">
            <v>쿠폰발행수량</v>
          </cell>
          <cell r="C750" t="str">
            <v>CPN_PUB_QTY</v>
          </cell>
          <cell r="D750" t="str">
            <v>INTEGER</v>
          </cell>
        </row>
        <row r="751">
          <cell r="B751" t="str">
            <v>쿠폰사용수량</v>
          </cell>
          <cell r="C751" t="str">
            <v>CPN_USE_QTY</v>
          </cell>
          <cell r="D751" t="str">
            <v>INTEGER</v>
          </cell>
        </row>
        <row r="752">
          <cell r="B752" t="str">
            <v>상품명</v>
          </cell>
          <cell r="C752" t="str">
            <v>PRD_NM</v>
          </cell>
          <cell r="D752" t="str">
            <v>VARCHAR(100)</v>
          </cell>
        </row>
        <row r="753">
          <cell r="B753" t="str">
            <v>물류본부구분코드</v>
          </cell>
          <cell r="C753" t="str">
            <v>LGS_HDQT_CLS_CD</v>
          </cell>
          <cell r="D753" t="str">
            <v>VARCHAR(10)</v>
          </cell>
        </row>
        <row r="754">
          <cell r="B754" t="str">
            <v>물류본부구분명</v>
          </cell>
          <cell r="C754" t="str">
            <v>LGS_HDQT_CLS_NM</v>
          </cell>
          <cell r="D754" t="str">
            <v>VARCHAR(20)</v>
          </cell>
        </row>
        <row r="755">
          <cell r="B755" t="str">
            <v>공통기본코드</v>
          </cell>
          <cell r="C755" t="str">
            <v>CMM_BAS_CD</v>
          </cell>
          <cell r="D755" t="str">
            <v>VARCHAR(10)</v>
          </cell>
        </row>
        <row r="756">
          <cell r="B756" t="str">
            <v>공통상세코드</v>
          </cell>
          <cell r="C756" t="str">
            <v>CMM_DTL_CD</v>
          </cell>
          <cell r="D756" t="str">
            <v>VARCHAR(50)</v>
          </cell>
        </row>
        <row r="757">
          <cell r="B757" t="str">
            <v>공통상세코드명</v>
          </cell>
          <cell r="C757" t="str">
            <v>CMM_DTL_CD_NM</v>
          </cell>
          <cell r="D757" t="str">
            <v>VARCHAR(50)</v>
          </cell>
        </row>
        <row r="758">
          <cell r="B758" t="str">
            <v>공통상세상위코드</v>
          </cell>
          <cell r="C758" t="str">
            <v>CMM_DTL_HRNK_CD</v>
          </cell>
          <cell r="D758" t="str">
            <v>VARCHAR(10)</v>
          </cell>
        </row>
        <row r="759">
          <cell r="B759" t="str">
            <v>공통기본상위코드</v>
          </cell>
          <cell r="C759" t="str">
            <v>CMM_BAS_HRNK_CD</v>
          </cell>
          <cell r="D759" t="str">
            <v>VARCHAR(10)</v>
          </cell>
        </row>
        <row r="760">
          <cell r="B760" t="str">
            <v>공통기본코드명</v>
          </cell>
          <cell r="C760" t="str">
            <v>CMM_BAS_CD_NM</v>
          </cell>
          <cell r="D760" t="str">
            <v>VARCHAR(50)</v>
          </cell>
        </row>
        <row r="761">
          <cell r="B761" t="str">
            <v>최근성코드</v>
          </cell>
          <cell r="C761" t="str">
            <v>R_CD</v>
          </cell>
          <cell r="D761" t="str">
            <v>VARCHAR(2)</v>
          </cell>
        </row>
        <row r="762">
          <cell r="B762" t="str">
            <v>문진순번</v>
          </cell>
          <cell r="C762" t="str">
            <v>MDEXM_SEQ</v>
          </cell>
          <cell r="D762" t="str">
            <v>INTEGER</v>
          </cell>
        </row>
        <row r="763">
          <cell r="B763" t="str">
            <v>전월회원등급코드</v>
          </cell>
          <cell r="C763" t="str">
            <v>LSTMM_MBR_GRD_CD</v>
          </cell>
          <cell r="D763" t="str">
            <v>VARCHAR(2)</v>
          </cell>
        </row>
        <row r="764">
          <cell r="B764" t="str">
            <v>판매거래처ID</v>
          </cell>
          <cell r="C764" t="str">
            <v>SELL_CLNT_ID</v>
          </cell>
          <cell r="D764" t="str">
            <v>오류</v>
          </cell>
        </row>
        <row r="765">
          <cell r="B765" t="str">
            <v>판매거래처명</v>
          </cell>
          <cell r="C765" t="str">
            <v>SELL_CLNT_NM</v>
          </cell>
          <cell r="D765" t="str">
            <v>오류</v>
          </cell>
        </row>
        <row r="766">
          <cell r="B766" t="str">
            <v>간납처ID</v>
          </cell>
          <cell r="C766" t="str">
            <v>SHV_ID</v>
          </cell>
          <cell r="D766" t="str">
            <v>오류</v>
          </cell>
        </row>
        <row r="767">
          <cell r="B767" t="str">
            <v>간납처명</v>
          </cell>
          <cell r="C767" t="str">
            <v>SHV_NM</v>
          </cell>
          <cell r="D767" t="str">
            <v>오류</v>
          </cell>
        </row>
        <row r="768">
          <cell r="B768" t="str">
            <v>청구일자</v>
          </cell>
          <cell r="C768" t="str">
            <v>CLIM_DD</v>
          </cell>
          <cell r="D768" t="str">
            <v>오류</v>
          </cell>
        </row>
        <row r="769">
          <cell r="B769" t="str">
            <v>사업장명</v>
          </cell>
          <cell r="C769" t="str">
            <v>BIZA_NM</v>
          </cell>
          <cell r="D769" t="str">
            <v>오류</v>
          </cell>
        </row>
        <row r="770">
          <cell r="B770" t="str">
            <v>영업그룹명</v>
          </cell>
          <cell r="C770" t="str">
            <v>OP_GRP_NM</v>
          </cell>
          <cell r="D770" t="str">
            <v>오류</v>
          </cell>
        </row>
        <row r="771">
          <cell r="B771" t="str">
            <v>판매거래처주소내용</v>
          </cell>
          <cell r="C771" t="str">
            <v>SELL_CLNT_ADDR_CNTN</v>
          </cell>
          <cell r="D771" t="str">
            <v>오류</v>
          </cell>
        </row>
        <row r="772">
          <cell r="B772" t="str">
            <v>단위명</v>
          </cell>
          <cell r="C772" t="str">
            <v>UNIT_NM</v>
          </cell>
          <cell r="D772" t="str">
            <v>오류</v>
          </cell>
        </row>
        <row r="773">
          <cell r="B773" t="str">
            <v>매출수량</v>
          </cell>
          <cell r="C773" t="str">
            <v>SALE_QTY</v>
          </cell>
          <cell r="D773" t="str">
            <v>오류</v>
          </cell>
        </row>
        <row r="774">
          <cell r="B774" t="str">
            <v>매출할증수량</v>
          </cell>
          <cell r="C774" t="str">
            <v>SALE_EXTC_QTY</v>
          </cell>
          <cell r="D774" t="str">
            <v>오류</v>
          </cell>
        </row>
        <row r="775">
          <cell r="B775" t="str">
            <v>정상가금액</v>
          </cell>
          <cell r="C775" t="str">
            <v>RGLPRC_SUM</v>
          </cell>
          <cell r="D775" t="str">
            <v>오류</v>
          </cell>
        </row>
        <row r="776">
          <cell r="B776" t="str">
            <v>부가세금액</v>
          </cell>
          <cell r="C776" t="str">
            <v>ADTN_TAX_SUM</v>
          </cell>
          <cell r="D776" t="str">
            <v>오류</v>
          </cell>
        </row>
        <row r="777">
          <cell r="B777" t="str">
            <v>플랜트코드</v>
          </cell>
          <cell r="C777" t="str">
            <v>PLT_CD</v>
          </cell>
          <cell r="D777" t="str">
            <v>오류</v>
          </cell>
        </row>
        <row r="778">
          <cell r="B778" t="str">
            <v>플랜트저장소코드</v>
          </cell>
          <cell r="C778" t="str">
            <v>PLT_STG_CD</v>
          </cell>
          <cell r="D778" t="str">
            <v>오류</v>
          </cell>
        </row>
        <row r="779">
          <cell r="B779" t="str">
            <v>비용부서코드</v>
          </cell>
          <cell r="C779" t="str">
            <v>COST_DEPT_CD</v>
          </cell>
          <cell r="D779" t="str">
            <v>오류</v>
          </cell>
        </row>
        <row r="780">
          <cell r="B780" t="str">
            <v>비용부서명</v>
          </cell>
          <cell r="C780" t="str">
            <v>COST_DEPT_NM</v>
          </cell>
          <cell r="D780" t="str">
            <v>오류</v>
          </cell>
        </row>
        <row r="781">
          <cell r="B781" t="str">
            <v>계정코드</v>
          </cell>
          <cell r="C781" t="str">
            <v>ACNT_CD</v>
          </cell>
          <cell r="D781" t="str">
            <v>오류</v>
          </cell>
        </row>
        <row r="782">
          <cell r="B782" t="str">
            <v>계정명</v>
          </cell>
          <cell r="C782" t="str">
            <v>ACNT_NM</v>
          </cell>
          <cell r="D782" t="str">
            <v>오류</v>
          </cell>
        </row>
        <row r="783">
          <cell r="B783" t="str">
            <v>회계문서번호</v>
          </cell>
          <cell r="C783" t="str">
            <v>ACCT_DOC_NO</v>
          </cell>
          <cell r="D783" t="str">
            <v>오류</v>
          </cell>
        </row>
        <row r="784">
          <cell r="B784" t="str">
            <v>일괄작업번호</v>
          </cell>
          <cell r="C784" t="str">
            <v>BAT_NO</v>
          </cell>
          <cell r="D784" t="str">
            <v>오류</v>
          </cell>
        </row>
        <row r="785">
          <cell r="B785" t="str">
            <v>이동유형코드</v>
          </cell>
          <cell r="C785" t="str">
            <v>MOVE_TYP_CD</v>
          </cell>
          <cell r="D785" t="str">
            <v>오류</v>
          </cell>
        </row>
        <row r="786">
          <cell r="B786" t="str">
            <v>이동유형명</v>
          </cell>
          <cell r="C786" t="str">
            <v>MOVE_TYP_NM</v>
          </cell>
          <cell r="D786" t="str">
            <v>오류</v>
          </cell>
        </row>
        <row r="787">
          <cell r="B787" t="str">
            <v>출고수량단위코드</v>
          </cell>
          <cell r="C787" t="str">
            <v>SHP_QTY_UNIT_CD</v>
          </cell>
          <cell r="D787" t="str">
            <v>오류</v>
          </cell>
        </row>
        <row r="788">
          <cell r="B788" t="str">
            <v>출고구분명</v>
          </cell>
          <cell r="C788" t="str">
            <v>SHP_CLS_NM</v>
          </cell>
          <cell r="D788" t="str">
            <v>오류</v>
          </cell>
        </row>
        <row r="789">
          <cell r="B789" t="str">
            <v>납품거래처ID</v>
          </cell>
          <cell r="C789" t="str">
            <v>DLV_CLNT_ID</v>
          </cell>
          <cell r="D789" t="str">
            <v>오류</v>
          </cell>
        </row>
        <row r="790">
          <cell r="B790" t="str">
            <v>납품거래처명</v>
          </cell>
          <cell r="C790" t="str">
            <v>DLV_CLNT_NM</v>
          </cell>
          <cell r="D790" t="str">
            <v>오류</v>
          </cell>
        </row>
        <row r="791">
          <cell r="B791" t="str">
            <v>출고거래처ID</v>
          </cell>
          <cell r="C791" t="str">
            <v>SHP_CLNT_ID</v>
          </cell>
          <cell r="D791" t="str">
            <v>오류</v>
          </cell>
        </row>
        <row r="792">
          <cell r="B792" t="str">
            <v>출고거래처명</v>
          </cell>
          <cell r="C792" t="str">
            <v>SHP_CLNT_NM</v>
          </cell>
          <cell r="D792" t="str">
            <v>오류</v>
          </cell>
        </row>
        <row r="793">
          <cell r="B793" t="str">
            <v>수령인ID</v>
          </cell>
          <cell r="C793" t="str">
            <v>REPI_ID</v>
          </cell>
          <cell r="D793" t="str">
            <v>오류</v>
          </cell>
        </row>
        <row r="794">
          <cell r="B794" t="str">
            <v>자재전표번호</v>
          </cell>
          <cell r="C794" t="str">
            <v>MAT_STMT_NO</v>
          </cell>
          <cell r="D794" t="str">
            <v>오류</v>
          </cell>
        </row>
        <row r="795">
          <cell r="B795" t="str">
            <v>자재전표순번</v>
          </cell>
          <cell r="C795" t="str">
            <v>MAT_STMT_SEQ</v>
          </cell>
          <cell r="D795" t="str">
            <v>오류</v>
          </cell>
        </row>
        <row r="796">
          <cell r="B796" t="str">
            <v>전표생성일자</v>
          </cell>
          <cell r="C796" t="str">
            <v>STMT_CRTE_DD</v>
          </cell>
          <cell r="D796" t="str">
            <v>오류</v>
          </cell>
        </row>
        <row r="797">
          <cell r="B797" t="str">
            <v>통화단위명</v>
          </cell>
          <cell r="C797" t="str">
            <v>PHCL_UNIT_NM</v>
          </cell>
          <cell r="D797" t="str">
            <v>오류</v>
          </cell>
        </row>
        <row r="798">
          <cell r="B798" t="str">
            <v>사용담당자내용</v>
          </cell>
          <cell r="C798" t="str">
            <v>USE_PTB_CNTN</v>
          </cell>
          <cell r="D798" t="str">
            <v>오류</v>
          </cell>
        </row>
        <row r="799">
          <cell r="B799" t="str">
            <v>귀속부서코드</v>
          </cell>
          <cell r="C799" t="str">
            <v>BLNG_DEPT_CD</v>
          </cell>
          <cell r="D799" t="str">
            <v>오류</v>
          </cell>
        </row>
        <row r="800">
          <cell r="B800" t="str">
            <v>귀속부서명</v>
          </cell>
          <cell r="C800" t="str">
            <v>BLNG_DEPT_NM</v>
          </cell>
          <cell r="D800" t="str">
            <v>오류</v>
          </cell>
        </row>
        <row r="801">
          <cell r="B801" t="str">
            <v>실적수량</v>
          </cell>
          <cell r="C801" t="str">
            <v>RSLB_QTY</v>
          </cell>
          <cell r="D801" t="str">
            <v>오류</v>
          </cell>
        </row>
        <row r="802">
          <cell r="B802" t="str">
            <v>문서유형명</v>
          </cell>
          <cell r="C802" t="str">
            <v>DOC_TYP_NM</v>
          </cell>
          <cell r="D802" t="str">
            <v>오류</v>
          </cell>
        </row>
        <row r="803">
          <cell r="B803" t="str">
            <v>시작년월</v>
          </cell>
          <cell r="C803" t="str">
            <v>STRT_MM</v>
          </cell>
          <cell r="D803" t="str">
            <v>오류</v>
          </cell>
        </row>
        <row r="804">
          <cell r="B804" t="str">
            <v>종료년월</v>
          </cell>
          <cell r="C804" t="str">
            <v>END_MM</v>
          </cell>
          <cell r="D804" t="str">
            <v>오류</v>
          </cell>
        </row>
        <row r="805">
          <cell r="B805" t="str">
            <v>통화금액</v>
          </cell>
          <cell r="C805" t="str">
            <v>PHCL_SUM</v>
          </cell>
          <cell r="D805" t="str">
            <v>오류</v>
          </cell>
        </row>
        <row r="806">
          <cell r="B806" t="str">
            <v>전표헤더명</v>
          </cell>
          <cell r="C806" t="str">
            <v>STMT_HEAD_NM</v>
          </cell>
          <cell r="D806" t="str">
            <v>오류</v>
          </cell>
        </row>
        <row r="807">
          <cell r="B807" t="str">
            <v>사용자ID</v>
          </cell>
          <cell r="C807" t="str">
            <v>USER_ID</v>
          </cell>
          <cell r="D807" t="str">
            <v>오류</v>
          </cell>
        </row>
        <row r="808">
          <cell r="B808" t="str">
            <v>전표명</v>
          </cell>
          <cell r="C808" t="str">
            <v>STMT_NM</v>
          </cell>
          <cell r="D808" t="str">
            <v>오류</v>
          </cell>
        </row>
        <row r="809">
          <cell r="B809" t="str">
            <v>참조전표번호</v>
          </cell>
          <cell r="C809" t="str">
            <v>REFER_STMT_NO</v>
          </cell>
          <cell r="D809" t="str">
            <v>오류</v>
          </cell>
        </row>
        <row r="810">
          <cell r="B810" t="str">
            <v>사원번호</v>
          </cell>
          <cell r="C810" t="str">
            <v>EMP_NO</v>
          </cell>
          <cell r="D810" t="str">
            <v>오류</v>
          </cell>
        </row>
        <row r="811">
          <cell r="B811" t="str">
            <v>상계계정번호</v>
          </cell>
          <cell r="C811" t="str">
            <v>COOF_ACNT_NO</v>
          </cell>
          <cell r="D811" t="str">
            <v>오류</v>
          </cell>
        </row>
        <row r="812">
          <cell r="B812" t="str">
            <v>상계계정명</v>
          </cell>
          <cell r="C812" t="str">
            <v>COOF_ACNT_NM</v>
          </cell>
          <cell r="D812" t="str">
            <v>오류</v>
          </cell>
        </row>
        <row r="813">
          <cell r="B813" t="str">
            <v>보조계정ID</v>
          </cell>
          <cell r="C813" t="str">
            <v>ASIT_ACNT_ID</v>
          </cell>
          <cell r="D813" t="str">
            <v>오류</v>
          </cell>
        </row>
        <row r="814">
          <cell r="B814" t="str">
            <v>사업영역명</v>
          </cell>
          <cell r="C814" t="str">
            <v>BIZ_ARA_NM</v>
          </cell>
          <cell r="D814" t="str">
            <v>오류</v>
          </cell>
        </row>
        <row r="815">
          <cell r="B815" t="str">
            <v>보조계정2ID</v>
          </cell>
          <cell r="C815" t="str">
            <v>ASIT_ACNT_SE_ID</v>
          </cell>
          <cell r="D815" t="str">
            <v>오류</v>
          </cell>
        </row>
        <row r="816">
          <cell r="B816" t="str">
            <v>역분개전표여부</v>
          </cell>
          <cell r="C816" t="str">
            <v>RSET_STMT_YN</v>
          </cell>
          <cell r="D816" t="str">
            <v>오류</v>
          </cell>
        </row>
        <row r="817">
          <cell r="B817" t="str">
            <v>거래처거래번호</v>
          </cell>
          <cell r="C817" t="str">
            <v>CLNT_DLNG_NO</v>
          </cell>
          <cell r="D817" t="str">
            <v>오류</v>
          </cell>
        </row>
        <row r="818">
          <cell r="B818" t="str">
            <v>오리지널거래내용</v>
          </cell>
          <cell r="C818" t="str">
            <v>ORGN_DLNG_CNTN</v>
          </cell>
          <cell r="D818" t="str">
            <v>오류</v>
          </cell>
        </row>
        <row r="819">
          <cell r="B819" t="str">
            <v>평가구분번호</v>
          </cell>
          <cell r="C819" t="str">
            <v>EVAL_CLS_NO</v>
          </cell>
          <cell r="D819" t="str">
            <v>오류</v>
          </cell>
        </row>
        <row r="820">
          <cell r="B820" t="str">
            <v>자재구분명</v>
          </cell>
          <cell r="C820" t="str">
            <v>MAT_CLS_NM</v>
          </cell>
          <cell r="D820" t="str">
            <v>오류</v>
          </cell>
        </row>
        <row r="821">
          <cell r="B821" t="str">
            <v>자재카테고리코드</v>
          </cell>
          <cell r="C821" t="str">
            <v>MCTG_CD</v>
          </cell>
          <cell r="D821" t="str">
            <v>오류</v>
          </cell>
        </row>
        <row r="822">
          <cell r="B822" t="str">
            <v>자재카테고리명</v>
          </cell>
          <cell r="C822" t="str">
            <v>MCTG_NM</v>
          </cell>
          <cell r="D822" t="str">
            <v>오류</v>
          </cell>
        </row>
        <row r="823">
          <cell r="B823" t="str">
            <v>외부자재그룹코드</v>
          </cell>
          <cell r="C823" t="str">
            <v>OUTS_MAT_GRP_CD</v>
          </cell>
          <cell r="D823" t="str">
            <v>오류</v>
          </cell>
        </row>
        <row r="824">
          <cell r="B824" t="str">
            <v>외부자재그룹명</v>
          </cell>
          <cell r="C824" t="str">
            <v>OUTS_MAT_GRP_NM</v>
          </cell>
          <cell r="D824" t="str">
            <v>오류</v>
          </cell>
        </row>
        <row r="825">
          <cell r="B825" t="str">
            <v>생산투입수량</v>
          </cell>
          <cell r="C825" t="str">
            <v>PRDC_CMTM_QTY</v>
          </cell>
          <cell r="D825" t="str">
            <v>오류</v>
          </cell>
        </row>
        <row r="826">
          <cell r="B826" t="str">
            <v>생산투입금액</v>
          </cell>
          <cell r="C826" t="str">
            <v>PRDC_CMTM_SUM</v>
          </cell>
          <cell r="D826" t="str">
            <v>오류</v>
          </cell>
        </row>
        <row r="827">
          <cell r="B827" t="str">
            <v>매출원가</v>
          </cell>
          <cell r="C827" t="str">
            <v>SALE_COST</v>
          </cell>
          <cell r="D827" t="str">
            <v>오류</v>
          </cell>
        </row>
        <row r="828">
          <cell r="B828" t="str">
            <v>매출원가조정수량</v>
          </cell>
          <cell r="C828" t="str">
            <v>SALE_COST_ADJT_QTY</v>
          </cell>
          <cell r="D828" t="str">
            <v>오류</v>
          </cell>
        </row>
        <row r="829">
          <cell r="B829" t="str">
            <v>매출원가조정금액</v>
          </cell>
          <cell r="C829" t="str">
            <v>SALE_COST_ADJT_SUM</v>
          </cell>
          <cell r="D829" t="str">
            <v>오류</v>
          </cell>
        </row>
        <row r="830">
          <cell r="B830" t="str">
            <v>매출금액</v>
          </cell>
          <cell r="C830" t="str">
            <v>SALE_SUM</v>
          </cell>
          <cell r="D830" t="str">
            <v>오류</v>
          </cell>
        </row>
        <row r="831">
          <cell r="B831" t="str">
            <v>타계정수량</v>
          </cell>
          <cell r="C831" t="str">
            <v>OACNT_QTY</v>
          </cell>
          <cell r="D831" t="str">
            <v>오류</v>
          </cell>
        </row>
        <row r="832">
          <cell r="B832" t="str">
            <v>타계정금액</v>
          </cell>
          <cell r="C832" t="str">
            <v>OACNT_SUM</v>
          </cell>
          <cell r="D832" t="str">
            <v>오류</v>
          </cell>
        </row>
        <row r="833">
          <cell r="B833" t="str">
            <v>처리수량</v>
          </cell>
          <cell r="C833" t="str">
            <v>DIPS_QTY</v>
          </cell>
          <cell r="D833" t="str">
            <v>오류</v>
          </cell>
        </row>
        <row r="834">
          <cell r="B834" t="str">
            <v>처리금액</v>
          </cell>
          <cell r="C834" t="str">
            <v>DIPS_SUM</v>
          </cell>
          <cell r="D834" t="str">
            <v>오류</v>
          </cell>
        </row>
        <row r="835">
          <cell r="B835" t="str">
            <v>폐기수량</v>
          </cell>
          <cell r="C835" t="str">
            <v>DUSE_QTY</v>
          </cell>
          <cell r="D835" t="str">
            <v>오류</v>
          </cell>
        </row>
        <row r="836">
          <cell r="B836" t="str">
            <v>폐기금액</v>
          </cell>
          <cell r="C836" t="str">
            <v>DUSE_SUM</v>
          </cell>
          <cell r="D836" t="str">
            <v>오류</v>
          </cell>
        </row>
        <row r="837">
          <cell r="B837" t="str">
            <v>금액단위명</v>
          </cell>
          <cell r="C837" t="str">
            <v>SUM_UNIT_NM</v>
          </cell>
          <cell r="D837" t="str">
            <v>오류</v>
          </cell>
        </row>
        <row r="838">
          <cell r="B838" t="str">
            <v>수량단위명</v>
          </cell>
          <cell r="C838" t="str">
            <v>QTY_UNIT_NM</v>
          </cell>
          <cell r="D838" t="str">
            <v>오류</v>
          </cell>
        </row>
        <row r="839">
          <cell r="B839" t="str">
            <v>발생년월</v>
          </cell>
          <cell r="C839" t="str">
            <v>OCCR_MM</v>
          </cell>
          <cell r="D839" t="str">
            <v>오류</v>
          </cell>
        </row>
        <row r="840">
          <cell r="B840" t="str">
            <v>회계번호</v>
          </cell>
          <cell r="C840" t="str">
            <v>ACCT_NO</v>
          </cell>
          <cell r="D840" t="str">
            <v>오류</v>
          </cell>
        </row>
        <row r="841">
          <cell r="B841" t="str">
            <v>참조내용</v>
          </cell>
          <cell r="C841" t="str">
            <v>REFER_CNTN</v>
          </cell>
          <cell r="D841" t="str">
            <v>오류</v>
          </cell>
        </row>
        <row r="842">
          <cell r="B842" t="str">
            <v>전표유형코드</v>
          </cell>
          <cell r="C842" t="str">
            <v>STMT_TYP_CD</v>
          </cell>
          <cell r="D842" t="str">
            <v>오류</v>
          </cell>
        </row>
        <row r="843">
          <cell r="B843" t="str">
            <v>세금코드</v>
          </cell>
          <cell r="C843" t="str">
            <v>TAX_CD</v>
          </cell>
          <cell r="D843" t="str">
            <v>오류</v>
          </cell>
        </row>
        <row r="844">
          <cell r="B844" t="str">
            <v>전표번호</v>
          </cell>
          <cell r="C844" t="str">
            <v>STMT_NO</v>
          </cell>
          <cell r="D844" t="str">
            <v>오류</v>
          </cell>
        </row>
        <row r="845">
          <cell r="B845" t="str">
            <v>전표통화금액</v>
          </cell>
          <cell r="C845" t="str">
            <v>STMT_PHCL_SUM</v>
          </cell>
          <cell r="D845" t="str">
            <v>오류</v>
          </cell>
        </row>
        <row r="846">
          <cell r="B846" t="str">
            <v>전표지역통화금액</v>
          </cell>
          <cell r="C846" t="str">
            <v>STMT_AREA_PHCL_SUM</v>
          </cell>
          <cell r="D846" t="str">
            <v>오류</v>
          </cell>
        </row>
        <row r="847">
          <cell r="B847" t="str">
            <v>전표내용</v>
          </cell>
          <cell r="C847" t="str">
            <v>STMT_CNTN</v>
          </cell>
          <cell r="D847" t="str">
            <v>오류</v>
          </cell>
        </row>
        <row r="848">
          <cell r="B848" t="str">
            <v>전표헤더내용</v>
          </cell>
          <cell r="C848" t="str">
            <v>STMT_HEAD_CNTN</v>
          </cell>
          <cell r="D848" t="str">
            <v>오류</v>
          </cell>
        </row>
        <row r="849">
          <cell r="B849" t="str">
            <v>항목번호</v>
          </cell>
          <cell r="C849" t="str">
            <v>ITEM_NO</v>
          </cell>
          <cell r="D849" t="str">
            <v>오류</v>
          </cell>
        </row>
        <row r="850">
          <cell r="B850" t="str">
            <v>지정번호</v>
          </cell>
          <cell r="C850" t="str">
            <v>DEGN_NO</v>
          </cell>
          <cell r="D850" t="str">
            <v>오류</v>
          </cell>
        </row>
        <row r="851">
          <cell r="B851" t="str">
            <v>차변대변지시코드</v>
          </cell>
          <cell r="C851" t="str">
            <v>DECR_DRCT_CD</v>
          </cell>
          <cell r="D851" t="str">
            <v>오류</v>
          </cell>
        </row>
        <row r="852">
          <cell r="B852" t="str">
            <v>특별계정지시코드</v>
          </cell>
          <cell r="C852" t="str">
            <v>SPCN_ACNT_DRCT_CD</v>
          </cell>
          <cell r="D852" t="str">
            <v>오류</v>
          </cell>
        </row>
        <row r="853">
          <cell r="B853" t="str">
            <v>전표통화금액코드</v>
          </cell>
          <cell r="C853" t="str">
            <v>STMT_PHCL_SUM_CD</v>
          </cell>
          <cell r="D853" t="str">
            <v>오류</v>
          </cell>
        </row>
        <row r="854">
          <cell r="B854" t="str">
            <v>전표지역통화금액코드</v>
          </cell>
          <cell r="C854" t="str">
            <v>STMT_AREA_PHCL_SUM_CD</v>
          </cell>
          <cell r="D854" t="str">
            <v>오류</v>
          </cell>
        </row>
        <row r="855">
          <cell r="B855" t="str">
            <v>역분개구분내용</v>
          </cell>
          <cell r="C855" t="str">
            <v>RSET_CLS_CNTN</v>
          </cell>
          <cell r="D855" t="str">
            <v>오류</v>
          </cell>
        </row>
        <row r="856">
          <cell r="B856" t="str">
            <v>반제전표번호</v>
          </cell>
          <cell r="C856" t="str">
            <v>REPAY_STMT_NO</v>
          </cell>
          <cell r="D856" t="str">
            <v>오류</v>
          </cell>
        </row>
        <row r="857">
          <cell r="B857" t="str">
            <v>반제일자</v>
          </cell>
          <cell r="C857" t="str">
            <v>REPAY_DD</v>
          </cell>
          <cell r="D857" t="str">
            <v>오류</v>
          </cell>
        </row>
        <row r="858">
          <cell r="B858" t="str">
            <v>지급보류내용</v>
          </cell>
          <cell r="C858" t="str">
            <v>PAY_SUPN_CNTN</v>
          </cell>
          <cell r="D858" t="str">
            <v>오류</v>
          </cell>
        </row>
        <row r="859">
          <cell r="B859" t="str">
            <v>지급청구일자</v>
          </cell>
          <cell r="C859" t="str">
            <v>PAY_CLIM_DD</v>
          </cell>
          <cell r="D859" t="str">
            <v>오류</v>
          </cell>
        </row>
        <row r="860">
          <cell r="B860" t="str">
            <v>지급일자</v>
          </cell>
          <cell r="C860" t="str">
            <v>PAY_DD</v>
          </cell>
          <cell r="D860" t="str">
            <v>오류</v>
          </cell>
        </row>
        <row r="861">
          <cell r="B861" t="str">
            <v>환율값</v>
          </cell>
          <cell r="C861" t="str">
            <v>EXRT_VLU</v>
          </cell>
          <cell r="D861" t="str">
            <v>오류</v>
          </cell>
        </row>
        <row r="862">
          <cell r="B862" t="str">
            <v>고객명</v>
          </cell>
          <cell r="C862" t="str">
            <v>CUST_NM</v>
          </cell>
          <cell r="D862" t="str">
            <v>오류</v>
          </cell>
        </row>
        <row r="863">
          <cell r="B863" t="str">
            <v>공급거래처명</v>
          </cell>
          <cell r="C863" t="str">
            <v>SUPP_CLNT_NM</v>
          </cell>
          <cell r="D863" t="str">
            <v>오류</v>
          </cell>
        </row>
        <row r="864">
          <cell r="B864" t="str">
            <v>참조1내용</v>
          </cell>
          <cell r="C864" t="str">
            <v>REFER_FT_CNTN</v>
          </cell>
          <cell r="D864" t="str">
            <v>오류</v>
          </cell>
        </row>
        <row r="865">
          <cell r="B865" t="str">
            <v>참조2내용</v>
          </cell>
          <cell r="C865" t="str">
            <v>REFER_SE_CNTN</v>
          </cell>
          <cell r="D865" t="str">
            <v>오류</v>
          </cell>
        </row>
        <row r="866">
          <cell r="B866" t="str">
            <v>참조3내용</v>
          </cell>
          <cell r="C866" t="str">
            <v>REFER_TH_CNTN</v>
          </cell>
          <cell r="D866" t="str">
            <v>오류</v>
          </cell>
        </row>
        <row r="867">
          <cell r="B867" t="str">
            <v>계정코드명</v>
          </cell>
          <cell r="C867" t="str">
            <v>ACNT_CD_NM</v>
          </cell>
          <cell r="D867" t="str">
            <v>오류</v>
          </cell>
        </row>
        <row r="868">
          <cell r="B868" t="str">
            <v>자재내용</v>
          </cell>
          <cell r="C868" t="str">
            <v>MAT_CNTN</v>
          </cell>
          <cell r="D868" t="str">
            <v>오류</v>
          </cell>
        </row>
        <row r="869">
          <cell r="B869" t="str">
            <v>사업장코드</v>
          </cell>
          <cell r="C869" t="str">
            <v>BIZA_CD</v>
          </cell>
          <cell r="D869" t="str">
            <v>오류</v>
          </cell>
        </row>
        <row r="870">
          <cell r="B870" t="str">
            <v>영업그룹코드</v>
          </cell>
          <cell r="C870" t="str">
            <v>OP_GRP_CD</v>
          </cell>
          <cell r="D870" t="str">
            <v>오류</v>
          </cell>
        </row>
        <row r="871">
          <cell r="B871" t="str">
            <v>담당자ID</v>
          </cell>
          <cell r="C871" t="str">
            <v>PTB_ID</v>
          </cell>
          <cell r="D871" t="str">
            <v>오류</v>
          </cell>
        </row>
        <row r="872">
          <cell r="B872" t="str">
            <v>담당자명</v>
          </cell>
          <cell r="C872" t="str">
            <v>PTB_NM</v>
          </cell>
          <cell r="D872" t="str">
            <v>오류</v>
          </cell>
        </row>
        <row r="873">
          <cell r="B873" t="str">
            <v>거래처ID</v>
          </cell>
          <cell r="C873" t="str">
            <v>CLNT_ID</v>
          </cell>
          <cell r="D873" t="str">
            <v>오류</v>
          </cell>
        </row>
        <row r="874">
          <cell r="B874" t="str">
            <v>거래처명</v>
          </cell>
          <cell r="C874" t="str">
            <v>CLNT_NM</v>
          </cell>
          <cell r="D874" t="str">
            <v>오류</v>
          </cell>
        </row>
        <row r="875">
          <cell r="B875" t="str">
            <v>여신영역코드</v>
          </cell>
          <cell r="C875" t="str">
            <v>LOAN_ARA_CD</v>
          </cell>
          <cell r="D875" t="str">
            <v>오류</v>
          </cell>
        </row>
        <row r="876">
          <cell r="B876" t="str">
            <v>회전일수값</v>
          </cell>
          <cell r="C876" t="str">
            <v>TUOP_VLU</v>
          </cell>
          <cell r="D876" t="str">
            <v>오류</v>
          </cell>
        </row>
        <row r="877">
          <cell r="B877" t="str">
            <v>미결어음금액</v>
          </cell>
          <cell r="C877" t="str">
            <v>PDCY_PRNO_SUM</v>
          </cell>
          <cell r="D877" t="str">
            <v>오류</v>
          </cell>
        </row>
        <row r="878">
          <cell r="B878" t="str">
            <v>총채권금액</v>
          </cell>
          <cell r="C878" t="str">
            <v>TOTL_BOND_SUM</v>
          </cell>
          <cell r="D878" t="str">
            <v>오류</v>
          </cell>
        </row>
        <row r="879">
          <cell r="B879" t="str">
            <v>당월매출금액</v>
          </cell>
          <cell r="C879" t="str">
            <v>THMM_SALE_SUM</v>
          </cell>
          <cell r="D879" t="str">
            <v>오류</v>
          </cell>
        </row>
        <row r="880">
          <cell r="B880" t="str">
            <v>거래처회전일수값</v>
          </cell>
          <cell r="C880" t="str">
            <v>CLNT_TUOP_VLU</v>
          </cell>
          <cell r="D880" t="str">
            <v>오류</v>
          </cell>
        </row>
        <row r="881">
          <cell r="B881" t="str">
            <v>담당자회전일수값</v>
          </cell>
          <cell r="C881" t="str">
            <v>PTB_TUOP_VLU</v>
          </cell>
          <cell r="D881" t="str">
            <v>오류</v>
          </cell>
        </row>
        <row r="882">
          <cell r="B882" t="str">
            <v>사업장회전일수값</v>
          </cell>
          <cell r="C882" t="str">
            <v>BIZA_TUOP_VLU</v>
          </cell>
          <cell r="D882" t="str">
            <v>오류</v>
          </cell>
        </row>
        <row r="883">
          <cell r="B883" t="str">
            <v>체크내용</v>
          </cell>
          <cell r="C883" t="str">
            <v>CHEK_CNTN</v>
          </cell>
          <cell r="D883" t="str">
            <v>오류</v>
          </cell>
        </row>
        <row r="884">
          <cell r="B884" t="str">
            <v>자재번호</v>
          </cell>
          <cell r="C884" t="str">
            <v>MAT_NO</v>
          </cell>
          <cell r="D884" t="str">
            <v>오류</v>
          </cell>
        </row>
        <row r="885">
          <cell r="B885" t="str">
            <v>유효기간내용</v>
          </cell>
          <cell r="C885" t="str">
            <v>EXDT_CNTN</v>
          </cell>
          <cell r="D885" t="str">
            <v>오류</v>
          </cell>
        </row>
        <row r="886">
          <cell r="B886" t="str">
            <v>저장소코드</v>
          </cell>
          <cell r="C886" t="str">
            <v>STG_CD</v>
          </cell>
          <cell r="D886" t="str">
            <v>오류</v>
          </cell>
        </row>
        <row r="887">
          <cell r="B887" t="str">
            <v>저장소내용</v>
          </cell>
          <cell r="C887" t="str">
            <v>STG_CNTN</v>
          </cell>
          <cell r="D887" t="str">
            <v>오류</v>
          </cell>
        </row>
        <row r="888">
          <cell r="B888" t="str">
            <v>표준내용</v>
          </cell>
          <cell r="C888" t="str">
            <v>STD_CNTN</v>
          </cell>
          <cell r="D888" t="str">
            <v>오류</v>
          </cell>
        </row>
        <row r="889">
          <cell r="B889" t="str">
            <v>단위코드</v>
          </cell>
          <cell r="C889" t="str">
            <v>UNIT_CD</v>
          </cell>
          <cell r="D889" t="str">
            <v>오류</v>
          </cell>
        </row>
        <row r="890">
          <cell r="B890" t="str">
            <v>구매입고수량</v>
          </cell>
          <cell r="C890" t="str">
            <v>PUR_RCV_QTY</v>
          </cell>
          <cell r="D890" t="str">
            <v>오류</v>
          </cell>
        </row>
        <row r="891">
          <cell r="B891" t="str">
            <v>플랜트입고수량</v>
          </cell>
          <cell r="C891" t="str">
            <v>PLT_RCV_QTY</v>
          </cell>
          <cell r="D891" t="str">
            <v>오류</v>
          </cell>
        </row>
        <row r="892">
          <cell r="B892" t="str">
            <v>제조입고수량</v>
          </cell>
          <cell r="C892" t="str">
            <v>MNF_RCV_QTY</v>
          </cell>
          <cell r="D892" t="str">
            <v>오류</v>
          </cell>
        </row>
        <row r="893">
          <cell r="B893" t="str">
            <v>기타입고수량</v>
          </cell>
          <cell r="C893" t="str">
            <v>ETC_RCV_QTY</v>
          </cell>
          <cell r="D893" t="str">
            <v>오류</v>
          </cell>
        </row>
        <row r="894">
          <cell r="B894" t="str">
            <v>매출반품수량</v>
          </cell>
          <cell r="C894" t="str">
            <v>SALE_RTN_QTY</v>
          </cell>
          <cell r="D894" t="str">
            <v>오류</v>
          </cell>
        </row>
        <row r="895">
          <cell r="B895" t="str">
            <v>이관입고수량</v>
          </cell>
          <cell r="C895" t="str">
            <v>TRSF_RCV_QTY</v>
          </cell>
          <cell r="D895" t="str">
            <v>오류</v>
          </cell>
        </row>
        <row r="896">
          <cell r="B896" t="str">
            <v>이관출고수량</v>
          </cell>
          <cell r="C896" t="str">
            <v>TRSF_SHP_QTY</v>
          </cell>
          <cell r="D896" t="str">
            <v>오류</v>
          </cell>
        </row>
        <row r="897">
          <cell r="B897" t="str">
            <v>제조이용수량</v>
          </cell>
          <cell r="C897" t="str">
            <v>MNF_TADV_QTY</v>
          </cell>
          <cell r="D897" t="str">
            <v>오류</v>
          </cell>
        </row>
        <row r="898">
          <cell r="B898" t="str">
            <v>검사사용수량</v>
          </cell>
          <cell r="C898" t="str">
            <v>EXAM_USE_QTY</v>
          </cell>
          <cell r="D898" t="str">
            <v>오류</v>
          </cell>
        </row>
        <row r="899">
          <cell r="B899" t="str">
            <v>플랜트출고수량</v>
          </cell>
          <cell r="C899" t="str">
            <v>PLT_SHP_QTY</v>
          </cell>
          <cell r="D899" t="str">
            <v>오류</v>
          </cell>
        </row>
        <row r="900">
          <cell r="B900" t="str">
            <v>기타매출수량</v>
          </cell>
          <cell r="C900" t="str">
            <v>ETC_SALE_QTY</v>
          </cell>
          <cell r="D900" t="str">
            <v>오류</v>
          </cell>
        </row>
        <row r="901">
          <cell r="B901" t="str">
            <v>기타출고수량</v>
          </cell>
          <cell r="C901" t="str">
            <v>ETC_SHP_QTY</v>
          </cell>
          <cell r="D901" t="str">
            <v>오류</v>
          </cell>
        </row>
        <row r="902">
          <cell r="B902" t="str">
            <v>단가금액</v>
          </cell>
          <cell r="C902" t="str">
            <v>UNPRC_SUM</v>
          </cell>
          <cell r="D902" t="str">
            <v>오류</v>
          </cell>
        </row>
        <row r="903">
          <cell r="B903" t="str">
            <v>자재그룹코드</v>
          </cell>
          <cell r="C903" t="str">
            <v>MAT_GRP_CD</v>
          </cell>
          <cell r="D903" t="str">
            <v>오류</v>
          </cell>
        </row>
        <row r="904">
          <cell r="B904" t="str">
            <v>자재그룹명</v>
          </cell>
          <cell r="C904" t="str">
            <v>MAT_GRP_NM</v>
          </cell>
          <cell r="D904" t="str">
            <v>오류</v>
          </cell>
        </row>
        <row r="905">
          <cell r="B905" t="str">
            <v>공정내용</v>
          </cell>
          <cell r="C905" t="str">
            <v>PRCS_CNTN</v>
          </cell>
          <cell r="D905" t="str">
            <v>오류</v>
          </cell>
        </row>
        <row r="906">
          <cell r="B906" t="str">
            <v>공정상세내용</v>
          </cell>
          <cell r="C906" t="str">
            <v>PRCS_DTL_CNTN</v>
          </cell>
          <cell r="D906" t="str">
            <v>오류</v>
          </cell>
        </row>
        <row r="907">
          <cell r="B907" t="str">
            <v>수출구분내용</v>
          </cell>
          <cell r="C907" t="str">
            <v>EXPO_CLS_CNTN</v>
          </cell>
          <cell r="D907" t="str">
            <v>오류</v>
          </cell>
        </row>
        <row r="908">
          <cell r="B908" t="str">
            <v>자재유형명</v>
          </cell>
          <cell r="C908" t="str">
            <v>MAT_TYP_NM</v>
          </cell>
          <cell r="D908" t="str">
            <v>오류</v>
          </cell>
        </row>
        <row r="909">
          <cell r="B909" t="str">
            <v>제품군명</v>
          </cell>
          <cell r="C909" t="str">
            <v>PRDT_GROP_NM</v>
          </cell>
          <cell r="D909" t="str">
            <v>오류</v>
          </cell>
        </row>
        <row r="910">
          <cell r="B910" t="str">
            <v>기본단위코드</v>
          </cell>
          <cell r="C910" t="str">
            <v>BAS_UNIT_CD</v>
          </cell>
          <cell r="D910" t="str">
            <v>오류</v>
          </cell>
        </row>
        <row r="911">
          <cell r="B911" t="str">
            <v>대표코드</v>
          </cell>
          <cell r="C911" t="str">
            <v>REP_CD</v>
          </cell>
          <cell r="D911" t="str">
            <v>오류</v>
          </cell>
        </row>
        <row r="912">
          <cell r="B912" t="str">
            <v>제조사자재번호</v>
          </cell>
          <cell r="C912" t="str">
            <v>MNFR_MAT_NO</v>
          </cell>
          <cell r="D912" t="str">
            <v>오류</v>
          </cell>
        </row>
        <row r="913">
          <cell r="B913" t="str">
            <v>특별자재그룹내용</v>
          </cell>
          <cell r="C913" t="str">
            <v>SPCN_MAT_GRP_CNTN</v>
          </cell>
          <cell r="D913" t="str">
            <v>오류</v>
          </cell>
        </row>
        <row r="914">
          <cell r="B914" t="str">
            <v>생물학자재내용</v>
          </cell>
          <cell r="C914" t="str">
            <v>BIOL_MAT_CNTN</v>
          </cell>
          <cell r="D914" t="str">
            <v>오류</v>
          </cell>
        </row>
        <row r="915">
          <cell r="B915" t="str">
            <v>회사코드</v>
          </cell>
          <cell r="C915" t="str">
            <v>COMP_CD</v>
          </cell>
          <cell r="D915" t="str">
            <v>오류</v>
          </cell>
        </row>
        <row r="916">
          <cell r="B916" t="str">
            <v>계정그룹코드</v>
          </cell>
          <cell r="C916" t="str">
            <v>ACNT_GRP_CD</v>
          </cell>
          <cell r="D916" t="str">
            <v>오류</v>
          </cell>
        </row>
        <row r="917">
          <cell r="B917" t="str">
            <v>조정계정코드</v>
          </cell>
          <cell r="C917" t="str">
            <v>ADJT_ACNT_CD</v>
          </cell>
          <cell r="D917" t="str">
            <v>오류</v>
          </cell>
        </row>
        <row r="918">
          <cell r="B918" t="str">
            <v>조정계정명</v>
          </cell>
          <cell r="C918" t="str">
            <v>ADJT_ACNT_NM</v>
          </cell>
          <cell r="D918" t="str">
            <v>오류</v>
          </cell>
        </row>
        <row r="919">
          <cell r="B919" t="str">
            <v>국가코드</v>
          </cell>
          <cell r="C919" t="str">
            <v>NAT_CD</v>
          </cell>
          <cell r="D919" t="str">
            <v>오류</v>
          </cell>
        </row>
        <row r="920">
          <cell r="B920" t="str">
            <v>우편번호</v>
          </cell>
          <cell r="C920" t="str">
            <v>POST_NO</v>
          </cell>
          <cell r="D920" t="str">
            <v>오류</v>
          </cell>
        </row>
        <row r="921">
          <cell r="B921" t="str">
            <v>사업유형명</v>
          </cell>
          <cell r="C921" t="str">
            <v>BIZ_TYP_NM</v>
          </cell>
          <cell r="D921" t="str">
            <v>오류</v>
          </cell>
        </row>
        <row r="922">
          <cell r="B922" t="str">
            <v>산업유형명</v>
          </cell>
          <cell r="C922" t="str">
            <v>INDS_TYP_NM</v>
          </cell>
          <cell r="D922" t="str">
            <v>오류</v>
          </cell>
        </row>
        <row r="923">
          <cell r="B923" t="str">
            <v>지급조건코드</v>
          </cell>
          <cell r="C923" t="str">
            <v>PAY_COND_CD</v>
          </cell>
          <cell r="D923" t="str">
            <v>오류</v>
          </cell>
        </row>
        <row r="924">
          <cell r="B924" t="str">
            <v>사원명</v>
          </cell>
          <cell r="C924" t="str">
            <v>EMP_NM</v>
          </cell>
          <cell r="D924" t="str">
            <v>오류</v>
          </cell>
        </row>
        <row r="925">
          <cell r="B925" t="str">
            <v>직군명</v>
          </cell>
          <cell r="C925" t="str">
            <v>JGRP_NM</v>
          </cell>
          <cell r="D925" t="str">
            <v>오류</v>
          </cell>
        </row>
        <row r="926">
          <cell r="B926" t="str">
            <v>입사일자</v>
          </cell>
          <cell r="C926" t="str">
            <v>ETCO_DD</v>
          </cell>
          <cell r="D926" t="str">
            <v>오류</v>
          </cell>
        </row>
        <row r="927">
          <cell r="B927" t="str">
            <v>사원상태명</v>
          </cell>
          <cell r="C927" t="str">
            <v>EMP_STUS_NM</v>
          </cell>
          <cell r="D927" t="str">
            <v>오류</v>
          </cell>
        </row>
        <row r="928">
          <cell r="B928" t="str">
            <v>본부코드</v>
          </cell>
          <cell r="C928" t="str">
            <v>HDQT_CD</v>
          </cell>
          <cell r="D928" t="str">
            <v>오류</v>
          </cell>
        </row>
        <row r="929">
          <cell r="B929" t="str">
            <v>유닛코드</v>
          </cell>
          <cell r="C929" t="str">
            <v>OUNIT_CD</v>
          </cell>
          <cell r="D929" t="str">
            <v>오류</v>
          </cell>
        </row>
        <row r="930">
          <cell r="B930" t="str">
            <v>팀코드</v>
          </cell>
          <cell r="C930" t="str">
            <v>TEAM_CD</v>
          </cell>
          <cell r="D930" t="str">
            <v>오류</v>
          </cell>
        </row>
        <row r="931">
          <cell r="B931" t="str">
            <v>본부명</v>
          </cell>
          <cell r="C931" t="str">
            <v>HDQT_NM</v>
          </cell>
          <cell r="D931" t="str">
            <v>오류</v>
          </cell>
        </row>
        <row r="932">
          <cell r="B932" t="str">
            <v>유닛명</v>
          </cell>
          <cell r="C932" t="str">
            <v>OUNIT_NM</v>
          </cell>
          <cell r="D932" t="str">
            <v>오류</v>
          </cell>
        </row>
        <row r="933">
          <cell r="B933" t="str">
            <v>팀명</v>
          </cell>
          <cell r="C933" t="str">
            <v>TEAM_NM</v>
          </cell>
          <cell r="D933" t="str">
            <v>오류</v>
          </cell>
        </row>
        <row r="934">
          <cell r="B934" t="str">
            <v>제품군코드</v>
          </cell>
          <cell r="C934" t="str">
            <v>PRDT_GROP_CD</v>
          </cell>
          <cell r="D934" t="str">
            <v>오류</v>
          </cell>
        </row>
        <row r="935">
          <cell r="B935" t="str">
            <v>업무구분명</v>
          </cell>
          <cell r="C935" t="str">
            <v>TSK_CLS_NM</v>
          </cell>
          <cell r="D935" t="str">
            <v>오류</v>
          </cell>
        </row>
        <row r="936">
          <cell r="B936" t="str">
            <v>거래처상태명</v>
          </cell>
          <cell r="C936" t="str">
            <v>CLNT_STUS_NM</v>
          </cell>
          <cell r="D936" t="str">
            <v>오류</v>
          </cell>
        </row>
        <row r="937">
          <cell r="B937" t="str">
            <v>계정약어명</v>
          </cell>
          <cell r="C937" t="str">
            <v>ACNT_ABBR_NM</v>
          </cell>
          <cell r="D937" t="str">
            <v>오류</v>
          </cell>
        </row>
        <row r="938">
          <cell r="B938" t="str">
            <v>계정그룹명</v>
          </cell>
          <cell r="C938" t="str">
            <v>ACNT_GRP_NM</v>
          </cell>
          <cell r="D938" t="str">
            <v>오류</v>
          </cell>
        </row>
        <row r="939">
          <cell r="B939" t="str">
            <v>기준일자순번</v>
          </cell>
          <cell r="C939" t="str">
            <v>BASE_DD_SEQ</v>
          </cell>
          <cell r="D939" t="str">
            <v>INTEGER</v>
          </cell>
        </row>
        <row r="940">
          <cell r="B940" t="str">
            <v>휴일종류코드</v>
          </cell>
          <cell r="C940" t="str">
            <v>HOL_KND_CD</v>
          </cell>
          <cell r="D940" t="str">
            <v>VARCHAR(2)</v>
          </cell>
        </row>
        <row r="941">
          <cell r="B941" t="str">
            <v>공공기관휴일여부</v>
          </cell>
          <cell r="C941" t="str">
            <v>GOF_HOL_YN</v>
          </cell>
          <cell r="D941" t="str">
            <v>VARCHAR(1)</v>
          </cell>
        </row>
        <row r="942">
          <cell r="B942" t="str">
            <v>휴일명</v>
          </cell>
          <cell r="C942" t="str">
            <v>HOL_NM</v>
          </cell>
          <cell r="D942" t="str">
            <v>VARCHAR(50)</v>
          </cell>
        </row>
        <row r="943">
          <cell r="B943" t="str">
            <v>조회구분코드</v>
          </cell>
          <cell r="C943" t="str">
            <v>VW_CLS_CD</v>
          </cell>
          <cell r="D943" t="str">
            <v>VARCHAR(2)</v>
          </cell>
        </row>
        <row r="944">
          <cell r="B944" t="str">
            <v>최소기준금액</v>
          </cell>
          <cell r="C944" t="str">
            <v>MIN_BASE_SUM</v>
          </cell>
          <cell r="D944" t="str">
            <v>FLOAT</v>
          </cell>
        </row>
        <row r="945">
          <cell r="C945" t="str">
            <v>오류</v>
          </cell>
          <cell r="D945" t="str">
            <v>오류</v>
          </cell>
        </row>
        <row r="946">
          <cell r="C946" t="str">
            <v>오류</v>
          </cell>
          <cell r="D946" t="str">
            <v>오류</v>
          </cell>
        </row>
        <row r="947">
          <cell r="C947" t="str">
            <v>오류</v>
          </cell>
          <cell r="D947" t="str">
            <v>오류</v>
          </cell>
        </row>
        <row r="948">
          <cell r="C948" t="str">
            <v>오류</v>
          </cell>
          <cell r="D948" t="str">
            <v>오류</v>
          </cell>
        </row>
        <row r="949">
          <cell r="C949" t="str">
            <v>오류</v>
          </cell>
          <cell r="D949" t="str">
            <v>오류</v>
          </cell>
        </row>
        <row r="950">
          <cell r="C950" t="str">
            <v>오류</v>
          </cell>
          <cell r="D950" t="str">
            <v>오류</v>
          </cell>
        </row>
        <row r="951">
          <cell r="C951" t="str">
            <v>오류</v>
          </cell>
          <cell r="D951" t="str">
            <v>오류</v>
          </cell>
        </row>
        <row r="952">
          <cell r="C952" t="str">
            <v>오류</v>
          </cell>
          <cell r="D952" t="str">
            <v>오류</v>
          </cell>
        </row>
        <row r="953">
          <cell r="C953" t="str">
            <v>오류</v>
          </cell>
          <cell r="D953" t="str">
            <v>오류</v>
          </cell>
        </row>
        <row r="954">
          <cell r="C954" t="str">
            <v>오류</v>
          </cell>
          <cell r="D954" t="str">
            <v>오류</v>
          </cell>
        </row>
        <row r="955">
          <cell r="C955" t="str">
            <v>오류</v>
          </cell>
          <cell r="D955" t="str">
            <v>오류</v>
          </cell>
        </row>
        <row r="956">
          <cell r="C956" t="str">
            <v>오류</v>
          </cell>
          <cell r="D956" t="str">
            <v>오류</v>
          </cell>
        </row>
        <row r="957">
          <cell r="C957" t="str">
            <v>오류</v>
          </cell>
          <cell r="D957" t="str">
            <v>오류</v>
          </cell>
        </row>
        <row r="958">
          <cell r="C958" t="str">
            <v>오류</v>
          </cell>
          <cell r="D958" t="str">
            <v>오류</v>
          </cell>
        </row>
        <row r="959">
          <cell r="C959" t="str">
            <v>오류</v>
          </cell>
          <cell r="D959" t="str">
            <v>오류</v>
          </cell>
        </row>
        <row r="960">
          <cell r="C960" t="str">
            <v>오류</v>
          </cell>
          <cell r="D960" t="str">
            <v>오류</v>
          </cell>
        </row>
        <row r="961">
          <cell r="C961" t="str">
            <v>오류</v>
          </cell>
          <cell r="D961" t="str">
            <v>오류</v>
          </cell>
        </row>
        <row r="962">
          <cell r="C962" t="str">
            <v>오류</v>
          </cell>
          <cell r="D962" t="str">
            <v>오류</v>
          </cell>
        </row>
        <row r="963">
          <cell r="C963" t="str">
            <v>오류</v>
          </cell>
          <cell r="D963" t="str">
            <v>오류</v>
          </cell>
        </row>
        <row r="964">
          <cell r="C964" t="str">
            <v>오류</v>
          </cell>
          <cell r="D964" t="str">
            <v>오류</v>
          </cell>
        </row>
        <row r="965">
          <cell r="C965" t="str">
            <v>오류</v>
          </cell>
          <cell r="D965" t="str">
            <v>오류</v>
          </cell>
        </row>
        <row r="966">
          <cell r="C966" t="str">
            <v>오류</v>
          </cell>
          <cell r="D966" t="str">
            <v>오류</v>
          </cell>
        </row>
        <row r="967">
          <cell r="C967" t="str">
            <v>오류</v>
          </cell>
          <cell r="D967" t="str">
            <v>오류</v>
          </cell>
        </row>
        <row r="968">
          <cell r="C968" t="str">
            <v>오류</v>
          </cell>
          <cell r="D968" t="str">
            <v>오류</v>
          </cell>
        </row>
        <row r="969">
          <cell r="C969" t="str">
            <v>오류</v>
          </cell>
          <cell r="D969" t="str">
            <v>오류</v>
          </cell>
        </row>
        <row r="970">
          <cell r="C970" t="str">
            <v>오류</v>
          </cell>
          <cell r="D970" t="str">
            <v>오류</v>
          </cell>
        </row>
        <row r="971">
          <cell r="C971" t="str">
            <v>오류</v>
          </cell>
          <cell r="D971" t="str">
            <v>오류</v>
          </cell>
        </row>
        <row r="972">
          <cell r="C972" t="str">
            <v>오류</v>
          </cell>
          <cell r="D972" t="str">
            <v>오류</v>
          </cell>
        </row>
        <row r="973">
          <cell r="C973" t="str">
            <v>오류</v>
          </cell>
          <cell r="D973" t="str">
            <v>오류</v>
          </cell>
        </row>
        <row r="974">
          <cell r="C974" t="str">
            <v>오류</v>
          </cell>
          <cell r="D974" t="str">
            <v>오류</v>
          </cell>
        </row>
        <row r="975">
          <cell r="C975" t="str">
            <v>오류</v>
          </cell>
          <cell r="D975" t="str">
            <v>오류</v>
          </cell>
        </row>
        <row r="976">
          <cell r="C976" t="str">
            <v>오류</v>
          </cell>
          <cell r="D976" t="str">
            <v>오류</v>
          </cell>
        </row>
        <row r="977">
          <cell r="C977" t="str">
            <v>오류</v>
          </cell>
          <cell r="D977" t="str">
            <v>오류</v>
          </cell>
        </row>
        <row r="978">
          <cell r="C978" t="str">
            <v>오류</v>
          </cell>
          <cell r="D978" t="str">
            <v>오류</v>
          </cell>
        </row>
        <row r="979">
          <cell r="C979" t="str">
            <v>오류</v>
          </cell>
          <cell r="D979" t="str">
            <v>오류</v>
          </cell>
        </row>
        <row r="980">
          <cell r="C980" t="str">
            <v>오류</v>
          </cell>
          <cell r="D980" t="str">
            <v>오류</v>
          </cell>
        </row>
        <row r="981">
          <cell r="C981" t="str">
            <v>오류</v>
          </cell>
          <cell r="D981" t="str">
            <v>오류</v>
          </cell>
        </row>
        <row r="982">
          <cell r="C982" t="str">
            <v>오류</v>
          </cell>
          <cell r="D982" t="str">
            <v>오류</v>
          </cell>
        </row>
        <row r="983">
          <cell r="C983" t="str">
            <v>오류</v>
          </cell>
          <cell r="D983" t="str">
            <v>오류</v>
          </cell>
        </row>
        <row r="984">
          <cell r="C984" t="str">
            <v>오류</v>
          </cell>
          <cell r="D984" t="str">
            <v>오류</v>
          </cell>
        </row>
        <row r="985">
          <cell r="C985" t="str">
            <v>오류</v>
          </cell>
          <cell r="D985" t="str">
            <v>오류</v>
          </cell>
        </row>
        <row r="986">
          <cell r="C986" t="str">
            <v>오류</v>
          </cell>
          <cell r="D986" t="str">
            <v>오류</v>
          </cell>
        </row>
        <row r="987">
          <cell r="C987" t="str">
            <v>오류</v>
          </cell>
          <cell r="D987" t="str">
            <v>오류</v>
          </cell>
        </row>
      </sheetData>
      <sheetData sheetId="2"/>
      <sheetData sheetId="3">
        <row r="3">
          <cell r="E3" t="str">
            <v>테이블한글명</v>
          </cell>
          <cell r="F3" t="str">
            <v>계산</v>
          </cell>
          <cell r="G3" t="str">
            <v>테이블영문명</v>
          </cell>
        </row>
        <row r="4">
          <cell r="E4" t="str">
            <v>기준일자</v>
          </cell>
          <cell r="F4" t="str">
            <v>기준일자디멘젼</v>
          </cell>
          <cell r="G4" t="str">
            <v>MSTD_BASE_DD</v>
          </cell>
        </row>
        <row r="5">
          <cell r="E5" t="str">
            <v>기준주차</v>
          </cell>
          <cell r="F5" t="str">
            <v>기준주차디멘젼</v>
          </cell>
          <cell r="G5" t="str">
            <v>MSTD_BASE_WK</v>
          </cell>
        </row>
        <row r="6">
          <cell r="E6" t="str">
            <v>기준년월</v>
          </cell>
          <cell r="F6" t="str">
            <v>기준년월디멘젼</v>
          </cell>
          <cell r="G6" t="str">
            <v>MSTD_BASE_MM</v>
          </cell>
        </row>
        <row r="7">
          <cell r="E7" t="str">
            <v>기준년도</v>
          </cell>
          <cell r="F7" t="str">
            <v>기준년도디멘젼</v>
          </cell>
          <cell r="G7" t="str">
            <v>MSTD_BASE_YY</v>
          </cell>
        </row>
        <row r="8">
          <cell r="E8" t="str">
            <v>방문유형</v>
          </cell>
          <cell r="F8" t="str">
            <v>방문유형디멘젼</v>
          </cell>
          <cell r="G8" t="str">
            <v>MOBD_VST_TYP</v>
          </cell>
        </row>
        <row r="9">
          <cell r="E9" t="str">
            <v>접속기기</v>
          </cell>
          <cell r="F9" t="str">
            <v>접속기기디멘젼</v>
          </cell>
          <cell r="G9" t="str">
            <v>MOBD_CNC_DEVC</v>
          </cell>
        </row>
        <row r="10">
          <cell r="E10" t="str">
            <v>접속도시</v>
          </cell>
          <cell r="F10" t="str">
            <v>접속도시디멘젼</v>
          </cell>
          <cell r="G10" t="str">
            <v>MOBD_CNC_CITY</v>
          </cell>
        </row>
        <row r="11">
          <cell r="E11" t="str">
            <v>접속지역</v>
          </cell>
          <cell r="F11" t="str">
            <v>접속지역디멘젼</v>
          </cell>
          <cell r="G11" t="str">
            <v>MOBD_CNC_AREA</v>
          </cell>
        </row>
        <row r="12">
          <cell r="E12" t="str">
            <v>접속국가</v>
          </cell>
          <cell r="F12" t="str">
            <v>접속국가디멘젼</v>
          </cell>
          <cell r="G12" t="str">
            <v>MOBD_CNC_NAT</v>
          </cell>
        </row>
        <row r="13">
          <cell r="E13" t="str">
            <v>페이지</v>
          </cell>
          <cell r="F13" t="str">
            <v>페이지디멘젼</v>
          </cell>
          <cell r="G13" t="str">
            <v>MOBD_PAGE</v>
          </cell>
        </row>
        <row r="14">
          <cell r="E14" t="str">
            <v>페이지경로4단계</v>
          </cell>
          <cell r="F14" t="str">
            <v>페이지경로4단계디멘젼</v>
          </cell>
          <cell r="G14" t="str">
            <v>MOBD_PGR_FO_STEP</v>
          </cell>
        </row>
        <row r="15">
          <cell r="E15" t="str">
            <v>페이지경로3단계</v>
          </cell>
          <cell r="F15" t="str">
            <v>페이지경로3단계디멘젼</v>
          </cell>
          <cell r="G15" t="str">
            <v>MOBD_PGR_TH_STEP</v>
          </cell>
        </row>
        <row r="16">
          <cell r="E16" t="str">
            <v>페이지경로2단계</v>
          </cell>
          <cell r="F16" t="str">
            <v>페이지경로2단계디멘젼</v>
          </cell>
          <cell r="G16" t="str">
            <v>MOBD_PGR_SE_STEP</v>
          </cell>
        </row>
        <row r="17">
          <cell r="E17" t="str">
            <v>페이지경로1단계</v>
          </cell>
          <cell r="F17" t="str">
            <v>페이지경로1단계디멘젼</v>
          </cell>
          <cell r="G17" t="str">
            <v>MOBD_PGR_FT_STEP</v>
          </cell>
        </row>
        <row r="18">
          <cell r="E18" t="str">
            <v>유입소스</v>
          </cell>
          <cell r="F18" t="str">
            <v>유입소스디멘젼</v>
          </cell>
          <cell r="G18" t="str">
            <v>MOBD_IFL_SRC</v>
          </cell>
        </row>
        <row r="19">
          <cell r="E19" t="str">
            <v>유입매체</v>
          </cell>
          <cell r="F19" t="str">
            <v>유입매체디멘젼</v>
          </cell>
          <cell r="G19" t="str">
            <v>MOBD_IFL_MED</v>
          </cell>
        </row>
        <row r="20">
          <cell r="E20" t="str">
            <v>성별</v>
          </cell>
          <cell r="F20" t="str">
            <v>성별디멘젼</v>
          </cell>
          <cell r="G20" t="str">
            <v>MMBD_GENDR</v>
          </cell>
        </row>
        <row r="21">
          <cell r="E21" t="str">
            <v>연령</v>
          </cell>
          <cell r="F21" t="str">
            <v>연령디멘젼</v>
          </cell>
          <cell r="G21" t="str">
            <v>MMBD_AGE</v>
          </cell>
        </row>
        <row r="22">
          <cell r="E22" t="str">
            <v>연령5세</v>
          </cell>
          <cell r="F22" t="str">
            <v>연령5세디멘젼</v>
          </cell>
          <cell r="G22" t="str">
            <v>MMBD_AGE_5YRD</v>
          </cell>
        </row>
        <row r="23">
          <cell r="E23" t="str">
            <v>연령10세</v>
          </cell>
          <cell r="F23" t="str">
            <v>연령10세디멘젼</v>
          </cell>
          <cell r="G23" t="str">
            <v>MMBD_AGE_10YRD</v>
          </cell>
        </row>
        <row r="24">
          <cell r="E24" t="str">
            <v>몰구분</v>
          </cell>
          <cell r="F24" t="str">
            <v>몰구분디멘젼</v>
          </cell>
          <cell r="G24" t="str">
            <v>MTDD_MALL_CLS</v>
          </cell>
        </row>
        <row r="25">
          <cell r="E25" t="str">
            <v>요일</v>
          </cell>
          <cell r="F25" t="str">
            <v>요일디멘젼</v>
          </cell>
          <cell r="G25" t="str">
            <v>MSTD_WD</v>
          </cell>
        </row>
        <row r="26">
          <cell r="E26" t="str">
            <v>회원등급</v>
          </cell>
          <cell r="F26" t="str">
            <v>회원등급디멘젼</v>
          </cell>
          <cell r="G26" t="str">
            <v>MMBD_MBR_GRD</v>
          </cell>
        </row>
        <row r="27">
          <cell r="E27" t="str">
            <v>회원구분</v>
          </cell>
          <cell r="F27" t="str">
            <v>회원구분디멘젼</v>
          </cell>
          <cell r="G27" t="str">
            <v>MMBD_MBR_CLS</v>
          </cell>
        </row>
        <row r="28">
          <cell r="E28" t="str">
            <v>회원분류</v>
          </cell>
          <cell r="F28" t="str">
            <v>회원분류디멘젼</v>
          </cell>
          <cell r="G28" t="str">
            <v>MMBD_MBR_CLSF</v>
          </cell>
        </row>
        <row r="29">
          <cell r="E29" t="str">
            <v>LTV구분</v>
          </cell>
          <cell r="F29" t="str">
            <v>LTV구분디멘젼</v>
          </cell>
          <cell r="G29" t="str">
            <v>MMBD_LTV_CLS</v>
          </cell>
        </row>
        <row r="30">
          <cell r="E30" t="str">
            <v>최근성</v>
          </cell>
          <cell r="F30" t="str">
            <v>최근성디멘젼</v>
          </cell>
          <cell r="G30" t="str">
            <v>MMBD_R</v>
          </cell>
        </row>
        <row r="31">
          <cell r="E31" t="str">
            <v>구매빈도</v>
          </cell>
          <cell r="F31" t="str">
            <v>구매빈도디멘젼</v>
          </cell>
          <cell r="G31" t="str">
            <v>MMBD_F</v>
          </cell>
        </row>
        <row r="32">
          <cell r="E32" t="str">
            <v>구매금액구간</v>
          </cell>
          <cell r="F32" t="str">
            <v>구매금액구간디멘젼</v>
          </cell>
          <cell r="G32" t="str">
            <v>MMBD_M_SECT</v>
          </cell>
        </row>
        <row r="33">
          <cell r="E33" t="str">
            <v>RFM구간</v>
          </cell>
          <cell r="F33" t="str">
            <v>RFM구간디멘젼</v>
          </cell>
          <cell r="G33" t="str">
            <v>MMBD_RFM_SECT</v>
          </cell>
        </row>
        <row r="34">
          <cell r="E34" t="str">
            <v>구매주기</v>
          </cell>
          <cell r="F34" t="str">
            <v>구매주기디멘젼</v>
          </cell>
          <cell r="G34" t="str">
            <v>MMBD_PUR_CY</v>
          </cell>
        </row>
        <row r="35">
          <cell r="E35" t="str">
            <v>방문주기</v>
          </cell>
          <cell r="F35" t="str">
            <v>방문주기디멘젼</v>
          </cell>
          <cell r="G35" t="str">
            <v>MMBD_VST_CY</v>
          </cell>
        </row>
        <row r="36">
          <cell r="E36" t="str">
            <v>시도</v>
          </cell>
          <cell r="F36" t="str">
            <v>시도디멘젼</v>
          </cell>
          <cell r="G36" t="str">
            <v>MSTD_SIDO</v>
          </cell>
        </row>
        <row r="37">
          <cell r="E37" t="str">
            <v>시군구</v>
          </cell>
          <cell r="F37" t="str">
            <v>시군구디멘젼</v>
          </cell>
          <cell r="G37" t="str">
            <v>MSTD_SIGUNGU</v>
          </cell>
        </row>
        <row r="38">
          <cell r="E38" t="str">
            <v>가입기기</v>
          </cell>
          <cell r="F38" t="str">
            <v>가입기기디멘젼</v>
          </cell>
          <cell r="G38" t="str">
            <v>MMBD_ENTR_DEVC</v>
          </cell>
        </row>
        <row r="39">
          <cell r="E39" t="str">
            <v>가입방식</v>
          </cell>
          <cell r="F39" t="str">
            <v>가입방식디멘젼</v>
          </cell>
          <cell r="G39" t="str">
            <v>MMBD_ENTR_APRCH</v>
          </cell>
        </row>
        <row r="40">
          <cell r="E40" t="str">
            <v>가입경과월수구분</v>
          </cell>
          <cell r="F40" t="str">
            <v>가입경과월수구분디멘젼</v>
          </cell>
          <cell r="G40" t="str">
            <v>MMBD_EEMC_CLS</v>
          </cell>
        </row>
        <row r="41">
          <cell r="E41" t="str">
            <v>가입경과월수</v>
          </cell>
          <cell r="F41" t="str">
            <v>가입경과월수디멘젼</v>
          </cell>
          <cell r="G41" t="str">
            <v>MMBD_EEMC</v>
          </cell>
        </row>
        <row r="42">
          <cell r="E42" t="str">
            <v>비만도</v>
          </cell>
          <cell r="F42" t="str">
            <v>비만도디멘젼</v>
          </cell>
          <cell r="G42" t="str">
            <v>MMBD_BODCOND</v>
          </cell>
        </row>
        <row r="43">
          <cell r="E43" t="str">
            <v>관심주제</v>
          </cell>
          <cell r="F43" t="str">
            <v>관심주제디멘젼</v>
          </cell>
          <cell r="G43" t="str">
            <v>MMBD_INTRST_SUBJ</v>
          </cell>
        </row>
        <row r="44">
          <cell r="E44" t="str">
            <v>주문구분</v>
          </cell>
          <cell r="F44" t="str">
            <v>주문구분디멘젼</v>
          </cell>
          <cell r="G44" t="str">
            <v>MTDD_ORD_CLS</v>
          </cell>
        </row>
        <row r="45">
          <cell r="E45" t="str">
            <v>유입채널</v>
          </cell>
          <cell r="F45" t="str">
            <v>유입채널디멘젼</v>
          </cell>
          <cell r="G45" t="str">
            <v>MOBD_IFL_CHNL</v>
          </cell>
        </row>
        <row r="46">
          <cell r="E46" t="str">
            <v>소셜네트워크</v>
          </cell>
          <cell r="F46" t="str">
            <v>소셜네트워크디멘젼</v>
          </cell>
          <cell r="G46" t="str">
            <v>MOBD_SCN</v>
          </cell>
        </row>
        <row r="47">
          <cell r="E47" t="str">
            <v>자재카테고리대분류</v>
          </cell>
          <cell r="F47" t="str">
            <v>자재카테고리대분류디멘젼</v>
          </cell>
          <cell r="G47" t="str">
            <v>MPDD_MCTG_LCLS</v>
          </cell>
        </row>
        <row r="48">
          <cell r="E48" t="str">
            <v>자재카테고리중분류</v>
          </cell>
          <cell r="F48" t="str">
            <v>자재카테고리중분류디멘젼</v>
          </cell>
          <cell r="G48" t="str">
            <v>MPDD_MCTG_MCLS</v>
          </cell>
        </row>
        <row r="49">
          <cell r="E49" t="str">
            <v>자재카테고리소분류</v>
          </cell>
          <cell r="F49" t="str">
            <v>자재카테고리소분류디멘젼</v>
          </cell>
          <cell r="G49" t="str">
            <v>MPDD_MCTG_SCLS</v>
          </cell>
        </row>
        <row r="50">
          <cell r="E50" t="str">
            <v>자재</v>
          </cell>
          <cell r="F50" t="str">
            <v>자재디멘젼</v>
          </cell>
          <cell r="G50" t="str">
            <v>MPDD_MAT</v>
          </cell>
        </row>
        <row r="51">
          <cell r="E51" t="str">
            <v>상품</v>
          </cell>
          <cell r="F51" t="str">
            <v>상품디멘젼</v>
          </cell>
          <cell r="G51" t="str">
            <v>MPDD_PRD</v>
          </cell>
        </row>
        <row r="52">
          <cell r="E52" t="str">
            <v>브랜드</v>
          </cell>
          <cell r="F52" t="str">
            <v>브랜드디멘젼</v>
          </cell>
          <cell r="G52" t="str">
            <v>MPDD_BRND</v>
          </cell>
        </row>
        <row r="53">
          <cell r="E53" t="str">
            <v>상품종류</v>
          </cell>
          <cell r="F53" t="str">
            <v>상품종류디멘젼</v>
          </cell>
          <cell r="G53" t="str">
            <v>MPDD_PRD_KND</v>
          </cell>
        </row>
        <row r="54">
          <cell r="E54" t="str">
            <v>결제기기</v>
          </cell>
          <cell r="F54" t="str">
            <v>결제기기디멘젼</v>
          </cell>
          <cell r="G54" t="str">
            <v>MTDD_PAMT_DEVC</v>
          </cell>
        </row>
        <row r="55">
          <cell r="E55" t="str">
            <v>결제방식</v>
          </cell>
          <cell r="F55" t="str">
            <v>결제방식디멘젼</v>
          </cell>
          <cell r="G55" t="str">
            <v>MTDD_PAMT_APRCH</v>
          </cell>
        </row>
        <row r="56">
          <cell r="E56" t="str">
            <v>쿠폰</v>
          </cell>
          <cell r="F56" t="str">
            <v>쿠폰디멘젼</v>
          </cell>
          <cell r="G56" t="str">
            <v>MMKD_CPN</v>
          </cell>
        </row>
        <row r="57">
          <cell r="E57" t="str">
            <v>쿠폰사용종류</v>
          </cell>
          <cell r="F57" t="str">
            <v>쿠폰사용종류디멘젼</v>
          </cell>
          <cell r="G57" t="str">
            <v>MMKD_CPN_USE_KND</v>
          </cell>
        </row>
        <row r="58">
          <cell r="E58" t="str">
            <v>쿠폰적용대상</v>
          </cell>
          <cell r="F58" t="str">
            <v>쿠폰적용대상디멘젼</v>
          </cell>
          <cell r="G58" t="str">
            <v>MMKD_CPN_APPLY_TRGT</v>
          </cell>
        </row>
        <row r="59">
          <cell r="E59" t="str">
            <v>쿠폰할인구분</v>
          </cell>
          <cell r="F59" t="str">
            <v>쿠폰할인구분디멘젼</v>
          </cell>
          <cell r="G59" t="str">
            <v>MMKD_CPN_DC_CLS</v>
          </cell>
        </row>
        <row r="60">
          <cell r="E60" t="str">
            <v>포인트지급차감사유</v>
          </cell>
          <cell r="F60" t="str">
            <v>포인트지급차감사유디멘젼</v>
          </cell>
          <cell r="G60" t="str">
            <v>MMKD_PNT_PAY_DED_RSN</v>
          </cell>
        </row>
        <row r="61">
          <cell r="E61" t="str">
            <v>전시카테고리대분류</v>
          </cell>
          <cell r="F61" t="str">
            <v>전시카테고리대분류디멘젼</v>
          </cell>
          <cell r="G61" t="str">
            <v>MOBD_EXH_CTGR_LCLS</v>
          </cell>
        </row>
        <row r="62">
          <cell r="E62" t="str">
            <v>전시카테고리중분류</v>
          </cell>
          <cell r="F62" t="str">
            <v>전시카테고리중분류디멘젼</v>
          </cell>
          <cell r="G62" t="str">
            <v>MOBD_EXH_CTGR_MCLS</v>
          </cell>
        </row>
        <row r="63">
          <cell r="E63" t="str">
            <v>기획전</v>
          </cell>
          <cell r="F63" t="str">
            <v>기획전디멘젼</v>
          </cell>
          <cell r="G63" t="str">
            <v>MMKD_EXH</v>
          </cell>
        </row>
        <row r="64">
          <cell r="E64" t="str">
            <v>판매채널대분류</v>
          </cell>
          <cell r="F64" t="str">
            <v>판매채널대분류디멘젼</v>
          </cell>
          <cell r="G64" t="str">
            <v>MSLD_SELL_CHNL_LCLS</v>
          </cell>
        </row>
        <row r="65">
          <cell r="E65" t="str">
            <v>판매채널중분류</v>
          </cell>
          <cell r="F65" t="str">
            <v>판매채널중분류디멘젼</v>
          </cell>
          <cell r="G65" t="str">
            <v>MSLD_SELL_CHNL_MCLS</v>
          </cell>
        </row>
        <row r="66">
          <cell r="E66" t="str">
            <v>판매채널소분류</v>
          </cell>
          <cell r="F66" t="str">
            <v>판매채널소분류디멘젼</v>
          </cell>
          <cell r="G66" t="str">
            <v>MSLD_SELL_CHNL_SCLS</v>
          </cell>
        </row>
        <row r="67">
          <cell r="E67" t="str">
            <v>판매업체그룹</v>
          </cell>
          <cell r="F67" t="str">
            <v>판매업체그룹디멘젼</v>
          </cell>
          <cell r="G67" t="str">
            <v>MSLD_SELL_COMP_GRP</v>
          </cell>
        </row>
        <row r="68">
          <cell r="E68" t="str">
            <v>판매업체구분</v>
          </cell>
          <cell r="F68" t="str">
            <v>판매업체구분디멘젼</v>
          </cell>
          <cell r="G68" t="str">
            <v>MSLD_SELL_COMP_CLS</v>
          </cell>
        </row>
        <row r="69">
          <cell r="E69" t="str">
            <v>판매업체</v>
          </cell>
          <cell r="F69" t="str">
            <v>판매업체디멘젼</v>
          </cell>
          <cell r="G69" t="str">
            <v>MSLD_SELL_COMP</v>
          </cell>
        </row>
        <row r="70">
          <cell r="E70" t="str">
            <v>판매그룹</v>
          </cell>
          <cell r="F70" t="str">
            <v>판매그룹디멘젼</v>
          </cell>
          <cell r="G70" t="str">
            <v>MORD_SELL_GRP</v>
          </cell>
        </row>
        <row r="71">
          <cell r="E71" t="str">
            <v>판매사원</v>
          </cell>
          <cell r="F71" t="str">
            <v>판매사원디멘젼</v>
          </cell>
          <cell r="G71" t="str">
            <v>MORD_SELL_EMP</v>
          </cell>
        </row>
        <row r="72">
          <cell r="E72" t="str">
            <v>재고상태</v>
          </cell>
          <cell r="F72" t="str">
            <v>재고상태디멘젼</v>
          </cell>
          <cell r="G72" t="str">
            <v>MDUD_INV_STUS</v>
          </cell>
        </row>
        <row r="73">
          <cell r="E73" t="str">
            <v>입고플랜트</v>
          </cell>
          <cell r="F73" t="str">
            <v>입고플랜트디멘젼</v>
          </cell>
          <cell r="G73" t="str">
            <v>MDUD_RCV_PLT</v>
          </cell>
        </row>
        <row r="74">
          <cell r="E74" t="str">
            <v>상담인입구분</v>
          </cell>
          <cell r="F74" t="str">
            <v>상담인입구분디멘젼</v>
          </cell>
          <cell r="G74" t="str">
            <v>MCSD_CNSL_IC_CLS</v>
          </cell>
        </row>
        <row r="75">
          <cell r="E75" t="str">
            <v>상담인입경로</v>
          </cell>
          <cell r="F75" t="str">
            <v>상담인입경로디멘젼</v>
          </cell>
          <cell r="G75" t="str">
            <v>MCSD_CNSL_IC_RUTE</v>
          </cell>
        </row>
        <row r="76">
          <cell r="E76" t="str">
            <v>상담문의대분류</v>
          </cell>
          <cell r="F76" t="str">
            <v>상담문의대분류디멘젼</v>
          </cell>
          <cell r="G76" t="str">
            <v>MCSD_CNSL_INQ_LCLS</v>
          </cell>
        </row>
        <row r="77">
          <cell r="E77" t="str">
            <v>상담문의소분류</v>
          </cell>
          <cell r="F77" t="str">
            <v>상담문의소분류디멘젼</v>
          </cell>
          <cell r="G77" t="str">
            <v>MCSD_CNSL_INQ_SCLS</v>
          </cell>
        </row>
        <row r="78">
          <cell r="E78" t="str">
            <v>상담본부구분</v>
          </cell>
          <cell r="F78" t="str">
            <v>상담본부구분디멘젼</v>
          </cell>
          <cell r="G78" t="str">
            <v>MCSD_CNSL_HDQT_CLS</v>
          </cell>
        </row>
        <row r="79">
          <cell r="E79" t="str">
            <v>상담고객분류</v>
          </cell>
          <cell r="F79" t="str">
            <v>상담고객분류디멘젼</v>
          </cell>
          <cell r="G79" t="str">
            <v>MCSD_CNSL_CUST_CLSF</v>
          </cell>
        </row>
        <row r="80">
          <cell r="E80" t="str">
            <v>R&amp;D과제구분</v>
          </cell>
          <cell r="F80" t="str">
            <v>R&amp;D과제구분디멘젼</v>
          </cell>
          <cell r="G80" t="str">
            <v>MFID_RD_TSK_CLS</v>
          </cell>
        </row>
        <row r="81">
          <cell r="E81" t="str">
            <v>채권채무경과기간구분</v>
          </cell>
          <cell r="F81" t="str">
            <v>채권채무경과기간구분디멘젼</v>
          </cell>
          <cell r="G81" t="str">
            <v>MFID_BDET_CLS</v>
          </cell>
        </row>
        <row r="82">
          <cell r="E82" t="str">
            <v>국내외구분</v>
          </cell>
          <cell r="F82" t="str">
            <v>국내외구분디멘젼</v>
          </cell>
          <cell r="G82" t="str">
            <v>MSTD_IOCT_CLS</v>
          </cell>
        </row>
        <row r="83">
          <cell r="E83" t="str">
            <v>거래처</v>
          </cell>
          <cell r="F83" t="str">
            <v>거래처디멘젼</v>
          </cell>
          <cell r="G83" t="str">
            <v>MFID_CLNT</v>
          </cell>
        </row>
        <row r="84">
          <cell r="E84" t="str">
            <v>검색카테고리</v>
          </cell>
          <cell r="F84" t="str">
            <v>검색카테고리디멘젼</v>
          </cell>
          <cell r="G84" t="str">
            <v>MOBD_SRCH_CTGR</v>
          </cell>
        </row>
        <row r="85">
          <cell r="E85" t="str">
            <v>검색어</v>
          </cell>
          <cell r="F85" t="str">
            <v>검색어디멘젼</v>
          </cell>
          <cell r="G85" t="str">
            <v>MOBD_SCK</v>
          </cell>
        </row>
        <row r="86">
          <cell r="E86" t="str">
            <v>월회원</v>
          </cell>
          <cell r="F86" t="str">
            <v>월회원디멘젼</v>
          </cell>
          <cell r="G86" t="str">
            <v>MMBD_MON_MBR</v>
          </cell>
        </row>
        <row r="87">
          <cell r="E87" t="str">
            <v>방문자행동</v>
          </cell>
          <cell r="F87" t="str">
            <v>방문자행동집계</v>
          </cell>
          <cell r="G87" t="str">
            <v>MOBS_VSTR_BHV</v>
          </cell>
        </row>
        <row r="88">
          <cell r="E88" t="str">
            <v>주차고객행동</v>
          </cell>
          <cell r="F88" t="str">
            <v>주차고객행동집계</v>
          </cell>
          <cell r="G88" t="str">
            <v>MMBS_WK_CUST_BHV</v>
          </cell>
        </row>
        <row r="89">
          <cell r="E89" t="str">
            <v>월고객행동</v>
          </cell>
          <cell r="F89" t="str">
            <v>월고객행동집계</v>
          </cell>
          <cell r="G89" t="str">
            <v>MMBS_MON_CUST_BHV</v>
          </cell>
        </row>
        <row r="90">
          <cell r="E90" t="str">
            <v>일고객행동</v>
          </cell>
          <cell r="F90" t="str">
            <v>일고객행동집계</v>
          </cell>
          <cell r="G90" t="str">
            <v>MMBS_DAY_CUST_BHV</v>
          </cell>
        </row>
        <row r="91">
          <cell r="E91" t="str">
            <v>년도고객행동</v>
          </cell>
          <cell r="F91" t="str">
            <v>년도고객행동집계</v>
          </cell>
          <cell r="G91" t="str">
            <v>MMBS_YY_CUST_BHV</v>
          </cell>
        </row>
        <row r="92">
          <cell r="E92" t="str">
            <v>문진</v>
          </cell>
          <cell r="F92" t="str">
            <v>문진팩트</v>
          </cell>
          <cell r="G92" t="str">
            <v>MMBF_MDEXM</v>
          </cell>
        </row>
        <row r="93">
          <cell r="E93" t="str">
            <v>주문</v>
          </cell>
          <cell r="F93" t="str">
            <v>주문팩트</v>
          </cell>
          <cell r="G93" t="str">
            <v>MTDF_ORD</v>
          </cell>
        </row>
        <row r="94">
          <cell r="E94" t="str">
            <v>주문상품</v>
          </cell>
          <cell r="F94" t="str">
            <v>주문상품팩트</v>
          </cell>
          <cell r="G94" t="str">
            <v>MTDF_ORD_PRD</v>
          </cell>
        </row>
        <row r="95">
          <cell r="E95" t="str">
            <v>쿠폰적립사용</v>
          </cell>
          <cell r="F95" t="str">
            <v>쿠폰적립사용팩트</v>
          </cell>
          <cell r="G95" t="str">
            <v>MMKF_CPN_ACM_USE</v>
          </cell>
        </row>
        <row r="96">
          <cell r="E96" t="str">
            <v>포인트적립사용</v>
          </cell>
          <cell r="F96" t="str">
            <v>포인트적립사용팩트</v>
          </cell>
          <cell r="G96" t="str">
            <v>MMKF_PNT_ACM_USE</v>
          </cell>
        </row>
        <row r="97">
          <cell r="E97" t="str">
            <v>상품전시효과</v>
          </cell>
          <cell r="F97" t="str">
            <v>상품전시효과집계</v>
          </cell>
          <cell r="G97" t="str">
            <v>MOBS_PRD_EXH_EFF</v>
          </cell>
        </row>
        <row r="98">
          <cell r="E98" t="str">
            <v>기획전결과</v>
          </cell>
          <cell r="F98" t="str">
            <v>기획전결과집계</v>
          </cell>
          <cell r="G98" t="str">
            <v>MMKS_EXH_RSLT</v>
          </cell>
        </row>
        <row r="99">
          <cell r="E99" t="str">
            <v>주문효율</v>
          </cell>
          <cell r="F99" t="str">
            <v>주문효율집계</v>
          </cell>
          <cell r="G99" t="str">
            <v>MTDS_ORD_EFFT</v>
          </cell>
        </row>
        <row r="100">
          <cell r="E100" t="str">
            <v>페이지효과</v>
          </cell>
          <cell r="F100" t="str">
            <v>페이지효과집계</v>
          </cell>
          <cell r="G100" t="str">
            <v>MOBS_PAGE_EFF</v>
          </cell>
        </row>
        <row r="101">
          <cell r="E101" t="str">
            <v>검색데이터</v>
          </cell>
          <cell r="F101" t="str">
            <v>검색데이터집계</v>
          </cell>
          <cell r="G101" t="str">
            <v>MOBS_SRCH_DATA</v>
          </cell>
        </row>
        <row r="102">
          <cell r="E102" t="str">
            <v>목표달성페이지</v>
          </cell>
          <cell r="F102" t="str">
            <v>목표달성페이지집계</v>
          </cell>
          <cell r="G102" t="str">
            <v>MOBS_GOAL_ACH_PAGE</v>
          </cell>
        </row>
        <row r="103">
          <cell r="E103" t="str">
            <v>일매출</v>
          </cell>
          <cell r="F103" t="str">
            <v>일매출집계</v>
          </cell>
          <cell r="G103" t="str">
            <v>MSLS_DAY_SALE</v>
          </cell>
        </row>
        <row r="104">
          <cell r="E104" t="str">
            <v>일B2C매출</v>
          </cell>
          <cell r="F104" t="str">
            <v>일B2C매출집계</v>
          </cell>
          <cell r="G104" t="str">
            <v>MSLS_DAY_B2C_SALE</v>
          </cell>
        </row>
        <row r="105">
          <cell r="E105" t="str">
            <v>목표대비매출</v>
          </cell>
          <cell r="F105" t="str">
            <v>목표대비매출집계</v>
          </cell>
          <cell r="G105" t="str">
            <v>MSLS_GOAL_CPS_SALE</v>
          </cell>
        </row>
        <row r="106">
          <cell r="E106" t="str">
            <v>B2C브랜드손익</v>
          </cell>
          <cell r="F106" t="str">
            <v>B2C브랜드손익집계</v>
          </cell>
          <cell r="G106" t="str">
            <v>MSLS_B2C_BRND_PAL</v>
          </cell>
        </row>
        <row r="107">
          <cell r="E107" t="str">
            <v>본부물류비용</v>
          </cell>
          <cell r="F107" t="str">
            <v>본부물류비용집계</v>
          </cell>
          <cell r="G107" t="str">
            <v>MSLS_HDQT_LGS_COST</v>
          </cell>
        </row>
        <row r="108">
          <cell r="E108" t="str">
            <v>입출고</v>
          </cell>
          <cell r="F108" t="str">
            <v>입출고집계</v>
          </cell>
          <cell r="G108" t="str">
            <v>MDUS_RCSP</v>
          </cell>
        </row>
        <row r="109">
          <cell r="E109" t="str">
            <v>일재고</v>
          </cell>
          <cell r="F109" t="str">
            <v>일재고집계</v>
          </cell>
          <cell r="G109" t="str">
            <v>MDUS_DAY_INV</v>
          </cell>
        </row>
        <row r="110">
          <cell r="E110" t="str">
            <v>상담</v>
          </cell>
          <cell r="F110" t="str">
            <v>상담팩트</v>
          </cell>
          <cell r="G110" t="str">
            <v>MCSF_CNSL</v>
          </cell>
        </row>
        <row r="111">
          <cell r="E111" t="str">
            <v>채권채무</v>
          </cell>
          <cell r="F111" t="str">
            <v>채권채무집계</v>
          </cell>
          <cell r="G111" t="str">
            <v>MFIS_BOND_DEBT</v>
          </cell>
        </row>
        <row r="112">
          <cell r="E112" t="str">
            <v>통합회원</v>
          </cell>
          <cell r="F112" t="str">
            <v>통합회원디멘젼</v>
          </cell>
          <cell r="G112" t="str">
            <v>MMBD_INTG_MBR</v>
          </cell>
        </row>
        <row r="113">
          <cell r="E113" t="str">
            <v>월재고</v>
          </cell>
          <cell r="F113" t="str">
            <v>월재고집계</v>
          </cell>
          <cell r="G113" t="str">
            <v>MDUS_MON_INV</v>
          </cell>
        </row>
        <row r="114">
          <cell r="E114" t="str">
            <v>몰분류</v>
          </cell>
          <cell r="F114" t="str">
            <v>몰분류디멘젼</v>
          </cell>
          <cell r="G114" t="str">
            <v>MTDD_MALL_CLSF</v>
          </cell>
        </row>
        <row r="115">
          <cell r="E115" t="str">
            <v>공통코드기본</v>
          </cell>
          <cell r="F115" t="str">
            <v>공통코드기본코드</v>
          </cell>
          <cell r="G115" t="str">
            <v>WSTC_CMM_CD_BAS</v>
          </cell>
        </row>
        <row r="116">
          <cell r="E116" t="str">
            <v>공통코드상세</v>
          </cell>
          <cell r="F116" t="str">
            <v>공통코드상세코드</v>
          </cell>
          <cell r="G116" t="str">
            <v>WSTC_CMM_CD_DTL</v>
          </cell>
        </row>
        <row r="117">
          <cell r="E117" t="str">
            <v>물류본부구분</v>
          </cell>
          <cell r="F117" t="str">
            <v>물류본부구분디멘젼</v>
          </cell>
          <cell r="G117" t="str">
            <v>MSLD_LGS_HDQT_CLS</v>
          </cell>
        </row>
        <row r="118">
          <cell r="E118" t="str">
            <v>휴일</v>
          </cell>
          <cell r="F118" t="str">
            <v>휴일코드</v>
          </cell>
          <cell r="G118" t="str">
            <v>WSTC_HOL</v>
          </cell>
        </row>
        <row r="119">
          <cell r="F119" t="str">
            <v/>
          </cell>
          <cell r="G119" t="e">
            <v>#N/A</v>
          </cell>
        </row>
        <row r="120">
          <cell r="F120" t="str">
            <v/>
          </cell>
          <cell r="G120" t="e">
            <v>#N/A</v>
          </cell>
        </row>
        <row r="121">
          <cell r="F121" t="str">
            <v/>
          </cell>
          <cell r="G121" t="e">
            <v>#N/A</v>
          </cell>
        </row>
        <row r="122">
          <cell r="F122" t="str">
            <v/>
          </cell>
          <cell r="G122" t="e">
            <v>#N/A</v>
          </cell>
        </row>
        <row r="123">
          <cell r="F123" t="str">
            <v/>
          </cell>
          <cell r="G123" t="e">
            <v>#N/A</v>
          </cell>
        </row>
        <row r="124">
          <cell r="F124" t="str">
            <v/>
          </cell>
          <cell r="G124" t="e">
            <v>#N/A</v>
          </cell>
        </row>
        <row r="125">
          <cell r="F125" t="str">
            <v/>
          </cell>
          <cell r="G125" t="e">
            <v>#N/A</v>
          </cell>
        </row>
        <row r="126">
          <cell r="F126" t="str">
            <v/>
          </cell>
          <cell r="G126" t="e">
            <v>#N/A</v>
          </cell>
        </row>
        <row r="127">
          <cell r="F127" t="str">
            <v/>
          </cell>
          <cell r="G127" t="e">
            <v>#N/A</v>
          </cell>
        </row>
        <row r="128">
          <cell r="F128" t="str">
            <v/>
          </cell>
          <cell r="G128" t="e">
            <v>#N/A</v>
          </cell>
        </row>
        <row r="129">
          <cell r="F129" t="str">
            <v/>
          </cell>
          <cell r="G129" t="e">
            <v>#N/A</v>
          </cell>
        </row>
        <row r="130">
          <cell r="F130" t="str">
            <v/>
          </cell>
          <cell r="G130" t="e">
            <v>#N/A</v>
          </cell>
        </row>
        <row r="131">
          <cell r="F131" t="str">
            <v/>
          </cell>
          <cell r="G131" t="e">
            <v>#N/A</v>
          </cell>
        </row>
        <row r="132">
          <cell r="F132" t="str">
            <v/>
          </cell>
          <cell r="G132" t="e">
            <v>#N/A</v>
          </cell>
        </row>
        <row r="133">
          <cell r="F133" t="str">
            <v/>
          </cell>
          <cell r="G133" t="e">
            <v>#N/A</v>
          </cell>
        </row>
        <row r="134">
          <cell r="F134" t="str">
            <v/>
          </cell>
          <cell r="G134" t="e">
            <v>#N/A</v>
          </cell>
        </row>
        <row r="135">
          <cell r="F135" t="str">
            <v/>
          </cell>
          <cell r="G135" t="e">
            <v>#N/A</v>
          </cell>
        </row>
        <row r="136">
          <cell r="F136" t="str">
            <v/>
          </cell>
          <cell r="G136" t="e">
            <v>#N/A</v>
          </cell>
        </row>
        <row r="137">
          <cell r="F137" t="str">
            <v/>
          </cell>
          <cell r="G137" t="e">
            <v>#N/A</v>
          </cell>
        </row>
        <row r="138">
          <cell r="F138" t="str">
            <v/>
          </cell>
          <cell r="G138" t="e">
            <v>#N/A</v>
          </cell>
        </row>
        <row r="139">
          <cell r="F139" t="str">
            <v/>
          </cell>
          <cell r="G139" t="e">
            <v>#N/A</v>
          </cell>
        </row>
        <row r="140">
          <cell r="F140" t="str">
            <v/>
          </cell>
          <cell r="G140" t="e">
            <v>#N/A</v>
          </cell>
        </row>
        <row r="141">
          <cell r="F141" t="str">
            <v/>
          </cell>
          <cell r="G141" t="e">
            <v>#N/A</v>
          </cell>
        </row>
        <row r="142">
          <cell r="F142" t="str">
            <v/>
          </cell>
          <cell r="G142" t="e">
            <v>#N/A</v>
          </cell>
        </row>
        <row r="143">
          <cell r="F143" t="str">
            <v/>
          </cell>
          <cell r="G143" t="e">
            <v>#N/A</v>
          </cell>
        </row>
        <row r="144">
          <cell r="F144" t="str">
            <v/>
          </cell>
          <cell r="G144" t="e">
            <v>#N/A</v>
          </cell>
        </row>
        <row r="145">
          <cell r="F145" t="str">
            <v/>
          </cell>
          <cell r="G145" t="e">
            <v>#N/A</v>
          </cell>
        </row>
        <row r="146">
          <cell r="F146" t="str">
            <v/>
          </cell>
          <cell r="G146" t="e">
            <v>#N/A</v>
          </cell>
        </row>
        <row r="147">
          <cell r="F147" t="str">
            <v/>
          </cell>
          <cell r="G147" t="e">
            <v>#N/A</v>
          </cell>
        </row>
        <row r="148">
          <cell r="F148" t="str">
            <v/>
          </cell>
          <cell r="G148" t="e">
            <v>#N/A</v>
          </cell>
        </row>
        <row r="149">
          <cell r="F149" t="str">
            <v/>
          </cell>
          <cell r="G149" t="e">
            <v>#N/A</v>
          </cell>
        </row>
        <row r="150">
          <cell r="F150" t="str">
            <v/>
          </cell>
          <cell r="G150" t="e">
            <v>#N/A</v>
          </cell>
        </row>
        <row r="151">
          <cell r="F151" t="str">
            <v/>
          </cell>
          <cell r="G151" t="e">
            <v>#N/A</v>
          </cell>
        </row>
        <row r="152">
          <cell r="F152" t="str">
            <v/>
          </cell>
          <cell r="G152" t="e">
            <v>#N/A</v>
          </cell>
        </row>
        <row r="153">
          <cell r="F153" t="str">
            <v/>
          </cell>
          <cell r="G153" t="e">
            <v>#N/A</v>
          </cell>
        </row>
        <row r="154">
          <cell r="F154" t="str">
            <v/>
          </cell>
          <cell r="G154" t="e">
            <v>#N/A</v>
          </cell>
        </row>
        <row r="155">
          <cell r="F155" t="str">
            <v/>
          </cell>
          <cell r="G155" t="e">
            <v>#N/A</v>
          </cell>
        </row>
        <row r="156">
          <cell r="F156" t="str">
            <v/>
          </cell>
          <cell r="G156" t="e">
            <v>#N/A</v>
          </cell>
        </row>
        <row r="157">
          <cell r="F157" t="str">
            <v/>
          </cell>
          <cell r="G157" t="e">
            <v>#N/A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 refreshError="1">
        <row r="3">
          <cell r="G3" t="str">
            <v>한글명</v>
          </cell>
          <cell r="H3" t="str">
            <v>영문명</v>
          </cell>
          <cell r="I3" t="str">
            <v>타입</v>
          </cell>
          <cell r="J3" t="str">
            <v>도메인</v>
          </cell>
          <cell r="K3" t="str">
            <v>내용</v>
          </cell>
        </row>
        <row r="4">
          <cell r="G4" t="str">
            <v>유입채널코드</v>
          </cell>
          <cell r="H4" t="str">
            <v>IFL_CHNL_CD</v>
          </cell>
          <cell r="I4" t="str">
            <v>VARCHAR(100)</v>
          </cell>
          <cell r="J4" t="str">
            <v>유입채널코드</v>
          </cell>
          <cell r="K4" t="str">
            <v>타입수정</v>
          </cell>
        </row>
        <row r="5">
          <cell r="G5" t="str">
            <v>소셜네트워크코드</v>
          </cell>
          <cell r="H5" t="str">
            <v>SCN_CD</v>
          </cell>
          <cell r="I5" t="str">
            <v>VARCHAR(200)</v>
          </cell>
          <cell r="J5" t="str">
            <v>소셜네트워크코드</v>
          </cell>
          <cell r="K5" t="str">
            <v>타입수정</v>
          </cell>
        </row>
        <row r="6">
          <cell r="G6" t="str">
            <v>유입소스코드</v>
          </cell>
          <cell r="H6" t="str">
            <v>IFL_SRC_CD</v>
          </cell>
          <cell r="I6" t="str">
            <v>VARCHAR(1000)</v>
          </cell>
          <cell r="J6" t="str">
            <v>유입소스코드</v>
          </cell>
          <cell r="K6" t="str">
            <v>타입수정</v>
          </cell>
        </row>
        <row r="7">
          <cell r="G7" t="str">
            <v>유입매체코드</v>
          </cell>
          <cell r="H7" t="str">
            <v>IFL_MED_CD</v>
          </cell>
          <cell r="I7" t="str">
            <v>VARCHAR(200)</v>
          </cell>
          <cell r="J7" t="str">
            <v>유입매체코드</v>
          </cell>
          <cell r="K7" t="str">
            <v>타입수정</v>
          </cell>
        </row>
        <row r="8">
          <cell r="G8" t="str">
            <v>접속국가코드</v>
          </cell>
          <cell r="H8" t="str">
            <v>CNC_NAT_CD</v>
          </cell>
          <cell r="I8" t="str">
            <v>VARCHAR(100)</v>
          </cell>
          <cell r="J8" t="str">
            <v>접속국가코드</v>
          </cell>
          <cell r="K8" t="str">
            <v>타입수정</v>
          </cell>
        </row>
        <row r="9">
          <cell r="G9" t="str">
            <v>접속지역코드</v>
          </cell>
          <cell r="H9" t="str">
            <v>CNC_AREA_CD</v>
          </cell>
          <cell r="I9" t="str">
            <v>VARCHAR(100)</v>
          </cell>
          <cell r="J9" t="str">
            <v>접속지역코드</v>
          </cell>
          <cell r="K9" t="str">
            <v>타입수정</v>
          </cell>
        </row>
        <row r="10">
          <cell r="G10" t="str">
            <v>접속도시코드</v>
          </cell>
          <cell r="H10" t="str">
            <v>CNC_CITY_CD</v>
          </cell>
          <cell r="I10" t="str">
            <v>VARCHAR(100)</v>
          </cell>
          <cell r="J10" t="str">
            <v>접속도시코드</v>
          </cell>
          <cell r="K10" t="str">
            <v>타입수정</v>
          </cell>
        </row>
        <row r="11">
          <cell r="G11" t="str">
            <v>방문유형코드</v>
          </cell>
          <cell r="H11" t="str">
            <v>VST_TYP_CD</v>
          </cell>
          <cell r="I11" t="str">
            <v>VARCHAR(50)</v>
          </cell>
          <cell r="J11" t="str">
            <v>방문유형코드</v>
          </cell>
          <cell r="K11" t="str">
            <v>타입수정</v>
          </cell>
        </row>
        <row r="12">
          <cell r="G12" t="str">
            <v>페이지경로1단계코드</v>
          </cell>
          <cell r="H12" t="str">
            <v>PGR_FT_STEP_CD</v>
          </cell>
          <cell r="I12" t="str">
            <v>VARCHAR(10000)</v>
          </cell>
          <cell r="J12" t="str">
            <v>페이지경로1단계코드</v>
          </cell>
          <cell r="K12" t="str">
            <v>타입수정</v>
          </cell>
        </row>
        <row r="13">
          <cell r="G13" t="str">
            <v>페이지코드</v>
          </cell>
          <cell r="H13" t="str">
            <v>PAGE_CD</v>
          </cell>
          <cell r="I13" t="str">
            <v>VARCHAR(10000)</v>
          </cell>
          <cell r="J13" t="str">
            <v>페이지코드</v>
          </cell>
          <cell r="K13" t="str">
            <v>타입수정</v>
          </cell>
        </row>
        <row r="14">
          <cell r="G14" t="str">
            <v>검색어코드</v>
          </cell>
          <cell r="H14" t="str">
            <v>SCK_CD</v>
          </cell>
          <cell r="I14" t="str">
            <v>VARCHAR(1000)</v>
          </cell>
          <cell r="J14" t="str">
            <v>검색어코드</v>
          </cell>
          <cell r="K14" t="str">
            <v>타입수정</v>
          </cell>
        </row>
        <row r="15">
          <cell r="G15" t="str">
            <v>페이지경로2단계코드</v>
          </cell>
          <cell r="H15" t="str">
            <v>PGR_SE_STEP_CD</v>
          </cell>
          <cell r="I15" t="str">
            <v>VARCHAR(10000)</v>
          </cell>
          <cell r="J15" t="str">
            <v>페이지경로2단계코드</v>
          </cell>
          <cell r="K15" t="str">
            <v>타입수정</v>
          </cell>
        </row>
        <row r="16">
          <cell r="G16" t="str">
            <v>페이지경로3단계코드</v>
          </cell>
          <cell r="H16" t="str">
            <v>PGR_TH_STEP_CD</v>
          </cell>
          <cell r="I16" t="str">
            <v>VARCHAR(10000)</v>
          </cell>
          <cell r="J16" t="str">
            <v>페이지경로3단계코드</v>
          </cell>
          <cell r="K16" t="str">
            <v>타입수정</v>
          </cell>
        </row>
        <row r="17">
          <cell r="G17" t="str">
            <v>페이지경로4단계코드</v>
          </cell>
          <cell r="H17" t="str">
            <v>PGR_FO_STEP_CD</v>
          </cell>
          <cell r="I17" t="str">
            <v>VARCHAR(10000)</v>
          </cell>
          <cell r="J17" t="str">
            <v>페이지경로4단계코드</v>
          </cell>
          <cell r="K17" t="str">
            <v>타입수정</v>
          </cell>
        </row>
        <row r="18">
          <cell r="G18" t="str">
            <v>검색어명</v>
          </cell>
          <cell r="H18" t="str">
            <v>SCK_NM</v>
          </cell>
          <cell r="I18" t="str">
            <v>VARCHAR(1000)</v>
          </cell>
          <cell r="J18" t="str">
            <v>명_NV1000</v>
          </cell>
          <cell r="K18" t="str">
            <v>타입수정</v>
          </cell>
        </row>
        <row r="19">
          <cell r="G19" t="str">
            <v>검색카테고리명</v>
          </cell>
          <cell r="H19" t="str">
            <v>SRCH_CTGR_NM</v>
          </cell>
          <cell r="I19" t="str">
            <v>VARCHAR(500)</v>
          </cell>
          <cell r="J19" t="str">
            <v>명_V500</v>
          </cell>
          <cell r="K19" t="str">
            <v>타입수정</v>
          </cell>
        </row>
        <row r="20">
          <cell r="G20" t="str">
            <v>소셜네트워크명</v>
          </cell>
          <cell r="H20" t="str">
            <v>SCN_NM</v>
          </cell>
          <cell r="I20" t="str">
            <v>VARCHAR(200)</v>
          </cell>
          <cell r="J20" t="str">
            <v>명_NV200</v>
          </cell>
          <cell r="K20" t="str">
            <v>타입수정</v>
          </cell>
        </row>
        <row r="21">
          <cell r="G21" t="str">
            <v>유입매체명</v>
          </cell>
          <cell r="H21" t="str">
            <v>IFL_MED_NM</v>
          </cell>
          <cell r="I21" t="str">
            <v>VARCHAR(200)</v>
          </cell>
          <cell r="J21" t="str">
            <v>명_NV200</v>
          </cell>
          <cell r="K21" t="str">
            <v>타입수정</v>
          </cell>
        </row>
        <row r="22">
          <cell r="G22" t="str">
            <v>유입소스명</v>
          </cell>
          <cell r="H22" t="str">
            <v>IFL_SRC_NM</v>
          </cell>
          <cell r="I22" t="str">
            <v>VARCHAR(1000)</v>
          </cell>
          <cell r="J22" t="str">
            <v>명_NV1000</v>
          </cell>
          <cell r="K22" t="str">
            <v>타입수정</v>
          </cell>
        </row>
        <row r="23">
          <cell r="G23" t="str">
            <v>유입채널명</v>
          </cell>
          <cell r="H23" t="str">
            <v>IFL_CHNL_NM</v>
          </cell>
          <cell r="I23" t="str">
            <v>VARCHAR(100)</v>
          </cell>
          <cell r="J23" t="str">
            <v>명_V100</v>
          </cell>
          <cell r="K23" t="str">
            <v>타입수정</v>
          </cell>
        </row>
        <row r="24">
          <cell r="G24" t="str">
            <v>페이지명</v>
          </cell>
          <cell r="H24" t="str">
            <v>PAGE_NM</v>
          </cell>
          <cell r="I24" t="str">
            <v>VARCHAR(10000)</v>
          </cell>
          <cell r="J24" t="str">
            <v>명_NV10000</v>
          </cell>
          <cell r="K24" t="str">
            <v>타입수정</v>
          </cell>
        </row>
        <row r="25">
          <cell r="G25" t="str">
            <v>페이지경로1단계명</v>
          </cell>
          <cell r="H25" t="str">
            <v>PGR_FT_STEP_NM</v>
          </cell>
          <cell r="I25" t="str">
            <v>VARCHAR(10000)</v>
          </cell>
          <cell r="J25" t="str">
            <v>명_NV10000</v>
          </cell>
          <cell r="K25" t="str">
            <v>타입수정</v>
          </cell>
        </row>
        <row r="26">
          <cell r="G26" t="str">
            <v>페이지경로2단계명</v>
          </cell>
          <cell r="H26" t="str">
            <v>PGR_SE_STEP_NM</v>
          </cell>
          <cell r="I26" t="str">
            <v>VARCHAR(10000)</v>
          </cell>
          <cell r="J26" t="str">
            <v>명_NV10000</v>
          </cell>
          <cell r="K26" t="str">
            <v>타입수정</v>
          </cell>
        </row>
        <row r="27">
          <cell r="G27" t="str">
            <v>페이지경로3단계명</v>
          </cell>
          <cell r="H27" t="str">
            <v>PGR_TH_STEP_NM</v>
          </cell>
          <cell r="I27" t="str">
            <v>VARCHAR(10000)</v>
          </cell>
          <cell r="J27" t="str">
            <v>명_NV10000</v>
          </cell>
          <cell r="K27" t="str">
            <v>타입수정</v>
          </cell>
        </row>
        <row r="28">
          <cell r="G28" t="str">
            <v>페이지경로4단계명</v>
          </cell>
          <cell r="H28" t="str">
            <v>PGR_FO_STEP_NM</v>
          </cell>
          <cell r="I28" t="str">
            <v>VARCHAR(10000)</v>
          </cell>
          <cell r="J28" t="str">
            <v>명_NV10000</v>
          </cell>
          <cell r="K28" t="str">
            <v>타입수정</v>
          </cell>
        </row>
        <row r="29">
          <cell r="G29" t="str">
            <v>접속국가명</v>
          </cell>
          <cell r="H29" t="str">
            <v>CNC_NAT_NM</v>
          </cell>
          <cell r="I29" t="str">
            <v>VARCHAR(100)</v>
          </cell>
          <cell r="J29" t="str">
            <v>명_V100</v>
          </cell>
          <cell r="K29" t="str">
            <v>타입수정</v>
          </cell>
        </row>
        <row r="30">
          <cell r="G30" t="str">
            <v>접속도시명</v>
          </cell>
          <cell r="H30" t="str">
            <v>CNC_CITY_NM</v>
          </cell>
          <cell r="I30" t="str">
            <v>VARCHAR(100)</v>
          </cell>
          <cell r="J30" t="str">
            <v>명_V100</v>
          </cell>
          <cell r="K30" t="str">
            <v>타입수정</v>
          </cell>
        </row>
        <row r="31">
          <cell r="G31" t="str">
            <v>접속지역명</v>
          </cell>
          <cell r="H31" t="str">
            <v>CNC_AREA_NM</v>
          </cell>
          <cell r="I31" t="str">
            <v>VARCHAR(100)</v>
          </cell>
          <cell r="J31" t="str">
            <v>명_V100</v>
          </cell>
          <cell r="K31" t="str">
            <v>타입수정</v>
          </cell>
        </row>
        <row r="32">
          <cell r="G32" t="str">
            <v>최초유입소스코드</v>
          </cell>
          <cell r="H32" t="str">
            <v>FRST_IFL_SRC_CD</v>
          </cell>
          <cell r="I32" t="str">
            <v>VARCHAR(1000)</v>
          </cell>
          <cell r="J32" t="str">
            <v>유입소스코드</v>
          </cell>
          <cell r="K32" t="str">
            <v>타입수정</v>
          </cell>
        </row>
        <row r="33">
          <cell r="G33" t="str">
            <v>최초유입매체코드</v>
          </cell>
          <cell r="H33" t="str">
            <v>FRST_IFL_MED_CD</v>
          </cell>
          <cell r="I33" t="str">
            <v>VARCHAR(200)</v>
          </cell>
          <cell r="J33" t="str">
            <v>유입매체코드</v>
          </cell>
          <cell r="K33" t="str">
            <v>타입수정</v>
          </cell>
        </row>
        <row r="34">
          <cell r="G34" t="str">
            <v>최초유입채널코드</v>
          </cell>
          <cell r="H34" t="str">
            <v>FRST_IFL_CHNL_CD</v>
          </cell>
          <cell r="I34" t="str">
            <v>VARCHAR(100)</v>
          </cell>
          <cell r="J34" t="str">
            <v>최초유입채널코드</v>
          </cell>
          <cell r="K34" t="str">
            <v>타입수정</v>
          </cell>
        </row>
        <row r="35">
          <cell r="G35" t="str">
            <v>방문페이지코드</v>
          </cell>
          <cell r="H35" t="str">
            <v>VST_PAGE_CD</v>
          </cell>
          <cell r="I35" t="str">
            <v>VARCHAR(10000)</v>
          </cell>
          <cell r="J35" t="str">
            <v>페이지코드</v>
          </cell>
          <cell r="K35" t="str">
            <v>타입수정</v>
          </cell>
        </row>
        <row r="36">
          <cell r="G36" t="str">
            <v>종료페이지코드</v>
          </cell>
          <cell r="H36" t="str">
            <v>END_PAGE_CD</v>
          </cell>
          <cell r="I36" t="str">
            <v>VARCHAR(10000)</v>
          </cell>
          <cell r="J36" t="str">
            <v>페이지코드</v>
          </cell>
          <cell r="K36" t="str">
            <v>타입수정</v>
          </cell>
        </row>
        <row r="37">
          <cell r="G37" t="str">
            <v>목표페이지코드</v>
          </cell>
          <cell r="H37" t="str">
            <v>GOAL_PAGE_CD</v>
          </cell>
          <cell r="I37" t="str">
            <v>VARCHAR(10000)</v>
          </cell>
          <cell r="J37" t="str">
            <v>목표페이지코드</v>
          </cell>
          <cell r="K37" t="str">
            <v>타입수정</v>
          </cell>
        </row>
        <row r="38">
          <cell r="G38" t="str">
            <v>검색시작페이지코드</v>
          </cell>
          <cell r="H38" t="str">
            <v>SRCH_STRT_PAGE_CD</v>
          </cell>
          <cell r="I38" t="str">
            <v>VARCHAR(10000)</v>
          </cell>
          <cell r="J38" t="str">
            <v>검색시작페이지코드</v>
          </cell>
          <cell r="K38" t="str">
            <v>타입수정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EE23-BEFB-4BC1-9309-4D4B036BBB0F}">
  <dimension ref="A18:H38"/>
  <sheetViews>
    <sheetView view="pageBreakPreview" zoomScale="80" zoomScaleNormal="70" zoomScaleSheetLayoutView="80" workbookViewId="0">
      <selection activeCell="G14" sqref="G14"/>
    </sheetView>
  </sheetViews>
  <sheetFormatPr defaultColWidth="8.58203125" defaultRowHeight="20.149999999999999" customHeight="1" x14ac:dyDescent="0.45"/>
  <cols>
    <col min="1" max="1" width="16.83203125" style="6" customWidth="1"/>
    <col min="2" max="2" width="13" style="6" customWidth="1"/>
    <col min="3" max="3" width="5.58203125" style="6" customWidth="1"/>
    <col min="4" max="4" width="18.25" style="6" customWidth="1"/>
    <col min="5" max="5" width="35.25" style="6" customWidth="1"/>
    <col min="6" max="6" width="8.58203125" style="6"/>
    <col min="7" max="7" width="7.83203125" style="6" customWidth="1"/>
    <col min="8" max="8" width="17.33203125" style="6" customWidth="1"/>
    <col min="9" max="16384" width="8.58203125" style="6"/>
  </cols>
  <sheetData>
    <row r="18" spans="1:8" ht="20.149999999999999" customHeight="1" thickBot="1" x14ac:dyDescent="0.5">
      <c r="D18" s="7"/>
      <c r="E18" s="7"/>
    </row>
    <row r="19" spans="1:8" ht="20.149999999999999" customHeight="1" x14ac:dyDescent="0.45">
      <c r="D19" s="8" t="s">
        <v>9</v>
      </c>
      <c r="E19" s="9" t="s">
        <v>27</v>
      </c>
    </row>
    <row r="20" spans="1:8" ht="20.149999999999999" customHeight="1" x14ac:dyDescent="0.45">
      <c r="D20" s="10" t="s">
        <v>10</v>
      </c>
      <c r="E20" s="11" t="s">
        <v>11</v>
      </c>
    </row>
    <row r="21" spans="1:8" ht="20.149999999999999" customHeight="1" x14ac:dyDescent="0.45">
      <c r="D21" s="10" t="s">
        <v>12</v>
      </c>
      <c r="E21" s="11" t="s">
        <v>13</v>
      </c>
    </row>
    <row r="22" spans="1:8" ht="20.149999999999999" customHeight="1" thickBot="1" x14ac:dyDescent="0.5">
      <c r="D22" s="12" t="s">
        <v>14</v>
      </c>
      <c r="E22" s="13" t="s">
        <v>15</v>
      </c>
    </row>
    <row r="27" spans="1:8" ht="20.149999999999999" customHeight="1" x14ac:dyDescent="0.45">
      <c r="D27" s="51" t="s">
        <v>1</v>
      </c>
      <c r="E27" s="52"/>
    </row>
    <row r="28" spans="1:8" ht="20.149999999999999" customHeight="1" thickBot="1" x14ac:dyDescent="0.5"/>
    <row r="29" spans="1:8" s="16" customFormat="1" ht="21" customHeight="1" x14ac:dyDescent="0.45">
      <c r="A29" s="14" t="s">
        <v>16</v>
      </c>
      <c r="B29" s="15" t="s">
        <v>17</v>
      </c>
      <c r="C29" s="53" t="s">
        <v>18</v>
      </c>
      <c r="D29" s="54"/>
      <c r="E29" s="54"/>
      <c r="F29" s="55"/>
      <c r="G29" s="53" t="s">
        <v>0</v>
      </c>
      <c r="H29" s="54"/>
    </row>
    <row r="30" spans="1:8" ht="21" customHeight="1" x14ac:dyDescent="0.45">
      <c r="A30" s="17">
        <v>44595</v>
      </c>
      <c r="B30" s="18" t="s">
        <v>19</v>
      </c>
      <c r="C30" s="46" t="s">
        <v>20</v>
      </c>
      <c r="D30" s="47"/>
      <c r="E30" s="47"/>
      <c r="F30" s="48"/>
      <c r="G30" s="49" t="s">
        <v>21</v>
      </c>
      <c r="H30" s="50"/>
    </row>
    <row r="31" spans="1:8" ht="21" customHeight="1" x14ac:dyDescent="0.45">
      <c r="A31" s="19"/>
      <c r="B31" s="18"/>
      <c r="C31" s="46"/>
      <c r="D31" s="47"/>
      <c r="E31" s="47"/>
      <c r="F31" s="48"/>
      <c r="G31" s="49"/>
      <c r="H31" s="50"/>
    </row>
    <row r="32" spans="1:8" ht="21" customHeight="1" x14ac:dyDescent="0.45">
      <c r="A32" s="19"/>
      <c r="B32" s="18"/>
      <c r="C32" s="46"/>
      <c r="D32" s="47"/>
      <c r="E32" s="47"/>
      <c r="F32" s="48"/>
      <c r="G32" s="49"/>
      <c r="H32" s="50"/>
    </row>
    <row r="33" spans="1:8" ht="21" customHeight="1" x14ac:dyDescent="0.45">
      <c r="A33" s="19"/>
      <c r="B33" s="18"/>
      <c r="C33" s="46"/>
      <c r="D33" s="47"/>
      <c r="E33" s="47"/>
      <c r="F33" s="48"/>
      <c r="G33" s="49"/>
      <c r="H33" s="50"/>
    </row>
    <row r="34" spans="1:8" ht="21" customHeight="1" x14ac:dyDescent="0.45">
      <c r="A34" s="19"/>
      <c r="B34" s="18"/>
      <c r="C34" s="46"/>
      <c r="D34" s="47"/>
      <c r="E34" s="47"/>
      <c r="F34" s="48"/>
      <c r="G34" s="49"/>
      <c r="H34" s="50"/>
    </row>
    <row r="35" spans="1:8" ht="21" customHeight="1" x14ac:dyDescent="0.45">
      <c r="A35" s="19"/>
      <c r="B35" s="18"/>
      <c r="C35" s="46"/>
      <c r="D35" s="47"/>
      <c r="E35" s="47"/>
      <c r="F35" s="48"/>
      <c r="G35" s="49"/>
      <c r="H35" s="50"/>
    </row>
    <row r="36" spans="1:8" ht="21" customHeight="1" x14ac:dyDescent="0.45">
      <c r="A36" s="19"/>
      <c r="B36" s="18"/>
      <c r="C36" s="46"/>
      <c r="D36" s="47"/>
      <c r="E36" s="47"/>
      <c r="F36" s="48"/>
      <c r="G36" s="49"/>
      <c r="H36" s="61"/>
    </row>
    <row r="37" spans="1:8" ht="21" customHeight="1" x14ac:dyDescent="0.45">
      <c r="A37" s="19"/>
      <c r="B37" s="18"/>
      <c r="C37" s="46"/>
      <c r="D37" s="47"/>
      <c r="E37" s="47"/>
      <c r="F37" s="48"/>
      <c r="G37" s="49"/>
      <c r="H37" s="50"/>
    </row>
    <row r="38" spans="1:8" ht="21" customHeight="1" thickBot="1" x14ac:dyDescent="0.5">
      <c r="A38" s="20"/>
      <c r="B38" s="21"/>
      <c r="C38" s="56"/>
      <c r="D38" s="57"/>
      <c r="E38" s="57"/>
      <c r="F38" s="58"/>
      <c r="G38" s="59"/>
      <c r="H38" s="60"/>
    </row>
  </sheetData>
  <mergeCells count="21">
    <mergeCell ref="C38:F38"/>
    <mergeCell ref="G38:H38"/>
    <mergeCell ref="C35:F35"/>
    <mergeCell ref="G35:H35"/>
    <mergeCell ref="C36:F36"/>
    <mergeCell ref="G36:H36"/>
    <mergeCell ref="C37:F37"/>
    <mergeCell ref="G37:H37"/>
    <mergeCell ref="C32:F32"/>
    <mergeCell ref="G32:H32"/>
    <mergeCell ref="C33:F33"/>
    <mergeCell ref="G33:H33"/>
    <mergeCell ref="C34:F34"/>
    <mergeCell ref="G34:H34"/>
    <mergeCell ref="C31:F31"/>
    <mergeCell ref="G31:H31"/>
    <mergeCell ref="D27:E27"/>
    <mergeCell ref="C29:F29"/>
    <mergeCell ref="G29:H29"/>
    <mergeCell ref="C30:F30"/>
    <mergeCell ref="G30:H30"/>
  </mergeCells>
  <phoneticPr fontId="1" type="noConversion"/>
  <pageMargins left="0.59055118110236227" right="0.59055118110236227" top="0.55118110236220474" bottom="0.55118110236220474" header="0.27559055118110237" footer="0.27559055118110237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6400-441B-4844-9A8C-2CEA3E4C0007}">
  <sheetPr filterMode="1"/>
  <dimension ref="A6:S870"/>
  <sheetViews>
    <sheetView tabSelected="1" zoomScale="80" zoomScaleNormal="80" workbookViewId="0">
      <pane xSplit="5" ySplit="6" topLeftCell="H160" activePane="bottomRight" state="frozen"/>
      <selection pane="topRight" activeCell="F1" sqref="F1"/>
      <selection pane="bottomLeft" activeCell="A7" sqref="A7"/>
      <selection pane="bottomRight" activeCell="J165" sqref="J165"/>
    </sheetView>
  </sheetViews>
  <sheetFormatPr defaultColWidth="9" defaultRowHeight="14.5" x14ac:dyDescent="0.45"/>
  <cols>
    <col min="1" max="1" width="7.08203125" style="2" customWidth="1"/>
    <col min="2" max="2" width="9.58203125" style="2" customWidth="1"/>
    <col min="3" max="3" width="12.83203125" style="2" customWidth="1"/>
    <col min="4" max="4" width="13.08203125" style="2" customWidth="1"/>
    <col min="5" max="5" width="25" style="2" bestFit="1" customWidth="1"/>
    <col min="6" max="6" width="20" style="2" customWidth="1"/>
    <col min="7" max="7" width="7.33203125" style="2" customWidth="1"/>
    <col min="8" max="8" width="22" style="2" bestFit="1" customWidth="1"/>
    <col min="9" max="9" width="19.83203125" style="2" bestFit="1" customWidth="1"/>
    <col min="10" max="10" width="17.33203125" style="2" customWidth="1"/>
    <col min="11" max="11" width="5" style="2" customWidth="1"/>
    <col min="12" max="13" width="9.58203125" style="2" customWidth="1"/>
    <col min="14" max="15" width="9" style="2"/>
    <col min="16" max="16" width="9" style="27"/>
    <col min="17" max="16384" width="9" style="2"/>
  </cols>
  <sheetData>
    <row r="6" spans="1:19" ht="28" customHeight="1" x14ac:dyDescent="0.45">
      <c r="A6" s="1" t="s">
        <v>2</v>
      </c>
      <c r="B6" s="1" t="s">
        <v>7</v>
      </c>
      <c r="C6" s="1" t="s">
        <v>3</v>
      </c>
      <c r="D6" s="1" t="s">
        <v>8</v>
      </c>
      <c r="E6" s="1" t="s">
        <v>4</v>
      </c>
      <c r="F6" s="1" t="s">
        <v>5</v>
      </c>
      <c r="G6" s="1" t="s">
        <v>22</v>
      </c>
      <c r="H6" s="1" t="s">
        <v>23</v>
      </c>
      <c r="I6" s="1" t="s">
        <v>3172</v>
      </c>
      <c r="J6" s="1" t="s">
        <v>24</v>
      </c>
      <c r="K6" s="1" t="s">
        <v>25</v>
      </c>
      <c r="L6" s="1" t="s">
        <v>299</v>
      </c>
      <c r="M6" s="1" t="s">
        <v>592</v>
      </c>
      <c r="N6" s="1" t="s">
        <v>6</v>
      </c>
      <c r="P6" s="27" t="s">
        <v>594</v>
      </c>
      <c r="Q6" s="2" t="s">
        <v>595</v>
      </c>
      <c r="R6" s="2" t="s">
        <v>597</v>
      </c>
      <c r="S6" s="2" t="s">
        <v>5526</v>
      </c>
    </row>
    <row r="7" spans="1:19" ht="22" customHeight="1" x14ac:dyDescent="0.45">
      <c r="A7" s="23">
        <v>1</v>
      </c>
      <c r="B7" s="3" t="s">
        <v>596</v>
      </c>
      <c r="C7" s="3" t="s">
        <v>142</v>
      </c>
      <c r="D7" s="3" t="s">
        <v>31</v>
      </c>
      <c r="E7" s="4" t="str">
        <f>VLOOKUP(F7,[1]테이블명!$E:$G,3,FALSE)</f>
        <v>MTDD_MALL_CLS</v>
      </c>
      <c r="F7" s="5" t="s">
        <v>57</v>
      </c>
      <c r="G7" s="3">
        <f>IF(E7=E6,G6+1,1)</f>
        <v>1</v>
      </c>
      <c r="H7" s="4" t="str">
        <f>VLOOKUP(I7,[1]용어사전!$B:$D,2,FALSE)</f>
        <v>MALL_CLS_CD</v>
      </c>
      <c r="I7" s="4" t="s">
        <v>146</v>
      </c>
      <c r="J7" s="3" t="str">
        <f>VLOOKUP(I7,[1]용어사전!$B:$D,3,FALSE)</f>
        <v>VARCHAR(2)</v>
      </c>
      <c r="K7" s="3" t="s">
        <v>300</v>
      </c>
      <c r="L7" s="3" t="str">
        <f t="shared" ref="L7:L19" si="0">IF(K7="Y"," NOT NULL","NULL")</f>
        <v xml:space="preserve"> NOT NULL</v>
      </c>
      <c r="M7" s="3"/>
      <c r="N7" s="3" t="str">
        <f>IFERROR(VLOOKUP(I7,[2]Sheet3!G$3:K$38,5,FALSE),"")</f>
        <v/>
      </c>
      <c r="P7" s="28" t="str">
        <f t="shared" ref="P7:P38" si="1">IF(F7="","",IF(K7="",P6,IF(AND(K7="Y",G7=1),H7,CONCATENATE(P6,",",H7))))</f>
        <v>MALL_CLS_CD</v>
      </c>
      <c r="Q7" s="2" t="str">
        <f t="shared" ref="Q7:Q38" si="2">IF(AND(M7="Y",G7=1),"CREATE OR REPLACE VIEW "&amp;B7&amp;"."&amp;E7&amp;" AS SELECT CMM_DTL_CD AS "&amp;H7,IF(AND(M7="Y",G8=1)," , SORT_SEQ AS "&amp;H7&amp;" FROM DW.WSTC_CMM_CD_DTL WHERE CMM_BAS_CD= '"&amp;O7&amp;"';",IF(M7="Y"," , CMM_DTL_CD_NM AS "&amp;H7,IF(F7="","",IF(G7=1,"CREATE OR REPLACE TRANSIENT TABLE "&amp;B7&amp;"."&amp;E7&amp;" ("&amp;H7&amp;"  "&amp;J7&amp;"  "&amp;L7&amp;"  COMMENT '"&amp;I7&amp;"'",IF(G8=1,", "&amp;H7&amp;"  "&amp;J7&amp;"  "&amp;L7&amp;"  COMMENT '"&amp;I7&amp;"' , CONSTRAINT "&amp;E7&amp;"_PK PRIMARY KEY ("&amp;P7&amp;")) COMMENT='"&amp;F7&amp;"';"&amp;"GRANT SELECT ON TABLE GCWB_WDB."&amp;B7&amp;"."&amp;E7&amp;" TO READ_ROLE;"&amp;"GRANT SELECT,INSERT,UPDATE,DELETE ON TABLE GCWB_WDB."&amp;B7&amp;"."&amp;E7&amp;" TO ROLE CRUD_ROLE;",", "&amp;H7&amp;"  "&amp;J7&amp;"  "&amp;L7&amp;"  COMMENT '"&amp;I7&amp;"'"))))))</f>
        <v>CREATE OR REPLACE TRANSIENT TABLE DM.MTDD_MALL_CLS (MALL_CLS_CD  VARCHAR(2)   NOT NULL  COMMENT '몰구분코드'</v>
      </c>
      <c r="R7" s="2" t="str">
        <f t="shared" ref="R7:R38" si="3">IF(G7=1,"CREATE TABLE "&amp;B7&amp;"."&amp;E7&amp;" ("&amp;H7&amp;"  "&amp;J7&amp;"  "&amp;L7,IF(G8=1,", "&amp;H7&amp;"  "&amp;J7&amp;"  "&amp;L7&amp;", CONSTRAINT "&amp;E7&amp;"_PK PRIMARY KEY ("&amp;P7&amp;")) ;",", "&amp;H7&amp;"  "&amp;J7&amp;"  "&amp;L7))</f>
        <v>CREATE TABLE DM.MTDD_MALL_CLS (MALL_CLS_CD  VARCHAR(2)   NOT NULL</v>
      </c>
      <c r="S7" s="2" t="str">
        <f t="shared" ref="S7:S38" si="4">IF(G7=1,"COMMENT ON TABLE "&amp;B7&amp;"."&amp;E7&amp;" IS '"&amp;F7&amp;"'; COMMENT ON COLUMN "&amp;B7&amp;"."&amp;E7&amp;"."&amp;H7&amp;" IS '"&amp;I7&amp;"';","COMMENT ON COLUMN "&amp;B7&amp;"."&amp;E7&amp;"."&amp;H7&amp;" IS '"&amp;I7&amp;"';")</f>
        <v>COMMENT ON TABLE DM.MTDD_MALL_CLS IS '몰구분'; COMMENT ON COLUMN DM.MTDD_MALL_CLS.MALL_CLS_CD IS '몰구분코드';</v>
      </c>
    </row>
    <row r="8" spans="1:19" ht="22" customHeight="1" x14ac:dyDescent="0.45">
      <c r="A8" s="23">
        <f>IF(F8=F7,A7,A7+1)</f>
        <v>1</v>
      </c>
      <c r="B8" s="3" t="s">
        <v>596</v>
      </c>
      <c r="C8" s="3" t="s">
        <v>142</v>
      </c>
      <c r="D8" s="3" t="s">
        <v>31</v>
      </c>
      <c r="E8" s="4" t="str">
        <f>VLOOKUP(F8,[1]테이블명!$E:$G,3,FALSE)</f>
        <v>MTDD_MALL_CLS</v>
      </c>
      <c r="F8" s="5" t="s">
        <v>57</v>
      </c>
      <c r="G8" s="3">
        <f t="shared" ref="G8:G88" si="5">IF(E8=E7,G7+1,1)</f>
        <v>2</v>
      </c>
      <c r="H8" s="4" t="str">
        <f>VLOOKUP(I8,[1]용어사전!$B:$D,2,FALSE)</f>
        <v>MALL_CLS_NM</v>
      </c>
      <c r="I8" s="4" t="s">
        <v>147</v>
      </c>
      <c r="J8" s="3" t="str">
        <f>VLOOKUP(I8,[1]용어사전!$B:$D,3,FALSE)</f>
        <v>VARCHAR(20)</v>
      </c>
      <c r="K8" s="3"/>
      <c r="L8" s="3" t="str">
        <f t="shared" si="0"/>
        <v>NULL</v>
      </c>
      <c r="M8" s="3"/>
      <c r="N8" s="3" t="str">
        <f>IFERROR(VLOOKUP(I8,[2]Sheet3!G$3:K$38,5,FALSE),"")</f>
        <v/>
      </c>
      <c r="P8" s="28" t="str">
        <f t="shared" si="1"/>
        <v>MALL_CLS_CD</v>
      </c>
      <c r="Q8" s="2" t="str">
        <f t="shared" si="2"/>
        <v>, MALL_CLS_NM  VARCHAR(20)  NULL  COMMENT '몰구분명'</v>
      </c>
      <c r="R8" s="2" t="str">
        <f t="shared" si="3"/>
        <v>, MALL_CLS_NM  VARCHAR(20)  NULL</v>
      </c>
      <c r="S8" s="2" t="str">
        <f t="shared" si="4"/>
        <v>COMMENT ON COLUMN DM.MTDD_MALL_CLS.MALL_CLS_NM IS '몰구분명';</v>
      </c>
    </row>
    <row r="9" spans="1:19" ht="22" customHeight="1" x14ac:dyDescent="0.45">
      <c r="A9" s="23">
        <f t="shared" ref="A9:A72" si="6">IF(F9=F8,A8,A8+1)</f>
        <v>1</v>
      </c>
      <c r="B9" s="3" t="s">
        <v>596</v>
      </c>
      <c r="C9" s="3" t="s">
        <v>142</v>
      </c>
      <c r="D9" s="3" t="s">
        <v>31</v>
      </c>
      <c r="E9" s="4" t="str">
        <f>VLOOKUP(F9,[1]테이블명!$E:$G,3,FALSE)</f>
        <v>MTDD_MALL_CLS</v>
      </c>
      <c r="F9" s="5" t="s">
        <v>57</v>
      </c>
      <c r="G9" s="3">
        <f t="shared" si="5"/>
        <v>3</v>
      </c>
      <c r="H9" s="4" t="str">
        <f>VLOOKUP(I9,[1]용어사전!$B:$D,2,FALSE)</f>
        <v>MALL_CLSF_CD</v>
      </c>
      <c r="I9" s="4" t="s">
        <v>534</v>
      </c>
      <c r="J9" s="3" t="str">
        <f>VLOOKUP(I9,[1]용어사전!$B:$D,3,FALSE)</f>
        <v>VARCHAR(2)</v>
      </c>
      <c r="K9" s="3"/>
      <c r="L9" s="3" t="str">
        <f t="shared" si="0"/>
        <v>NULL</v>
      </c>
      <c r="M9" s="3"/>
      <c r="N9" s="3" t="str">
        <f>IFERROR(VLOOKUP(I9,[2]Sheet3!G$3:K$38,5,FALSE),"")</f>
        <v/>
      </c>
      <c r="P9" s="28" t="str">
        <f t="shared" si="1"/>
        <v>MALL_CLS_CD</v>
      </c>
      <c r="Q9" s="2" t="str">
        <f t="shared" si="2"/>
        <v>, MALL_CLSF_CD  VARCHAR(2)  NULL  COMMENT '몰분류코드'</v>
      </c>
      <c r="R9" s="2" t="str">
        <f t="shared" si="3"/>
        <v>, MALL_CLSF_CD  VARCHAR(2)  NULL</v>
      </c>
      <c r="S9" s="2" t="str">
        <f t="shared" si="4"/>
        <v>COMMENT ON COLUMN DM.MTDD_MALL_CLS.MALL_CLSF_CD IS '몰분류코드';</v>
      </c>
    </row>
    <row r="10" spans="1:19" ht="22" customHeight="1" x14ac:dyDescent="0.45">
      <c r="A10" s="23">
        <f t="shared" si="6"/>
        <v>1</v>
      </c>
      <c r="B10" s="3" t="s">
        <v>596</v>
      </c>
      <c r="C10" s="3" t="s">
        <v>142</v>
      </c>
      <c r="D10" s="3" t="s">
        <v>31</v>
      </c>
      <c r="E10" s="4" t="str">
        <f>VLOOKUP(F10,[1]테이블명!$E:$G,3,FALSE)</f>
        <v>MTDD_MALL_CLS</v>
      </c>
      <c r="F10" s="5" t="s">
        <v>57</v>
      </c>
      <c r="G10" s="3">
        <f t="shared" si="5"/>
        <v>4</v>
      </c>
      <c r="H10" s="4" t="str">
        <f>VLOOKUP(I10,[1]용어사전!$B:$D,2,FALSE)</f>
        <v>SORT_SEQ</v>
      </c>
      <c r="I10" s="4" t="s">
        <v>298</v>
      </c>
      <c r="J10" s="3" t="str">
        <f>VLOOKUP(I10,[1]용어사전!$B:$D,3,FALSE)</f>
        <v>INTEGER</v>
      </c>
      <c r="K10" s="3"/>
      <c r="L10" s="3" t="str">
        <f t="shared" si="0"/>
        <v>NULL</v>
      </c>
      <c r="M10" s="3"/>
      <c r="N10" s="3" t="str">
        <f>IFERROR(VLOOKUP(I10,[2]Sheet3!G$3:K$38,5,FALSE),"")</f>
        <v/>
      </c>
      <c r="P10" s="28" t="str">
        <f t="shared" si="1"/>
        <v>MALL_CLS_CD</v>
      </c>
      <c r="Q10" s="2" t="str">
        <f t="shared" si="2"/>
        <v>, SORT_SEQ  INTEGER  NULL  COMMENT '정렬순번'</v>
      </c>
      <c r="R10" s="2" t="str">
        <f t="shared" si="3"/>
        <v>, SORT_SEQ  INTEGER  NULL</v>
      </c>
      <c r="S10" s="2" t="str">
        <f t="shared" si="4"/>
        <v>COMMENT ON COLUMN DM.MTDD_MALL_CLS.SORT_SEQ IS '정렬순번';</v>
      </c>
    </row>
    <row r="11" spans="1:19" ht="22" customHeight="1" x14ac:dyDescent="0.45">
      <c r="A11" s="23">
        <f t="shared" si="6"/>
        <v>1</v>
      </c>
      <c r="B11" s="3" t="s">
        <v>596</v>
      </c>
      <c r="C11" s="3" t="s">
        <v>142</v>
      </c>
      <c r="D11" s="3" t="s">
        <v>31</v>
      </c>
      <c r="E11" s="4" t="str">
        <f>VLOOKUP(F11,[1]테이블명!$E:$G,3,FALSE)</f>
        <v>MTDD_MALL_CLS</v>
      </c>
      <c r="F11" s="5" t="s">
        <v>57</v>
      </c>
      <c r="G11" s="3">
        <f t="shared" si="5"/>
        <v>5</v>
      </c>
      <c r="H11" s="4" t="str">
        <f>VLOOKUP(I11,[1]용어사전!$B:$D,2,FALSE)</f>
        <v>LOAD_DTTM</v>
      </c>
      <c r="I11" s="4" t="s">
        <v>297</v>
      </c>
      <c r="J11" s="3" t="str">
        <f>VLOOKUP(I11,[1]용어사전!$B:$D,3,FALSE)</f>
        <v>TIMESTAMP</v>
      </c>
      <c r="K11" s="3"/>
      <c r="L11" s="3" t="str">
        <f t="shared" si="0"/>
        <v>NULL</v>
      </c>
      <c r="M11" s="3"/>
      <c r="N11" s="3" t="str">
        <f>IFERROR(VLOOKUP(I11,[2]Sheet3!G$3:K$38,5,FALSE),"")</f>
        <v/>
      </c>
      <c r="P11" s="28" t="str">
        <f t="shared" si="1"/>
        <v>MALL_CLS_CD</v>
      </c>
      <c r="Q11" s="2" t="str">
        <f t="shared" si="2"/>
        <v>, LOAD_DTTM  TIMESTAMP  NULL  COMMENT '적재일시' , CONSTRAINT MTDD_MALL_CLS_PK PRIMARY KEY (MALL_CLS_CD)) COMMENT='몰구분';GRANT SELECT ON TABLE GCWB_WDB.DM.MTDD_MALL_CLS TO READ_ROLE;GRANT SELECT,INSERT,UPDATE,DELETE ON TABLE GCWB_WDB.DM.MTDD_MALL_CLS TO ROLE CRUD_ROLE;</v>
      </c>
      <c r="R11" s="2" t="str">
        <f t="shared" si="3"/>
        <v>, LOAD_DTTM  TIMESTAMP  NULL, CONSTRAINT MTDD_MALL_CLS_PK PRIMARY KEY (MALL_CLS_CD)) ;</v>
      </c>
      <c r="S11" s="2" t="str">
        <f t="shared" si="4"/>
        <v>COMMENT ON COLUMN DM.MTDD_MALL_CLS.LOAD_DTTM IS '적재일시';</v>
      </c>
    </row>
    <row r="12" spans="1:19" ht="22" customHeight="1" x14ac:dyDescent="0.45">
      <c r="A12" s="23">
        <f t="shared" si="6"/>
        <v>2</v>
      </c>
      <c r="B12" s="3" t="s">
        <v>596</v>
      </c>
      <c r="C12" s="3" t="s">
        <v>142</v>
      </c>
      <c r="D12" s="3" t="s">
        <v>31</v>
      </c>
      <c r="E12" s="4" t="str">
        <f>VLOOKUP(F12,[1]테이블명!$E:$G,3,FALSE)</f>
        <v>MTDD_MALL_CLSF</v>
      </c>
      <c r="F12" s="5" t="s">
        <v>536</v>
      </c>
      <c r="G12" s="3">
        <f t="shared" si="5"/>
        <v>1</v>
      </c>
      <c r="H12" s="4" t="str">
        <f>VLOOKUP(I12,[1]용어사전!$B:$D,2,FALSE)</f>
        <v>MALL_CLSF_CD</v>
      </c>
      <c r="I12" s="4" t="s">
        <v>534</v>
      </c>
      <c r="J12" s="3" t="str">
        <f>VLOOKUP(I12,[1]용어사전!$B:$D,3,FALSE)</f>
        <v>VARCHAR(2)</v>
      </c>
      <c r="K12" s="3" t="s">
        <v>375</v>
      </c>
      <c r="L12" s="3" t="str">
        <f t="shared" si="0"/>
        <v xml:space="preserve"> NOT NULL</v>
      </c>
      <c r="M12" s="3"/>
      <c r="N12" s="3" t="str">
        <f>IFERROR(VLOOKUP(I12,[2]Sheet3!G$3:K$38,5,FALSE),"")</f>
        <v/>
      </c>
      <c r="P12" s="28" t="str">
        <f t="shared" si="1"/>
        <v>MALL_CLSF_CD</v>
      </c>
      <c r="Q12" s="2" t="str">
        <f t="shared" si="2"/>
        <v>CREATE OR REPLACE TRANSIENT TABLE DM.MTDD_MALL_CLSF (MALL_CLSF_CD  VARCHAR(2)   NOT NULL  COMMENT '몰분류코드'</v>
      </c>
      <c r="R12" s="2" t="str">
        <f t="shared" si="3"/>
        <v>CREATE TABLE DM.MTDD_MALL_CLSF (MALL_CLSF_CD  VARCHAR(2)   NOT NULL</v>
      </c>
      <c r="S12" s="2" t="str">
        <f t="shared" si="4"/>
        <v>COMMENT ON TABLE DM.MTDD_MALL_CLSF IS '몰분류'; COMMENT ON COLUMN DM.MTDD_MALL_CLSF.MALL_CLSF_CD IS '몰분류코드';</v>
      </c>
    </row>
    <row r="13" spans="1:19" ht="22" customHeight="1" x14ac:dyDescent="0.45">
      <c r="A13" s="23">
        <f t="shared" si="6"/>
        <v>2</v>
      </c>
      <c r="B13" s="3" t="s">
        <v>596</v>
      </c>
      <c r="C13" s="3" t="s">
        <v>142</v>
      </c>
      <c r="D13" s="3" t="s">
        <v>31</v>
      </c>
      <c r="E13" s="4" t="str">
        <f>VLOOKUP(F13,[1]테이블명!$E:$G,3,FALSE)</f>
        <v>MTDD_MALL_CLSF</v>
      </c>
      <c r="F13" s="5" t="s">
        <v>536</v>
      </c>
      <c r="G13" s="3">
        <f t="shared" si="5"/>
        <v>2</v>
      </c>
      <c r="H13" s="4" t="str">
        <f>VLOOKUP(I13,[1]용어사전!$B:$D,2,FALSE)</f>
        <v>MALL_CLSF_NM</v>
      </c>
      <c r="I13" s="4" t="s">
        <v>535</v>
      </c>
      <c r="J13" s="3" t="str">
        <f>VLOOKUP(I13,[1]용어사전!$B:$D,3,FALSE)</f>
        <v>VARCHAR(20)</v>
      </c>
      <c r="K13" s="3"/>
      <c r="L13" s="3" t="str">
        <f t="shared" si="0"/>
        <v>NULL</v>
      </c>
      <c r="M13" s="3"/>
      <c r="N13" s="3" t="str">
        <f>IFERROR(VLOOKUP(I13,[2]Sheet3!G$3:K$38,5,FALSE),"")</f>
        <v/>
      </c>
      <c r="P13" s="28" t="str">
        <f t="shared" si="1"/>
        <v>MALL_CLSF_CD</v>
      </c>
      <c r="Q13" s="2" t="str">
        <f t="shared" si="2"/>
        <v>, MALL_CLSF_NM  VARCHAR(20)  NULL  COMMENT '몰분류명'</v>
      </c>
      <c r="R13" s="2" t="str">
        <f t="shared" si="3"/>
        <v>, MALL_CLSF_NM  VARCHAR(20)  NULL</v>
      </c>
      <c r="S13" s="2" t="str">
        <f t="shared" si="4"/>
        <v>COMMENT ON COLUMN DM.MTDD_MALL_CLSF.MALL_CLSF_NM IS '몰분류명';</v>
      </c>
    </row>
    <row r="14" spans="1:19" ht="22" customHeight="1" x14ac:dyDescent="0.45">
      <c r="A14" s="23">
        <f t="shared" si="6"/>
        <v>2</v>
      </c>
      <c r="B14" s="3" t="s">
        <v>596</v>
      </c>
      <c r="C14" s="3" t="s">
        <v>142</v>
      </c>
      <c r="D14" s="3" t="s">
        <v>31</v>
      </c>
      <c r="E14" s="4" t="str">
        <f>VLOOKUP(F14,[1]테이블명!$E:$G,3,FALSE)</f>
        <v>MTDD_MALL_CLSF</v>
      </c>
      <c r="F14" s="5" t="s">
        <v>536</v>
      </c>
      <c r="G14" s="3">
        <f t="shared" si="5"/>
        <v>3</v>
      </c>
      <c r="H14" s="4" t="str">
        <f>VLOOKUP(I14,[1]용어사전!$B:$D,2,FALSE)</f>
        <v>SORT_SEQ</v>
      </c>
      <c r="I14" s="4" t="s">
        <v>298</v>
      </c>
      <c r="J14" s="3" t="str">
        <f>VLOOKUP(I14,[1]용어사전!$B:$D,3,FALSE)</f>
        <v>INTEGER</v>
      </c>
      <c r="K14" s="3"/>
      <c r="L14" s="3" t="str">
        <f t="shared" si="0"/>
        <v>NULL</v>
      </c>
      <c r="M14" s="3"/>
      <c r="N14" s="3" t="str">
        <f>IFERROR(VLOOKUP(I14,[2]Sheet3!G$3:K$38,5,FALSE),"")</f>
        <v/>
      </c>
      <c r="P14" s="28" t="str">
        <f t="shared" si="1"/>
        <v>MALL_CLSF_CD</v>
      </c>
      <c r="Q14" s="2" t="str">
        <f t="shared" si="2"/>
        <v>, SORT_SEQ  INTEGER  NULL  COMMENT '정렬순번'</v>
      </c>
      <c r="R14" s="2" t="str">
        <f t="shared" si="3"/>
        <v>, SORT_SEQ  INTEGER  NULL</v>
      </c>
      <c r="S14" s="2" t="str">
        <f t="shared" si="4"/>
        <v>COMMENT ON COLUMN DM.MTDD_MALL_CLSF.SORT_SEQ IS '정렬순번';</v>
      </c>
    </row>
    <row r="15" spans="1:19" ht="22" customHeight="1" x14ac:dyDescent="0.45">
      <c r="A15" s="23">
        <f t="shared" si="6"/>
        <v>2</v>
      </c>
      <c r="B15" s="3" t="s">
        <v>596</v>
      </c>
      <c r="C15" s="3" t="s">
        <v>142</v>
      </c>
      <c r="D15" s="3" t="s">
        <v>31</v>
      </c>
      <c r="E15" s="4" t="str">
        <f>VLOOKUP(F15,[1]테이블명!$E:$G,3,FALSE)</f>
        <v>MTDD_MALL_CLSF</v>
      </c>
      <c r="F15" s="5" t="s">
        <v>536</v>
      </c>
      <c r="G15" s="3">
        <f t="shared" si="5"/>
        <v>4</v>
      </c>
      <c r="H15" s="4" t="str">
        <f>VLOOKUP(I15,[1]용어사전!$B:$D,2,FALSE)</f>
        <v>LOAD_DTTM</v>
      </c>
      <c r="I15" s="4" t="s">
        <v>297</v>
      </c>
      <c r="J15" s="3" t="str">
        <f>VLOOKUP(I15,[1]용어사전!$B:$D,3,FALSE)</f>
        <v>TIMESTAMP</v>
      </c>
      <c r="K15" s="3"/>
      <c r="L15" s="3" t="str">
        <f t="shared" si="0"/>
        <v>NULL</v>
      </c>
      <c r="M15" s="3"/>
      <c r="N15" s="3" t="str">
        <f>IFERROR(VLOOKUP(I15,[2]Sheet3!G$3:K$38,5,FALSE),"")</f>
        <v/>
      </c>
      <c r="P15" s="28" t="str">
        <f t="shared" si="1"/>
        <v>MALL_CLSF_CD</v>
      </c>
      <c r="Q15" s="2" t="str">
        <f t="shared" si="2"/>
        <v>, LOAD_DTTM  TIMESTAMP  NULL  COMMENT '적재일시' , CONSTRAINT MTDD_MALL_CLSF_PK PRIMARY KEY (MALL_CLSF_CD)) COMMENT='몰분류';GRANT SELECT ON TABLE GCWB_WDB.DM.MTDD_MALL_CLSF TO READ_ROLE;GRANT SELECT,INSERT,UPDATE,DELETE ON TABLE GCWB_WDB.DM.MTDD_MALL_CLSF TO ROLE CRUD_ROLE;</v>
      </c>
      <c r="R15" s="2" t="str">
        <f t="shared" si="3"/>
        <v>, LOAD_DTTM  TIMESTAMP  NULL, CONSTRAINT MTDD_MALL_CLSF_PK PRIMARY KEY (MALL_CLSF_CD)) ;</v>
      </c>
      <c r="S15" s="2" t="str">
        <f t="shared" si="4"/>
        <v>COMMENT ON COLUMN DM.MTDD_MALL_CLSF.LOAD_DTTM IS '적재일시';</v>
      </c>
    </row>
    <row r="16" spans="1:19" ht="22" customHeight="1" x14ac:dyDescent="0.45">
      <c r="A16" s="23">
        <f t="shared" si="6"/>
        <v>3</v>
      </c>
      <c r="B16" s="3" t="s">
        <v>596</v>
      </c>
      <c r="C16" s="3" t="s">
        <v>142</v>
      </c>
      <c r="D16" s="3" t="s">
        <v>31</v>
      </c>
      <c r="E16" s="4" t="str">
        <f>VLOOKUP(F16,[1]테이블명!$E:$G,3,FALSE)</f>
        <v>MTDD_ORD_CLS</v>
      </c>
      <c r="F16" s="5" t="s">
        <v>77</v>
      </c>
      <c r="G16" s="3">
        <f t="shared" si="5"/>
        <v>1</v>
      </c>
      <c r="H16" s="4" t="str">
        <f>VLOOKUP(I16,[1]용어사전!$B:$D,2,FALSE)</f>
        <v>ORD_CLS_CD</v>
      </c>
      <c r="I16" s="4" t="s">
        <v>151</v>
      </c>
      <c r="J16" s="3" t="str">
        <f>VLOOKUP(I16,[1]용어사전!$B:$D,3,FALSE)</f>
        <v>INTEGER</v>
      </c>
      <c r="K16" s="3" t="s">
        <v>300</v>
      </c>
      <c r="L16" s="3" t="str">
        <f t="shared" si="0"/>
        <v xml:space="preserve"> NOT NULL</v>
      </c>
      <c r="M16" s="3" t="s">
        <v>593</v>
      </c>
      <c r="N16" s="3" t="str">
        <f>IFERROR(VLOOKUP(I16,[2]Sheet3!G$3:K$38,5,FALSE),"")</f>
        <v/>
      </c>
      <c r="P16" s="28" t="str">
        <f t="shared" si="1"/>
        <v>ORD_CLS_CD</v>
      </c>
      <c r="Q16" s="2" t="str">
        <f t="shared" si="2"/>
        <v>CREATE OR REPLACE VIEW DM.MTDD_ORD_CLS AS SELECT CMM_DTL_CD AS ORD_CLS_CD</v>
      </c>
      <c r="R16" s="2" t="str">
        <f t="shared" si="3"/>
        <v>CREATE TABLE DM.MTDD_ORD_CLS (ORD_CLS_CD  INTEGER   NOT NULL</v>
      </c>
      <c r="S16" s="2" t="str">
        <f t="shared" si="4"/>
        <v>COMMENT ON TABLE DM.MTDD_ORD_CLS IS '주문구분'; COMMENT ON COLUMN DM.MTDD_ORD_CLS.ORD_CLS_CD IS '주문구분코드';</v>
      </c>
    </row>
    <row r="17" spans="1:19" ht="22" customHeight="1" x14ac:dyDescent="0.45">
      <c r="A17" s="23">
        <f t="shared" si="6"/>
        <v>3</v>
      </c>
      <c r="B17" s="3" t="s">
        <v>596</v>
      </c>
      <c r="C17" s="3" t="s">
        <v>142</v>
      </c>
      <c r="D17" s="3" t="s">
        <v>31</v>
      </c>
      <c r="E17" s="4" t="str">
        <f>VLOOKUP(F17,[1]테이블명!$E:$G,3,FALSE)</f>
        <v>MTDD_ORD_CLS</v>
      </c>
      <c r="F17" s="5" t="s">
        <v>77</v>
      </c>
      <c r="G17" s="3">
        <f t="shared" si="5"/>
        <v>2</v>
      </c>
      <c r="H17" s="4" t="str">
        <f>VLOOKUP(I17,[1]용어사전!$B:$D,2,FALSE)</f>
        <v>ORD_CLS_NM</v>
      </c>
      <c r="I17" s="4" t="s">
        <v>225</v>
      </c>
      <c r="J17" s="3" t="str">
        <f>VLOOKUP(I17,[1]용어사전!$B:$D,3,FALSE)</f>
        <v>VARCHAR(20)</v>
      </c>
      <c r="K17" s="3"/>
      <c r="L17" s="3" t="str">
        <f t="shared" si="0"/>
        <v>NULL</v>
      </c>
      <c r="M17" s="3" t="s">
        <v>593</v>
      </c>
      <c r="N17" s="3" t="str">
        <f>IFERROR(VLOOKUP(I17,[2]Sheet3!G$3:K$38,5,FALSE),"")</f>
        <v/>
      </c>
      <c r="P17" s="28" t="str">
        <f t="shared" si="1"/>
        <v>ORD_CLS_CD</v>
      </c>
      <c r="Q17" s="2" t="str">
        <f t="shared" si="2"/>
        <v xml:space="preserve"> , CMM_DTL_CD_NM AS ORD_CLS_NM</v>
      </c>
      <c r="R17" s="2" t="str">
        <f t="shared" si="3"/>
        <v>, ORD_CLS_NM  VARCHAR(20)  NULL</v>
      </c>
      <c r="S17" s="2" t="str">
        <f t="shared" si="4"/>
        <v>COMMENT ON COLUMN DM.MTDD_ORD_CLS.ORD_CLS_NM IS '주문구분명';</v>
      </c>
    </row>
    <row r="18" spans="1:19" ht="22" customHeight="1" x14ac:dyDescent="0.45">
      <c r="A18" s="23">
        <f t="shared" si="6"/>
        <v>3</v>
      </c>
      <c r="B18" s="3" t="s">
        <v>596</v>
      </c>
      <c r="C18" s="3" t="s">
        <v>142</v>
      </c>
      <c r="D18" s="3" t="s">
        <v>31</v>
      </c>
      <c r="E18" s="4" t="str">
        <f>VLOOKUP(F18,[1]테이블명!$E:$G,3,FALSE)</f>
        <v>MTDD_ORD_CLS</v>
      </c>
      <c r="F18" s="5" t="s">
        <v>77</v>
      </c>
      <c r="G18" s="3">
        <f t="shared" si="5"/>
        <v>3</v>
      </c>
      <c r="H18" s="4" t="str">
        <f>VLOOKUP(I18,[1]용어사전!$B:$D,2,FALSE)</f>
        <v>SORT_SEQ</v>
      </c>
      <c r="I18" s="4" t="s">
        <v>298</v>
      </c>
      <c r="J18" s="3" t="str">
        <f>VLOOKUP(I18,[1]용어사전!$B:$D,3,FALSE)</f>
        <v>INTEGER</v>
      </c>
      <c r="K18" s="3"/>
      <c r="L18" s="3" t="str">
        <f t="shared" si="0"/>
        <v>NULL</v>
      </c>
      <c r="M18" s="3" t="s">
        <v>593</v>
      </c>
      <c r="N18" s="3" t="str">
        <f>IFERROR(VLOOKUP(I18,[2]Sheet3!G$3:K$38,5,FALSE),"")</f>
        <v/>
      </c>
      <c r="P18" s="28" t="str">
        <f t="shared" si="1"/>
        <v>ORD_CLS_CD</v>
      </c>
      <c r="Q18" s="2" t="str">
        <f t="shared" si="2"/>
        <v xml:space="preserve"> , SORT_SEQ AS SORT_SEQ FROM DW.WSTC_CMM_CD_DTL WHERE CMM_BAS_CD= '';</v>
      </c>
      <c r="R18" s="2" t="str">
        <f t="shared" si="3"/>
        <v>, SORT_SEQ  INTEGER  NULL, CONSTRAINT MTDD_ORD_CLS_PK PRIMARY KEY (ORD_CLS_CD)) ;</v>
      </c>
      <c r="S18" s="2" t="str">
        <f t="shared" si="4"/>
        <v>COMMENT ON COLUMN DM.MTDD_ORD_CLS.SORT_SEQ IS '정렬순번';</v>
      </c>
    </row>
    <row r="19" spans="1:19" ht="22" hidden="1" customHeight="1" x14ac:dyDescent="0.45">
      <c r="A19" s="23">
        <f t="shared" si="6"/>
        <v>4</v>
      </c>
      <c r="B19" s="3" t="s">
        <v>596</v>
      </c>
      <c r="C19" s="3" t="s">
        <v>143</v>
      </c>
      <c r="D19" s="3" t="s">
        <v>31</v>
      </c>
      <c r="E19" s="4" t="str">
        <f>VLOOKUP(F19,[1]테이블명!$E:$G,3,FALSE)</f>
        <v>MTDS_ORD_EFFT</v>
      </c>
      <c r="F19" s="5" t="s">
        <v>130</v>
      </c>
      <c r="G19" s="3">
        <f t="shared" si="5"/>
        <v>1</v>
      </c>
      <c r="H19" s="4" t="str">
        <f>VLOOKUP(I19,[1]용어사전!$B:$D,2,FALSE)</f>
        <v>BASE_DD</v>
      </c>
      <c r="I19" s="4" t="s">
        <v>378</v>
      </c>
      <c r="J19" s="3" t="str">
        <f>VLOOKUP(I19,[1]용어사전!$B:$D,3,FALSE)</f>
        <v>VARCHAR(8)</v>
      </c>
      <c r="K19" s="3" t="s">
        <v>375</v>
      </c>
      <c r="L19" s="3" t="str">
        <f t="shared" si="0"/>
        <v xml:space="preserve"> NOT NULL</v>
      </c>
      <c r="M19" s="3"/>
      <c r="N19" s="3" t="str">
        <f>IFERROR(VLOOKUP(I19,[2]Sheet3!G$3:K$38,5,FALSE),"")</f>
        <v/>
      </c>
      <c r="P19" s="28" t="str">
        <f t="shared" si="1"/>
        <v>BASE_DD</v>
      </c>
      <c r="Q19" s="2" t="str">
        <f t="shared" si="2"/>
        <v>CREATE OR REPLACE TRANSIENT TABLE DM.MTDS_ORD_EFFT (BASE_DD  VARCHAR(8)   NOT NULL  COMMENT '기준일자'</v>
      </c>
      <c r="R19" s="2" t="str">
        <f t="shared" si="3"/>
        <v>CREATE TABLE DM.MTDS_ORD_EFFT (BASE_DD  VARCHAR(8)   NOT NULL</v>
      </c>
      <c r="S19" s="2" t="str">
        <f t="shared" si="4"/>
        <v>COMMENT ON TABLE DM.MTDS_ORD_EFFT IS '주문효율'; COMMENT ON COLUMN DM.MTDS_ORD_EFFT.BASE_DD IS '기준일자';</v>
      </c>
    </row>
    <row r="20" spans="1:19" ht="22" hidden="1" customHeight="1" x14ac:dyDescent="0.45">
      <c r="A20" s="23">
        <f t="shared" si="6"/>
        <v>4</v>
      </c>
      <c r="B20" s="3" t="s">
        <v>596</v>
      </c>
      <c r="C20" s="3" t="s">
        <v>143</v>
      </c>
      <c r="D20" s="3" t="s">
        <v>31</v>
      </c>
      <c r="E20" s="4" t="str">
        <f>VLOOKUP(F20,[1]테이블명!$E:$G,3,FALSE)</f>
        <v>MTDS_ORD_EFFT</v>
      </c>
      <c r="F20" s="5" t="s">
        <v>130</v>
      </c>
      <c r="G20" s="3">
        <f t="shared" si="5"/>
        <v>2</v>
      </c>
      <c r="H20" s="4" t="str">
        <f>VLOOKUP(I20,[1]용어사전!$B:$D,2,FALSE)</f>
        <v>MALL_CLS_CD</v>
      </c>
      <c r="I20" s="4" t="s">
        <v>456</v>
      </c>
      <c r="J20" s="3" t="str">
        <f>VLOOKUP(I20,[1]용어사전!$B:$D,3,FALSE)</f>
        <v>VARCHAR(2)</v>
      </c>
      <c r="K20" s="3" t="s">
        <v>375</v>
      </c>
      <c r="L20" s="3" t="str">
        <f t="shared" ref="L20:L33" si="7">IF(K20="Y"," NOT NULL","NULL")</f>
        <v xml:space="preserve"> NOT NULL</v>
      </c>
      <c r="M20" s="3"/>
      <c r="N20" s="3" t="str">
        <f>IFERROR(VLOOKUP(I20,[2]Sheet3!G$3:K$38,5,FALSE),"")</f>
        <v/>
      </c>
      <c r="P20" s="28" t="str">
        <f t="shared" si="1"/>
        <v>BASE_DD,MALL_CLS_CD</v>
      </c>
      <c r="Q20" s="2" t="str">
        <f t="shared" si="2"/>
        <v>, MALL_CLS_CD  VARCHAR(2)   NOT NULL  COMMENT '몰구분코드'</v>
      </c>
      <c r="R20" s="2" t="str">
        <f t="shared" si="3"/>
        <v>, MALL_CLS_CD  VARCHAR(2)   NOT NULL</v>
      </c>
      <c r="S20" s="2" t="str">
        <f t="shared" si="4"/>
        <v>COMMENT ON COLUMN DM.MTDS_ORD_EFFT.MALL_CLS_CD IS '몰구분코드';</v>
      </c>
    </row>
    <row r="21" spans="1:19" ht="22" hidden="1" customHeight="1" x14ac:dyDescent="0.45">
      <c r="A21" s="23">
        <f t="shared" si="6"/>
        <v>4</v>
      </c>
      <c r="B21" s="3" t="s">
        <v>596</v>
      </c>
      <c r="C21" s="3" t="s">
        <v>143</v>
      </c>
      <c r="D21" s="3" t="s">
        <v>31</v>
      </c>
      <c r="E21" s="4" t="str">
        <f>VLOOKUP(F21,[1]테이블명!$E:$G,3,FALSE)</f>
        <v>MTDS_ORD_EFFT</v>
      </c>
      <c r="F21" s="5" t="s">
        <v>130</v>
      </c>
      <c r="G21" s="3">
        <f t="shared" si="5"/>
        <v>3</v>
      </c>
      <c r="H21" s="4" t="str">
        <f>VLOOKUP(I21,[1]용어사전!$B:$D,2,FALSE)</f>
        <v>PRD_CD</v>
      </c>
      <c r="I21" s="4" t="s">
        <v>468</v>
      </c>
      <c r="J21" s="3" t="str">
        <f>VLOOKUP(I21,[1]용어사전!$B:$D,3,FALSE)</f>
        <v>VARCHAR(20)</v>
      </c>
      <c r="K21" s="3" t="s">
        <v>375</v>
      </c>
      <c r="L21" s="3" t="str">
        <f t="shared" si="7"/>
        <v xml:space="preserve"> NOT NULL</v>
      </c>
      <c r="M21" s="3"/>
      <c r="N21" s="3" t="str">
        <f>IFERROR(VLOOKUP(I21,[2]Sheet3!G$3:K$38,5,FALSE),"")</f>
        <v/>
      </c>
      <c r="P21" s="28" t="str">
        <f t="shared" si="1"/>
        <v>BASE_DD,MALL_CLS_CD,PRD_CD</v>
      </c>
      <c r="Q21" s="2" t="str">
        <f t="shared" si="2"/>
        <v>, PRD_CD  VARCHAR(20)   NOT NULL  COMMENT '상품코드'</v>
      </c>
      <c r="R21" s="2" t="str">
        <f t="shared" si="3"/>
        <v>, PRD_CD  VARCHAR(20)   NOT NULL</v>
      </c>
      <c r="S21" s="2" t="str">
        <f t="shared" si="4"/>
        <v>COMMENT ON COLUMN DM.MTDS_ORD_EFFT.PRD_CD IS '상품코드';</v>
      </c>
    </row>
    <row r="22" spans="1:19" ht="22" hidden="1" customHeight="1" x14ac:dyDescent="0.45">
      <c r="A22" s="23">
        <f t="shared" si="6"/>
        <v>4</v>
      </c>
      <c r="B22" s="3" t="s">
        <v>596</v>
      </c>
      <c r="C22" s="3" t="s">
        <v>143</v>
      </c>
      <c r="D22" s="3" t="s">
        <v>31</v>
      </c>
      <c r="E22" s="4" t="str">
        <f>VLOOKUP(F22,[1]테이블명!$E:$G,3,FALSE)</f>
        <v>MTDS_ORD_EFFT</v>
      </c>
      <c r="F22" s="5" t="s">
        <v>130</v>
      </c>
      <c r="G22" s="3">
        <f t="shared" si="5"/>
        <v>4</v>
      </c>
      <c r="H22" s="4" t="str">
        <f>VLOOKUP(I22,[1]용어사전!$B:$D,2,FALSE)</f>
        <v>CART_NMB</v>
      </c>
      <c r="I22" s="4" t="s">
        <v>488</v>
      </c>
      <c r="J22" s="3" t="str">
        <f>VLOOKUP(I22,[1]용어사전!$B:$D,3,FALSE)</f>
        <v>INTEGER</v>
      </c>
      <c r="K22" s="3"/>
      <c r="L22" s="3" t="str">
        <f>IF(K22="Y"," NOT NULL","NULL")</f>
        <v>NULL</v>
      </c>
      <c r="M22" s="3"/>
      <c r="N22" s="3" t="str">
        <f>IFERROR(VLOOKUP(I22,[2]Sheet3!G$3:K$38,5,FALSE),"")</f>
        <v/>
      </c>
      <c r="P22" s="28" t="str">
        <f t="shared" si="1"/>
        <v>BASE_DD,MALL_CLS_CD,PRD_CD</v>
      </c>
      <c r="Q22" s="2" t="str">
        <f t="shared" si="2"/>
        <v>, CART_NMB  INTEGER  NULL  COMMENT '장바구니수'</v>
      </c>
      <c r="R22" s="2" t="str">
        <f t="shared" si="3"/>
        <v>, CART_NMB  INTEGER  NULL</v>
      </c>
      <c r="S22" s="2" t="str">
        <f t="shared" si="4"/>
        <v>COMMENT ON COLUMN DM.MTDS_ORD_EFFT.CART_NMB IS '장바구니수';</v>
      </c>
    </row>
    <row r="23" spans="1:19" ht="22" hidden="1" customHeight="1" x14ac:dyDescent="0.45">
      <c r="A23" s="23">
        <f t="shared" si="6"/>
        <v>4</v>
      </c>
      <c r="B23" s="3" t="s">
        <v>596</v>
      </c>
      <c r="C23" s="3" t="s">
        <v>143</v>
      </c>
      <c r="D23" s="3" t="s">
        <v>31</v>
      </c>
      <c r="E23" s="4" t="str">
        <f>VLOOKUP(F23,[1]테이블명!$E:$G,3,FALSE)</f>
        <v>MTDS_ORD_EFFT</v>
      </c>
      <c r="F23" s="5" t="s">
        <v>130</v>
      </c>
      <c r="G23" s="3">
        <f t="shared" si="5"/>
        <v>5</v>
      </c>
      <c r="H23" s="4" t="str">
        <f>VLOOKUP(I23,[1]용어사전!$B:$D,2,FALSE)</f>
        <v>CART_CUST_NMB</v>
      </c>
      <c r="I23" s="4" t="s">
        <v>477</v>
      </c>
      <c r="J23" s="3" t="str">
        <f>VLOOKUP(I23,[1]용어사전!$B:$D,3,FALSE)</f>
        <v>INTEGER</v>
      </c>
      <c r="K23" s="3"/>
      <c r="L23" s="3" t="str">
        <f t="shared" si="7"/>
        <v>NULL</v>
      </c>
      <c r="M23" s="3"/>
      <c r="N23" s="3" t="str">
        <f>IFERROR(VLOOKUP(I23,[2]Sheet3!G$3:K$38,5,FALSE),"")</f>
        <v/>
      </c>
      <c r="P23" s="28" t="str">
        <f t="shared" si="1"/>
        <v>BASE_DD,MALL_CLS_CD,PRD_CD</v>
      </c>
      <c r="Q23" s="2" t="str">
        <f t="shared" si="2"/>
        <v>, CART_CUST_NMB  INTEGER  NULL  COMMENT '장바구니고객수'</v>
      </c>
      <c r="R23" s="2" t="str">
        <f t="shared" si="3"/>
        <v>, CART_CUST_NMB  INTEGER  NULL</v>
      </c>
      <c r="S23" s="2" t="str">
        <f t="shared" si="4"/>
        <v>COMMENT ON COLUMN DM.MTDS_ORD_EFFT.CART_CUST_NMB IS '장바구니고객수';</v>
      </c>
    </row>
    <row r="24" spans="1:19" ht="22" hidden="1" customHeight="1" x14ac:dyDescent="0.45">
      <c r="A24" s="23">
        <f t="shared" si="6"/>
        <v>4</v>
      </c>
      <c r="B24" s="3" t="s">
        <v>596</v>
      </c>
      <c r="C24" s="3" t="s">
        <v>143</v>
      </c>
      <c r="D24" s="3" t="s">
        <v>31</v>
      </c>
      <c r="E24" s="4" t="str">
        <f>VLOOKUP(F24,[1]테이블명!$E:$G,3,FALSE)</f>
        <v>MTDS_ORD_EFFT</v>
      </c>
      <c r="F24" s="5" t="s">
        <v>130</v>
      </c>
      <c r="G24" s="3">
        <f t="shared" si="5"/>
        <v>6</v>
      </c>
      <c r="H24" s="4" t="str">
        <f>VLOOKUP(I24,[1]용어사전!$B:$D,2,FALSE)</f>
        <v>IMPUR_ORD_CNT</v>
      </c>
      <c r="I24" s="4" t="s">
        <v>485</v>
      </c>
      <c r="J24" s="3" t="str">
        <f>VLOOKUP(I24,[1]용어사전!$B:$D,3,FALSE)</f>
        <v>INTEGER</v>
      </c>
      <c r="K24" s="3"/>
      <c r="L24" s="3" t="str">
        <f t="shared" si="7"/>
        <v>NULL</v>
      </c>
      <c r="M24" s="3"/>
      <c r="N24" s="3" t="str">
        <f>IFERROR(VLOOKUP(I24,[2]Sheet3!G$3:K$38,5,FALSE),"")</f>
        <v/>
      </c>
      <c r="P24" s="28" t="str">
        <f t="shared" si="1"/>
        <v>BASE_DD,MALL_CLS_CD,PRD_CD</v>
      </c>
      <c r="Q24" s="2" t="str">
        <f t="shared" si="2"/>
        <v>, IMPUR_ORD_CNT  INTEGER  NULL  COMMENT '바로구매주문건수'</v>
      </c>
      <c r="R24" s="2" t="str">
        <f t="shared" si="3"/>
        <v>, IMPUR_ORD_CNT  INTEGER  NULL</v>
      </c>
      <c r="S24" s="2" t="str">
        <f t="shared" si="4"/>
        <v>COMMENT ON COLUMN DM.MTDS_ORD_EFFT.IMPUR_ORD_CNT IS '바로구매주문건수';</v>
      </c>
    </row>
    <row r="25" spans="1:19" ht="22" hidden="1" customHeight="1" x14ac:dyDescent="0.45">
      <c r="A25" s="23">
        <f t="shared" si="6"/>
        <v>4</v>
      </c>
      <c r="B25" s="3" t="s">
        <v>596</v>
      </c>
      <c r="C25" s="3" t="s">
        <v>143</v>
      </c>
      <c r="D25" s="3" t="s">
        <v>31</v>
      </c>
      <c r="E25" s="4" t="str">
        <f>VLOOKUP(F25,[1]테이블명!$E:$G,3,FALSE)</f>
        <v>MTDS_ORD_EFFT</v>
      </c>
      <c r="F25" s="5" t="s">
        <v>130</v>
      </c>
      <c r="G25" s="3">
        <f t="shared" si="5"/>
        <v>7</v>
      </c>
      <c r="H25" s="4" t="str">
        <f>VLOOKUP(I25,[1]용어사전!$B:$D,2,FALSE)</f>
        <v>CART_PRD_EXTR_QTY</v>
      </c>
      <c r="I25" s="4" t="s">
        <v>478</v>
      </c>
      <c r="J25" s="3" t="str">
        <f>VLOOKUP(I25,[1]용어사전!$B:$D,3,FALSE)</f>
        <v>INTEGER</v>
      </c>
      <c r="K25" s="3"/>
      <c r="L25" s="3" t="str">
        <f t="shared" si="7"/>
        <v>NULL</v>
      </c>
      <c r="M25" s="3"/>
      <c r="N25" s="3" t="str">
        <f>IFERROR(VLOOKUP(I25,[2]Sheet3!G$3:K$38,5,FALSE),"")</f>
        <v/>
      </c>
      <c r="P25" s="28" t="str">
        <f t="shared" si="1"/>
        <v>BASE_DD,MALL_CLS_CD,PRD_CD</v>
      </c>
      <c r="Q25" s="2" t="str">
        <f t="shared" si="2"/>
        <v>, CART_PRD_EXTR_QTY  INTEGER  NULL  COMMENT '장바구니상품추가수량'</v>
      </c>
      <c r="R25" s="2" t="str">
        <f t="shared" si="3"/>
        <v>, CART_PRD_EXTR_QTY  INTEGER  NULL</v>
      </c>
      <c r="S25" s="2" t="str">
        <f t="shared" si="4"/>
        <v>COMMENT ON COLUMN DM.MTDS_ORD_EFFT.CART_PRD_EXTR_QTY IS '장바구니상품추가수량';</v>
      </c>
    </row>
    <row r="26" spans="1:19" ht="22" hidden="1" customHeight="1" x14ac:dyDescent="0.45">
      <c r="A26" s="23">
        <f t="shared" si="6"/>
        <v>4</v>
      </c>
      <c r="B26" s="3" t="s">
        <v>596</v>
      </c>
      <c r="C26" s="3" t="s">
        <v>143</v>
      </c>
      <c r="D26" s="3" t="s">
        <v>31</v>
      </c>
      <c r="E26" s="4" t="str">
        <f>VLOOKUP(F26,[1]테이블명!$E:$G,3,FALSE)</f>
        <v>MTDS_ORD_EFFT</v>
      </c>
      <c r="F26" s="5" t="s">
        <v>130</v>
      </c>
      <c r="G26" s="3">
        <f t="shared" si="5"/>
        <v>8</v>
      </c>
      <c r="H26" s="4" t="str">
        <f>VLOOKUP(I26,[1]용어사전!$B:$D,2,FALSE)</f>
        <v>CART_PRD_EXPT_QTY</v>
      </c>
      <c r="I26" s="4" t="s">
        <v>479</v>
      </c>
      <c r="J26" s="3" t="str">
        <f>VLOOKUP(I26,[1]용어사전!$B:$D,3,FALSE)</f>
        <v>INTEGER</v>
      </c>
      <c r="K26" s="3"/>
      <c r="L26" s="3" t="str">
        <f t="shared" si="7"/>
        <v>NULL</v>
      </c>
      <c r="M26" s="3"/>
      <c r="N26" s="3" t="str">
        <f>IFERROR(VLOOKUP(I26,[2]Sheet3!G$3:K$38,5,FALSE),"")</f>
        <v/>
      </c>
      <c r="P26" s="28" t="str">
        <f t="shared" si="1"/>
        <v>BASE_DD,MALL_CLS_CD,PRD_CD</v>
      </c>
      <c r="Q26" s="2" t="str">
        <f t="shared" si="2"/>
        <v>, CART_PRD_EXPT_QTY  INTEGER  NULL  COMMENT '장바구니상품제외수량'</v>
      </c>
      <c r="R26" s="2" t="str">
        <f t="shared" si="3"/>
        <v>, CART_PRD_EXPT_QTY  INTEGER  NULL</v>
      </c>
      <c r="S26" s="2" t="str">
        <f t="shared" si="4"/>
        <v>COMMENT ON COLUMN DM.MTDS_ORD_EFFT.CART_PRD_EXPT_QTY IS '장바구니상품제외수량';</v>
      </c>
    </row>
    <row r="27" spans="1:19" ht="22" hidden="1" customHeight="1" x14ac:dyDescent="0.45">
      <c r="A27" s="23">
        <f t="shared" si="6"/>
        <v>4</v>
      </c>
      <c r="B27" s="3" t="s">
        <v>596</v>
      </c>
      <c r="C27" s="3" t="s">
        <v>143</v>
      </c>
      <c r="D27" s="3" t="s">
        <v>31</v>
      </c>
      <c r="E27" s="4" t="str">
        <f>VLOOKUP(F27,[1]테이블명!$E:$G,3,FALSE)</f>
        <v>MTDS_ORD_EFFT</v>
      </c>
      <c r="F27" s="5" t="s">
        <v>130</v>
      </c>
      <c r="G27" s="3">
        <f t="shared" si="5"/>
        <v>9</v>
      </c>
      <c r="H27" s="4" t="str">
        <f>VLOOKUP(I27,[1]용어사전!$B:$D,2,FALSE)</f>
        <v>CART_PRD_EXTR_TMSC</v>
      </c>
      <c r="I27" s="4" t="s">
        <v>481</v>
      </c>
      <c r="J27" s="3" t="str">
        <f>VLOOKUP(I27,[1]용어사전!$B:$D,3,FALSE)</f>
        <v>INTEGER</v>
      </c>
      <c r="K27" s="3"/>
      <c r="L27" s="3" t="str">
        <f t="shared" si="7"/>
        <v>NULL</v>
      </c>
      <c r="M27" s="3"/>
      <c r="N27" s="3" t="str">
        <f>IFERROR(VLOOKUP(I27,[2]Sheet3!G$3:K$38,5,FALSE),"")</f>
        <v/>
      </c>
      <c r="P27" s="28" t="str">
        <f t="shared" si="1"/>
        <v>BASE_DD,MALL_CLS_CD,PRD_CD</v>
      </c>
      <c r="Q27" s="2" t="str">
        <f t="shared" si="2"/>
        <v>, CART_PRD_EXTR_TMSC  INTEGER  NULL  COMMENT '장바구니상품추가횟수'</v>
      </c>
      <c r="R27" s="2" t="str">
        <f t="shared" si="3"/>
        <v>, CART_PRD_EXTR_TMSC  INTEGER  NULL</v>
      </c>
      <c r="S27" s="2" t="str">
        <f t="shared" si="4"/>
        <v>COMMENT ON COLUMN DM.MTDS_ORD_EFFT.CART_PRD_EXTR_TMSC IS '장바구니상품추가횟수';</v>
      </c>
    </row>
    <row r="28" spans="1:19" ht="22" hidden="1" customHeight="1" x14ac:dyDescent="0.45">
      <c r="A28" s="23">
        <f t="shared" si="6"/>
        <v>4</v>
      </c>
      <c r="B28" s="3" t="s">
        <v>596</v>
      </c>
      <c r="C28" s="3" t="s">
        <v>143</v>
      </c>
      <c r="D28" s="3" t="s">
        <v>31</v>
      </c>
      <c r="E28" s="4" t="str">
        <f>VLOOKUP(F28,[1]테이블명!$E:$G,3,FALSE)</f>
        <v>MTDS_ORD_EFFT</v>
      </c>
      <c r="F28" s="5" t="s">
        <v>130</v>
      </c>
      <c r="G28" s="3">
        <f t="shared" si="5"/>
        <v>10</v>
      </c>
      <c r="H28" s="4" t="str">
        <f>VLOOKUP(I28,[1]용어사전!$B:$D,2,FALSE)</f>
        <v>CART_PRD_EXPT_TMSC</v>
      </c>
      <c r="I28" s="4" t="s">
        <v>483</v>
      </c>
      <c r="J28" s="3" t="str">
        <f>VLOOKUP(I28,[1]용어사전!$B:$D,3,FALSE)</f>
        <v>INTEGER</v>
      </c>
      <c r="K28" s="3"/>
      <c r="L28" s="3" t="str">
        <f t="shared" si="7"/>
        <v>NULL</v>
      </c>
      <c r="M28" s="3"/>
      <c r="N28" s="3" t="str">
        <f>IFERROR(VLOOKUP(I28,[2]Sheet3!G$3:K$38,5,FALSE),"")</f>
        <v/>
      </c>
      <c r="P28" s="28" t="str">
        <f t="shared" si="1"/>
        <v>BASE_DD,MALL_CLS_CD,PRD_CD</v>
      </c>
      <c r="Q28" s="2" t="str">
        <f t="shared" si="2"/>
        <v>, CART_PRD_EXPT_TMSC  INTEGER  NULL  COMMENT '장바구니상품제외횟수'</v>
      </c>
      <c r="R28" s="2" t="str">
        <f t="shared" si="3"/>
        <v>, CART_PRD_EXPT_TMSC  INTEGER  NULL</v>
      </c>
      <c r="S28" s="2" t="str">
        <f t="shared" si="4"/>
        <v>COMMENT ON COLUMN DM.MTDS_ORD_EFFT.CART_PRD_EXPT_TMSC IS '장바구니상품제외횟수';</v>
      </c>
    </row>
    <row r="29" spans="1:19" ht="22" hidden="1" customHeight="1" x14ac:dyDescent="0.45">
      <c r="A29" s="23">
        <f t="shared" si="6"/>
        <v>4</v>
      </c>
      <c r="B29" s="3" t="s">
        <v>596</v>
      </c>
      <c r="C29" s="3" t="s">
        <v>143</v>
      </c>
      <c r="D29" s="3" t="s">
        <v>31</v>
      </c>
      <c r="E29" s="4" t="str">
        <f>VLOOKUP(F29,[1]테이블명!$E:$G,3,FALSE)</f>
        <v>MTDS_ORD_EFFT</v>
      </c>
      <c r="F29" s="5" t="s">
        <v>130</v>
      </c>
      <c r="G29" s="3">
        <f t="shared" si="5"/>
        <v>11</v>
      </c>
      <c r="H29" s="4" t="str">
        <f>VLOOKUP(I29,[1]용어사전!$B:$D,2,FALSE)</f>
        <v>PRD_DTL_PAGE_VW_NMB</v>
      </c>
      <c r="I29" s="4" t="s">
        <v>480</v>
      </c>
      <c r="J29" s="3" t="str">
        <f>VLOOKUP(I29,[1]용어사전!$B:$D,3,FALSE)</f>
        <v>INTEGER</v>
      </c>
      <c r="K29" s="3"/>
      <c r="L29" s="3" t="str">
        <f t="shared" si="7"/>
        <v>NULL</v>
      </c>
      <c r="M29" s="3"/>
      <c r="N29" s="3" t="str">
        <f>IFERROR(VLOOKUP(I29,[2]Sheet3!G$3:K$38,5,FALSE),"")</f>
        <v/>
      </c>
      <c r="P29" s="28" t="str">
        <f t="shared" si="1"/>
        <v>BASE_DD,MALL_CLS_CD,PRD_CD</v>
      </c>
      <c r="Q29" s="2" t="str">
        <f t="shared" si="2"/>
        <v>, PRD_DTL_PAGE_VW_NMB  INTEGER  NULL  COMMENT '상품상세페이지조회수'</v>
      </c>
      <c r="R29" s="2" t="str">
        <f t="shared" si="3"/>
        <v>, PRD_DTL_PAGE_VW_NMB  INTEGER  NULL</v>
      </c>
      <c r="S29" s="2" t="str">
        <f t="shared" si="4"/>
        <v>COMMENT ON COLUMN DM.MTDS_ORD_EFFT.PRD_DTL_PAGE_VW_NMB IS '상품상세페이지조회수';</v>
      </c>
    </row>
    <row r="30" spans="1:19" ht="22" hidden="1" customHeight="1" x14ac:dyDescent="0.45">
      <c r="A30" s="23">
        <f t="shared" si="6"/>
        <v>4</v>
      </c>
      <c r="B30" s="3" t="s">
        <v>596</v>
      </c>
      <c r="C30" s="3" t="s">
        <v>143</v>
      </c>
      <c r="D30" s="3" t="s">
        <v>31</v>
      </c>
      <c r="E30" s="4" t="str">
        <f>VLOOKUP(F30,[1]테이블명!$E:$G,3,FALSE)</f>
        <v>MTDS_ORD_EFFT</v>
      </c>
      <c r="F30" s="5" t="s">
        <v>130</v>
      </c>
      <c r="G30" s="3">
        <f t="shared" si="5"/>
        <v>12</v>
      </c>
      <c r="H30" s="4" t="str">
        <f>VLOOKUP(I30,[1]용어사전!$B:$D,2,FALSE)</f>
        <v>IMPUR_ORD_CUST_NMB</v>
      </c>
      <c r="I30" s="4" t="s">
        <v>482</v>
      </c>
      <c r="J30" s="3" t="str">
        <f>VLOOKUP(I30,[1]용어사전!$B:$D,3,FALSE)</f>
        <v>INTEGER</v>
      </c>
      <c r="K30" s="3"/>
      <c r="L30" s="3" t="str">
        <f t="shared" si="7"/>
        <v>NULL</v>
      </c>
      <c r="M30" s="3"/>
      <c r="N30" s="3" t="str">
        <f>IFERROR(VLOOKUP(I30,[2]Sheet3!G$3:K$38,5,FALSE),"")</f>
        <v/>
      </c>
      <c r="P30" s="28" t="str">
        <f t="shared" si="1"/>
        <v>BASE_DD,MALL_CLS_CD,PRD_CD</v>
      </c>
      <c r="Q30" s="2" t="str">
        <f t="shared" si="2"/>
        <v>, IMPUR_ORD_CUST_NMB  INTEGER  NULL  COMMENT '바로구매주문고객수'</v>
      </c>
      <c r="R30" s="2" t="str">
        <f t="shared" si="3"/>
        <v>, IMPUR_ORD_CUST_NMB  INTEGER  NULL</v>
      </c>
      <c r="S30" s="2" t="str">
        <f t="shared" si="4"/>
        <v>COMMENT ON COLUMN DM.MTDS_ORD_EFFT.IMPUR_ORD_CUST_NMB IS '바로구매주문고객수';</v>
      </c>
    </row>
    <row r="31" spans="1:19" ht="22" hidden="1" customHeight="1" x14ac:dyDescent="0.45">
      <c r="A31" s="23">
        <f t="shared" si="6"/>
        <v>4</v>
      </c>
      <c r="B31" s="3" t="s">
        <v>596</v>
      </c>
      <c r="C31" s="3" t="s">
        <v>143</v>
      </c>
      <c r="D31" s="3" t="s">
        <v>31</v>
      </c>
      <c r="E31" s="4" t="str">
        <f>VLOOKUP(F31,[1]테이블명!$E:$G,3,FALSE)</f>
        <v>MTDS_ORD_EFFT</v>
      </c>
      <c r="F31" s="5" t="s">
        <v>130</v>
      </c>
      <c r="G31" s="3">
        <f t="shared" si="5"/>
        <v>13</v>
      </c>
      <c r="H31" s="4" t="str">
        <f>VLOOKUP(I31,[1]용어사전!$B:$D,2,FALSE)</f>
        <v>IMPUR_ORD_PRD_NMB</v>
      </c>
      <c r="I31" s="4" t="s">
        <v>484</v>
      </c>
      <c r="J31" s="3" t="str">
        <f>VLOOKUP(I31,[1]용어사전!$B:$D,3,FALSE)</f>
        <v>INTEGER</v>
      </c>
      <c r="K31" s="3"/>
      <c r="L31" s="3" t="str">
        <f t="shared" si="7"/>
        <v>NULL</v>
      </c>
      <c r="M31" s="3"/>
      <c r="N31" s="3" t="str">
        <f>IFERROR(VLOOKUP(I31,[2]Sheet3!G$3:K$38,5,FALSE),"")</f>
        <v/>
      </c>
      <c r="P31" s="28" t="str">
        <f t="shared" si="1"/>
        <v>BASE_DD,MALL_CLS_CD,PRD_CD</v>
      </c>
      <c r="Q31" s="2" t="str">
        <f t="shared" si="2"/>
        <v>, IMPUR_ORD_PRD_NMB  INTEGER  NULL  COMMENT '바로구매주문상품수'</v>
      </c>
      <c r="R31" s="2" t="str">
        <f t="shared" si="3"/>
        <v>, IMPUR_ORD_PRD_NMB  INTEGER  NULL</v>
      </c>
      <c r="S31" s="2" t="str">
        <f t="shared" si="4"/>
        <v>COMMENT ON COLUMN DM.MTDS_ORD_EFFT.IMPUR_ORD_PRD_NMB IS '바로구매주문상품수';</v>
      </c>
    </row>
    <row r="32" spans="1:19" ht="22" hidden="1" customHeight="1" x14ac:dyDescent="0.45">
      <c r="A32" s="23">
        <f t="shared" si="6"/>
        <v>4</v>
      </c>
      <c r="B32" s="3" t="s">
        <v>596</v>
      </c>
      <c r="C32" s="3" t="s">
        <v>143</v>
      </c>
      <c r="D32" s="3" t="s">
        <v>31</v>
      </c>
      <c r="E32" s="4" t="str">
        <f>VLOOKUP(F32,[1]테이블명!$E:$G,3,FALSE)</f>
        <v>MTDS_ORD_EFFT</v>
      </c>
      <c r="F32" s="5" t="s">
        <v>130</v>
      </c>
      <c r="G32" s="3">
        <f t="shared" si="5"/>
        <v>14</v>
      </c>
      <c r="H32" s="4" t="str">
        <f>VLOOKUP(I32,[1]용어사전!$B:$D,2,FALSE)</f>
        <v>ORD_SUM</v>
      </c>
      <c r="I32" s="4" t="s">
        <v>369</v>
      </c>
      <c r="J32" s="3" t="str">
        <f>VLOOKUP(I32,[1]용어사전!$B:$D,3,FALSE)</f>
        <v>FLOAT</v>
      </c>
      <c r="K32" s="3"/>
      <c r="L32" s="3" t="str">
        <f t="shared" si="7"/>
        <v>NULL</v>
      </c>
      <c r="M32" s="3"/>
      <c r="N32" s="3" t="str">
        <f>IFERROR(VLOOKUP(I32,[2]Sheet3!G$3:K$38,5,FALSE),"")</f>
        <v/>
      </c>
      <c r="P32" s="28" t="str">
        <f t="shared" si="1"/>
        <v>BASE_DD,MALL_CLS_CD,PRD_CD</v>
      </c>
      <c r="Q32" s="2" t="str">
        <f t="shared" si="2"/>
        <v>, ORD_SUM  FLOAT  NULL  COMMENT '주문금액'</v>
      </c>
      <c r="R32" s="2" t="str">
        <f t="shared" si="3"/>
        <v>, ORD_SUM  FLOAT  NULL</v>
      </c>
      <c r="S32" s="2" t="str">
        <f t="shared" si="4"/>
        <v>COMMENT ON COLUMN DM.MTDS_ORD_EFFT.ORD_SUM IS '주문금액';</v>
      </c>
    </row>
    <row r="33" spans="1:19" ht="22" hidden="1" customHeight="1" x14ac:dyDescent="0.45">
      <c r="A33" s="23">
        <f t="shared" si="6"/>
        <v>4</v>
      </c>
      <c r="B33" s="3" t="s">
        <v>596</v>
      </c>
      <c r="C33" s="3" t="s">
        <v>143</v>
      </c>
      <c r="D33" s="3" t="s">
        <v>31</v>
      </c>
      <c r="E33" s="4" t="str">
        <f>VLOOKUP(F33,[1]테이블명!$E:$G,3,FALSE)</f>
        <v>MTDS_ORD_EFFT</v>
      </c>
      <c r="F33" s="5" t="s">
        <v>130</v>
      </c>
      <c r="G33" s="3">
        <f t="shared" si="5"/>
        <v>15</v>
      </c>
      <c r="H33" s="4" t="str">
        <f>VLOOKUP(I33,[1]용어사전!$B:$D,2,FALSE)</f>
        <v>ORD_QTY</v>
      </c>
      <c r="I33" s="4" t="s">
        <v>447</v>
      </c>
      <c r="J33" s="3" t="str">
        <f>VLOOKUP(I33,[1]용어사전!$B:$D,3,FALSE)</f>
        <v>INTEGER</v>
      </c>
      <c r="K33" s="3"/>
      <c r="L33" s="3" t="str">
        <f t="shared" si="7"/>
        <v>NULL</v>
      </c>
      <c r="M33" s="3"/>
      <c r="N33" s="3" t="str">
        <f>IFERROR(VLOOKUP(I33,[2]Sheet3!G$3:K$38,5,FALSE),"")</f>
        <v/>
      </c>
      <c r="P33" s="28" t="str">
        <f t="shared" si="1"/>
        <v>BASE_DD,MALL_CLS_CD,PRD_CD</v>
      </c>
      <c r="Q33" s="2" t="str">
        <f t="shared" si="2"/>
        <v>, ORD_QTY  INTEGER  NULL  COMMENT '주문수량'</v>
      </c>
      <c r="R33" s="2" t="str">
        <f t="shared" si="3"/>
        <v>, ORD_QTY  INTEGER  NULL</v>
      </c>
      <c r="S33" s="2" t="str">
        <f t="shared" si="4"/>
        <v>COMMENT ON COLUMN DM.MTDS_ORD_EFFT.ORD_QTY IS '주문수량';</v>
      </c>
    </row>
    <row r="34" spans="1:19" ht="22" hidden="1" customHeight="1" x14ac:dyDescent="0.45">
      <c r="A34" s="23">
        <f t="shared" si="6"/>
        <v>4</v>
      </c>
      <c r="B34" s="3" t="s">
        <v>596</v>
      </c>
      <c r="C34" s="3" t="s">
        <v>143</v>
      </c>
      <c r="D34" s="3" t="s">
        <v>31</v>
      </c>
      <c r="E34" s="4" t="str">
        <f>VLOOKUP(F34,[1]테이블명!$E:$G,3,FALSE)</f>
        <v>MTDS_ORD_EFFT</v>
      </c>
      <c r="F34" s="5" t="s">
        <v>130</v>
      </c>
      <c r="G34" s="3">
        <f t="shared" si="5"/>
        <v>16</v>
      </c>
      <c r="H34" s="4" t="str">
        <f>VLOOKUP(I34,[1]용어사전!$B:$D,2,FALSE)</f>
        <v>PRD_LIST_CLCK_NMB</v>
      </c>
      <c r="I34" s="4" t="s">
        <v>486</v>
      </c>
      <c r="J34" s="3" t="str">
        <f>VLOOKUP(I34,[1]용어사전!$B:$D,3,FALSE)</f>
        <v>INTEGER</v>
      </c>
      <c r="K34" s="3"/>
      <c r="L34" s="3" t="str">
        <f>IF(K34="Y"," NOT NULL","NULL")</f>
        <v>NULL</v>
      </c>
      <c r="M34" s="3"/>
      <c r="N34" s="3" t="str">
        <f>IFERROR(VLOOKUP(I34,[2]Sheet3!G$3:K$38,5,FALSE),"")</f>
        <v/>
      </c>
      <c r="P34" s="28" t="str">
        <f t="shared" si="1"/>
        <v>BASE_DD,MALL_CLS_CD,PRD_CD</v>
      </c>
      <c r="Q34" s="2" t="str">
        <f t="shared" si="2"/>
        <v>, PRD_LIST_CLCK_NMB  INTEGER  NULL  COMMENT '상품목록클릭수'</v>
      </c>
      <c r="R34" s="2" t="str">
        <f t="shared" si="3"/>
        <v>, PRD_LIST_CLCK_NMB  INTEGER  NULL</v>
      </c>
      <c r="S34" s="2" t="str">
        <f t="shared" si="4"/>
        <v>COMMENT ON COLUMN DM.MTDS_ORD_EFFT.PRD_LIST_CLCK_NMB IS '상품목록클릭수';</v>
      </c>
    </row>
    <row r="35" spans="1:19" ht="22" hidden="1" customHeight="1" x14ac:dyDescent="0.45">
      <c r="A35" s="23">
        <f t="shared" si="6"/>
        <v>4</v>
      </c>
      <c r="B35" s="3" t="s">
        <v>596</v>
      </c>
      <c r="C35" s="3" t="s">
        <v>143</v>
      </c>
      <c r="D35" s="3" t="s">
        <v>31</v>
      </c>
      <c r="E35" s="4" t="str">
        <f>VLOOKUP(F35,[1]테이블명!$E:$G,3,FALSE)</f>
        <v>MTDS_ORD_EFFT</v>
      </c>
      <c r="F35" s="5" t="s">
        <v>130</v>
      </c>
      <c r="G35" s="3">
        <f t="shared" si="5"/>
        <v>17</v>
      </c>
      <c r="H35" s="4" t="str">
        <f>VLOOKUP(I35,[1]용어사전!$B:$D,2,FALSE)</f>
        <v>PRD_LIST_VW_NMB</v>
      </c>
      <c r="I35" s="4" t="s">
        <v>487</v>
      </c>
      <c r="J35" s="3" t="str">
        <f>VLOOKUP(I35,[1]용어사전!$B:$D,3,FALSE)</f>
        <v>INTEGER</v>
      </c>
      <c r="K35" s="3"/>
      <c r="L35" s="3" t="str">
        <f>IF(K35="Y"," NOT NULL","NULL")</f>
        <v>NULL</v>
      </c>
      <c r="M35" s="3"/>
      <c r="N35" s="3" t="str">
        <f>IFERROR(VLOOKUP(I35,[2]Sheet3!G$3:K$38,5,FALSE),"")</f>
        <v/>
      </c>
      <c r="P35" s="28" t="str">
        <f t="shared" si="1"/>
        <v>BASE_DD,MALL_CLS_CD,PRD_CD</v>
      </c>
      <c r="Q35" s="2" t="str">
        <f t="shared" si="2"/>
        <v>, PRD_LIST_VW_NMB  INTEGER  NULL  COMMENT '상품목록조회수'</v>
      </c>
      <c r="R35" s="2" t="str">
        <f t="shared" si="3"/>
        <v>, PRD_LIST_VW_NMB  INTEGER  NULL</v>
      </c>
      <c r="S35" s="2" t="str">
        <f t="shared" si="4"/>
        <v>COMMENT ON COLUMN DM.MTDS_ORD_EFFT.PRD_LIST_VW_NMB IS '상품목록조회수';</v>
      </c>
    </row>
    <row r="36" spans="1:19" ht="22" hidden="1" customHeight="1" x14ac:dyDescent="0.45">
      <c r="A36" s="23">
        <f t="shared" si="6"/>
        <v>4</v>
      </c>
      <c r="B36" s="3" t="s">
        <v>596</v>
      </c>
      <c r="C36" s="3" t="s">
        <v>143</v>
      </c>
      <c r="D36" s="3" t="s">
        <v>31</v>
      </c>
      <c r="E36" s="4" t="str">
        <f>VLOOKUP(F36,[1]테이블명!$E:$G,3,FALSE)</f>
        <v>MTDS_ORD_EFFT</v>
      </c>
      <c r="F36" s="5" t="s">
        <v>130</v>
      </c>
      <c r="G36" s="3">
        <f t="shared" si="5"/>
        <v>18</v>
      </c>
      <c r="H36" s="4" t="str">
        <f>VLOOKUP(I36,[1]용어사전!$B:$D,2,FALSE)</f>
        <v>LOAD_DTTM</v>
      </c>
      <c r="I36" s="4" t="s">
        <v>297</v>
      </c>
      <c r="J36" s="3" t="str">
        <f>VLOOKUP(I36,[1]용어사전!$B:$D,3,FALSE)</f>
        <v>TIMESTAMP</v>
      </c>
      <c r="K36" s="3"/>
      <c r="L36" s="3" t="str">
        <f>IF(K36="Y"," NOT NULL","NULL")</f>
        <v>NULL</v>
      </c>
      <c r="M36" s="3"/>
      <c r="N36" s="3" t="str">
        <f>IFERROR(VLOOKUP(I36,[2]Sheet3!G$3:K$38,5,FALSE),"")</f>
        <v/>
      </c>
      <c r="P36" s="28" t="str">
        <f t="shared" si="1"/>
        <v>BASE_DD,MALL_CLS_CD,PRD_CD</v>
      </c>
      <c r="Q36" s="2" t="str">
        <f t="shared" si="2"/>
        <v>, LOAD_DTTM  TIMESTAMP  NULL  COMMENT '적재일시' , CONSTRAINT MTDS_ORD_EFFT_PK PRIMARY KEY (BASE_DD,MALL_CLS_CD,PRD_CD)) COMMENT='주문효율';GRANT SELECT ON TABLE GCWB_WDB.DM.MTDS_ORD_EFFT TO READ_ROLE;GRANT SELECT,INSERT,UPDATE,DELETE ON TABLE GCWB_WDB.DM.MTDS_ORD_EFFT TO ROLE CRUD_ROLE;</v>
      </c>
      <c r="R36" s="2" t="str">
        <f t="shared" si="3"/>
        <v>, LOAD_DTTM  TIMESTAMP  NULL, CONSTRAINT MTDS_ORD_EFFT_PK PRIMARY KEY (BASE_DD,MALL_CLS_CD,PRD_CD)) ;</v>
      </c>
      <c r="S36" s="2" t="str">
        <f t="shared" si="4"/>
        <v>COMMENT ON COLUMN DM.MTDS_ORD_EFFT.LOAD_DTTM IS '적재일시';</v>
      </c>
    </row>
    <row r="37" spans="1:19" ht="22" hidden="1" customHeight="1" x14ac:dyDescent="0.45">
      <c r="A37" s="23">
        <f t="shared" si="6"/>
        <v>5</v>
      </c>
      <c r="B37" s="3" t="s">
        <v>596</v>
      </c>
      <c r="C37" s="3" t="s">
        <v>144</v>
      </c>
      <c r="D37" s="3" t="s">
        <v>31</v>
      </c>
      <c r="E37" s="4" t="str">
        <f>VLOOKUP(F37,[1]테이블명!$E:$G,3,FALSE)</f>
        <v>MTDF_ORD</v>
      </c>
      <c r="F37" s="5" t="s">
        <v>124</v>
      </c>
      <c r="G37" s="3">
        <f t="shared" si="5"/>
        <v>1</v>
      </c>
      <c r="H37" s="4" t="str">
        <f>VLOOKUP(I37,[1]용어사전!$B:$D,2,FALSE)</f>
        <v>BASE_DD</v>
      </c>
      <c r="I37" s="4" t="s">
        <v>378</v>
      </c>
      <c r="J37" s="3" t="str">
        <f>VLOOKUP(I37,[1]용어사전!$B:$D,3,FALSE)</f>
        <v>VARCHAR(8)</v>
      </c>
      <c r="K37" s="3" t="s">
        <v>375</v>
      </c>
      <c r="L37" s="3" t="str">
        <f>IF(K37="Y"," NOT NULL","NULL")</f>
        <v xml:space="preserve"> NOT NULL</v>
      </c>
      <c r="M37" s="3"/>
      <c r="N37" s="3" t="str">
        <f>IFERROR(VLOOKUP(I37,[2]Sheet3!G$3:K$38,5,FALSE),"")</f>
        <v/>
      </c>
      <c r="P37" s="28" t="str">
        <f t="shared" si="1"/>
        <v>BASE_DD</v>
      </c>
      <c r="Q37" s="2" t="str">
        <f t="shared" si="2"/>
        <v>CREATE OR REPLACE TRANSIENT TABLE DM.MTDF_ORD (BASE_DD  VARCHAR(8)   NOT NULL  COMMENT '기준일자'</v>
      </c>
      <c r="R37" s="2" t="str">
        <f t="shared" si="3"/>
        <v>CREATE TABLE DM.MTDF_ORD (BASE_DD  VARCHAR(8)   NOT NULL</v>
      </c>
      <c r="S37" s="2" t="str">
        <f t="shared" si="4"/>
        <v>COMMENT ON TABLE DM.MTDF_ORD IS '주문'; COMMENT ON COLUMN DM.MTDF_ORD.BASE_DD IS '기준일자';</v>
      </c>
    </row>
    <row r="38" spans="1:19" ht="22" hidden="1" customHeight="1" x14ac:dyDescent="0.45">
      <c r="A38" s="23">
        <f t="shared" si="6"/>
        <v>5</v>
      </c>
      <c r="B38" s="3" t="s">
        <v>596</v>
      </c>
      <c r="C38" s="3" t="s">
        <v>144</v>
      </c>
      <c r="D38" s="3" t="s">
        <v>31</v>
      </c>
      <c r="E38" s="4" t="str">
        <f>VLOOKUP(F38,[1]테이블명!$E:$G,3,FALSE)</f>
        <v>MTDF_ORD</v>
      </c>
      <c r="F38" s="5" t="s">
        <v>124</v>
      </c>
      <c r="G38" s="3">
        <f t="shared" si="5"/>
        <v>2</v>
      </c>
      <c r="H38" s="4" t="str">
        <f>VLOOKUP(I38,[1]용어사전!$B:$D,2,FALSE)</f>
        <v>MALL_CLS_CD</v>
      </c>
      <c r="I38" s="4" t="s">
        <v>456</v>
      </c>
      <c r="J38" s="3" t="str">
        <f>VLOOKUP(I38,[1]용어사전!$B:$D,3,FALSE)</f>
        <v>VARCHAR(2)</v>
      </c>
      <c r="K38" s="3" t="s">
        <v>375</v>
      </c>
      <c r="L38" s="3" t="str">
        <f>IF(K38="Y"," NOT NULL","NULL")</f>
        <v xml:space="preserve"> NOT NULL</v>
      </c>
      <c r="M38" s="3"/>
      <c r="N38" s="3" t="str">
        <f>IFERROR(VLOOKUP(I38,[2]Sheet3!G$3:K$38,5,FALSE),"")</f>
        <v/>
      </c>
      <c r="P38" s="28" t="str">
        <f t="shared" si="1"/>
        <v>BASE_DD,MALL_CLS_CD</v>
      </c>
      <c r="Q38" s="2" t="str">
        <f t="shared" si="2"/>
        <v>, MALL_CLS_CD  VARCHAR(2)   NOT NULL  COMMENT '몰구분코드'</v>
      </c>
      <c r="R38" s="2" t="str">
        <f t="shared" si="3"/>
        <v>, MALL_CLS_CD  VARCHAR(2)   NOT NULL</v>
      </c>
      <c r="S38" s="2" t="str">
        <f t="shared" si="4"/>
        <v>COMMENT ON COLUMN DM.MTDF_ORD.MALL_CLS_CD IS '몰구분코드';</v>
      </c>
    </row>
    <row r="39" spans="1:19" ht="22" hidden="1" customHeight="1" x14ac:dyDescent="0.45">
      <c r="A39" s="23">
        <f t="shared" si="6"/>
        <v>5</v>
      </c>
      <c r="B39" s="3" t="s">
        <v>596</v>
      </c>
      <c r="C39" s="3" t="s">
        <v>144</v>
      </c>
      <c r="D39" s="3" t="s">
        <v>31</v>
      </c>
      <c r="E39" s="4" t="str">
        <f>VLOOKUP(F39,[1]테이블명!$E:$G,3,FALSE)</f>
        <v>MTDF_ORD</v>
      </c>
      <c r="F39" s="5" t="s">
        <v>124</v>
      </c>
      <c r="G39" s="3">
        <f t="shared" si="5"/>
        <v>3</v>
      </c>
      <c r="H39" s="4" t="str">
        <f>VLOOKUP(I39,[1]용어사전!$B:$D,2,FALSE)</f>
        <v>ORD_NO</v>
      </c>
      <c r="I39" s="4" t="s">
        <v>416</v>
      </c>
      <c r="J39" s="3" t="str">
        <f>VLOOKUP(I39,[1]용어사전!$B:$D,3,FALSE)</f>
        <v>VARCHAR(16)</v>
      </c>
      <c r="K39" s="3" t="s">
        <v>375</v>
      </c>
      <c r="L39" s="3" t="str">
        <f t="shared" ref="L39:L50" si="8">IF(K39="Y"," NOT NULL","NULL")</f>
        <v xml:space="preserve"> NOT NULL</v>
      </c>
      <c r="M39" s="3"/>
      <c r="N39" s="3" t="str">
        <f>IFERROR(VLOOKUP(I39,[2]Sheet3!G$3:K$38,5,FALSE),"")</f>
        <v/>
      </c>
      <c r="P39" s="28" t="str">
        <f t="shared" ref="P39:P75" si="9">IF(F39="","",IF(K39="",P38,IF(AND(K39="Y",G39=1),H39,CONCATENATE(P38,",",H39))))</f>
        <v>BASE_DD,MALL_CLS_CD,ORD_NO</v>
      </c>
      <c r="Q39" s="2" t="str">
        <f t="shared" ref="Q39:Q70" si="10">IF(AND(M39="Y",G39=1),"CREATE OR REPLACE VIEW "&amp;B39&amp;"."&amp;E39&amp;" AS SELECT CMM_DTL_CD AS "&amp;H39,IF(AND(M39="Y",G40=1)," , SORT_SEQ AS "&amp;H39&amp;" FROM DW.WSTC_CMM_CD_DTL WHERE CMM_BAS_CD= '"&amp;O39&amp;"';",IF(M39="Y"," , CMM_DTL_CD_NM AS "&amp;H39,IF(F39="","",IF(G39=1,"CREATE OR REPLACE TRANSIENT TABLE "&amp;B39&amp;"."&amp;E39&amp;" ("&amp;H39&amp;"  "&amp;J39&amp;"  "&amp;L39&amp;"  COMMENT '"&amp;I39&amp;"'",IF(G40=1,", "&amp;H39&amp;"  "&amp;J39&amp;"  "&amp;L39&amp;"  COMMENT '"&amp;I39&amp;"' , CONSTRAINT "&amp;E39&amp;"_PK PRIMARY KEY ("&amp;P39&amp;")) COMMENT='"&amp;F39&amp;"';"&amp;"GRANT SELECT ON TABLE GCWB_WDB."&amp;B39&amp;"."&amp;E39&amp;" TO READ_ROLE;"&amp;"GRANT SELECT,INSERT,UPDATE,DELETE ON TABLE GCWB_WDB."&amp;B39&amp;"."&amp;E39&amp;" TO ROLE CRUD_ROLE;",", "&amp;H39&amp;"  "&amp;J39&amp;"  "&amp;L39&amp;"  COMMENT '"&amp;I39&amp;"'"))))))</f>
        <v>, ORD_NO  VARCHAR(16)   NOT NULL  COMMENT '주문번호'</v>
      </c>
      <c r="R39" s="2" t="str">
        <f t="shared" ref="R39:R75" si="11">IF(G39=1,"CREATE TABLE "&amp;B39&amp;"."&amp;E39&amp;" ("&amp;H39&amp;"  "&amp;J39&amp;"  "&amp;L39,IF(G40=1,", "&amp;H39&amp;"  "&amp;J39&amp;"  "&amp;L39&amp;", CONSTRAINT "&amp;E39&amp;"_PK PRIMARY KEY ("&amp;P39&amp;")) ;",", "&amp;H39&amp;"  "&amp;J39&amp;"  "&amp;L39))</f>
        <v>, ORD_NO  VARCHAR(16)   NOT NULL</v>
      </c>
      <c r="S39" s="2" t="str">
        <f t="shared" ref="S39:S75" si="12">IF(G39=1,"COMMENT ON TABLE "&amp;B39&amp;"."&amp;E39&amp;" IS '"&amp;F39&amp;"'; COMMENT ON COLUMN "&amp;B39&amp;"."&amp;E39&amp;"."&amp;H39&amp;" IS '"&amp;I39&amp;"';","COMMENT ON COLUMN "&amp;B39&amp;"."&amp;E39&amp;"."&amp;H39&amp;" IS '"&amp;I39&amp;"';")</f>
        <v>COMMENT ON COLUMN DM.MTDF_ORD.ORD_NO IS '주문번호';</v>
      </c>
    </row>
    <row r="40" spans="1:19" ht="22" hidden="1" customHeight="1" x14ac:dyDescent="0.45">
      <c r="A40" s="23">
        <f t="shared" si="6"/>
        <v>5</v>
      </c>
      <c r="B40" s="3" t="s">
        <v>596</v>
      </c>
      <c r="C40" s="3" t="s">
        <v>144</v>
      </c>
      <c r="D40" s="3" t="s">
        <v>31</v>
      </c>
      <c r="E40" s="4" t="str">
        <f>VLOOKUP(F40,[1]테이블명!$E:$G,3,FALSE)</f>
        <v>MTDF_ORD</v>
      </c>
      <c r="F40" s="5" t="s">
        <v>124</v>
      </c>
      <c r="G40" s="3">
        <f t="shared" si="5"/>
        <v>4</v>
      </c>
      <c r="H40" s="4" t="str">
        <f>VLOOKUP(I40,[1]용어사전!$B:$D,2,FALSE)</f>
        <v>BASE_MM</v>
      </c>
      <c r="I40" s="4" t="s">
        <v>216</v>
      </c>
      <c r="J40" s="3" t="str">
        <f>VLOOKUP(I40,[1]용어사전!$B:$D,3,FALSE)</f>
        <v>VARCHAR(6)</v>
      </c>
      <c r="K40" s="3"/>
      <c r="L40" s="3" t="str">
        <f>IF(K40="Y"," NOT NULL","NULL")</f>
        <v>NULL</v>
      </c>
      <c r="M40" s="3"/>
      <c r="N40" s="3" t="str">
        <f>IFERROR(VLOOKUP(I40,[2]Sheet3!G$3:K$38,5,FALSE),"")</f>
        <v/>
      </c>
      <c r="P40" s="28" t="str">
        <f t="shared" si="9"/>
        <v>BASE_DD,MALL_CLS_CD,ORD_NO</v>
      </c>
      <c r="Q40" s="2" t="str">
        <f t="shared" si="10"/>
        <v>, BASE_MM  VARCHAR(6)  NULL  COMMENT '기준년월'</v>
      </c>
      <c r="R40" s="2" t="str">
        <f t="shared" si="11"/>
        <v>, BASE_MM  VARCHAR(6)  NULL</v>
      </c>
      <c r="S40" s="2" t="str">
        <f t="shared" si="12"/>
        <v>COMMENT ON COLUMN DM.MTDF_ORD.BASE_MM IS '기준년월';</v>
      </c>
    </row>
    <row r="41" spans="1:19" ht="22" hidden="1" customHeight="1" x14ac:dyDescent="0.45">
      <c r="A41" s="23">
        <f t="shared" si="6"/>
        <v>5</v>
      </c>
      <c r="B41" s="3" t="s">
        <v>596</v>
      </c>
      <c r="C41" s="3" t="s">
        <v>144</v>
      </c>
      <c r="D41" s="3" t="s">
        <v>31</v>
      </c>
      <c r="E41" s="4" t="str">
        <f>VLOOKUP(F41,[1]테이블명!$E:$G,3,FALSE)</f>
        <v>MTDF_ORD</v>
      </c>
      <c r="F41" s="5" t="s">
        <v>124</v>
      </c>
      <c r="G41" s="3">
        <f t="shared" si="5"/>
        <v>5</v>
      </c>
      <c r="H41" s="4" t="str">
        <f>VLOOKUP(I41,[1]용어사전!$B:$D,2,FALSE)</f>
        <v>MBR_NO</v>
      </c>
      <c r="I41" s="4" t="s">
        <v>390</v>
      </c>
      <c r="J41" s="3" t="str">
        <f>VLOOKUP(I41,[1]용어사전!$B:$D,3,FALSE)</f>
        <v>INTEGER</v>
      </c>
      <c r="K41" s="3"/>
      <c r="L41" s="3" t="str">
        <f t="shared" si="8"/>
        <v>NULL</v>
      </c>
      <c r="M41" s="3"/>
      <c r="N41" s="3" t="str">
        <f>IFERROR(VLOOKUP(I41,[2]Sheet3!G$3:K$38,5,FALSE),"")</f>
        <v/>
      </c>
      <c r="P41" s="28" t="str">
        <f t="shared" si="9"/>
        <v>BASE_DD,MALL_CLS_CD,ORD_NO</v>
      </c>
      <c r="Q41" s="2" t="str">
        <f t="shared" si="10"/>
        <v>, MBR_NO  INTEGER  NULL  COMMENT '회원번호'</v>
      </c>
      <c r="R41" s="2" t="str">
        <f t="shared" si="11"/>
        <v>, MBR_NO  INTEGER  NULL</v>
      </c>
      <c r="S41" s="2" t="str">
        <f t="shared" si="12"/>
        <v>COMMENT ON COLUMN DM.MTDF_ORD.MBR_NO IS '회원번호';</v>
      </c>
    </row>
    <row r="42" spans="1:19" ht="22" hidden="1" customHeight="1" x14ac:dyDescent="0.45">
      <c r="A42" s="23">
        <f t="shared" si="6"/>
        <v>5</v>
      </c>
      <c r="B42" s="3" t="s">
        <v>596</v>
      </c>
      <c r="C42" s="3" t="s">
        <v>144</v>
      </c>
      <c r="D42" s="3" t="s">
        <v>31</v>
      </c>
      <c r="E42" s="4" t="str">
        <f>VLOOKUP(F42,[1]테이블명!$E:$G,3,FALSE)</f>
        <v>MTDF_ORD</v>
      </c>
      <c r="F42" s="5" t="s">
        <v>124</v>
      </c>
      <c r="G42" s="3">
        <f t="shared" si="5"/>
        <v>6</v>
      </c>
      <c r="H42" s="4" t="str">
        <f>VLOOKUP(I42,[1]용어사전!$B:$D,2,FALSE)</f>
        <v>ORD_CLS_CD</v>
      </c>
      <c r="I42" s="4" t="s">
        <v>417</v>
      </c>
      <c r="J42" s="3" t="str">
        <f>VLOOKUP(I42,[1]용어사전!$B:$D,3,FALSE)</f>
        <v>INTEGER</v>
      </c>
      <c r="K42" s="3"/>
      <c r="L42" s="3" t="str">
        <f t="shared" si="8"/>
        <v>NULL</v>
      </c>
      <c r="M42" s="3"/>
      <c r="N42" s="3" t="str">
        <f>IFERROR(VLOOKUP(I42,[2]Sheet3!G$3:K$38,5,FALSE),"")</f>
        <v/>
      </c>
      <c r="P42" s="28" t="str">
        <f t="shared" si="9"/>
        <v>BASE_DD,MALL_CLS_CD,ORD_NO</v>
      </c>
      <c r="Q42" s="2" t="str">
        <f t="shared" si="10"/>
        <v>, ORD_CLS_CD  INTEGER  NULL  COMMENT '주문구분코드'</v>
      </c>
      <c r="R42" s="2" t="str">
        <f t="shared" si="11"/>
        <v>, ORD_CLS_CD  INTEGER  NULL</v>
      </c>
      <c r="S42" s="2" t="str">
        <f t="shared" si="12"/>
        <v>COMMENT ON COLUMN DM.MTDF_ORD.ORD_CLS_CD IS '주문구분코드';</v>
      </c>
    </row>
    <row r="43" spans="1:19" ht="22" hidden="1" customHeight="1" x14ac:dyDescent="0.45">
      <c r="A43" s="23">
        <f t="shared" si="6"/>
        <v>5</v>
      </c>
      <c r="B43" s="3" t="s">
        <v>596</v>
      </c>
      <c r="C43" s="3" t="s">
        <v>144</v>
      </c>
      <c r="D43" s="3" t="s">
        <v>31</v>
      </c>
      <c r="E43" s="4" t="str">
        <f>VLOOKUP(F43,[1]테이블명!$E:$G,3,FALSE)</f>
        <v>MTDF_ORD</v>
      </c>
      <c r="F43" s="5" t="s">
        <v>124</v>
      </c>
      <c r="G43" s="3">
        <f t="shared" si="5"/>
        <v>7</v>
      </c>
      <c r="H43" s="4" t="str">
        <f>VLOOKUP(I43,[1]용어사전!$B:$D,2,FALSE)</f>
        <v>PAMT_DEVC_CD</v>
      </c>
      <c r="I43" s="4" t="s">
        <v>418</v>
      </c>
      <c r="J43" s="3" t="str">
        <f>VLOOKUP(I43,[1]용어사전!$B:$D,3,FALSE)</f>
        <v>VARCHAR(1)</v>
      </c>
      <c r="K43" s="3"/>
      <c r="L43" s="3" t="str">
        <f t="shared" si="8"/>
        <v>NULL</v>
      </c>
      <c r="M43" s="3"/>
      <c r="N43" s="3" t="str">
        <f>IFERROR(VLOOKUP(I43,[2]Sheet3!G$3:K$38,5,FALSE),"")</f>
        <v/>
      </c>
      <c r="P43" s="28" t="str">
        <f t="shared" si="9"/>
        <v>BASE_DD,MALL_CLS_CD,ORD_NO</v>
      </c>
      <c r="Q43" s="2" t="str">
        <f t="shared" si="10"/>
        <v>, PAMT_DEVC_CD  VARCHAR(1)  NULL  COMMENT '결제기기코드'</v>
      </c>
      <c r="R43" s="2" t="str">
        <f t="shared" si="11"/>
        <v>, PAMT_DEVC_CD  VARCHAR(1)  NULL</v>
      </c>
      <c r="S43" s="2" t="str">
        <f t="shared" si="12"/>
        <v>COMMENT ON COLUMN DM.MTDF_ORD.PAMT_DEVC_CD IS '결제기기코드';</v>
      </c>
    </row>
    <row r="44" spans="1:19" ht="22" hidden="1" customHeight="1" x14ac:dyDescent="0.45">
      <c r="A44" s="23">
        <f t="shared" si="6"/>
        <v>5</v>
      </c>
      <c r="B44" s="3" t="s">
        <v>596</v>
      </c>
      <c r="C44" s="3" t="s">
        <v>144</v>
      </c>
      <c r="D44" s="3" t="s">
        <v>31</v>
      </c>
      <c r="E44" s="4" t="str">
        <f>VLOOKUP(F44,[1]테이블명!$E:$G,3,FALSE)</f>
        <v>MTDF_ORD</v>
      </c>
      <c r="F44" s="5" t="s">
        <v>124</v>
      </c>
      <c r="G44" s="3">
        <f t="shared" si="5"/>
        <v>8</v>
      </c>
      <c r="H44" s="4" t="str">
        <f>VLOOKUP(I44,[1]용어사전!$B:$D,2,FALSE)</f>
        <v>PAMT_APRCH_CD</v>
      </c>
      <c r="I44" s="4" t="s">
        <v>419</v>
      </c>
      <c r="J44" s="3" t="str">
        <f>VLOOKUP(I44,[1]용어사전!$B:$D,3,FALSE)</f>
        <v>VARCHAR(5)</v>
      </c>
      <c r="K44" s="3"/>
      <c r="L44" s="3" t="str">
        <f t="shared" si="8"/>
        <v>NULL</v>
      </c>
      <c r="M44" s="3"/>
      <c r="N44" s="3" t="str">
        <f>IFERROR(VLOOKUP(I44,[2]Sheet3!G$3:K$38,5,FALSE),"")</f>
        <v/>
      </c>
      <c r="P44" s="28" t="str">
        <f t="shared" si="9"/>
        <v>BASE_DD,MALL_CLS_CD,ORD_NO</v>
      </c>
      <c r="Q44" s="2" t="str">
        <f t="shared" si="10"/>
        <v>, PAMT_APRCH_CD  VARCHAR(5)  NULL  COMMENT '결제방식코드'</v>
      </c>
      <c r="R44" s="2" t="str">
        <f t="shared" si="11"/>
        <v>, PAMT_APRCH_CD  VARCHAR(5)  NULL</v>
      </c>
      <c r="S44" s="2" t="str">
        <f t="shared" si="12"/>
        <v>COMMENT ON COLUMN DM.MTDF_ORD.PAMT_APRCH_CD IS '결제방식코드';</v>
      </c>
    </row>
    <row r="45" spans="1:19" ht="22" hidden="1" customHeight="1" x14ac:dyDescent="0.45">
      <c r="A45" s="23">
        <f t="shared" si="6"/>
        <v>5</v>
      </c>
      <c r="B45" s="3" t="s">
        <v>596</v>
      </c>
      <c r="C45" s="3" t="s">
        <v>144</v>
      </c>
      <c r="D45" s="3" t="s">
        <v>31</v>
      </c>
      <c r="E45" s="4" t="str">
        <f>VLOOKUP(F45,[1]테이블명!$E:$G,3,FALSE)</f>
        <v>MTDF_ORD</v>
      </c>
      <c r="F45" s="5" t="s">
        <v>124</v>
      </c>
      <c r="G45" s="3">
        <f t="shared" si="5"/>
        <v>9</v>
      </c>
      <c r="H45" s="4" t="str">
        <f>VLOOKUP(I45,[1]용어사전!$B:$D,2,FALSE)</f>
        <v>IFL_CHNL_CD</v>
      </c>
      <c r="I45" s="4" t="s">
        <v>380</v>
      </c>
      <c r="J45" s="3" t="str">
        <f>VLOOKUP(I45,[1]용어사전!$B:$D,3,FALSE)</f>
        <v>VARCHAR(100)</v>
      </c>
      <c r="K45" s="3"/>
      <c r="L45" s="3" t="str">
        <f t="shared" si="8"/>
        <v>NULL</v>
      </c>
      <c r="M45" s="3"/>
      <c r="N45" s="3" t="str">
        <f>IFERROR(VLOOKUP(I45,[2]Sheet3!G$3:K$38,5,FALSE),"")</f>
        <v>타입수정</v>
      </c>
      <c r="P45" s="28" t="str">
        <f t="shared" si="9"/>
        <v>BASE_DD,MALL_CLS_CD,ORD_NO</v>
      </c>
      <c r="Q45" s="2" t="str">
        <f t="shared" si="10"/>
        <v>, IFL_CHNL_CD  VARCHAR(100)  NULL  COMMENT '유입채널코드'</v>
      </c>
      <c r="R45" s="2" t="str">
        <f t="shared" si="11"/>
        <v>, IFL_CHNL_CD  VARCHAR(100)  NULL</v>
      </c>
      <c r="S45" s="2" t="str">
        <f t="shared" si="12"/>
        <v>COMMENT ON COLUMN DM.MTDF_ORD.IFL_CHNL_CD IS '유입채널코드';</v>
      </c>
    </row>
    <row r="46" spans="1:19" ht="22" hidden="1" customHeight="1" x14ac:dyDescent="0.45">
      <c r="A46" s="23">
        <f t="shared" si="6"/>
        <v>5</v>
      </c>
      <c r="B46" s="3" t="s">
        <v>596</v>
      </c>
      <c r="C46" s="3" t="s">
        <v>144</v>
      </c>
      <c r="D46" s="3" t="s">
        <v>31</v>
      </c>
      <c r="E46" s="4" t="str">
        <f>VLOOKUP(F46,[1]테이블명!$E:$G,3,FALSE)</f>
        <v>MTDF_ORD</v>
      </c>
      <c r="F46" s="5" t="s">
        <v>124</v>
      </c>
      <c r="G46" s="3">
        <f t="shared" si="5"/>
        <v>10</v>
      </c>
      <c r="H46" s="4" t="str">
        <f>VLOOKUP(I46,[1]용어사전!$B:$D,2,FALSE)</f>
        <v>IFL_SRC_CD</v>
      </c>
      <c r="I46" s="4" t="s">
        <v>381</v>
      </c>
      <c r="J46" s="3" t="str">
        <f>VLOOKUP(I46,[1]용어사전!$B:$D,3,FALSE)</f>
        <v>VARCHAR(1000)</v>
      </c>
      <c r="K46" s="3"/>
      <c r="L46" s="3" t="str">
        <f t="shared" si="8"/>
        <v>NULL</v>
      </c>
      <c r="M46" s="3"/>
      <c r="N46" s="3" t="str">
        <f>IFERROR(VLOOKUP(I46,[2]Sheet3!G$3:K$38,5,FALSE),"")</f>
        <v>타입수정</v>
      </c>
      <c r="P46" s="28" t="str">
        <f t="shared" si="9"/>
        <v>BASE_DD,MALL_CLS_CD,ORD_NO</v>
      </c>
      <c r="Q46" s="2" t="str">
        <f t="shared" si="10"/>
        <v>, IFL_SRC_CD  VARCHAR(1000)  NULL  COMMENT '유입소스코드'</v>
      </c>
      <c r="R46" s="2" t="str">
        <f t="shared" si="11"/>
        <v>, IFL_SRC_CD  VARCHAR(1000)  NULL</v>
      </c>
      <c r="S46" s="2" t="str">
        <f t="shared" si="12"/>
        <v>COMMENT ON COLUMN DM.MTDF_ORD.IFL_SRC_CD IS '유입소스코드';</v>
      </c>
    </row>
    <row r="47" spans="1:19" ht="22" hidden="1" customHeight="1" x14ac:dyDescent="0.45">
      <c r="A47" s="23">
        <f t="shared" si="6"/>
        <v>5</v>
      </c>
      <c r="B47" s="3" t="s">
        <v>596</v>
      </c>
      <c r="C47" s="3" t="s">
        <v>144</v>
      </c>
      <c r="D47" s="3" t="s">
        <v>31</v>
      </c>
      <c r="E47" s="4" t="str">
        <f>VLOOKUP(F47,[1]테이블명!$E:$G,3,FALSE)</f>
        <v>MTDF_ORD</v>
      </c>
      <c r="F47" s="5" t="s">
        <v>124</v>
      </c>
      <c r="G47" s="3">
        <f t="shared" si="5"/>
        <v>11</v>
      </c>
      <c r="H47" s="4" t="str">
        <f>VLOOKUP(I47,[1]용어사전!$B:$D,2,FALSE)</f>
        <v>IFL_MED_CD</v>
      </c>
      <c r="I47" s="4" t="s">
        <v>420</v>
      </c>
      <c r="J47" s="3" t="str">
        <f>VLOOKUP(I47,[1]용어사전!$B:$D,3,FALSE)</f>
        <v>VARCHAR(200)</v>
      </c>
      <c r="K47" s="3"/>
      <c r="L47" s="3" t="str">
        <f t="shared" si="8"/>
        <v>NULL</v>
      </c>
      <c r="M47" s="3"/>
      <c r="N47" s="3" t="str">
        <f>IFERROR(VLOOKUP(I47,[2]Sheet3!G$3:K$38,5,FALSE),"")</f>
        <v>타입수정</v>
      </c>
      <c r="P47" s="28" t="str">
        <f t="shared" si="9"/>
        <v>BASE_DD,MALL_CLS_CD,ORD_NO</v>
      </c>
      <c r="Q47" s="2" t="str">
        <f t="shared" si="10"/>
        <v>, IFL_MED_CD  VARCHAR(200)  NULL  COMMENT '유입매체코드'</v>
      </c>
      <c r="R47" s="2" t="str">
        <f t="shared" si="11"/>
        <v>, IFL_MED_CD  VARCHAR(200)  NULL</v>
      </c>
      <c r="S47" s="2" t="str">
        <f t="shared" si="12"/>
        <v>COMMENT ON COLUMN DM.MTDF_ORD.IFL_MED_CD IS '유입매체코드';</v>
      </c>
    </row>
    <row r="48" spans="1:19" ht="22" hidden="1" customHeight="1" x14ac:dyDescent="0.45">
      <c r="A48" s="23">
        <f t="shared" si="6"/>
        <v>5</v>
      </c>
      <c r="B48" s="3" t="s">
        <v>596</v>
      </c>
      <c r="C48" s="3" t="s">
        <v>144</v>
      </c>
      <c r="D48" s="3" t="s">
        <v>31</v>
      </c>
      <c r="E48" s="4" t="str">
        <f>VLOOKUP(F48,[1]테이블명!$E:$G,3,FALSE)</f>
        <v>MTDF_ORD</v>
      </c>
      <c r="F48" s="5" t="s">
        <v>124</v>
      </c>
      <c r="G48" s="3">
        <f t="shared" si="5"/>
        <v>12</v>
      </c>
      <c r="H48" s="4" t="str">
        <f>VLOOKUP(I48,[1]용어사전!$B:$D,2,FALSE)</f>
        <v>CNC_CITY_CD</v>
      </c>
      <c r="I48" s="4" t="s">
        <v>386</v>
      </c>
      <c r="J48" s="3" t="str">
        <f>VLOOKUP(I48,[1]용어사전!$B:$D,3,FALSE)</f>
        <v>VARCHAR(100)</v>
      </c>
      <c r="K48" s="3"/>
      <c r="L48" s="3" t="str">
        <f t="shared" si="8"/>
        <v>NULL</v>
      </c>
      <c r="M48" s="3"/>
      <c r="N48" s="3" t="str">
        <f>IFERROR(VLOOKUP(I48,[2]Sheet3!G$3:K$38,5,FALSE),"")</f>
        <v>타입수정</v>
      </c>
      <c r="P48" s="28" t="str">
        <f t="shared" si="9"/>
        <v>BASE_DD,MALL_CLS_CD,ORD_NO</v>
      </c>
      <c r="Q48" s="2" t="str">
        <f t="shared" si="10"/>
        <v>, CNC_CITY_CD  VARCHAR(100)  NULL  COMMENT '접속도시코드'</v>
      </c>
      <c r="R48" s="2" t="str">
        <f t="shared" si="11"/>
        <v>, CNC_CITY_CD  VARCHAR(100)  NULL</v>
      </c>
      <c r="S48" s="2" t="str">
        <f t="shared" si="12"/>
        <v>COMMENT ON COLUMN DM.MTDF_ORD.CNC_CITY_CD IS '접속도시코드';</v>
      </c>
    </row>
    <row r="49" spans="1:19" ht="22" hidden="1" customHeight="1" x14ac:dyDescent="0.45">
      <c r="A49" s="23">
        <f t="shared" si="6"/>
        <v>5</v>
      </c>
      <c r="B49" s="3" t="s">
        <v>596</v>
      </c>
      <c r="C49" s="3" t="s">
        <v>144</v>
      </c>
      <c r="D49" s="3" t="s">
        <v>31</v>
      </c>
      <c r="E49" s="4" t="str">
        <f>VLOOKUP(F49,[1]테이블명!$E:$G,3,FALSE)</f>
        <v>MTDF_ORD</v>
      </c>
      <c r="F49" s="5" t="s">
        <v>124</v>
      </c>
      <c r="G49" s="3">
        <f t="shared" si="5"/>
        <v>13</v>
      </c>
      <c r="H49" s="4" t="str">
        <f>VLOOKUP(I49,[1]용어사전!$B:$D,2,FALSE)</f>
        <v>ORD_SUM</v>
      </c>
      <c r="I49" s="4" t="s">
        <v>369</v>
      </c>
      <c r="J49" s="3" t="str">
        <f>VLOOKUP(I49,[1]용어사전!$B:$D,3,FALSE)</f>
        <v>FLOAT</v>
      </c>
      <c r="K49" s="3"/>
      <c r="L49" s="3" t="str">
        <f t="shared" si="8"/>
        <v>NULL</v>
      </c>
      <c r="M49" s="3"/>
      <c r="N49" s="3" t="str">
        <f>IFERROR(VLOOKUP(I49,[2]Sheet3!G$3:K$38,5,FALSE),"")</f>
        <v/>
      </c>
      <c r="P49" s="28" t="str">
        <f t="shared" si="9"/>
        <v>BASE_DD,MALL_CLS_CD,ORD_NO</v>
      </c>
      <c r="Q49" s="2" t="str">
        <f t="shared" si="10"/>
        <v>, ORD_SUM  FLOAT  NULL  COMMENT '주문금액'</v>
      </c>
      <c r="R49" s="2" t="str">
        <f t="shared" si="11"/>
        <v>, ORD_SUM  FLOAT  NULL</v>
      </c>
      <c r="S49" s="2" t="str">
        <f t="shared" si="12"/>
        <v>COMMENT ON COLUMN DM.MTDF_ORD.ORD_SUM IS '주문금액';</v>
      </c>
    </row>
    <row r="50" spans="1:19" ht="22" hidden="1" customHeight="1" x14ac:dyDescent="0.45">
      <c r="A50" s="23">
        <f t="shared" si="6"/>
        <v>5</v>
      </c>
      <c r="B50" s="3" t="s">
        <v>596</v>
      </c>
      <c r="C50" s="3" t="s">
        <v>144</v>
      </c>
      <c r="D50" s="3" t="s">
        <v>31</v>
      </c>
      <c r="E50" s="4" t="str">
        <f>VLOOKUP(F50,[1]테이블명!$E:$G,3,FALSE)</f>
        <v>MTDF_ORD</v>
      </c>
      <c r="F50" s="5" t="s">
        <v>124</v>
      </c>
      <c r="G50" s="3">
        <f t="shared" si="5"/>
        <v>14</v>
      </c>
      <c r="H50" s="4" t="str">
        <f>VLOOKUP(I50,[1]용어사전!$B:$D,2,FALSE)</f>
        <v>ORD_CNT</v>
      </c>
      <c r="I50" s="4" t="s">
        <v>368</v>
      </c>
      <c r="J50" s="3" t="str">
        <f>VLOOKUP(I50,[1]용어사전!$B:$D,3,FALSE)</f>
        <v>INTEGER</v>
      </c>
      <c r="K50" s="3"/>
      <c r="L50" s="3" t="str">
        <f t="shared" si="8"/>
        <v>NULL</v>
      </c>
      <c r="M50" s="3"/>
      <c r="N50" s="3" t="str">
        <f>IFERROR(VLOOKUP(I50,[2]Sheet3!G$3:K$38,5,FALSE),"")</f>
        <v/>
      </c>
      <c r="P50" s="28" t="str">
        <f t="shared" si="9"/>
        <v>BASE_DD,MALL_CLS_CD,ORD_NO</v>
      </c>
      <c r="Q50" s="2" t="str">
        <f t="shared" si="10"/>
        <v>, ORD_CNT  INTEGER  NULL  COMMENT '주문건수'</v>
      </c>
      <c r="R50" s="2" t="str">
        <f t="shared" si="11"/>
        <v>, ORD_CNT  INTEGER  NULL</v>
      </c>
      <c r="S50" s="2" t="str">
        <f t="shared" si="12"/>
        <v>COMMENT ON COLUMN DM.MTDF_ORD.ORD_CNT IS '주문건수';</v>
      </c>
    </row>
    <row r="51" spans="1:19" ht="22" hidden="1" customHeight="1" x14ac:dyDescent="0.45">
      <c r="A51" s="23">
        <f t="shared" si="6"/>
        <v>5</v>
      </c>
      <c r="B51" s="3" t="s">
        <v>596</v>
      </c>
      <c r="C51" s="3" t="s">
        <v>144</v>
      </c>
      <c r="D51" s="3" t="s">
        <v>31</v>
      </c>
      <c r="E51" s="4" t="str">
        <f>VLOOKUP(F51,[1]테이블명!$E:$G,3,FALSE)</f>
        <v>MTDF_ORD</v>
      </c>
      <c r="F51" s="5" t="s">
        <v>124</v>
      </c>
      <c r="G51" s="3">
        <f t="shared" si="5"/>
        <v>15</v>
      </c>
      <c r="H51" s="4" t="str">
        <f>VLOOKUP(I51,[1]용어사전!$B:$D,2,FALSE)</f>
        <v>ORD_PRD_NMB</v>
      </c>
      <c r="I51" s="4" t="s">
        <v>421</v>
      </c>
      <c r="J51" s="3" t="str">
        <f>VLOOKUP(I51,[1]용어사전!$B:$D,3,FALSE)</f>
        <v>INTEGER</v>
      </c>
      <c r="K51" s="3"/>
      <c r="L51" s="3" t="str">
        <f>IF(K51="Y"," NOT NULL","NULL")</f>
        <v>NULL</v>
      </c>
      <c r="M51" s="3"/>
      <c r="N51" s="3" t="str">
        <f>IFERROR(VLOOKUP(I51,[2]Sheet3!G$3:K$38,5,FALSE),"")</f>
        <v/>
      </c>
      <c r="P51" s="28" t="str">
        <f t="shared" si="9"/>
        <v>BASE_DD,MALL_CLS_CD,ORD_NO</v>
      </c>
      <c r="Q51" s="2" t="str">
        <f t="shared" si="10"/>
        <v>, ORD_PRD_NMB  INTEGER  NULL  COMMENT '주문상품수'</v>
      </c>
      <c r="R51" s="2" t="str">
        <f t="shared" si="11"/>
        <v>, ORD_PRD_NMB  INTEGER  NULL</v>
      </c>
      <c r="S51" s="2" t="str">
        <f t="shared" si="12"/>
        <v>COMMENT ON COLUMN DM.MTDF_ORD.ORD_PRD_NMB IS '주문상품수';</v>
      </c>
    </row>
    <row r="52" spans="1:19" ht="22" hidden="1" customHeight="1" x14ac:dyDescent="0.45">
      <c r="A52" s="23">
        <f t="shared" si="6"/>
        <v>5</v>
      </c>
      <c r="B52" s="3" t="s">
        <v>596</v>
      </c>
      <c r="C52" s="3" t="s">
        <v>144</v>
      </c>
      <c r="D52" s="3" t="s">
        <v>31</v>
      </c>
      <c r="E52" s="4" t="str">
        <f>VLOOKUP(F52,[1]테이블명!$E:$G,3,FALSE)</f>
        <v>MTDF_ORD</v>
      </c>
      <c r="F52" s="5" t="s">
        <v>124</v>
      </c>
      <c r="G52" s="3">
        <f t="shared" si="5"/>
        <v>16</v>
      </c>
      <c r="H52" s="4" t="str">
        <f>VLOOKUP(I52,[1]용어사전!$B:$D,2,FALSE)</f>
        <v>EXC_SUM</v>
      </c>
      <c r="I52" s="4" t="s">
        <v>422</v>
      </c>
      <c r="J52" s="3" t="str">
        <f>VLOOKUP(I52,[1]용어사전!$B:$D,3,FALSE)</f>
        <v>FLOAT</v>
      </c>
      <c r="K52" s="3"/>
      <c r="L52" s="3" t="str">
        <f>IF(K52="Y"," NOT NULL","NULL")</f>
        <v>NULL</v>
      </c>
      <c r="M52" s="3"/>
      <c r="N52" s="3" t="str">
        <f>IFERROR(VLOOKUP(I52,[2]Sheet3!G$3:K$38,5,FALSE),"")</f>
        <v/>
      </c>
      <c r="P52" s="28" t="str">
        <f t="shared" si="9"/>
        <v>BASE_DD,MALL_CLS_CD,ORD_NO</v>
      </c>
      <c r="Q52" s="2" t="str">
        <f t="shared" si="10"/>
        <v>, EXC_SUM  FLOAT  NULL  COMMENT '교환금액'</v>
      </c>
      <c r="R52" s="2" t="str">
        <f t="shared" si="11"/>
        <v>, EXC_SUM  FLOAT  NULL</v>
      </c>
      <c r="S52" s="2" t="str">
        <f t="shared" si="12"/>
        <v>COMMENT ON COLUMN DM.MTDF_ORD.EXC_SUM IS '교환금액';</v>
      </c>
    </row>
    <row r="53" spans="1:19" ht="22" hidden="1" customHeight="1" x14ac:dyDescent="0.45">
      <c r="A53" s="23">
        <f t="shared" si="6"/>
        <v>5</v>
      </c>
      <c r="B53" s="3" t="s">
        <v>596</v>
      </c>
      <c r="C53" s="3" t="s">
        <v>144</v>
      </c>
      <c r="D53" s="3" t="s">
        <v>31</v>
      </c>
      <c r="E53" s="4" t="str">
        <f>VLOOKUP(F53,[1]테이블명!$E:$G,3,FALSE)</f>
        <v>MTDF_ORD</v>
      </c>
      <c r="F53" s="5" t="s">
        <v>124</v>
      </c>
      <c r="G53" s="3">
        <f t="shared" si="5"/>
        <v>17</v>
      </c>
      <c r="H53" s="4" t="str">
        <f>VLOOKUP(I53,[1]용어사전!$B:$D,2,FALSE)</f>
        <v>EXC_CNT</v>
      </c>
      <c r="I53" s="4" t="s">
        <v>423</v>
      </c>
      <c r="J53" s="3" t="str">
        <f>VLOOKUP(I53,[1]용어사전!$B:$D,3,FALSE)</f>
        <v>INTEGER</v>
      </c>
      <c r="K53" s="3"/>
      <c r="L53" s="3" t="str">
        <f>IF(K53="Y"," NOT NULL","NULL")</f>
        <v>NULL</v>
      </c>
      <c r="M53" s="3"/>
      <c r="N53" s="3" t="str">
        <f>IFERROR(VLOOKUP(I53,[2]Sheet3!G$3:K$38,5,FALSE),"")</f>
        <v/>
      </c>
      <c r="P53" s="28" t="str">
        <f t="shared" si="9"/>
        <v>BASE_DD,MALL_CLS_CD,ORD_NO</v>
      </c>
      <c r="Q53" s="2" t="str">
        <f t="shared" si="10"/>
        <v>, EXC_CNT  INTEGER  NULL  COMMENT '교환건수'</v>
      </c>
      <c r="R53" s="2" t="str">
        <f t="shared" si="11"/>
        <v>, EXC_CNT  INTEGER  NULL</v>
      </c>
      <c r="S53" s="2" t="str">
        <f t="shared" si="12"/>
        <v>COMMENT ON COLUMN DM.MTDF_ORD.EXC_CNT IS '교환건수';</v>
      </c>
    </row>
    <row r="54" spans="1:19" ht="22" hidden="1" customHeight="1" x14ac:dyDescent="0.45">
      <c r="A54" s="23">
        <f t="shared" si="6"/>
        <v>5</v>
      </c>
      <c r="B54" s="3" t="s">
        <v>596</v>
      </c>
      <c r="C54" s="3" t="s">
        <v>144</v>
      </c>
      <c r="D54" s="3" t="s">
        <v>31</v>
      </c>
      <c r="E54" s="4" t="str">
        <f>VLOOKUP(F54,[1]테이블명!$E:$G,3,FALSE)</f>
        <v>MTDF_ORD</v>
      </c>
      <c r="F54" s="5" t="s">
        <v>124</v>
      </c>
      <c r="G54" s="3">
        <f t="shared" si="5"/>
        <v>18</v>
      </c>
      <c r="H54" s="4" t="str">
        <f>VLOOKUP(I54,[1]용어사전!$B:$D,2,FALSE)</f>
        <v>EXC_PRD_NMB</v>
      </c>
      <c r="I54" s="4" t="s">
        <v>429</v>
      </c>
      <c r="J54" s="3" t="str">
        <f>VLOOKUP(I54,[1]용어사전!$B:$D,3,FALSE)</f>
        <v>INTEGER</v>
      </c>
      <c r="K54" s="3"/>
      <c r="L54" s="3" t="str">
        <f>IF(K54="Y"," NOT NULL","NULL")</f>
        <v>NULL</v>
      </c>
      <c r="M54" s="3"/>
      <c r="N54" s="3" t="str">
        <f>IFERROR(VLOOKUP(I54,[2]Sheet3!G$3:K$38,5,FALSE),"")</f>
        <v/>
      </c>
      <c r="P54" s="28" t="str">
        <f t="shared" si="9"/>
        <v>BASE_DD,MALL_CLS_CD,ORD_NO</v>
      </c>
      <c r="Q54" s="2" t="str">
        <f t="shared" si="10"/>
        <v>, EXC_PRD_NMB  INTEGER  NULL  COMMENT '교환상품수'</v>
      </c>
      <c r="R54" s="2" t="str">
        <f t="shared" si="11"/>
        <v>, EXC_PRD_NMB  INTEGER  NULL</v>
      </c>
      <c r="S54" s="2" t="str">
        <f t="shared" si="12"/>
        <v>COMMENT ON COLUMN DM.MTDF_ORD.EXC_PRD_NMB IS '교환상품수';</v>
      </c>
    </row>
    <row r="55" spans="1:19" ht="22" hidden="1" customHeight="1" x14ac:dyDescent="0.45">
      <c r="A55" s="23">
        <f t="shared" si="6"/>
        <v>5</v>
      </c>
      <c r="B55" s="3" t="s">
        <v>596</v>
      </c>
      <c r="C55" s="3" t="s">
        <v>144</v>
      </c>
      <c r="D55" s="3" t="s">
        <v>31</v>
      </c>
      <c r="E55" s="4" t="str">
        <f>VLOOKUP(F55,[1]테이블명!$E:$G,3,FALSE)</f>
        <v>MTDF_ORD</v>
      </c>
      <c r="F55" s="5" t="s">
        <v>124</v>
      </c>
      <c r="G55" s="3">
        <f t="shared" si="5"/>
        <v>19</v>
      </c>
      <c r="H55" s="4" t="str">
        <f>VLOOKUP(I55,[1]용어사전!$B:$D,2,FALSE)</f>
        <v>ORD_CNCL_SUM</v>
      </c>
      <c r="I55" s="4" t="s">
        <v>431</v>
      </c>
      <c r="J55" s="3" t="str">
        <f>VLOOKUP(I55,[1]용어사전!$B:$D,3,FALSE)</f>
        <v>FLOAT</v>
      </c>
      <c r="K55" s="3"/>
      <c r="L55" s="3" t="str">
        <f t="shared" ref="L55:L60" si="13">IF(K55="Y"," NOT NULL","NULL")</f>
        <v>NULL</v>
      </c>
      <c r="M55" s="3"/>
      <c r="N55" s="3" t="str">
        <f>IFERROR(VLOOKUP(I55,[2]Sheet3!G$3:K$38,5,FALSE),"")</f>
        <v/>
      </c>
      <c r="P55" s="28" t="str">
        <f t="shared" si="9"/>
        <v>BASE_DD,MALL_CLS_CD,ORD_NO</v>
      </c>
      <c r="Q55" s="2" t="str">
        <f t="shared" si="10"/>
        <v>, ORD_CNCL_SUM  FLOAT  NULL  COMMENT '주문취소금액'</v>
      </c>
      <c r="R55" s="2" t="str">
        <f t="shared" si="11"/>
        <v>, ORD_CNCL_SUM  FLOAT  NULL</v>
      </c>
      <c r="S55" s="2" t="str">
        <f t="shared" si="12"/>
        <v>COMMENT ON COLUMN DM.MTDF_ORD.ORD_CNCL_SUM IS '주문취소금액';</v>
      </c>
    </row>
    <row r="56" spans="1:19" ht="22" hidden="1" customHeight="1" x14ac:dyDescent="0.45">
      <c r="A56" s="23">
        <f t="shared" si="6"/>
        <v>5</v>
      </c>
      <c r="B56" s="3" t="s">
        <v>596</v>
      </c>
      <c r="C56" s="3" t="s">
        <v>144</v>
      </c>
      <c r="D56" s="3" t="s">
        <v>31</v>
      </c>
      <c r="E56" s="4" t="str">
        <f>VLOOKUP(F56,[1]테이블명!$E:$G,3,FALSE)</f>
        <v>MTDF_ORD</v>
      </c>
      <c r="F56" s="5" t="s">
        <v>124</v>
      </c>
      <c r="G56" s="3">
        <f t="shared" si="5"/>
        <v>20</v>
      </c>
      <c r="H56" s="4" t="str">
        <f>VLOOKUP(I56,[1]용어사전!$B:$D,2,FALSE)</f>
        <v>ORD_CNCL_CNT</v>
      </c>
      <c r="I56" s="4" t="s">
        <v>432</v>
      </c>
      <c r="J56" s="3" t="str">
        <f>VLOOKUP(I56,[1]용어사전!$B:$D,3,FALSE)</f>
        <v>INTEGER</v>
      </c>
      <c r="K56" s="3"/>
      <c r="L56" s="3" t="str">
        <f t="shared" si="13"/>
        <v>NULL</v>
      </c>
      <c r="M56" s="3"/>
      <c r="N56" s="3" t="str">
        <f>IFERROR(VLOOKUP(I56,[2]Sheet3!G$3:K$38,5,FALSE),"")</f>
        <v/>
      </c>
      <c r="P56" s="28" t="str">
        <f t="shared" si="9"/>
        <v>BASE_DD,MALL_CLS_CD,ORD_NO</v>
      </c>
      <c r="Q56" s="2" t="str">
        <f t="shared" si="10"/>
        <v>, ORD_CNCL_CNT  INTEGER  NULL  COMMENT '주문취소건수'</v>
      </c>
      <c r="R56" s="2" t="str">
        <f t="shared" si="11"/>
        <v>, ORD_CNCL_CNT  INTEGER  NULL</v>
      </c>
      <c r="S56" s="2" t="str">
        <f t="shared" si="12"/>
        <v>COMMENT ON COLUMN DM.MTDF_ORD.ORD_CNCL_CNT IS '주문취소건수';</v>
      </c>
    </row>
    <row r="57" spans="1:19" ht="22" hidden="1" customHeight="1" x14ac:dyDescent="0.45">
      <c r="A57" s="23">
        <f t="shared" si="6"/>
        <v>5</v>
      </c>
      <c r="B57" s="3" t="s">
        <v>596</v>
      </c>
      <c r="C57" s="3" t="s">
        <v>144</v>
      </c>
      <c r="D57" s="3" t="s">
        <v>31</v>
      </c>
      <c r="E57" s="4" t="str">
        <f>VLOOKUP(F57,[1]테이블명!$E:$G,3,FALSE)</f>
        <v>MTDF_ORD</v>
      </c>
      <c r="F57" s="5" t="s">
        <v>124</v>
      </c>
      <c r="G57" s="3">
        <f t="shared" si="5"/>
        <v>21</v>
      </c>
      <c r="H57" s="4" t="str">
        <f>VLOOKUP(I57,[1]용어사전!$B:$D,2,FALSE)</f>
        <v>ORD_CNCL_PRD_NMB</v>
      </c>
      <c r="I57" s="4" t="s">
        <v>433</v>
      </c>
      <c r="J57" s="3" t="str">
        <f>VLOOKUP(I57,[1]용어사전!$B:$D,3,FALSE)</f>
        <v>INTEGER</v>
      </c>
      <c r="K57" s="3"/>
      <c r="L57" s="3" t="str">
        <f t="shared" si="13"/>
        <v>NULL</v>
      </c>
      <c r="M57" s="3"/>
      <c r="N57" s="3" t="str">
        <f>IFERROR(VLOOKUP(I57,[2]Sheet3!G$3:K$38,5,FALSE),"")</f>
        <v/>
      </c>
      <c r="P57" s="28" t="str">
        <f t="shared" si="9"/>
        <v>BASE_DD,MALL_CLS_CD,ORD_NO</v>
      </c>
      <c r="Q57" s="2" t="str">
        <f t="shared" si="10"/>
        <v>, ORD_CNCL_PRD_NMB  INTEGER  NULL  COMMENT '주문취소상품수'</v>
      </c>
      <c r="R57" s="2" t="str">
        <f t="shared" si="11"/>
        <v>, ORD_CNCL_PRD_NMB  INTEGER  NULL</v>
      </c>
      <c r="S57" s="2" t="str">
        <f t="shared" si="12"/>
        <v>COMMENT ON COLUMN DM.MTDF_ORD.ORD_CNCL_PRD_NMB IS '주문취소상품수';</v>
      </c>
    </row>
    <row r="58" spans="1:19" ht="22" hidden="1" customHeight="1" x14ac:dyDescent="0.45">
      <c r="A58" s="23">
        <f t="shared" si="6"/>
        <v>5</v>
      </c>
      <c r="B58" s="3" t="s">
        <v>596</v>
      </c>
      <c r="C58" s="3" t="s">
        <v>144</v>
      </c>
      <c r="D58" s="3" t="s">
        <v>31</v>
      </c>
      <c r="E58" s="4" t="str">
        <f>VLOOKUP(F58,[1]테이블명!$E:$G,3,FALSE)</f>
        <v>MTDF_ORD</v>
      </c>
      <c r="F58" s="5" t="s">
        <v>124</v>
      </c>
      <c r="G58" s="3">
        <f t="shared" si="5"/>
        <v>22</v>
      </c>
      <c r="H58" s="4" t="str">
        <f>VLOOKUP(I58,[1]용어사전!$B:$D,2,FALSE)</f>
        <v>RTN_SUM</v>
      </c>
      <c r="I58" s="4" t="s">
        <v>424</v>
      </c>
      <c r="J58" s="3" t="str">
        <f>VLOOKUP(I58,[1]용어사전!$B:$D,3,FALSE)</f>
        <v>FLOAT</v>
      </c>
      <c r="K58" s="3"/>
      <c r="L58" s="3" t="str">
        <f t="shared" si="13"/>
        <v>NULL</v>
      </c>
      <c r="M58" s="3"/>
      <c r="N58" s="3" t="str">
        <f>IFERROR(VLOOKUP(I58,[2]Sheet3!G$3:K$38,5,FALSE),"")</f>
        <v/>
      </c>
      <c r="P58" s="28" t="str">
        <f t="shared" si="9"/>
        <v>BASE_DD,MALL_CLS_CD,ORD_NO</v>
      </c>
      <c r="Q58" s="2" t="str">
        <f t="shared" si="10"/>
        <v>, RTN_SUM  FLOAT  NULL  COMMENT '반품금액'</v>
      </c>
      <c r="R58" s="2" t="str">
        <f t="shared" si="11"/>
        <v>, RTN_SUM  FLOAT  NULL</v>
      </c>
      <c r="S58" s="2" t="str">
        <f t="shared" si="12"/>
        <v>COMMENT ON COLUMN DM.MTDF_ORD.RTN_SUM IS '반품금액';</v>
      </c>
    </row>
    <row r="59" spans="1:19" ht="22" hidden="1" customHeight="1" x14ac:dyDescent="0.45">
      <c r="A59" s="23">
        <f t="shared" si="6"/>
        <v>5</v>
      </c>
      <c r="B59" s="3" t="s">
        <v>596</v>
      </c>
      <c r="C59" s="3" t="s">
        <v>144</v>
      </c>
      <c r="D59" s="3" t="s">
        <v>31</v>
      </c>
      <c r="E59" s="4" t="str">
        <f>VLOOKUP(F59,[1]테이블명!$E:$G,3,FALSE)</f>
        <v>MTDF_ORD</v>
      </c>
      <c r="F59" s="5" t="s">
        <v>124</v>
      </c>
      <c r="G59" s="3">
        <f t="shared" si="5"/>
        <v>23</v>
      </c>
      <c r="H59" s="4" t="str">
        <f>VLOOKUP(I59,[1]용어사전!$B:$D,2,FALSE)</f>
        <v>RTN_CNT</v>
      </c>
      <c r="I59" s="4" t="s">
        <v>425</v>
      </c>
      <c r="J59" s="3" t="str">
        <f>VLOOKUP(I59,[1]용어사전!$B:$D,3,FALSE)</f>
        <v>INTEGER</v>
      </c>
      <c r="K59" s="3"/>
      <c r="L59" s="3" t="str">
        <f t="shared" si="13"/>
        <v>NULL</v>
      </c>
      <c r="M59" s="3"/>
      <c r="N59" s="3" t="str">
        <f>IFERROR(VLOOKUP(I59,[2]Sheet3!G$3:K$38,5,FALSE),"")</f>
        <v/>
      </c>
      <c r="P59" s="28" t="str">
        <f t="shared" si="9"/>
        <v>BASE_DD,MALL_CLS_CD,ORD_NO</v>
      </c>
      <c r="Q59" s="2" t="str">
        <f t="shared" si="10"/>
        <v>, RTN_CNT  INTEGER  NULL  COMMENT '반품건수'</v>
      </c>
      <c r="R59" s="2" t="str">
        <f t="shared" si="11"/>
        <v>, RTN_CNT  INTEGER  NULL</v>
      </c>
      <c r="S59" s="2" t="str">
        <f t="shared" si="12"/>
        <v>COMMENT ON COLUMN DM.MTDF_ORD.RTN_CNT IS '반품건수';</v>
      </c>
    </row>
    <row r="60" spans="1:19" ht="22" hidden="1" customHeight="1" x14ac:dyDescent="0.45">
      <c r="A60" s="23">
        <f t="shared" si="6"/>
        <v>5</v>
      </c>
      <c r="B60" s="3" t="s">
        <v>596</v>
      </c>
      <c r="C60" s="3" t="s">
        <v>144</v>
      </c>
      <c r="D60" s="3" t="s">
        <v>31</v>
      </c>
      <c r="E60" s="4" t="str">
        <f>VLOOKUP(F60,[1]테이블명!$E:$G,3,FALSE)</f>
        <v>MTDF_ORD</v>
      </c>
      <c r="F60" s="5" t="s">
        <v>124</v>
      </c>
      <c r="G60" s="3">
        <f t="shared" si="5"/>
        <v>24</v>
      </c>
      <c r="H60" s="4" t="str">
        <f>VLOOKUP(I60,[1]용어사전!$B:$D,2,FALSE)</f>
        <v>RTN_PRD_NMB</v>
      </c>
      <c r="I60" s="4" t="s">
        <v>430</v>
      </c>
      <c r="J60" s="3" t="str">
        <f>VLOOKUP(I60,[1]용어사전!$B:$D,3,FALSE)</f>
        <v>INTEGER</v>
      </c>
      <c r="K60" s="3"/>
      <c r="L60" s="3" t="str">
        <f t="shared" si="13"/>
        <v>NULL</v>
      </c>
      <c r="M60" s="3"/>
      <c r="N60" s="3" t="str">
        <f>IFERROR(VLOOKUP(I60,[2]Sheet3!G$3:K$38,5,FALSE),"")</f>
        <v/>
      </c>
      <c r="P60" s="28" t="str">
        <f t="shared" si="9"/>
        <v>BASE_DD,MALL_CLS_CD,ORD_NO</v>
      </c>
      <c r="Q60" s="2" t="str">
        <f t="shared" si="10"/>
        <v>, RTN_PRD_NMB  INTEGER  NULL  COMMENT '반품상품수'</v>
      </c>
      <c r="R60" s="2" t="str">
        <f t="shared" si="11"/>
        <v>, RTN_PRD_NMB  INTEGER  NULL</v>
      </c>
      <c r="S60" s="2" t="str">
        <f t="shared" si="12"/>
        <v>COMMENT ON COLUMN DM.MTDF_ORD.RTN_PRD_NMB IS '반품상품수';</v>
      </c>
    </row>
    <row r="61" spans="1:19" ht="22" hidden="1" customHeight="1" x14ac:dyDescent="0.45">
      <c r="A61" s="23">
        <f t="shared" si="6"/>
        <v>5</v>
      </c>
      <c r="B61" s="3" t="s">
        <v>596</v>
      </c>
      <c r="C61" s="3" t="s">
        <v>144</v>
      </c>
      <c r="D61" s="3" t="s">
        <v>31</v>
      </c>
      <c r="E61" s="4" t="str">
        <f>VLOOKUP(F61,[1]테이블명!$E:$G,3,FALSE)</f>
        <v>MTDF_ORD</v>
      </c>
      <c r="F61" s="5" t="s">
        <v>124</v>
      </c>
      <c r="G61" s="3">
        <f t="shared" si="5"/>
        <v>25</v>
      </c>
      <c r="H61" s="4" t="str">
        <f>VLOOKUP(I61,[1]용어사전!$B:$D,2,FALSE)</f>
        <v>PAMT_SUM</v>
      </c>
      <c r="I61" s="4" t="s">
        <v>426</v>
      </c>
      <c r="J61" s="3" t="str">
        <f>VLOOKUP(I61,[1]용어사전!$B:$D,3,FALSE)</f>
        <v>FLOAT</v>
      </c>
      <c r="K61" s="3"/>
      <c r="L61" s="3" t="str">
        <f>IF(K61="Y"," NOT NULL","NULL")</f>
        <v>NULL</v>
      </c>
      <c r="M61" s="3"/>
      <c r="N61" s="3" t="str">
        <f>IFERROR(VLOOKUP(I61,[2]Sheet3!G$3:K$38,5,FALSE),"")</f>
        <v/>
      </c>
      <c r="P61" s="28" t="str">
        <f t="shared" si="9"/>
        <v>BASE_DD,MALL_CLS_CD,ORD_NO</v>
      </c>
      <c r="Q61" s="2" t="str">
        <f t="shared" si="10"/>
        <v>, PAMT_SUM  FLOAT  NULL  COMMENT '결제금액'</v>
      </c>
      <c r="R61" s="2" t="str">
        <f t="shared" si="11"/>
        <v>, PAMT_SUM  FLOAT  NULL</v>
      </c>
      <c r="S61" s="2" t="str">
        <f t="shared" si="12"/>
        <v>COMMENT ON COLUMN DM.MTDF_ORD.PAMT_SUM IS '결제금액';</v>
      </c>
    </row>
    <row r="62" spans="1:19" ht="22" hidden="1" customHeight="1" x14ac:dyDescent="0.45">
      <c r="A62" s="23">
        <f t="shared" si="6"/>
        <v>5</v>
      </c>
      <c r="B62" s="3" t="s">
        <v>596</v>
      </c>
      <c r="C62" s="3" t="s">
        <v>144</v>
      </c>
      <c r="D62" s="3" t="s">
        <v>31</v>
      </c>
      <c r="E62" s="4" t="str">
        <f>VLOOKUP(F62,[1]테이블명!$E:$G,3,FALSE)</f>
        <v>MTDF_ORD</v>
      </c>
      <c r="F62" s="5" t="s">
        <v>124</v>
      </c>
      <c r="G62" s="3">
        <f t="shared" si="5"/>
        <v>26</v>
      </c>
      <c r="H62" s="4" t="str">
        <f>VLOOKUP(I62,[1]용어사전!$B:$D,2,FALSE)</f>
        <v>PAMT_CNT</v>
      </c>
      <c r="I62" s="4" t="s">
        <v>427</v>
      </c>
      <c r="J62" s="3" t="str">
        <f>VLOOKUP(I62,[1]용어사전!$B:$D,3,FALSE)</f>
        <v>INTEGER</v>
      </c>
      <c r="K62" s="3"/>
      <c r="L62" s="3" t="str">
        <f>IF(K62="Y"," NOT NULL","NULL")</f>
        <v>NULL</v>
      </c>
      <c r="M62" s="3"/>
      <c r="N62" s="3" t="str">
        <f>IFERROR(VLOOKUP(I62,[2]Sheet3!G$3:K$38,5,FALSE),"")</f>
        <v/>
      </c>
      <c r="P62" s="28" t="str">
        <f t="shared" si="9"/>
        <v>BASE_DD,MALL_CLS_CD,ORD_NO</v>
      </c>
      <c r="Q62" s="2" t="str">
        <f t="shared" si="10"/>
        <v>, PAMT_CNT  INTEGER  NULL  COMMENT '결제건수'</v>
      </c>
      <c r="R62" s="2" t="str">
        <f t="shared" si="11"/>
        <v>, PAMT_CNT  INTEGER  NULL</v>
      </c>
      <c r="S62" s="2" t="str">
        <f t="shared" si="12"/>
        <v>COMMENT ON COLUMN DM.MTDF_ORD.PAMT_CNT IS '결제건수';</v>
      </c>
    </row>
    <row r="63" spans="1:19" ht="22" hidden="1" customHeight="1" x14ac:dyDescent="0.45">
      <c r="A63" s="23">
        <f t="shared" si="6"/>
        <v>5</v>
      </c>
      <c r="B63" s="3" t="s">
        <v>596</v>
      </c>
      <c r="C63" s="3" t="s">
        <v>144</v>
      </c>
      <c r="D63" s="3" t="s">
        <v>31</v>
      </c>
      <c r="E63" s="4" t="str">
        <f>VLOOKUP(F63,[1]테이블명!$E:$G,3,FALSE)</f>
        <v>MTDF_ORD</v>
      </c>
      <c r="F63" s="5" t="s">
        <v>124</v>
      </c>
      <c r="G63" s="3">
        <f t="shared" si="5"/>
        <v>27</v>
      </c>
      <c r="H63" s="4" t="str">
        <f>VLOOKUP(I63,[1]용어사전!$B:$D,2,FALSE)</f>
        <v>RFD_SUM</v>
      </c>
      <c r="I63" s="4" t="s">
        <v>428</v>
      </c>
      <c r="J63" s="3" t="str">
        <f>VLOOKUP(I63,[1]용어사전!$B:$D,3,FALSE)</f>
        <v>FLOAT</v>
      </c>
      <c r="K63" s="3"/>
      <c r="L63" s="3" t="str">
        <f>IF(K63="Y"," NOT NULL","NULL")</f>
        <v>NULL</v>
      </c>
      <c r="M63" s="3"/>
      <c r="N63" s="3" t="str">
        <f>IFERROR(VLOOKUP(I63,[2]Sheet3!G$3:K$38,5,FALSE),"")</f>
        <v/>
      </c>
      <c r="P63" s="28" t="str">
        <f t="shared" si="9"/>
        <v>BASE_DD,MALL_CLS_CD,ORD_NO</v>
      </c>
      <c r="Q63" s="2" t="str">
        <f t="shared" si="10"/>
        <v>, RFD_SUM  FLOAT  NULL  COMMENT '환불금액'</v>
      </c>
      <c r="R63" s="2" t="str">
        <f t="shared" si="11"/>
        <v>, RFD_SUM  FLOAT  NULL</v>
      </c>
      <c r="S63" s="2" t="str">
        <f t="shared" si="12"/>
        <v>COMMENT ON COLUMN DM.MTDF_ORD.RFD_SUM IS '환불금액';</v>
      </c>
    </row>
    <row r="64" spans="1:19" ht="22" hidden="1" customHeight="1" x14ac:dyDescent="0.45">
      <c r="A64" s="23">
        <f t="shared" si="6"/>
        <v>5</v>
      </c>
      <c r="B64" s="3" t="s">
        <v>596</v>
      </c>
      <c r="C64" s="3" t="s">
        <v>144</v>
      </c>
      <c r="D64" s="3" t="s">
        <v>31</v>
      </c>
      <c r="E64" s="4" t="str">
        <f>VLOOKUP(F64,[1]테이블명!$E:$G,3,FALSE)</f>
        <v>MTDF_ORD</v>
      </c>
      <c r="F64" s="5" t="s">
        <v>124</v>
      </c>
      <c r="G64" s="3">
        <f t="shared" si="5"/>
        <v>28</v>
      </c>
      <c r="H64" s="4" t="str">
        <f>VLOOKUP(I64,[1]용어사전!$B:$D,2,FALSE)</f>
        <v>RFD_CNT</v>
      </c>
      <c r="I64" s="4" t="s">
        <v>349</v>
      </c>
      <c r="J64" s="3" t="str">
        <f>VLOOKUP(I64,[1]용어사전!$B:$D,3,FALSE)</f>
        <v>INTEGER</v>
      </c>
      <c r="K64" s="3"/>
      <c r="L64" s="3" t="str">
        <f>IF(K64="Y"," NOT NULL","NULL")</f>
        <v>NULL</v>
      </c>
      <c r="M64" s="3"/>
      <c r="N64" s="3" t="str">
        <f>IFERROR(VLOOKUP(I64,[2]Sheet3!G$3:K$38,5,FALSE),"")</f>
        <v/>
      </c>
      <c r="P64" s="28" t="str">
        <f t="shared" si="9"/>
        <v>BASE_DD,MALL_CLS_CD,ORD_NO</v>
      </c>
      <c r="Q64" s="2" t="str">
        <f t="shared" si="10"/>
        <v>, RFD_CNT  INTEGER  NULL  COMMENT '환불건수'</v>
      </c>
      <c r="R64" s="2" t="str">
        <f t="shared" si="11"/>
        <v>, RFD_CNT  INTEGER  NULL</v>
      </c>
      <c r="S64" s="2" t="str">
        <f t="shared" si="12"/>
        <v>COMMENT ON COLUMN DM.MTDF_ORD.RFD_CNT IS '환불건수';</v>
      </c>
    </row>
    <row r="65" spans="1:19" ht="22" hidden="1" customHeight="1" x14ac:dyDescent="0.45">
      <c r="A65" s="23">
        <f t="shared" si="6"/>
        <v>5</v>
      </c>
      <c r="B65" s="3" t="s">
        <v>596</v>
      </c>
      <c r="C65" s="3" t="s">
        <v>144</v>
      </c>
      <c r="D65" s="3" t="s">
        <v>31</v>
      </c>
      <c r="E65" s="4" t="str">
        <f>VLOOKUP(F65,[1]테이블명!$E:$G,3,FALSE)</f>
        <v>MTDF_ORD</v>
      </c>
      <c r="F65" s="5" t="s">
        <v>124</v>
      </c>
      <c r="G65" s="3">
        <f t="shared" si="5"/>
        <v>29</v>
      </c>
      <c r="H65" s="4" t="str">
        <f>VLOOKUP(I65,[1]용어사전!$B:$D,2,FALSE)</f>
        <v>RFD_PRD_NMB</v>
      </c>
      <c r="I65" s="4" t="s">
        <v>497</v>
      </c>
      <c r="J65" s="3" t="str">
        <f>VLOOKUP(I65,[1]용어사전!$B:$D,3,FALSE)</f>
        <v>INTEGER</v>
      </c>
      <c r="K65" s="3"/>
      <c r="L65" s="3" t="str">
        <f>IF(K65="Y"," NOT NULL","NULL")</f>
        <v>NULL</v>
      </c>
      <c r="M65" s="3"/>
      <c r="N65" s="3" t="str">
        <f>IFERROR(VLOOKUP(I65,[2]Sheet3!G$3:K$38,5,FALSE),"")</f>
        <v/>
      </c>
      <c r="P65" s="28" t="str">
        <f t="shared" si="9"/>
        <v>BASE_DD,MALL_CLS_CD,ORD_NO</v>
      </c>
      <c r="Q65" s="2" t="str">
        <f t="shared" si="10"/>
        <v>, RFD_PRD_NMB  INTEGER  NULL  COMMENT '환불상품수'</v>
      </c>
      <c r="R65" s="2" t="str">
        <f t="shared" si="11"/>
        <v>, RFD_PRD_NMB  INTEGER  NULL</v>
      </c>
      <c r="S65" s="2" t="str">
        <f t="shared" si="12"/>
        <v>COMMENT ON COLUMN DM.MTDF_ORD.RFD_PRD_NMB IS '환불상품수';</v>
      </c>
    </row>
    <row r="66" spans="1:19" ht="22" hidden="1" customHeight="1" x14ac:dyDescent="0.45">
      <c r="A66" s="23">
        <f t="shared" si="6"/>
        <v>5</v>
      </c>
      <c r="B66" s="3" t="s">
        <v>596</v>
      </c>
      <c r="C66" s="3" t="s">
        <v>144</v>
      </c>
      <c r="D66" s="3" t="s">
        <v>31</v>
      </c>
      <c r="E66" s="4" t="str">
        <f>VLOOKUP(F66,[1]테이블명!$E:$G,3,FALSE)</f>
        <v>MTDF_ORD</v>
      </c>
      <c r="F66" s="5" t="s">
        <v>124</v>
      </c>
      <c r="G66" s="3">
        <f t="shared" si="5"/>
        <v>30</v>
      </c>
      <c r="H66" s="4" t="str">
        <f>VLOOKUP(I66,[1]용어사전!$B:$D,2,FALSE)</f>
        <v>ORD_PRD_SUM</v>
      </c>
      <c r="I66" s="4" t="s">
        <v>442</v>
      </c>
      <c r="J66" s="3" t="str">
        <f>VLOOKUP(I66,[1]용어사전!$B:$D,3,FALSE)</f>
        <v>FLOAT</v>
      </c>
      <c r="K66" s="3"/>
      <c r="L66" s="3" t="str">
        <f t="shared" ref="L66:L76" si="14">IF(K66="Y"," NOT NULL","NULL")</f>
        <v>NULL</v>
      </c>
      <c r="M66" s="3"/>
      <c r="N66" s="3" t="str">
        <f>IFERROR(VLOOKUP(I66,[2]Sheet3!G$3:K$38,5,FALSE),"")</f>
        <v/>
      </c>
      <c r="P66" s="28" t="str">
        <f t="shared" si="9"/>
        <v>BASE_DD,MALL_CLS_CD,ORD_NO</v>
      </c>
      <c r="Q66" s="2" t="str">
        <f t="shared" si="10"/>
        <v>, ORD_PRD_SUM  FLOAT  NULL  COMMENT '주문상품금액'</v>
      </c>
      <c r="R66" s="2" t="str">
        <f t="shared" si="11"/>
        <v>, ORD_PRD_SUM  FLOAT  NULL</v>
      </c>
      <c r="S66" s="2" t="str">
        <f t="shared" si="12"/>
        <v>COMMENT ON COLUMN DM.MTDF_ORD.ORD_PRD_SUM IS '주문상품금액';</v>
      </c>
    </row>
    <row r="67" spans="1:19" ht="22" hidden="1" customHeight="1" x14ac:dyDescent="0.45">
      <c r="A67" s="23">
        <f t="shared" si="6"/>
        <v>5</v>
      </c>
      <c r="B67" s="3" t="s">
        <v>596</v>
      </c>
      <c r="C67" s="3" t="s">
        <v>144</v>
      </c>
      <c r="D67" s="3" t="s">
        <v>31</v>
      </c>
      <c r="E67" s="4" t="str">
        <f>VLOOKUP(F67,[1]테이블명!$E:$G,3,FALSE)</f>
        <v>MTDF_ORD</v>
      </c>
      <c r="F67" s="5" t="s">
        <v>124</v>
      </c>
      <c r="G67" s="3">
        <f t="shared" si="5"/>
        <v>31</v>
      </c>
      <c r="H67" s="4" t="str">
        <f>VLOOKUP(I67,[1]용어사전!$B:$D,2,FALSE)</f>
        <v>DVL_COST_SUM</v>
      </c>
      <c r="I67" s="4" t="s">
        <v>434</v>
      </c>
      <c r="J67" s="3" t="str">
        <f>VLOOKUP(I67,[1]용어사전!$B:$D,3,FALSE)</f>
        <v>INTEGER</v>
      </c>
      <c r="K67" s="3"/>
      <c r="L67" s="3" t="str">
        <f t="shared" si="14"/>
        <v>NULL</v>
      </c>
      <c r="M67" s="3"/>
      <c r="N67" s="3" t="str">
        <f>IFERROR(VLOOKUP(I67,[2]Sheet3!G$3:K$38,5,FALSE),"")</f>
        <v/>
      </c>
      <c r="P67" s="28" t="str">
        <f t="shared" si="9"/>
        <v>BASE_DD,MALL_CLS_CD,ORD_NO</v>
      </c>
      <c r="Q67" s="2" t="str">
        <f t="shared" si="10"/>
        <v>, DVL_COST_SUM  INTEGER  NULL  COMMENT '배송비금액'</v>
      </c>
      <c r="R67" s="2" t="str">
        <f t="shared" si="11"/>
        <v>, DVL_COST_SUM  INTEGER  NULL</v>
      </c>
      <c r="S67" s="2" t="str">
        <f t="shared" si="12"/>
        <v>COMMENT ON COLUMN DM.MTDF_ORD.DVL_COST_SUM IS '배송비금액';</v>
      </c>
    </row>
    <row r="68" spans="1:19" ht="22" hidden="1" customHeight="1" x14ac:dyDescent="0.45">
      <c r="A68" s="23">
        <f t="shared" si="6"/>
        <v>5</v>
      </c>
      <c r="B68" s="3" t="s">
        <v>596</v>
      </c>
      <c r="C68" s="3" t="s">
        <v>144</v>
      </c>
      <c r="D68" s="3" t="s">
        <v>31</v>
      </c>
      <c r="E68" s="4" t="str">
        <f>VLOOKUP(F68,[1]테이블명!$E:$G,3,FALSE)</f>
        <v>MTDF_ORD</v>
      </c>
      <c r="F68" s="5" t="s">
        <v>124</v>
      </c>
      <c r="G68" s="3">
        <f t="shared" si="5"/>
        <v>32</v>
      </c>
      <c r="H68" s="4" t="str">
        <f>VLOOKUP(I68,[1]용어사전!$B:$D,2,FALSE)</f>
        <v>GRD_DC_SUM</v>
      </c>
      <c r="I68" s="4" t="s">
        <v>435</v>
      </c>
      <c r="J68" s="3" t="str">
        <f>VLOOKUP(I68,[1]용어사전!$B:$D,3,FALSE)</f>
        <v>NUMBER(10,2)</v>
      </c>
      <c r="K68" s="3"/>
      <c r="L68" s="3" t="str">
        <f t="shared" si="14"/>
        <v>NULL</v>
      </c>
      <c r="M68" s="3"/>
      <c r="N68" s="3" t="str">
        <f>IFERROR(VLOOKUP(I68,[2]Sheet3!G$3:K$38,5,FALSE),"")</f>
        <v/>
      </c>
      <c r="P68" s="28" t="str">
        <f t="shared" si="9"/>
        <v>BASE_DD,MALL_CLS_CD,ORD_NO</v>
      </c>
      <c r="Q68" s="2" t="str">
        <f t="shared" si="10"/>
        <v>, GRD_DC_SUM  NUMBER(10,2)  NULL  COMMENT '등급할인금액'</v>
      </c>
      <c r="R68" s="2" t="str">
        <f t="shared" si="11"/>
        <v>, GRD_DC_SUM  NUMBER(10,2)  NULL</v>
      </c>
      <c r="S68" s="2" t="str">
        <f t="shared" si="12"/>
        <v>COMMENT ON COLUMN DM.MTDF_ORD.GRD_DC_SUM IS '등급할인금액';</v>
      </c>
    </row>
    <row r="69" spans="1:19" ht="22" hidden="1" customHeight="1" x14ac:dyDescent="0.45">
      <c r="A69" s="23">
        <f t="shared" si="6"/>
        <v>5</v>
      </c>
      <c r="B69" s="3" t="s">
        <v>596</v>
      </c>
      <c r="C69" s="3" t="s">
        <v>144</v>
      </c>
      <c r="D69" s="3" t="s">
        <v>31</v>
      </c>
      <c r="E69" s="4" t="str">
        <f>VLOOKUP(F69,[1]테이블명!$E:$G,3,FALSE)</f>
        <v>MTDF_ORD</v>
      </c>
      <c r="F69" s="5" t="s">
        <v>124</v>
      </c>
      <c r="G69" s="3">
        <f t="shared" si="5"/>
        <v>33</v>
      </c>
      <c r="H69" s="4" t="str">
        <f>VLOOKUP(I69,[1]용어사전!$B:$D,2,FALSE)</f>
        <v>PRD_CPN_DC_SUM</v>
      </c>
      <c r="I69" s="4" t="s">
        <v>436</v>
      </c>
      <c r="J69" s="3" t="str">
        <f>VLOOKUP(I69,[1]용어사전!$B:$D,3,FALSE)</f>
        <v>NUMBER(10,2)</v>
      </c>
      <c r="K69" s="3"/>
      <c r="L69" s="3" t="str">
        <f t="shared" si="14"/>
        <v>NULL</v>
      </c>
      <c r="M69" s="3"/>
      <c r="N69" s="3" t="str">
        <f>IFERROR(VLOOKUP(I69,[2]Sheet3!G$3:K$38,5,FALSE),"")</f>
        <v/>
      </c>
      <c r="P69" s="28" t="str">
        <f t="shared" si="9"/>
        <v>BASE_DD,MALL_CLS_CD,ORD_NO</v>
      </c>
      <c r="Q69" s="2" t="str">
        <f t="shared" si="10"/>
        <v>, PRD_CPN_DC_SUM  NUMBER(10,2)  NULL  COMMENT '상품쿠폰할인금액'</v>
      </c>
      <c r="R69" s="2" t="str">
        <f t="shared" si="11"/>
        <v>, PRD_CPN_DC_SUM  NUMBER(10,2)  NULL</v>
      </c>
      <c r="S69" s="2" t="str">
        <f t="shared" si="12"/>
        <v>COMMENT ON COLUMN DM.MTDF_ORD.PRD_CPN_DC_SUM IS '상품쿠폰할인금액';</v>
      </c>
    </row>
    <row r="70" spans="1:19" ht="22" hidden="1" customHeight="1" x14ac:dyDescent="0.45">
      <c r="A70" s="23">
        <f t="shared" si="6"/>
        <v>5</v>
      </c>
      <c r="B70" s="3" t="s">
        <v>596</v>
      </c>
      <c r="C70" s="3" t="s">
        <v>144</v>
      </c>
      <c r="D70" s="3" t="s">
        <v>31</v>
      </c>
      <c r="E70" s="4" t="str">
        <f>VLOOKUP(F70,[1]테이블명!$E:$G,3,FALSE)</f>
        <v>MTDF_ORD</v>
      </c>
      <c r="F70" s="5" t="s">
        <v>124</v>
      </c>
      <c r="G70" s="3">
        <f t="shared" si="5"/>
        <v>34</v>
      </c>
      <c r="H70" s="4" t="str">
        <f>VLOOKUP(I70,[1]용어사전!$B:$D,2,FALSE)</f>
        <v>ORD_CPN_DC_SUM</v>
      </c>
      <c r="I70" s="4" t="s">
        <v>437</v>
      </c>
      <c r="J70" s="3" t="str">
        <f>VLOOKUP(I70,[1]용어사전!$B:$D,3,FALSE)</f>
        <v>NUMBER(10,2)</v>
      </c>
      <c r="K70" s="3"/>
      <c r="L70" s="3" t="str">
        <f t="shared" si="14"/>
        <v>NULL</v>
      </c>
      <c r="M70" s="3"/>
      <c r="N70" s="3" t="str">
        <f>IFERROR(VLOOKUP(I70,[2]Sheet3!G$3:K$38,5,FALSE),"")</f>
        <v/>
      </c>
      <c r="P70" s="28" t="str">
        <f t="shared" si="9"/>
        <v>BASE_DD,MALL_CLS_CD,ORD_NO</v>
      </c>
      <c r="Q70" s="2" t="str">
        <f t="shared" si="10"/>
        <v>, ORD_CPN_DC_SUM  NUMBER(10,2)  NULL  COMMENT '주문쿠폰할인금액'</v>
      </c>
      <c r="R70" s="2" t="str">
        <f t="shared" si="11"/>
        <v>, ORD_CPN_DC_SUM  NUMBER(10,2)  NULL</v>
      </c>
      <c r="S70" s="2" t="str">
        <f t="shared" si="12"/>
        <v>COMMENT ON COLUMN DM.MTDF_ORD.ORD_CPN_DC_SUM IS '주문쿠폰할인금액';</v>
      </c>
    </row>
    <row r="71" spans="1:19" ht="22" hidden="1" customHeight="1" x14ac:dyDescent="0.45">
      <c r="A71" s="23">
        <f t="shared" si="6"/>
        <v>5</v>
      </c>
      <c r="B71" s="3" t="s">
        <v>596</v>
      </c>
      <c r="C71" s="3" t="s">
        <v>144</v>
      </c>
      <c r="D71" s="3" t="s">
        <v>31</v>
      </c>
      <c r="E71" s="4" t="str">
        <f>VLOOKUP(F71,[1]테이블명!$E:$G,3,FALSE)</f>
        <v>MTDF_ORD</v>
      </c>
      <c r="F71" s="5" t="s">
        <v>124</v>
      </c>
      <c r="G71" s="3">
        <f t="shared" si="5"/>
        <v>35</v>
      </c>
      <c r="H71" s="4" t="str">
        <f>VLOOKUP(I71,[1]용어사전!$B:$D,2,FALSE)</f>
        <v>DVL_CPN_DC_SUM</v>
      </c>
      <c r="I71" s="4" t="s">
        <v>438</v>
      </c>
      <c r="J71" s="3" t="str">
        <f>VLOOKUP(I71,[1]용어사전!$B:$D,3,FALSE)</f>
        <v>NUMBER(10,2)</v>
      </c>
      <c r="K71" s="3"/>
      <c r="L71" s="3" t="str">
        <f t="shared" si="14"/>
        <v>NULL</v>
      </c>
      <c r="M71" s="3"/>
      <c r="N71" s="3" t="str">
        <f>IFERROR(VLOOKUP(I71,[2]Sheet3!G$3:K$38,5,FALSE),"")</f>
        <v/>
      </c>
      <c r="P71" s="28" t="str">
        <f t="shared" si="9"/>
        <v>BASE_DD,MALL_CLS_CD,ORD_NO</v>
      </c>
      <c r="Q71" s="2" t="str">
        <f>IF(AND(M71="Y",G71=1),"CREATE OR REPLACE VIEW "&amp;B71&amp;"."&amp;E71&amp;" AS SELECT CMM_DTL_CD AS "&amp;H71,IF(AND(M71="Y",G72=1)," , SORT_SEQ AS "&amp;H71&amp;" FROM DW.WSTC_CMM_CD_DTL WHERE CMM_BAS_CD= '"&amp;O71&amp;"';",IF(M71="Y"," , CMM_DTL_CD_NM AS "&amp;H71,IF(F71="","",IF(G71=1,"CREATE OR REPLACE TRANSIENT TABLE "&amp;B71&amp;"."&amp;E71&amp;" ("&amp;H71&amp;"  "&amp;J71&amp;"  "&amp;L71&amp;"  COMMENT '"&amp;I71&amp;"'",IF(G72=1,", "&amp;H71&amp;"  "&amp;J71&amp;"  "&amp;L71&amp;"  COMMENT '"&amp;I71&amp;"' , CONSTRAINT "&amp;E71&amp;"_PK PRIMARY KEY ("&amp;P71&amp;")) COMMENT='"&amp;F71&amp;"';"&amp;"GRANT SELECT ON TABLE GCWB_WDB."&amp;B71&amp;"."&amp;E71&amp;" TO READ_ROLE;"&amp;"GRANT SELECT,INSERT,UPDATE,DELETE ON TABLE GCWB_WDB."&amp;B71&amp;"."&amp;E71&amp;" TO ROLE CRUD_ROLE;",", "&amp;H71&amp;"  "&amp;J71&amp;"  "&amp;L71&amp;"  COMMENT '"&amp;I71&amp;"'"))))))</f>
        <v>, DVL_CPN_DC_SUM  NUMBER(10,2)  NULL  COMMENT '배송쿠폰할인금액'</v>
      </c>
      <c r="R71" s="2" t="str">
        <f t="shared" si="11"/>
        <v>, DVL_CPN_DC_SUM  NUMBER(10,2)  NULL</v>
      </c>
      <c r="S71" s="2" t="str">
        <f t="shared" si="12"/>
        <v>COMMENT ON COLUMN DM.MTDF_ORD.DVL_CPN_DC_SUM IS '배송쿠폰할인금액';</v>
      </c>
    </row>
    <row r="72" spans="1:19" ht="22" hidden="1" customHeight="1" x14ac:dyDescent="0.45">
      <c r="A72" s="23">
        <f t="shared" si="6"/>
        <v>5</v>
      </c>
      <c r="B72" s="3" t="s">
        <v>596</v>
      </c>
      <c r="C72" s="3" t="s">
        <v>144</v>
      </c>
      <c r="D72" s="3" t="s">
        <v>31</v>
      </c>
      <c r="E72" s="4" t="str">
        <f>VLOOKUP(F72,[1]테이블명!$E:$G,3,FALSE)</f>
        <v>MTDF_ORD</v>
      </c>
      <c r="F72" s="5" t="s">
        <v>124</v>
      </c>
      <c r="G72" s="3">
        <f t="shared" si="5"/>
        <v>36</v>
      </c>
      <c r="H72" s="4" t="str">
        <f>VLOOKUP(I72,[1]용어사전!$B:$D,2,FALSE)</f>
        <v>FRST_PUR_YN</v>
      </c>
      <c r="I72" s="4" t="s">
        <v>443</v>
      </c>
      <c r="J72" s="3" t="str">
        <f>VLOOKUP(I72,[1]용어사전!$B:$D,3,FALSE)</f>
        <v>VARCHAR(1)</v>
      </c>
      <c r="K72" s="3"/>
      <c r="L72" s="3" t="str">
        <f t="shared" si="14"/>
        <v>NULL</v>
      </c>
      <c r="M72" s="3"/>
      <c r="N72" s="3" t="str">
        <f>IFERROR(VLOOKUP(I72,[2]Sheet3!G$3:K$38,5,FALSE),"")</f>
        <v/>
      </c>
      <c r="P72" s="28" t="str">
        <f t="shared" si="9"/>
        <v>BASE_DD,MALL_CLS_CD,ORD_NO</v>
      </c>
      <c r="Q72" s="2" t="str">
        <f>IF(AND(M72="Y",G72=1),"CREATE OR REPLACE VIEW "&amp;B72&amp;"."&amp;E72&amp;" AS SELECT CMM_DTL_CD AS "&amp;H72,IF(AND(M72="Y",G73=1)," , SORT_SEQ AS "&amp;H72&amp;" FROM DW.WSTC_CMM_CD_DTL WHERE CMM_BAS_CD= '"&amp;O72&amp;"';",IF(M72="Y"," , CMM_DTL_CD_NM AS "&amp;H72,IF(F72="","",IF(G72=1,"CREATE OR REPLACE TRANSIENT TABLE "&amp;B72&amp;"."&amp;E72&amp;" ("&amp;H72&amp;"  "&amp;J72&amp;"  "&amp;L72&amp;"  COMMENT '"&amp;I72&amp;"'",IF(G73=1,", "&amp;H72&amp;"  "&amp;J72&amp;"  "&amp;L72&amp;"  COMMENT '"&amp;I72&amp;"' , CONSTRAINT "&amp;E72&amp;"_PK PRIMARY KEY ("&amp;P72&amp;")) COMMENT='"&amp;F72&amp;"';"&amp;"GRANT SELECT ON TABLE GCWB_WDB."&amp;B72&amp;"."&amp;E72&amp;" TO READ_ROLE;"&amp;"GRANT SELECT,INSERT,UPDATE,DELETE ON TABLE GCWB_WDB."&amp;B72&amp;"."&amp;E72&amp;" TO ROLE CRUD_ROLE;",", "&amp;H72&amp;"  "&amp;J72&amp;"  "&amp;L72&amp;"  COMMENT '"&amp;I72&amp;"'"))))))</f>
        <v>, FRST_PUR_YN  VARCHAR(1)  NULL  COMMENT '최초구매여부'</v>
      </c>
      <c r="R72" s="2" t="str">
        <f t="shared" si="11"/>
        <v>, FRST_PUR_YN  VARCHAR(1)  NULL</v>
      </c>
      <c r="S72" s="2" t="str">
        <f t="shared" si="12"/>
        <v>COMMENT ON COLUMN DM.MTDF_ORD.FRST_PUR_YN IS '최초구매여부';</v>
      </c>
    </row>
    <row r="73" spans="1:19" ht="22" hidden="1" customHeight="1" x14ac:dyDescent="0.45">
      <c r="A73" s="23">
        <f t="shared" ref="A73:A136" si="15">IF(F73=F72,A72,A72+1)</f>
        <v>5</v>
      </c>
      <c r="B73" s="3" t="s">
        <v>596</v>
      </c>
      <c r="C73" s="3" t="s">
        <v>144</v>
      </c>
      <c r="D73" s="3" t="s">
        <v>31</v>
      </c>
      <c r="E73" s="4" t="str">
        <f>VLOOKUP(F73,[1]테이블명!$E:$G,3,FALSE)</f>
        <v>MTDF_ORD</v>
      </c>
      <c r="F73" s="5" t="s">
        <v>124</v>
      </c>
      <c r="G73" s="3">
        <f t="shared" si="5"/>
        <v>37</v>
      </c>
      <c r="H73" s="4" t="str">
        <f>VLOOKUP(I73,[1]용어사전!$B:$D,2,FALSE)</f>
        <v>FRST_PUR_CPN_PAY_YN</v>
      </c>
      <c r="I73" s="4" t="s">
        <v>444</v>
      </c>
      <c r="J73" s="3" t="str">
        <f>VLOOKUP(I73,[1]용어사전!$B:$D,3,FALSE)</f>
        <v>VARCHAR(1)</v>
      </c>
      <c r="K73" s="3"/>
      <c r="L73" s="3" t="str">
        <f t="shared" si="14"/>
        <v>NULL</v>
      </c>
      <c r="M73" s="3"/>
      <c r="N73" s="3" t="str">
        <f>IFERROR(VLOOKUP(I73,[2]Sheet3!G$3:K$38,5,FALSE),"")</f>
        <v/>
      </c>
      <c r="P73" s="28" t="str">
        <f t="shared" si="9"/>
        <v>BASE_DD,MALL_CLS_CD,ORD_NO</v>
      </c>
      <c r="Q73" s="2" t="str">
        <f>IF(AND(M73="Y",G73=1),"CREATE OR REPLACE VIEW "&amp;B73&amp;"."&amp;E73&amp;" AS SELECT CMM_DTL_CD AS "&amp;H73,IF(AND(M73="Y",G74=1)," , SORT_SEQ AS "&amp;H73&amp;" FROM DW.WSTC_CMM_CD_DTL WHERE CMM_BAS_CD= '"&amp;O73&amp;"';",IF(M73="Y"," , CMM_DTL_CD_NM AS "&amp;H73,IF(F73="","",IF(G73=1,"CREATE OR REPLACE TRANSIENT TABLE "&amp;B73&amp;"."&amp;E73&amp;" ("&amp;H73&amp;"  "&amp;J73&amp;"  "&amp;L73&amp;"  COMMENT '"&amp;I73&amp;"'",IF(G74=1,", "&amp;H73&amp;"  "&amp;J73&amp;"  "&amp;L73&amp;"  COMMENT '"&amp;I73&amp;"' , CONSTRAINT "&amp;E73&amp;"_PK PRIMARY KEY ("&amp;P73&amp;")) COMMENT='"&amp;F73&amp;"';"&amp;"GRANT SELECT ON TABLE GCWB_WDB."&amp;B73&amp;"."&amp;E73&amp;" TO READ_ROLE;"&amp;"GRANT SELECT,INSERT,UPDATE,DELETE ON TABLE GCWB_WDB."&amp;B73&amp;"."&amp;E73&amp;" TO ROLE CRUD_ROLE;",", "&amp;H73&amp;"  "&amp;J73&amp;"  "&amp;L73&amp;"  COMMENT '"&amp;I73&amp;"'"))))))</f>
        <v>, FRST_PUR_CPN_PAY_YN  VARCHAR(1)  NULL  COMMENT '최초구매쿠폰지급여부'</v>
      </c>
      <c r="R73" s="2" t="str">
        <f t="shared" si="11"/>
        <v>, FRST_PUR_CPN_PAY_YN  VARCHAR(1)  NULL</v>
      </c>
      <c r="S73" s="2" t="str">
        <f t="shared" si="12"/>
        <v>COMMENT ON COLUMN DM.MTDF_ORD.FRST_PUR_CPN_PAY_YN IS '최초구매쿠폰지급여부';</v>
      </c>
    </row>
    <row r="74" spans="1:19" ht="22" hidden="1" customHeight="1" x14ac:dyDescent="0.45">
      <c r="A74" s="23">
        <f t="shared" si="15"/>
        <v>5</v>
      </c>
      <c r="B74" s="3" t="s">
        <v>596</v>
      </c>
      <c r="C74" s="3" t="s">
        <v>144</v>
      </c>
      <c r="D74" s="3" t="s">
        <v>31</v>
      </c>
      <c r="E74" s="4" t="str">
        <f>VLOOKUP(F74,[1]테이블명!$E:$G,3,FALSE)</f>
        <v>MTDF_ORD</v>
      </c>
      <c r="F74" s="5" t="s">
        <v>124</v>
      </c>
      <c r="G74" s="3">
        <f t="shared" si="5"/>
        <v>38</v>
      </c>
      <c r="H74" s="4" t="str">
        <f>VLOOKUP(I74,[1]용어사전!$B:$D,2,FALSE)</f>
        <v>PUR_CPN_PAY_YN</v>
      </c>
      <c r="I74" s="4" t="s">
        <v>439</v>
      </c>
      <c r="J74" s="3" t="str">
        <f>VLOOKUP(I74,[1]용어사전!$B:$D,3,FALSE)</f>
        <v>VARCHAR(1)</v>
      </c>
      <c r="K74" s="3"/>
      <c r="L74" s="3" t="str">
        <f t="shared" si="14"/>
        <v>NULL</v>
      </c>
      <c r="M74" s="3"/>
      <c r="N74" s="3" t="str">
        <f>IFERROR(VLOOKUP(I74,[2]Sheet3!G$3:K$38,5,FALSE),"")</f>
        <v/>
      </c>
      <c r="P74" s="28" t="str">
        <f t="shared" si="9"/>
        <v>BASE_DD,MALL_CLS_CD,ORD_NO</v>
      </c>
      <c r="Q74" s="2" t="str">
        <f>IF(AND(M74="Y",G74=1),"CREATE OR REPLACE VIEW "&amp;B74&amp;"."&amp;E74&amp;" AS SELECT CMM_DTL_CD AS "&amp;H74,IF(AND(M74="Y",G75=1)," , SORT_SEQ AS "&amp;H74&amp;" FROM DW.WSTC_CMM_CD_DTL WHERE CMM_BAS_CD= '"&amp;O74&amp;"';",IF(M74="Y"," , CMM_DTL_CD_NM AS "&amp;H74,IF(F74="","",IF(G74=1,"CREATE OR REPLACE TRANSIENT TABLE "&amp;B74&amp;"."&amp;E74&amp;" ("&amp;H74&amp;"  "&amp;J74&amp;"  "&amp;L74&amp;"  COMMENT '"&amp;I74&amp;"'",IF(G75=1,", "&amp;H74&amp;"  "&amp;J74&amp;"  "&amp;L74&amp;"  COMMENT '"&amp;I74&amp;"' , CONSTRAINT "&amp;E74&amp;"_PK PRIMARY KEY ("&amp;P74&amp;")) COMMENT='"&amp;F74&amp;"';"&amp;"GRANT SELECT ON TABLE GCWB_WDB."&amp;B74&amp;"."&amp;E74&amp;" TO READ_ROLE;"&amp;"GRANT SELECT,INSERT,UPDATE,DELETE ON TABLE GCWB_WDB."&amp;B74&amp;"."&amp;E74&amp;" TO ROLE CRUD_ROLE;",", "&amp;H74&amp;"  "&amp;J74&amp;"  "&amp;L74&amp;"  COMMENT '"&amp;I74&amp;"'"))))))</f>
        <v>, PUR_CPN_PAY_YN  VARCHAR(1)  NULL  COMMENT '구매쿠폰지급여부'</v>
      </c>
      <c r="R74" s="2" t="str">
        <f t="shared" si="11"/>
        <v>, PUR_CPN_PAY_YN  VARCHAR(1)  NULL</v>
      </c>
      <c r="S74" s="2" t="str">
        <f t="shared" si="12"/>
        <v>COMMENT ON COLUMN DM.MTDF_ORD.PUR_CPN_PAY_YN IS '구매쿠폰지급여부';</v>
      </c>
    </row>
    <row r="75" spans="1:19" ht="22" hidden="1" customHeight="1" x14ac:dyDescent="0.45">
      <c r="A75" s="23">
        <f t="shared" si="15"/>
        <v>5</v>
      </c>
      <c r="B75" s="3" t="s">
        <v>596</v>
      </c>
      <c r="C75" s="3" t="s">
        <v>144</v>
      </c>
      <c r="D75" s="3" t="s">
        <v>31</v>
      </c>
      <c r="E75" s="4" t="str">
        <f>VLOOKUP(F75,[1]테이블명!$E:$G,3,FALSE)</f>
        <v>MTDF_ORD</v>
      </c>
      <c r="F75" s="5" t="s">
        <v>124</v>
      </c>
      <c r="G75" s="3">
        <f t="shared" si="5"/>
        <v>39</v>
      </c>
      <c r="H75" s="4" t="str">
        <f>VLOOKUP(I75,[1]용어사전!$B:$D,2,FALSE)</f>
        <v>ACM_PNT_SUM</v>
      </c>
      <c r="I75" s="4" t="s">
        <v>440</v>
      </c>
      <c r="J75" s="3" t="str">
        <f>VLOOKUP(I75,[1]용어사전!$B:$D,3,FALSE)</f>
        <v>NUMBER(10,2)</v>
      </c>
      <c r="K75" s="3"/>
      <c r="L75" s="3" t="str">
        <f t="shared" si="14"/>
        <v>NULL</v>
      </c>
      <c r="M75" s="3"/>
      <c r="N75" s="3" t="str">
        <f>IFERROR(VLOOKUP(I75,[2]Sheet3!G$3:K$38,5,FALSE),"")</f>
        <v/>
      </c>
      <c r="P75" s="28" t="str">
        <f t="shared" si="9"/>
        <v>BASE_DD,MALL_CLS_CD,ORD_NO</v>
      </c>
      <c r="Q75" s="2" t="str">
        <f>IF(AND(M75="Y",G75=1),"CREATE OR REPLACE VIEW "&amp;B75&amp;"."&amp;E75&amp;" AS SELECT CMM_DTL_CD AS "&amp;H75,IF(AND(M75="Y",G76=1)," , SORT_SEQ AS "&amp;H75&amp;" FROM DW.WSTC_CMM_CD_DTL WHERE CMM_BAS_CD= '"&amp;O75&amp;"';",IF(M75="Y"," , CMM_DTL_CD_NM AS "&amp;H75,IF(F75="","",IF(G75=1,"CREATE OR REPLACE TRANSIENT TABLE "&amp;B75&amp;"."&amp;E75&amp;" ("&amp;H75&amp;"  "&amp;J75&amp;"  "&amp;L75&amp;"  COMMENT '"&amp;I75&amp;"'",IF(G76=1,", "&amp;H75&amp;"  "&amp;J75&amp;"  "&amp;L75&amp;"  COMMENT '"&amp;I75&amp;"' , CONSTRAINT "&amp;E75&amp;"_PK PRIMARY KEY ("&amp;P75&amp;")) COMMENT='"&amp;F75&amp;"';"&amp;"GRANT SELECT ON TABLE GCWB_WDB."&amp;B75&amp;"."&amp;E75&amp;" TO READ_ROLE;"&amp;"GRANT SELECT,INSERT,UPDATE,DELETE ON TABLE GCWB_WDB."&amp;B75&amp;"."&amp;E75&amp;" TO ROLE CRUD_ROLE;",", "&amp;H75&amp;"  "&amp;J75&amp;"  "&amp;L75&amp;"  COMMENT '"&amp;I75&amp;"'"))))))</f>
        <v>, ACM_PNT_SUM  NUMBER(10,2)  NULL  COMMENT '적립포인트금액'</v>
      </c>
      <c r="R75" s="2" t="str">
        <f t="shared" si="11"/>
        <v>, ACM_PNT_SUM  NUMBER(10,2)  NULL</v>
      </c>
      <c r="S75" s="2" t="str">
        <f t="shared" si="12"/>
        <v>COMMENT ON COLUMN DM.MTDF_ORD.ACM_PNT_SUM IS '적립포인트금액';</v>
      </c>
    </row>
    <row r="76" spans="1:19" ht="22" hidden="1" customHeight="1" x14ac:dyDescent="0.45">
      <c r="A76" s="23">
        <f t="shared" si="15"/>
        <v>5</v>
      </c>
      <c r="B76" s="3" t="s">
        <v>596</v>
      </c>
      <c r="C76" s="3" t="s">
        <v>144</v>
      </c>
      <c r="D76" s="3" t="s">
        <v>31</v>
      </c>
      <c r="E76" s="4" t="str">
        <f>VLOOKUP(F76,[1]테이블명!$E:$G,3,FALSE)</f>
        <v>MTDF_ORD</v>
      </c>
      <c r="F76" s="5" t="s">
        <v>124</v>
      </c>
      <c r="G76" s="3">
        <f t="shared" si="5"/>
        <v>40</v>
      </c>
      <c r="H76" s="4" t="str">
        <f>VLOOKUP(I76,[1]용어사전!$B:$D,2,FALSE)</f>
        <v>USE_PNT_SUM</v>
      </c>
      <c r="I76" s="4" t="s">
        <v>441</v>
      </c>
      <c r="J76" s="3" t="str">
        <f>VLOOKUP(I76,[1]용어사전!$B:$D,3,FALSE)</f>
        <v>NUMBER(10,2)</v>
      </c>
      <c r="K76" s="3"/>
      <c r="L76" s="3" t="str">
        <f t="shared" si="14"/>
        <v>NULL</v>
      </c>
      <c r="M76" s="3"/>
      <c r="N76" s="3" t="str">
        <f>IFERROR(VLOOKUP(I76,[2]Sheet3!G$3:K$38,5,FALSE),"")</f>
        <v/>
      </c>
      <c r="P76" s="28" t="str">
        <f t="shared" ref="P76:P138" si="16">IF(F76="","",IF(K76="",P75,IF(AND(K76="Y",G76=1),H76,CONCATENATE(P75,",",H76))))</f>
        <v>BASE_DD,MALL_CLS_CD,ORD_NO</v>
      </c>
      <c r="Q76" s="2" t="str">
        <f t="shared" ref="Q76:Q138" si="17">IF(AND(M76="Y",G76=1),"CREATE OR REPLACE VIEW "&amp;B76&amp;"."&amp;E76&amp;" AS SELECT CMM_DTL_CD AS "&amp;H76,IF(AND(M76="Y",G77=1)," , SORT_SEQ AS "&amp;H76&amp;" FROM DW.WSTC_CMM_CD_DTL WHERE CMM_BAS_CD= '"&amp;O76&amp;"';",IF(M76="Y"," , CMM_DTL_CD_NM AS "&amp;H76,IF(F76="","",IF(G76=1,"CREATE OR REPLACE TRANSIENT TABLE "&amp;B76&amp;"."&amp;E76&amp;" ("&amp;H76&amp;"  "&amp;J76&amp;"  "&amp;L76&amp;"  COMMENT '"&amp;I76&amp;"'",IF(G77=1,", "&amp;H76&amp;"  "&amp;J76&amp;"  "&amp;L76&amp;"  COMMENT '"&amp;I76&amp;"' , CONSTRAINT "&amp;E76&amp;"_PK PRIMARY KEY ("&amp;P76&amp;")) COMMENT='"&amp;F76&amp;"';"&amp;"GRANT SELECT ON TABLE GCWB_WDB."&amp;B76&amp;"."&amp;E76&amp;" TO READ_ROLE;"&amp;"GRANT SELECT,INSERT,UPDATE,DELETE ON TABLE GCWB_WDB."&amp;B76&amp;"."&amp;E76&amp;" TO ROLE CRUD_ROLE;",", "&amp;H76&amp;"  "&amp;J76&amp;"  "&amp;L76&amp;"  COMMENT '"&amp;I76&amp;"'"))))))</f>
        <v>, USE_PNT_SUM  NUMBER(10,2)  NULL  COMMENT '사용포인트금액'</v>
      </c>
      <c r="R76" s="2" t="str">
        <f t="shared" ref="R76:R138" si="18">IF(G76=1,"CREATE TABLE "&amp;B76&amp;"."&amp;E76&amp;" ("&amp;H76&amp;"  "&amp;J76&amp;"  "&amp;L76,IF(G77=1,", "&amp;H76&amp;"  "&amp;J76&amp;"  "&amp;L76&amp;", CONSTRAINT "&amp;E76&amp;"_PK PRIMARY KEY ("&amp;P76&amp;")) ;",", "&amp;H76&amp;"  "&amp;J76&amp;"  "&amp;L76))</f>
        <v>, USE_PNT_SUM  NUMBER(10,2)  NULL</v>
      </c>
      <c r="S76" s="2" t="str">
        <f t="shared" ref="S76:S138" si="19">IF(G76=1,"COMMENT ON TABLE "&amp;B76&amp;"."&amp;E76&amp;" IS '"&amp;F76&amp;"'; COMMENT ON COLUMN "&amp;B76&amp;"."&amp;E76&amp;"."&amp;H76&amp;" IS '"&amp;I76&amp;"';","COMMENT ON COLUMN "&amp;B76&amp;"."&amp;E76&amp;"."&amp;H76&amp;" IS '"&amp;I76&amp;"';")</f>
        <v>COMMENT ON COLUMN DM.MTDF_ORD.USE_PNT_SUM IS '사용포인트금액';</v>
      </c>
    </row>
    <row r="77" spans="1:19" ht="22" hidden="1" customHeight="1" x14ac:dyDescent="0.45">
      <c r="A77" s="23">
        <f t="shared" si="15"/>
        <v>5</v>
      </c>
      <c r="B77" s="3" t="s">
        <v>596</v>
      </c>
      <c r="C77" s="3" t="s">
        <v>144</v>
      </c>
      <c r="D77" s="3" t="s">
        <v>31</v>
      </c>
      <c r="E77" s="4" t="str">
        <f>VLOOKUP(F77,[1]테이블명!$E:$G,3,FALSE)</f>
        <v>MTDF_ORD</v>
      </c>
      <c r="F77" s="5" t="s">
        <v>124</v>
      </c>
      <c r="G77" s="3">
        <f t="shared" si="5"/>
        <v>41</v>
      </c>
      <c r="H77" s="4" t="str">
        <f>VLOOKUP(I77,[1]용어사전!$B:$D,2,FALSE)</f>
        <v>LOAD_DTTM</v>
      </c>
      <c r="I77" s="4" t="s">
        <v>297</v>
      </c>
      <c r="J77" s="3" t="str">
        <f>VLOOKUP(I77,[1]용어사전!$B:$D,3,FALSE)</f>
        <v>TIMESTAMP</v>
      </c>
      <c r="K77" s="3"/>
      <c r="L77" s="3" t="str">
        <f>IF(K77="Y"," NOT NULL","NULL")</f>
        <v>NULL</v>
      </c>
      <c r="M77" s="3"/>
      <c r="N77" s="3" t="str">
        <f>IFERROR(VLOOKUP(I77,[2]Sheet3!G$3:K$38,5,FALSE),"")</f>
        <v/>
      </c>
      <c r="P77" s="28" t="str">
        <f t="shared" si="16"/>
        <v>BASE_DD,MALL_CLS_CD,ORD_NO</v>
      </c>
      <c r="Q77" s="2" t="str">
        <f t="shared" si="17"/>
        <v>, LOAD_DTTM  TIMESTAMP  NULL  COMMENT '적재일시' , CONSTRAINT MTDF_ORD_PK PRIMARY KEY (BASE_DD,MALL_CLS_CD,ORD_NO)) COMMENT='주문';GRANT SELECT ON TABLE GCWB_WDB.DM.MTDF_ORD TO READ_ROLE;GRANT SELECT,INSERT,UPDATE,DELETE ON TABLE GCWB_WDB.DM.MTDF_ORD TO ROLE CRUD_ROLE;</v>
      </c>
      <c r="R77" s="2" t="str">
        <f t="shared" si="18"/>
        <v>, LOAD_DTTM  TIMESTAMP  NULL, CONSTRAINT MTDF_ORD_PK PRIMARY KEY (BASE_DD,MALL_CLS_CD,ORD_NO)) ;</v>
      </c>
      <c r="S77" s="2" t="str">
        <f t="shared" si="19"/>
        <v>COMMENT ON COLUMN DM.MTDF_ORD.LOAD_DTTM IS '적재일시';</v>
      </c>
    </row>
    <row r="78" spans="1:19" ht="22" hidden="1" customHeight="1" x14ac:dyDescent="0.45">
      <c r="A78" s="23">
        <f t="shared" si="15"/>
        <v>6</v>
      </c>
      <c r="B78" s="3" t="s">
        <v>596</v>
      </c>
      <c r="C78" s="3" t="s">
        <v>144</v>
      </c>
      <c r="D78" s="3" t="s">
        <v>31</v>
      </c>
      <c r="E78" s="4" t="str">
        <f>VLOOKUP(F78,[1]테이블명!$E:$G,3,FALSE)</f>
        <v>MTDF_ORD_PRD</v>
      </c>
      <c r="F78" s="5" t="s">
        <v>125</v>
      </c>
      <c r="G78" s="3">
        <f t="shared" si="5"/>
        <v>1</v>
      </c>
      <c r="H78" s="4" t="str">
        <f>VLOOKUP(I78,[1]용어사전!$B:$D,2,FALSE)</f>
        <v>BASE_DD</v>
      </c>
      <c r="I78" s="4" t="s">
        <v>378</v>
      </c>
      <c r="J78" s="3" t="str">
        <f>VLOOKUP(I78,[1]용어사전!$B:$D,3,FALSE)</f>
        <v>VARCHAR(8)</v>
      </c>
      <c r="K78" s="3" t="s">
        <v>375</v>
      </c>
      <c r="L78" s="3" t="str">
        <f>IF(K78="Y"," NOT NULL","NULL")</f>
        <v xml:space="preserve"> NOT NULL</v>
      </c>
      <c r="M78" s="3"/>
      <c r="N78" s="3" t="str">
        <f>IFERROR(VLOOKUP(I78,[2]Sheet3!G$3:K$38,5,FALSE),"")</f>
        <v/>
      </c>
      <c r="P78" s="28" t="str">
        <f t="shared" si="16"/>
        <v>BASE_DD</v>
      </c>
      <c r="Q78" s="2" t="str">
        <f t="shared" si="17"/>
        <v>CREATE OR REPLACE TRANSIENT TABLE DM.MTDF_ORD_PRD (BASE_DD  VARCHAR(8)   NOT NULL  COMMENT '기준일자'</v>
      </c>
      <c r="R78" s="2" t="str">
        <f t="shared" si="18"/>
        <v>CREATE TABLE DM.MTDF_ORD_PRD (BASE_DD  VARCHAR(8)   NOT NULL</v>
      </c>
      <c r="S78" s="2" t="str">
        <f t="shared" si="19"/>
        <v>COMMENT ON TABLE DM.MTDF_ORD_PRD IS '주문상품'; COMMENT ON COLUMN DM.MTDF_ORD_PRD.BASE_DD IS '기준일자';</v>
      </c>
    </row>
    <row r="79" spans="1:19" ht="22" hidden="1" customHeight="1" x14ac:dyDescent="0.45">
      <c r="A79" s="23">
        <f t="shared" si="15"/>
        <v>6</v>
      </c>
      <c r="B79" s="3" t="s">
        <v>596</v>
      </c>
      <c r="C79" s="3" t="s">
        <v>144</v>
      </c>
      <c r="D79" s="3" t="s">
        <v>31</v>
      </c>
      <c r="E79" s="4" t="str">
        <f>VLOOKUP(F79,[1]테이블명!$E:$G,3,FALSE)</f>
        <v>MTDF_ORD_PRD</v>
      </c>
      <c r="F79" s="5" t="s">
        <v>125</v>
      </c>
      <c r="G79" s="3">
        <f t="shared" si="5"/>
        <v>2</v>
      </c>
      <c r="H79" s="4" t="str">
        <f>VLOOKUP(I79,[1]용어사전!$B:$D,2,FALSE)</f>
        <v>MALL_CLS_CD</v>
      </c>
      <c r="I79" s="4" t="s">
        <v>456</v>
      </c>
      <c r="J79" s="3" t="str">
        <f>VLOOKUP(I79,[1]용어사전!$B:$D,3,FALSE)</f>
        <v>VARCHAR(2)</v>
      </c>
      <c r="K79" s="3" t="s">
        <v>375</v>
      </c>
      <c r="L79" s="3" t="str">
        <f>IF(K79="Y"," NOT NULL","NULL")</f>
        <v xml:space="preserve"> NOT NULL</v>
      </c>
      <c r="M79" s="3"/>
      <c r="N79" s="3" t="str">
        <f>IFERROR(VLOOKUP(I79,[2]Sheet3!G$3:K$38,5,FALSE),"")</f>
        <v/>
      </c>
      <c r="P79" s="28" t="str">
        <f t="shared" si="16"/>
        <v>BASE_DD,MALL_CLS_CD</v>
      </c>
      <c r="Q79" s="2" t="str">
        <f t="shared" si="17"/>
        <v>, MALL_CLS_CD  VARCHAR(2)   NOT NULL  COMMENT '몰구분코드'</v>
      </c>
      <c r="R79" s="2" t="str">
        <f t="shared" si="18"/>
        <v>, MALL_CLS_CD  VARCHAR(2)   NOT NULL</v>
      </c>
      <c r="S79" s="2" t="str">
        <f t="shared" si="19"/>
        <v>COMMENT ON COLUMN DM.MTDF_ORD_PRD.MALL_CLS_CD IS '몰구분코드';</v>
      </c>
    </row>
    <row r="80" spans="1:19" ht="22" hidden="1" customHeight="1" x14ac:dyDescent="0.45">
      <c r="A80" s="23">
        <f t="shared" si="15"/>
        <v>6</v>
      </c>
      <c r="B80" s="3" t="s">
        <v>596</v>
      </c>
      <c r="C80" s="3" t="s">
        <v>144</v>
      </c>
      <c r="D80" s="3" t="s">
        <v>31</v>
      </c>
      <c r="E80" s="4" t="str">
        <f>VLOOKUP(F80,[1]테이블명!$E:$G,3,FALSE)</f>
        <v>MTDF_ORD_PRD</v>
      </c>
      <c r="F80" s="5" t="s">
        <v>125</v>
      </c>
      <c r="G80" s="3">
        <f t="shared" si="5"/>
        <v>3</v>
      </c>
      <c r="H80" s="4" t="str">
        <f>VLOOKUP(I80,[1]용어사전!$B:$D,2,FALSE)</f>
        <v>ORD_NO</v>
      </c>
      <c r="I80" s="4" t="s">
        <v>416</v>
      </c>
      <c r="J80" s="3" t="str">
        <f>VLOOKUP(I80,[1]용어사전!$B:$D,3,FALSE)</f>
        <v>VARCHAR(16)</v>
      </c>
      <c r="K80" s="3" t="s">
        <v>375</v>
      </c>
      <c r="L80" s="3" t="str">
        <f t="shared" ref="L80:L94" si="20">IF(K80="Y"," NOT NULL","NULL")</f>
        <v xml:space="preserve"> NOT NULL</v>
      </c>
      <c r="M80" s="3"/>
      <c r="N80" s="3" t="str">
        <f>IFERROR(VLOOKUP(I80,[2]Sheet3!G$3:K$38,5,FALSE),"")</f>
        <v/>
      </c>
      <c r="P80" s="28" t="str">
        <f t="shared" si="16"/>
        <v>BASE_DD,MALL_CLS_CD,ORD_NO</v>
      </c>
      <c r="Q80" s="2" t="str">
        <f t="shared" si="17"/>
        <v>, ORD_NO  VARCHAR(16)   NOT NULL  COMMENT '주문번호'</v>
      </c>
      <c r="R80" s="2" t="str">
        <f t="shared" si="18"/>
        <v>, ORD_NO  VARCHAR(16)   NOT NULL</v>
      </c>
      <c r="S80" s="2" t="str">
        <f t="shared" si="19"/>
        <v>COMMENT ON COLUMN DM.MTDF_ORD_PRD.ORD_NO IS '주문번호';</v>
      </c>
    </row>
    <row r="81" spans="1:19" ht="22" hidden="1" customHeight="1" x14ac:dyDescent="0.45">
      <c r="A81" s="23">
        <f t="shared" si="15"/>
        <v>6</v>
      </c>
      <c r="B81" s="3" t="s">
        <v>596</v>
      </c>
      <c r="C81" s="3" t="s">
        <v>144</v>
      </c>
      <c r="D81" s="3" t="s">
        <v>31</v>
      </c>
      <c r="E81" s="4" t="str">
        <f>VLOOKUP(F81,[1]테이블명!$E:$G,3,FALSE)</f>
        <v>MTDF_ORD_PRD</v>
      </c>
      <c r="F81" s="5" t="s">
        <v>125</v>
      </c>
      <c r="G81" s="3">
        <f t="shared" si="5"/>
        <v>4</v>
      </c>
      <c r="H81" s="4" t="str">
        <f>VLOOKUP(I81,[1]용어사전!$B:$D,2,FALSE)</f>
        <v>ORD_PRD_SEQ</v>
      </c>
      <c r="I81" s="4" t="s">
        <v>445</v>
      </c>
      <c r="J81" s="3" t="str">
        <f>VLOOKUP(I81,[1]용어사전!$B:$D,3,FALSE)</f>
        <v>INTEGER</v>
      </c>
      <c r="K81" s="3" t="s">
        <v>300</v>
      </c>
      <c r="L81" s="3" t="str">
        <f t="shared" si="20"/>
        <v xml:space="preserve"> NOT NULL</v>
      </c>
      <c r="M81" s="3"/>
      <c r="N81" s="3" t="str">
        <f>IFERROR(VLOOKUP(I81,[2]Sheet3!G$3:K$38,5,FALSE),"")</f>
        <v/>
      </c>
      <c r="P81" s="28" t="str">
        <f t="shared" si="16"/>
        <v>BASE_DD,MALL_CLS_CD,ORD_NO,ORD_PRD_SEQ</v>
      </c>
      <c r="Q81" s="2" t="str">
        <f t="shared" si="17"/>
        <v>, ORD_PRD_SEQ  INTEGER   NOT NULL  COMMENT '주문상품순번'</v>
      </c>
      <c r="R81" s="2" t="str">
        <f t="shared" si="18"/>
        <v>, ORD_PRD_SEQ  INTEGER   NOT NULL</v>
      </c>
      <c r="S81" s="2" t="str">
        <f t="shared" si="19"/>
        <v>COMMENT ON COLUMN DM.MTDF_ORD_PRD.ORD_PRD_SEQ IS '주문상품순번';</v>
      </c>
    </row>
    <row r="82" spans="1:19" ht="22" hidden="1" customHeight="1" x14ac:dyDescent="0.45">
      <c r="A82" s="23">
        <f t="shared" si="15"/>
        <v>6</v>
      </c>
      <c r="B82" s="3" t="s">
        <v>596</v>
      </c>
      <c r="C82" s="3" t="s">
        <v>144</v>
      </c>
      <c r="D82" s="3" t="s">
        <v>31</v>
      </c>
      <c r="E82" s="4" t="str">
        <f>VLOOKUP(F82,[1]테이블명!$E:$G,3,FALSE)</f>
        <v>MTDF_ORD_PRD</v>
      </c>
      <c r="F82" s="5" t="s">
        <v>125</v>
      </c>
      <c r="G82" s="3">
        <f t="shared" si="5"/>
        <v>5</v>
      </c>
      <c r="H82" s="4" t="str">
        <f>VLOOKUP(I82,[1]용어사전!$B:$D,2,FALSE)</f>
        <v>DVL_SEQ</v>
      </c>
      <c r="I82" s="4" t="s">
        <v>446</v>
      </c>
      <c r="J82" s="3" t="str">
        <f>VLOOKUP(I82,[1]용어사전!$B:$D,3,FALSE)</f>
        <v>INTEGER</v>
      </c>
      <c r="K82" s="3"/>
      <c r="L82" s="3" t="str">
        <f t="shared" si="20"/>
        <v>NULL</v>
      </c>
      <c r="M82" s="3"/>
      <c r="N82" s="3" t="str">
        <f>IFERROR(VLOOKUP(I82,[2]Sheet3!G$3:K$38,5,FALSE),"")</f>
        <v/>
      </c>
      <c r="P82" s="28" t="str">
        <f t="shared" si="16"/>
        <v>BASE_DD,MALL_CLS_CD,ORD_NO,ORD_PRD_SEQ</v>
      </c>
      <c r="Q82" s="2" t="str">
        <f t="shared" si="17"/>
        <v>, DVL_SEQ  INTEGER  NULL  COMMENT '배송순번'</v>
      </c>
      <c r="R82" s="2" t="str">
        <f t="shared" si="18"/>
        <v>, DVL_SEQ  INTEGER  NULL</v>
      </c>
      <c r="S82" s="2" t="str">
        <f t="shared" si="19"/>
        <v>COMMENT ON COLUMN DM.MTDF_ORD_PRD.DVL_SEQ IS '배송순번';</v>
      </c>
    </row>
    <row r="83" spans="1:19" ht="22" hidden="1" customHeight="1" x14ac:dyDescent="0.45">
      <c r="A83" s="23">
        <f t="shared" si="15"/>
        <v>6</v>
      </c>
      <c r="B83" s="3" t="s">
        <v>596</v>
      </c>
      <c r="C83" s="3" t="s">
        <v>144</v>
      </c>
      <c r="D83" s="3" t="s">
        <v>31</v>
      </c>
      <c r="E83" s="4" t="str">
        <f>VLOOKUP(F83,[1]테이블명!$E:$G,3,FALSE)</f>
        <v>MTDF_ORD_PRD</v>
      </c>
      <c r="F83" s="5" t="s">
        <v>125</v>
      </c>
      <c r="G83" s="3">
        <f t="shared" si="5"/>
        <v>6</v>
      </c>
      <c r="H83" s="4" t="str">
        <f>VLOOKUP(I83,[1]용어사전!$B:$D,2,FALSE)</f>
        <v>PRD_CD</v>
      </c>
      <c r="I83" s="4" t="s">
        <v>468</v>
      </c>
      <c r="J83" s="3" t="str">
        <f>VLOOKUP(I83,[1]용어사전!$B:$D,3,FALSE)</f>
        <v>VARCHAR(20)</v>
      </c>
      <c r="K83" s="3"/>
      <c r="L83" s="3" t="str">
        <f t="shared" si="20"/>
        <v>NULL</v>
      </c>
      <c r="M83" s="3"/>
      <c r="N83" s="3" t="str">
        <f>IFERROR(VLOOKUP(I83,[2]Sheet3!G$3:K$38,5,FALSE),"")</f>
        <v/>
      </c>
      <c r="P83" s="28" t="str">
        <f t="shared" si="16"/>
        <v>BASE_DD,MALL_CLS_CD,ORD_NO,ORD_PRD_SEQ</v>
      </c>
      <c r="Q83" s="2" t="str">
        <f t="shared" si="17"/>
        <v>, PRD_CD  VARCHAR(20)  NULL  COMMENT '상품코드'</v>
      </c>
      <c r="R83" s="2" t="str">
        <f t="shared" si="18"/>
        <v>, PRD_CD  VARCHAR(20)  NULL</v>
      </c>
      <c r="S83" s="2" t="str">
        <f t="shared" si="19"/>
        <v>COMMENT ON COLUMN DM.MTDF_ORD_PRD.PRD_CD IS '상품코드';</v>
      </c>
    </row>
    <row r="84" spans="1:19" ht="22" hidden="1" customHeight="1" x14ac:dyDescent="0.45">
      <c r="A84" s="23">
        <f t="shared" si="15"/>
        <v>6</v>
      </c>
      <c r="B84" s="3" t="s">
        <v>596</v>
      </c>
      <c r="C84" s="3" t="s">
        <v>144</v>
      </c>
      <c r="D84" s="3" t="s">
        <v>31</v>
      </c>
      <c r="E84" s="4" t="str">
        <f>VLOOKUP(F84,[1]테이블명!$E:$G,3,FALSE)</f>
        <v>MTDF_ORD_PRD</v>
      </c>
      <c r="F84" s="5" t="s">
        <v>125</v>
      </c>
      <c r="G84" s="3">
        <f t="shared" si="5"/>
        <v>7</v>
      </c>
      <c r="H84" s="4" t="str">
        <f>VLOOKUP(I84,[1]용어사전!$B:$D,2,FALSE)</f>
        <v>ORD_QTY</v>
      </c>
      <c r="I84" s="4" t="s">
        <v>447</v>
      </c>
      <c r="J84" s="3" t="str">
        <f>VLOOKUP(I84,[1]용어사전!$B:$D,3,FALSE)</f>
        <v>INTEGER</v>
      </c>
      <c r="K84" s="3"/>
      <c r="L84" s="3" t="str">
        <f t="shared" si="20"/>
        <v>NULL</v>
      </c>
      <c r="M84" s="3"/>
      <c r="N84" s="3" t="str">
        <f>IFERROR(VLOOKUP(I84,[2]Sheet3!G$3:K$38,5,FALSE),"")</f>
        <v/>
      </c>
      <c r="P84" s="28" t="str">
        <f t="shared" si="16"/>
        <v>BASE_DD,MALL_CLS_CD,ORD_NO,ORD_PRD_SEQ</v>
      </c>
      <c r="Q84" s="2" t="str">
        <f t="shared" si="17"/>
        <v>, ORD_QTY  INTEGER  NULL  COMMENT '주문수량'</v>
      </c>
      <c r="R84" s="2" t="str">
        <f t="shared" si="18"/>
        <v>, ORD_QTY  INTEGER  NULL</v>
      </c>
      <c r="S84" s="2" t="str">
        <f t="shared" si="19"/>
        <v>COMMENT ON COLUMN DM.MTDF_ORD_PRD.ORD_QTY IS '주문수량';</v>
      </c>
    </row>
    <row r="85" spans="1:19" ht="22" hidden="1" customHeight="1" x14ac:dyDescent="0.45">
      <c r="A85" s="23">
        <f t="shared" si="15"/>
        <v>6</v>
      </c>
      <c r="B85" s="3" t="s">
        <v>596</v>
      </c>
      <c r="C85" s="3" t="s">
        <v>144</v>
      </c>
      <c r="D85" s="3" t="s">
        <v>31</v>
      </c>
      <c r="E85" s="4" t="str">
        <f>VLOOKUP(F85,[1]테이블명!$E:$G,3,FALSE)</f>
        <v>MTDF_ORD_PRD</v>
      </c>
      <c r="F85" s="5" t="s">
        <v>125</v>
      </c>
      <c r="G85" s="3">
        <f t="shared" si="5"/>
        <v>8</v>
      </c>
      <c r="H85" s="4" t="str">
        <f>VLOOKUP(I85,[1]용어사전!$B:$D,2,FALSE)</f>
        <v>SELL_PRC</v>
      </c>
      <c r="I85" s="4" t="s">
        <v>448</v>
      </c>
      <c r="J85" s="3" t="str">
        <f>VLOOKUP(I85,[1]용어사전!$B:$D,3,FALSE)</f>
        <v>NUMBER(10,2)</v>
      </c>
      <c r="K85" s="3"/>
      <c r="L85" s="3" t="str">
        <f t="shared" si="20"/>
        <v>NULL</v>
      </c>
      <c r="M85" s="3"/>
      <c r="N85" s="3" t="str">
        <f>IFERROR(VLOOKUP(I85,[2]Sheet3!G$3:K$38,5,FALSE),"")</f>
        <v/>
      </c>
      <c r="P85" s="28" t="str">
        <f t="shared" si="16"/>
        <v>BASE_DD,MALL_CLS_CD,ORD_NO,ORD_PRD_SEQ</v>
      </c>
      <c r="Q85" s="2" t="str">
        <f t="shared" si="17"/>
        <v>, SELL_PRC  NUMBER(10,2)  NULL  COMMENT '판매가격'</v>
      </c>
      <c r="R85" s="2" t="str">
        <f t="shared" si="18"/>
        <v>, SELL_PRC  NUMBER(10,2)  NULL</v>
      </c>
      <c r="S85" s="2" t="str">
        <f t="shared" si="19"/>
        <v>COMMENT ON COLUMN DM.MTDF_ORD_PRD.SELL_PRC IS '판매가격';</v>
      </c>
    </row>
    <row r="86" spans="1:19" ht="22" hidden="1" customHeight="1" x14ac:dyDescent="0.45">
      <c r="A86" s="23">
        <f t="shared" si="15"/>
        <v>6</v>
      </c>
      <c r="B86" s="3" t="s">
        <v>596</v>
      </c>
      <c r="C86" s="3" t="s">
        <v>144</v>
      </c>
      <c r="D86" s="3" t="s">
        <v>31</v>
      </c>
      <c r="E86" s="4" t="str">
        <f>VLOOKUP(F86,[1]테이블명!$E:$G,3,FALSE)</f>
        <v>MTDF_ORD_PRD</v>
      </c>
      <c r="F86" s="5" t="s">
        <v>125</v>
      </c>
      <c r="G86" s="3">
        <f t="shared" si="5"/>
        <v>9</v>
      </c>
      <c r="H86" s="4" t="str">
        <f>VLOOKUP(I86,[1]용어사전!$B:$D,2,FALSE)</f>
        <v>MBR_SELL_SUM</v>
      </c>
      <c r="I86" s="4" t="s">
        <v>455</v>
      </c>
      <c r="J86" s="3" t="str">
        <f>VLOOKUP(I86,[1]용어사전!$B:$D,3,FALSE)</f>
        <v>NUMBER(10,2)</v>
      </c>
      <c r="K86" s="3"/>
      <c r="L86" s="3" t="str">
        <f t="shared" si="20"/>
        <v>NULL</v>
      </c>
      <c r="M86" s="3"/>
      <c r="N86" s="3" t="str">
        <f>IFERROR(VLOOKUP(I86,[2]Sheet3!G$3:K$38,5,FALSE),"")</f>
        <v/>
      </c>
      <c r="P86" s="28" t="str">
        <f t="shared" si="16"/>
        <v>BASE_DD,MALL_CLS_CD,ORD_NO,ORD_PRD_SEQ</v>
      </c>
      <c r="Q86" s="2" t="str">
        <f t="shared" si="17"/>
        <v>, MBR_SELL_SUM  NUMBER(10,2)  NULL  COMMENT '회원판매금액'</v>
      </c>
      <c r="R86" s="2" t="str">
        <f t="shared" si="18"/>
        <v>, MBR_SELL_SUM  NUMBER(10,2)  NULL</v>
      </c>
      <c r="S86" s="2" t="str">
        <f t="shared" si="19"/>
        <v>COMMENT ON COLUMN DM.MTDF_ORD_PRD.MBR_SELL_SUM IS '회원판매금액';</v>
      </c>
    </row>
    <row r="87" spans="1:19" ht="22" hidden="1" customHeight="1" x14ac:dyDescent="0.45">
      <c r="A87" s="23">
        <f t="shared" si="15"/>
        <v>6</v>
      </c>
      <c r="B87" s="3" t="s">
        <v>596</v>
      </c>
      <c r="C87" s="3" t="s">
        <v>144</v>
      </c>
      <c r="D87" s="3" t="s">
        <v>31</v>
      </c>
      <c r="E87" s="4" t="str">
        <f>VLOOKUP(F87,[1]테이블명!$E:$G,3,FALSE)</f>
        <v>MTDF_ORD_PRD</v>
      </c>
      <c r="F87" s="5" t="s">
        <v>125</v>
      </c>
      <c r="G87" s="3">
        <f t="shared" si="5"/>
        <v>10</v>
      </c>
      <c r="H87" s="4" t="str">
        <f>VLOOKUP(I87,[1]용어사전!$B:$D,2,FALSE)</f>
        <v>PRD_DC_SUM</v>
      </c>
      <c r="I87" s="4" t="s">
        <v>449</v>
      </c>
      <c r="J87" s="3" t="str">
        <f>VLOOKUP(I87,[1]용어사전!$B:$D,3,FALSE)</f>
        <v>NUMBER(10,2)</v>
      </c>
      <c r="K87" s="3"/>
      <c r="L87" s="3" t="str">
        <f t="shared" si="20"/>
        <v>NULL</v>
      </c>
      <c r="M87" s="3"/>
      <c r="N87" s="3" t="str">
        <f>IFERROR(VLOOKUP(I87,[2]Sheet3!G$3:K$38,5,FALSE),"")</f>
        <v/>
      </c>
      <c r="P87" s="28" t="str">
        <f t="shared" si="16"/>
        <v>BASE_DD,MALL_CLS_CD,ORD_NO,ORD_PRD_SEQ</v>
      </c>
      <c r="Q87" s="2" t="str">
        <f t="shared" si="17"/>
        <v>, PRD_DC_SUM  NUMBER(10,2)  NULL  COMMENT '상품할인금액'</v>
      </c>
      <c r="R87" s="2" t="str">
        <f t="shared" si="18"/>
        <v>, PRD_DC_SUM  NUMBER(10,2)  NULL</v>
      </c>
      <c r="S87" s="2" t="str">
        <f t="shared" si="19"/>
        <v>COMMENT ON COLUMN DM.MTDF_ORD_PRD.PRD_DC_SUM IS '상품할인금액';</v>
      </c>
    </row>
    <row r="88" spans="1:19" ht="22" hidden="1" customHeight="1" x14ac:dyDescent="0.45">
      <c r="A88" s="23">
        <f t="shared" si="15"/>
        <v>6</v>
      </c>
      <c r="B88" s="3" t="s">
        <v>596</v>
      </c>
      <c r="C88" s="3" t="s">
        <v>144</v>
      </c>
      <c r="D88" s="3" t="s">
        <v>31</v>
      </c>
      <c r="E88" s="4" t="str">
        <f>VLOOKUP(F88,[1]테이블명!$E:$G,3,FALSE)</f>
        <v>MTDF_ORD_PRD</v>
      </c>
      <c r="F88" s="5" t="s">
        <v>125</v>
      </c>
      <c r="G88" s="3">
        <f t="shared" si="5"/>
        <v>11</v>
      </c>
      <c r="H88" s="4" t="str">
        <f>VLOOKUP(I88,[1]용어사전!$B:$D,2,FALSE)</f>
        <v>REAL_SELL_SUM</v>
      </c>
      <c r="I88" s="4" t="s">
        <v>450</v>
      </c>
      <c r="J88" s="3" t="str">
        <f>VLOOKUP(I88,[1]용어사전!$B:$D,3,FALSE)</f>
        <v>NUMBER(10,2)</v>
      </c>
      <c r="K88" s="3"/>
      <c r="L88" s="3" t="str">
        <f t="shared" si="20"/>
        <v>NULL</v>
      </c>
      <c r="M88" s="3"/>
      <c r="N88" s="3" t="str">
        <f>IFERROR(VLOOKUP(I88,[2]Sheet3!G$3:K$38,5,FALSE),"")</f>
        <v/>
      </c>
      <c r="P88" s="28" t="str">
        <f t="shared" si="16"/>
        <v>BASE_DD,MALL_CLS_CD,ORD_NO,ORD_PRD_SEQ</v>
      </c>
      <c r="Q88" s="2" t="str">
        <f t="shared" si="17"/>
        <v>, REAL_SELL_SUM  NUMBER(10,2)  NULL  COMMENT '실판매금액'</v>
      </c>
      <c r="R88" s="2" t="str">
        <f t="shared" si="18"/>
        <v>, REAL_SELL_SUM  NUMBER(10,2)  NULL</v>
      </c>
      <c r="S88" s="2" t="str">
        <f t="shared" si="19"/>
        <v>COMMENT ON COLUMN DM.MTDF_ORD_PRD.REAL_SELL_SUM IS '실판매금액';</v>
      </c>
    </row>
    <row r="89" spans="1:19" ht="22" hidden="1" customHeight="1" x14ac:dyDescent="0.45">
      <c r="A89" s="23">
        <f>IF(F89=F88,A88,A88+1)</f>
        <v>6</v>
      </c>
      <c r="B89" s="3" t="s">
        <v>596</v>
      </c>
      <c r="C89" s="3" t="s">
        <v>144</v>
      </c>
      <c r="D89" s="3" t="s">
        <v>31</v>
      </c>
      <c r="E89" s="4" t="str">
        <f>VLOOKUP(F89,[1]테이블명!$E:$G,3,FALSE)</f>
        <v>MTDF_ORD_PRD</v>
      </c>
      <c r="F89" s="5" t="s">
        <v>125</v>
      </c>
      <c r="G89" s="3">
        <f t="shared" ref="G89:G152" si="21">IF(E89=E88,G88+1,1)</f>
        <v>12</v>
      </c>
      <c r="H89" s="4" t="str">
        <f>VLOOKUP(I89,[1]용어사전!$B:$D,2,FALSE)</f>
        <v>ORD_CNCL_QTY</v>
      </c>
      <c r="I89" s="4" t="s">
        <v>495</v>
      </c>
      <c r="J89" s="3" t="str">
        <f>VLOOKUP(I89,[1]용어사전!$B:$D,3,FALSE)</f>
        <v>INTEGER</v>
      </c>
      <c r="K89" s="3"/>
      <c r="L89" s="3" t="str">
        <f>IF(K89="Y"," NOT NULL","NULL")</f>
        <v>NULL</v>
      </c>
      <c r="M89" s="3"/>
      <c r="N89" s="3" t="str">
        <f>IFERROR(VLOOKUP(I89,[2]Sheet3!G$3:K$38,5,FALSE),"")</f>
        <v/>
      </c>
      <c r="P89" s="28" t="str">
        <f t="shared" si="16"/>
        <v>BASE_DD,MALL_CLS_CD,ORD_NO,ORD_PRD_SEQ</v>
      </c>
      <c r="Q89" s="2" t="str">
        <f t="shared" si="17"/>
        <v>, ORD_CNCL_QTY  INTEGER  NULL  COMMENT '주문취소수량'</v>
      </c>
      <c r="R89" s="2" t="str">
        <f t="shared" si="18"/>
        <v>, ORD_CNCL_QTY  INTEGER  NULL</v>
      </c>
      <c r="S89" s="2" t="str">
        <f t="shared" si="19"/>
        <v>COMMENT ON COLUMN DM.MTDF_ORD_PRD.ORD_CNCL_QTY IS '주문취소수량';</v>
      </c>
    </row>
    <row r="90" spans="1:19" ht="22" hidden="1" customHeight="1" x14ac:dyDescent="0.45">
      <c r="A90" s="23">
        <f>IF(F90=F88,A88,A88+1)</f>
        <v>6</v>
      </c>
      <c r="B90" s="3" t="s">
        <v>596</v>
      </c>
      <c r="C90" s="3" t="s">
        <v>144</v>
      </c>
      <c r="D90" s="3" t="s">
        <v>31</v>
      </c>
      <c r="E90" s="4" t="str">
        <f>VLOOKUP(F90,[1]테이블명!$E:$G,3,FALSE)</f>
        <v>MTDF_ORD_PRD</v>
      </c>
      <c r="F90" s="5" t="s">
        <v>125</v>
      </c>
      <c r="G90" s="3">
        <f t="shared" si="21"/>
        <v>13</v>
      </c>
      <c r="H90" s="4" t="str">
        <f>VLOOKUP(I90,[1]용어사전!$B:$D,2,FALSE)</f>
        <v>RTN_QTY</v>
      </c>
      <c r="I90" s="4" t="s">
        <v>451</v>
      </c>
      <c r="J90" s="3" t="str">
        <f>VLOOKUP(I90,[1]용어사전!$B:$D,3,FALSE)</f>
        <v>INTEGER</v>
      </c>
      <c r="K90" s="3"/>
      <c r="L90" s="3" t="str">
        <f t="shared" si="20"/>
        <v>NULL</v>
      </c>
      <c r="M90" s="3"/>
      <c r="N90" s="3" t="str">
        <f>IFERROR(VLOOKUP(I90,[2]Sheet3!G$3:K$38,5,FALSE),"")</f>
        <v/>
      </c>
      <c r="P90" s="28" t="str">
        <f t="shared" si="16"/>
        <v>BASE_DD,MALL_CLS_CD,ORD_NO,ORD_PRD_SEQ</v>
      </c>
      <c r="Q90" s="2" t="str">
        <f t="shared" si="17"/>
        <v>, RTN_QTY  INTEGER  NULL  COMMENT '반품수량'</v>
      </c>
      <c r="R90" s="2" t="str">
        <f t="shared" si="18"/>
        <v>, RTN_QTY  INTEGER  NULL</v>
      </c>
      <c r="S90" s="2" t="str">
        <f t="shared" si="19"/>
        <v>COMMENT ON COLUMN DM.MTDF_ORD_PRD.RTN_QTY IS '반품수량';</v>
      </c>
    </row>
    <row r="91" spans="1:19" ht="22" hidden="1" customHeight="1" x14ac:dyDescent="0.45">
      <c r="A91" s="23">
        <f t="shared" si="15"/>
        <v>6</v>
      </c>
      <c r="B91" s="3" t="s">
        <v>596</v>
      </c>
      <c r="C91" s="3" t="s">
        <v>144</v>
      </c>
      <c r="D91" s="3" t="s">
        <v>31</v>
      </c>
      <c r="E91" s="4" t="str">
        <f>VLOOKUP(F91,[1]테이블명!$E:$G,3,FALSE)</f>
        <v>MTDF_ORD_PRD</v>
      </c>
      <c r="F91" s="5" t="s">
        <v>125</v>
      </c>
      <c r="G91" s="3">
        <f t="shared" si="21"/>
        <v>14</v>
      </c>
      <c r="H91" s="4" t="str">
        <f>VLOOKUP(I91,[1]용어사전!$B:$D,2,FALSE)</f>
        <v>EXC_QTY</v>
      </c>
      <c r="I91" s="4" t="s">
        <v>452</v>
      </c>
      <c r="J91" s="3" t="str">
        <f>VLOOKUP(I91,[1]용어사전!$B:$D,3,FALSE)</f>
        <v>INTEGER</v>
      </c>
      <c r="K91" s="3"/>
      <c r="L91" s="3" t="str">
        <f t="shared" si="20"/>
        <v>NULL</v>
      </c>
      <c r="M91" s="3"/>
      <c r="N91" s="3" t="str">
        <f>IFERROR(VLOOKUP(I91,[2]Sheet3!G$3:K$38,5,FALSE),"")</f>
        <v/>
      </c>
      <c r="P91" s="28" t="str">
        <f t="shared" si="16"/>
        <v>BASE_DD,MALL_CLS_CD,ORD_NO,ORD_PRD_SEQ</v>
      </c>
      <c r="Q91" s="2" t="str">
        <f t="shared" si="17"/>
        <v>, EXC_QTY  INTEGER  NULL  COMMENT '교환수량'</v>
      </c>
      <c r="R91" s="2" t="str">
        <f t="shared" si="18"/>
        <v>, EXC_QTY  INTEGER  NULL</v>
      </c>
      <c r="S91" s="2" t="str">
        <f t="shared" si="19"/>
        <v>COMMENT ON COLUMN DM.MTDF_ORD_PRD.EXC_QTY IS '교환수량';</v>
      </c>
    </row>
    <row r="92" spans="1:19" ht="22" hidden="1" customHeight="1" x14ac:dyDescent="0.45">
      <c r="A92" s="23">
        <f t="shared" si="15"/>
        <v>6</v>
      </c>
      <c r="B92" s="3" t="s">
        <v>596</v>
      </c>
      <c r="C92" s="3" t="s">
        <v>144</v>
      </c>
      <c r="D92" s="3" t="s">
        <v>31</v>
      </c>
      <c r="E92" s="4" t="str">
        <f>VLOOKUP(F92,[1]테이블명!$E:$G,3,FALSE)</f>
        <v>MTDF_ORD_PRD</v>
      </c>
      <c r="F92" s="5" t="s">
        <v>125</v>
      </c>
      <c r="G92" s="3">
        <f t="shared" si="21"/>
        <v>15</v>
      </c>
      <c r="H92" s="4" t="str">
        <f>VLOOKUP(I92,[1]용어사전!$B:$D,2,FALSE)</f>
        <v>CPN_NO</v>
      </c>
      <c r="I92" s="4" t="s">
        <v>453</v>
      </c>
      <c r="J92" s="3" t="str">
        <f>VLOOKUP(I92,[1]용어사전!$B:$D,3,FALSE)</f>
        <v>INTEGER</v>
      </c>
      <c r="K92" s="3"/>
      <c r="L92" s="3" t="str">
        <f t="shared" si="20"/>
        <v>NULL</v>
      </c>
      <c r="M92" s="3"/>
      <c r="N92" s="3" t="str">
        <f>IFERROR(VLOOKUP(I92,[2]Sheet3!G$3:K$38,5,FALSE),"")</f>
        <v/>
      </c>
      <c r="P92" s="28" t="str">
        <f t="shared" si="16"/>
        <v>BASE_DD,MALL_CLS_CD,ORD_NO,ORD_PRD_SEQ</v>
      </c>
      <c r="Q92" s="2" t="str">
        <f t="shared" si="17"/>
        <v>, CPN_NO  INTEGER  NULL  COMMENT '쿠폰번호'</v>
      </c>
      <c r="R92" s="2" t="str">
        <f t="shared" si="18"/>
        <v>, CPN_NO  INTEGER  NULL</v>
      </c>
      <c r="S92" s="2" t="str">
        <f t="shared" si="19"/>
        <v>COMMENT ON COLUMN DM.MTDF_ORD_PRD.CPN_NO IS '쿠폰번호';</v>
      </c>
    </row>
    <row r="93" spans="1:19" ht="22" hidden="1" customHeight="1" x14ac:dyDescent="0.45">
      <c r="A93" s="23">
        <f t="shared" si="15"/>
        <v>6</v>
      </c>
      <c r="B93" s="3" t="s">
        <v>596</v>
      </c>
      <c r="C93" s="3" t="s">
        <v>144</v>
      </c>
      <c r="D93" s="3" t="s">
        <v>31</v>
      </c>
      <c r="E93" s="4" t="str">
        <f>VLOOKUP(F93,[1]테이블명!$E:$G,3,FALSE)</f>
        <v>MTDF_ORD_PRD</v>
      </c>
      <c r="F93" s="5" t="s">
        <v>125</v>
      </c>
      <c r="G93" s="3">
        <f t="shared" si="21"/>
        <v>16</v>
      </c>
      <c r="H93" s="4" t="str">
        <f>VLOOKUP(I93,[1]용어사전!$B:$D,2,FALSE)</f>
        <v>ACM_PNT_SUM</v>
      </c>
      <c r="I93" s="4" t="s">
        <v>440</v>
      </c>
      <c r="J93" s="3" t="str">
        <f>VLOOKUP(I93,[1]용어사전!$B:$D,3,FALSE)</f>
        <v>NUMBER(10,2)</v>
      </c>
      <c r="K93" s="3"/>
      <c r="L93" s="3" t="str">
        <f t="shared" si="20"/>
        <v>NULL</v>
      </c>
      <c r="M93" s="3"/>
      <c r="N93" s="3" t="str">
        <f>IFERROR(VLOOKUP(I93,[2]Sheet3!G$3:K$38,5,FALSE),"")</f>
        <v/>
      </c>
      <c r="P93" s="28" t="str">
        <f t="shared" si="16"/>
        <v>BASE_DD,MALL_CLS_CD,ORD_NO,ORD_PRD_SEQ</v>
      </c>
      <c r="Q93" s="2" t="str">
        <f t="shared" si="17"/>
        <v>, ACM_PNT_SUM  NUMBER(10,2)  NULL  COMMENT '적립포인트금액'</v>
      </c>
      <c r="R93" s="2" t="str">
        <f t="shared" si="18"/>
        <v>, ACM_PNT_SUM  NUMBER(10,2)  NULL</v>
      </c>
      <c r="S93" s="2" t="str">
        <f t="shared" si="19"/>
        <v>COMMENT ON COLUMN DM.MTDF_ORD_PRD.ACM_PNT_SUM IS '적립포인트금액';</v>
      </c>
    </row>
    <row r="94" spans="1:19" ht="22" hidden="1" customHeight="1" x14ac:dyDescent="0.45">
      <c r="A94" s="23">
        <f t="shared" si="15"/>
        <v>6</v>
      </c>
      <c r="B94" s="3" t="s">
        <v>596</v>
      </c>
      <c r="C94" s="3" t="s">
        <v>144</v>
      </c>
      <c r="D94" s="3" t="s">
        <v>31</v>
      </c>
      <c r="E94" s="4" t="str">
        <f>VLOOKUP(F94,[1]테이블명!$E:$G,3,FALSE)</f>
        <v>MTDF_ORD_PRD</v>
      </c>
      <c r="F94" s="5" t="s">
        <v>125</v>
      </c>
      <c r="G94" s="3">
        <f t="shared" si="21"/>
        <v>17</v>
      </c>
      <c r="H94" s="4" t="str">
        <f>VLOOKUP(I94,[1]용어사전!$B:$D,2,FALSE)</f>
        <v>USE_PNT_SUM</v>
      </c>
      <c r="I94" s="4" t="s">
        <v>441</v>
      </c>
      <c r="J94" s="3" t="str">
        <f>VLOOKUP(I94,[1]용어사전!$B:$D,3,FALSE)</f>
        <v>NUMBER(10,2)</v>
      </c>
      <c r="K94" s="3"/>
      <c r="L94" s="3" t="str">
        <f t="shared" si="20"/>
        <v>NULL</v>
      </c>
      <c r="M94" s="3"/>
      <c r="N94" s="3" t="str">
        <f>IFERROR(VLOOKUP(I94,[2]Sheet3!G$3:K$38,5,FALSE),"")</f>
        <v/>
      </c>
      <c r="P94" s="28" t="str">
        <f t="shared" si="16"/>
        <v>BASE_DD,MALL_CLS_CD,ORD_NO,ORD_PRD_SEQ</v>
      </c>
      <c r="Q94" s="2" t="str">
        <f t="shared" si="17"/>
        <v>, USE_PNT_SUM  NUMBER(10,2)  NULL  COMMENT '사용포인트금액'</v>
      </c>
      <c r="R94" s="2" t="str">
        <f t="shared" si="18"/>
        <v>, USE_PNT_SUM  NUMBER(10,2)  NULL</v>
      </c>
      <c r="S94" s="2" t="str">
        <f t="shared" si="19"/>
        <v>COMMENT ON COLUMN DM.MTDF_ORD_PRD.USE_PNT_SUM IS '사용포인트금액';</v>
      </c>
    </row>
    <row r="95" spans="1:19" ht="22" hidden="1" customHeight="1" x14ac:dyDescent="0.45">
      <c r="A95" s="23">
        <f t="shared" si="15"/>
        <v>6</v>
      </c>
      <c r="B95" s="3" t="s">
        <v>596</v>
      </c>
      <c r="C95" s="3" t="s">
        <v>144</v>
      </c>
      <c r="D95" s="3" t="s">
        <v>31</v>
      </c>
      <c r="E95" s="4" t="str">
        <f>VLOOKUP(F95,[1]테이블명!$E:$G,3,FALSE)</f>
        <v>MTDF_ORD_PRD</v>
      </c>
      <c r="F95" s="5" t="s">
        <v>125</v>
      </c>
      <c r="G95" s="3">
        <f t="shared" si="21"/>
        <v>18</v>
      </c>
      <c r="H95" s="4" t="str">
        <f>VLOOKUP(I95,[1]용어사전!$B:$D,2,FALSE)</f>
        <v>LOAD_DTTM</v>
      </c>
      <c r="I95" s="4" t="s">
        <v>297</v>
      </c>
      <c r="J95" s="3" t="str">
        <f>VLOOKUP(I95,[1]용어사전!$B:$D,3,FALSE)</f>
        <v>TIMESTAMP</v>
      </c>
      <c r="K95" s="3"/>
      <c r="L95" s="3" t="str">
        <f t="shared" ref="L95:L112" si="22">IF(K95="Y"," NOT NULL","NULL")</f>
        <v>NULL</v>
      </c>
      <c r="M95" s="3"/>
      <c r="N95" s="3" t="str">
        <f>IFERROR(VLOOKUP(I95,[2]Sheet3!G$3:K$38,5,FALSE),"")</f>
        <v/>
      </c>
      <c r="P95" s="28" t="str">
        <f t="shared" si="16"/>
        <v>BASE_DD,MALL_CLS_CD,ORD_NO,ORD_PRD_SEQ</v>
      </c>
      <c r="Q95" s="2" t="str">
        <f t="shared" si="17"/>
        <v>, LOAD_DTTM  TIMESTAMP  NULL  COMMENT '적재일시' , CONSTRAINT MTDF_ORD_PRD_PK PRIMARY KEY (BASE_DD,MALL_CLS_CD,ORD_NO,ORD_PRD_SEQ)) COMMENT='주문상품';GRANT SELECT ON TABLE GCWB_WDB.DM.MTDF_ORD_PRD TO READ_ROLE;GRANT SELECT,INSERT,UPDATE,DELETE ON TABLE GCWB_WDB.DM.MTDF_ORD_PRD TO ROLE CRUD_ROLE;</v>
      </c>
      <c r="R95" s="2" t="str">
        <f t="shared" si="18"/>
        <v>, LOAD_DTTM  TIMESTAMP  NULL, CONSTRAINT MTDF_ORD_PRD_PK PRIMARY KEY (BASE_DD,MALL_CLS_CD,ORD_NO,ORD_PRD_SEQ)) ;</v>
      </c>
      <c r="S95" s="2" t="str">
        <f t="shared" si="19"/>
        <v>COMMENT ON COLUMN DM.MTDF_ORD_PRD.LOAD_DTTM IS '적재일시';</v>
      </c>
    </row>
    <row r="96" spans="1:19" ht="22" customHeight="1" x14ac:dyDescent="0.45">
      <c r="A96" s="23">
        <f t="shared" si="15"/>
        <v>7</v>
      </c>
      <c r="B96" s="3" t="s">
        <v>596</v>
      </c>
      <c r="C96" s="3" t="s">
        <v>142</v>
      </c>
      <c r="D96" s="3" t="s">
        <v>28</v>
      </c>
      <c r="E96" s="4" t="str">
        <f>VLOOKUP(F96,[1]테이블명!$E:$G,3,FALSE)</f>
        <v>MSTD_IOCT_CLS</v>
      </c>
      <c r="F96" s="5" t="s">
        <v>113</v>
      </c>
      <c r="G96" s="3">
        <f t="shared" si="21"/>
        <v>1</v>
      </c>
      <c r="H96" s="4" t="str">
        <f>VLOOKUP(I96,[1]용어사전!$B:$D,2,FALSE)</f>
        <v>IOCT_CLS_CD</v>
      </c>
      <c r="I96" s="4" t="s">
        <v>152</v>
      </c>
      <c r="J96" s="3" t="str">
        <f>VLOOKUP(I96,[1]용어사전!$B:$D,3,FALSE)</f>
        <v>VARCHAR(2)</v>
      </c>
      <c r="K96" s="3" t="s">
        <v>5527</v>
      </c>
      <c r="L96" s="3" t="str">
        <f t="shared" si="22"/>
        <v xml:space="preserve"> NOT NULL</v>
      </c>
      <c r="M96" s="39" t="s">
        <v>5614</v>
      </c>
      <c r="N96" s="40"/>
      <c r="O96" s="40" t="s">
        <v>5615</v>
      </c>
      <c r="P96" s="28" t="str">
        <f t="shared" si="16"/>
        <v>IOCT_CLS_CD</v>
      </c>
      <c r="Q96" s="2" t="str">
        <f t="shared" si="17"/>
        <v>CREATE OR REPLACE VIEW DM.MSTD_IOCT_CLS AS SELECT CMM_DTL_CD AS IOCT_CLS_CD</v>
      </c>
      <c r="R96" s="2" t="str">
        <f t="shared" si="18"/>
        <v>CREATE TABLE DM.MSTD_IOCT_CLS (IOCT_CLS_CD  VARCHAR(2)   NOT NULL</v>
      </c>
      <c r="S96" s="2" t="str">
        <f t="shared" si="19"/>
        <v>COMMENT ON TABLE DM.MSTD_IOCT_CLS IS '국내외구분'; COMMENT ON COLUMN DM.MSTD_IOCT_CLS.IOCT_CLS_CD IS '국내외구분코드';</v>
      </c>
    </row>
    <row r="97" spans="1:19" ht="22" customHeight="1" x14ac:dyDescent="0.45">
      <c r="A97" s="23">
        <f t="shared" si="15"/>
        <v>7</v>
      </c>
      <c r="B97" s="3" t="s">
        <v>596</v>
      </c>
      <c r="C97" s="3" t="s">
        <v>142</v>
      </c>
      <c r="D97" s="3" t="s">
        <v>28</v>
      </c>
      <c r="E97" s="4" t="str">
        <f>VLOOKUP(F97,[1]테이블명!$E:$G,3,FALSE)</f>
        <v>MSTD_IOCT_CLS</v>
      </c>
      <c r="F97" s="5" t="s">
        <v>113</v>
      </c>
      <c r="G97" s="3">
        <f t="shared" si="21"/>
        <v>2</v>
      </c>
      <c r="H97" s="4" t="str">
        <f>VLOOKUP(I97,[1]용어사전!$B:$D,2,FALSE)</f>
        <v>IOCT_CLS_NM</v>
      </c>
      <c r="I97" s="4" t="s">
        <v>226</v>
      </c>
      <c r="J97" s="3" t="str">
        <f>VLOOKUP(I97,[1]용어사전!$B:$D,3,FALSE)</f>
        <v>VARCHAR(20)</v>
      </c>
      <c r="K97" s="3"/>
      <c r="L97" s="3" t="str">
        <f t="shared" si="22"/>
        <v>NULL</v>
      </c>
      <c r="M97" s="39" t="s">
        <v>5614</v>
      </c>
      <c r="N97" s="40"/>
      <c r="O97" s="40" t="s">
        <v>5615</v>
      </c>
      <c r="P97" s="28" t="str">
        <f>IF(F97="","",IF(K97="",P96,IF(AND(K97="Y",G97=1),H97,CONCATENATE(P96,",",H97))))</f>
        <v>IOCT_CLS_CD</v>
      </c>
      <c r="Q97" s="2" t="str">
        <f>IF(AND(M97="Y",G97=1),"CREATE OR REPLACE VIEW "&amp;B97&amp;"."&amp;E97&amp;" AS SELECT CMM_DTL_CD AS "&amp;H97,IF(AND(M97="Y",G98=1)," , SORT_SEQ AS "&amp;H97&amp;" FROM DW.WSTC_CMM_CD_DTL WHERE CMM_BAS_CD= '"&amp;O97&amp;"';",IF(M97="Y"," , CMM_DTL_CD_NM AS "&amp;H97,IF(F97="","",IF(G97=1,"CREATE OR REPLACE TRANSIENT TABLE "&amp;B97&amp;"."&amp;E97&amp;" ("&amp;H97&amp;"  "&amp;J97&amp;"  "&amp;L97&amp;"  COMMENT '"&amp;I97&amp;"'",IF(G98=1,", "&amp;H97&amp;"  "&amp;J97&amp;"  "&amp;L97&amp;"  COMMENT '"&amp;I97&amp;"' , CONSTRAINT "&amp;E97&amp;"_PK PRIMARY KEY ("&amp;P97&amp;")) COMMENT='"&amp;F97&amp;"';"&amp;"GRANT SELECT ON TABLE GCWB_WDB."&amp;B97&amp;"."&amp;E97&amp;" TO READ_ROLE;"&amp;"GRANT SELECT,INSERT,UPDATE,DELETE ON TABLE GCWB_WDB."&amp;B97&amp;"."&amp;E97&amp;" TO ROLE CRUD_ROLE;",", "&amp;H97&amp;"  "&amp;J97&amp;"  "&amp;L97&amp;"  COMMENT '"&amp;I97&amp;"'"))))))</f>
        <v xml:space="preserve"> , CMM_DTL_CD_NM AS IOCT_CLS_NM</v>
      </c>
      <c r="R97" s="2" t="str">
        <f>IF(G97=1,"CREATE TABLE "&amp;B97&amp;"."&amp;E97&amp;" ("&amp;H97&amp;"  "&amp;J97&amp;"  "&amp;L97,IF(G98=1,", "&amp;H97&amp;"  "&amp;J97&amp;"  "&amp;L97&amp;", CONSTRAINT "&amp;E97&amp;"_PK PRIMARY KEY ("&amp;P97&amp;")) ;",", "&amp;H97&amp;"  "&amp;J97&amp;"  "&amp;L97))</f>
        <v>, IOCT_CLS_NM  VARCHAR(20)  NULL</v>
      </c>
      <c r="S97" s="2" t="str">
        <f>IF(G97=1,"COMMENT ON TABLE "&amp;B97&amp;"."&amp;E97&amp;" IS '"&amp;F97&amp;"'; COMMENT ON COLUMN "&amp;B97&amp;"."&amp;E97&amp;"."&amp;H97&amp;" IS '"&amp;I97&amp;"';","COMMENT ON COLUMN "&amp;B97&amp;"."&amp;E97&amp;"."&amp;H97&amp;" IS '"&amp;I97&amp;"';")</f>
        <v>COMMENT ON COLUMN DM.MSTD_IOCT_CLS.IOCT_CLS_NM IS '국내외구분명';</v>
      </c>
    </row>
    <row r="98" spans="1:19" ht="22" customHeight="1" x14ac:dyDescent="0.45">
      <c r="A98" s="23">
        <f t="shared" si="15"/>
        <v>7</v>
      </c>
      <c r="B98" s="3" t="s">
        <v>596</v>
      </c>
      <c r="C98" s="3" t="s">
        <v>142</v>
      </c>
      <c r="D98" s="3" t="s">
        <v>28</v>
      </c>
      <c r="E98" s="4" t="str">
        <f>VLOOKUP(F98,[1]테이블명!$E:$G,3,FALSE)</f>
        <v>MSTD_IOCT_CLS</v>
      </c>
      <c r="F98" s="5" t="s">
        <v>113</v>
      </c>
      <c r="G98" s="3">
        <f t="shared" si="21"/>
        <v>3</v>
      </c>
      <c r="H98" s="4" t="str">
        <f>VLOOKUP(I98,[1]용어사전!$B:$D,2,FALSE)</f>
        <v>SORT_SEQ</v>
      </c>
      <c r="I98" s="4" t="s">
        <v>298</v>
      </c>
      <c r="J98" s="3" t="str">
        <f>VLOOKUP(I98,[1]용어사전!$B:$D,3,FALSE)</f>
        <v>INTEGER</v>
      </c>
      <c r="K98" s="3"/>
      <c r="L98" s="3" t="str">
        <f t="shared" si="22"/>
        <v>NULL</v>
      </c>
      <c r="M98" s="39" t="s">
        <v>5614</v>
      </c>
      <c r="N98" s="40"/>
      <c r="O98" s="40" t="s">
        <v>5615</v>
      </c>
      <c r="P98" s="28" t="str">
        <f>IF(F98="","",IF(K98="",P97,IF(AND(K98="Y",G98=1),H98,CONCATENATE(P97,",",H98))))</f>
        <v>IOCT_CLS_CD</v>
      </c>
      <c r="Q98" s="2" t="str">
        <f>IF(AND(M98="Y",G98=1),"CREATE OR REPLACE VIEW "&amp;B98&amp;"."&amp;E98&amp;" AS SELECT CMM_DTL_CD AS "&amp;H98,IF(AND(M98="Y",G99=1)," , SORT_SEQ AS "&amp;H98&amp;" FROM DW.WSTC_CMM_CD_DTL WHERE CMM_BAS_CD= '"&amp;O98&amp;"';",IF(M98="Y"," , CMM_DTL_CD_NM AS "&amp;H98,IF(F98="","",IF(G98=1,"CREATE OR REPLACE TRANSIENT TABLE "&amp;B98&amp;"."&amp;E98&amp;" ("&amp;H98&amp;"  "&amp;J98&amp;"  "&amp;L98&amp;"  COMMENT '"&amp;I98&amp;"'",IF(G99=1,", "&amp;H98&amp;"  "&amp;J98&amp;"  "&amp;L98&amp;"  COMMENT '"&amp;I98&amp;"' , CONSTRAINT "&amp;E98&amp;"_PK PRIMARY KEY ("&amp;P98&amp;")) COMMENT='"&amp;F98&amp;"';"&amp;"GRANT SELECT ON TABLE GCWB_WDB."&amp;B98&amp;"."&amp;E98&amp;" TO READ_ROLE;"&amp;"GRANT SELECT,INSERT,UPDATE,DELETE ON TABLE GCWB_WDB."&amp;B98&amp;"."&amp;E98&amp;" TO ROLE CRUD_ROLE;",", "&amp;H98&amp;"  "&amp;J98&amp;"  "&amp;L98&amp;"  COMMENT '"&amp;I98&amp;"'"))))))</f>
        <v xml:space="preserve"> , SORT_SEQ AS SORT_SEQ FROM DW.WSTC_CMM_CD_DTL WHERE CMM_BAS_CD= '004';</v>
      </c>
      <c r="R98" s="2" t="str">
        <f>IF(G98=1,"CREATE TABLE "&amp;B98&amp;"."&amp;E98&amp;" ("&amp;H98&amp;"  "&amp;J98&amp;"  "&amp;L98,IF(G99=1,", "&amp;H98&amp;"  "&amp;J98&amp;"  "&amp;L98&amp;", CONSTRAINT "&amp;E98&amp;"_PK PRIMARY KEY ("&amp;P98&amp;")) ;",", "&amp;H98&amp;"  "&amp;J98&amp;"  "&amp;L98))</f>
        <v>, SORT_SEQ  INTEGER  NULL, CONSTRAINT MSTD_IOCT_CLS_PK PRIMARY KEY (IOCT_CLS_CD)) ;</v>
      </c>
      <c r="S98" s="2" t="str">
        <f>IF(G98=1,"COMMENT ON TABLE "&amp;B98&amp;"."&amp;E98&amp;" IS '"&amp;F98&amp;"'; COMMENT ON COLUMN "&amp;B98&amp;"."&amp;E98&amp;"."&amp;H98&amp;" IS '"&amp;I98&amp;"';","COMMENT ON COLUMN "&amp;B98&amp;"."&amp;E98&amp;"."&amp;H98&amp;" IS '"&amp;I98&amp;"';")</f>
        <v>COMMENT ON COLUMN DM.MSTD_IOCT_CLS.SORT_SEQ IS '정렬순번';</v>
      </c>
    </row>
    <row r="99" spans="1:19" ht="22" customHeight="1" x14ac:dyDescent="0.45">
      <c r="A99" s="23">
        <f t="shared" si="15"/>
        <v>8</v>
      </c>
      <c r="B99" s="3" t="s">
        <v>596</v>
      </c>
      <c r="C99" s="3" t="s">
        <v>142</v>
      </c>
      <c r="D99" s="3" t="s">
        <v>28</v>
      </c>
      <c r="E99" s="4" t="str">
        <f>VLOOKUP(F99,[1]테이블명!$E:$G,3,FALSE)</f>
        <v>MSTD_BASE_YY</v>
      </c>
      <c r="F99" s="5" t="s">
        <v>40</v>
      </c>
      <c r="G99" s="3">
        <f t="shared" si="21"/>
        <v>1</v>
      </c>
      <c r="H99" s="4" t="str">
        <f>VLOOKUP(I99,[1]용어사전!$B:$D,2,FALSE)</f>
        <v>BASE_YY</v>
      </c>
      <c r="I99" s="4" t="s">
        <v>215</v>
      </c>
      <c r="J99" s="3" t="str">
        <f>VLOOKUP(I99,[1]용어사전!$B:$D,3,FALSE)</f>
        <v>VARCHAR(4)</v>
      </c>
      <c r="K99" s="3" t="s">
        <v>300</v>
      </c>
      <c r="L99" s="3" t="str">
        <f t="shared" si="22"/>
        <v xml:space="preserve"> NOT NULL</v>
      </c>
      <c r="M99" s="3"/>
      <c r="N99" s="3" t="str">
        <f>IFERROR(VLOOKUP(I99,[2]Sheet3!G$3:K$38,5,FALSE),"")</f>
        <v/>
      </c>
      <c r="P99" s="28" t="str">
        <f>IF(F99="","",IF(K99="",P98,IF(AND(K99="Y",G99=1),H99,CONCATENATE(P98,",",H99))))</f>
        <v>BASE_YY</v>
      </c>
      <c r="Q99" s="2" t="str">
        <f>IF(AND(M99="Y",G99=1),"CREATE OR REPLACE VIEW "&amp;B99&amp;"."&amp;E99&amp;" AS SELECT CMM_DTL_CD AS "&amp;H99,IF(AND(M99="Y",G100=1)," , SORT_SEQ AS "&amp;H99&amp;" FROM DW.WSTC_CMM_CD_DTL WHERE CMM_BAS_CD= '"&amp;O99&amp;"';",IF(M99="Y"," , CMM_DTL_CD_NM AS "&amp;H99,IF(F99="","",IF(G99=1,"CREATE OR REPLACE TRANSIENT TABLE "&amp;B99&amp;"."&amp;E99&amp;" ("&amp;H99&amp;"  "&amp;J99&amp;"  "&amp;L99&amp;"  COMMENT '"&amp;I99&amp;"'",IF(G100=1,", "&amp;H99&amp;"  "&amp;J99&amp;"  "&amp;L99&amp;"  COMMENT '"&amp;I99&amp;"' , CONSTRAINT "&amp;E99&amp;"_PK PRIMARY KEY ("&amp;P99&amp;")) COMMENT='"&amp;F99&amp;"';"&amp;"GRANT SELECT ON TABLE GCWB_WDB."&amp;B99&amp;"."&amp;E99&amp;" TO READ_ROLE;"&amp;"GRANT SELECT,INSERT,UPDATE,DELETE ON TABLE GCWB_WDB."&amp;B99&amp;"."&amp;E99&amp;" TO ROLE CRUD_ROLE;",", "&amp;H99&amp;"  "&amp;J99&amp;"  "&amp;L99&amp;"  COMMENT '"&amp;I99&amp;"'"))))))</f>
        <v>CREATE OR REPLACE TRANSIENT TABLE DM.MSTD_BASE_YY (BASE_YY  VARCHAR(4)   NOT NULL  COMMENT '기준년도'</v>
      </c>
      <c r="R99" s="2" t="str">
        <f>IF(G99=1,"CREATE TABLE "&amp;B99&amp;"."&amp;E99&amp;" ("&amp;H99&amp;"  "&amp;J99&amp;"  "&amp;L99,IF(G100=1,", "&amp;H99&amp;"  "&amp;J99&amp;"  "&amp;L99&amp;", CONSTRAINT "&amp;E99&amp;"_PK PRIMARY KEY ("&amp;P99&amp;")) ;",", "&amp;H99&amp;"  "&amp;J99&amp;"  "&amp;L99))</f>
        <v>CREATE TABLE DM.MSTD_BASE_YY (BASE_YY  VARCHAR(4)   NOT NULL</v>
      </c>
      <c r="S99" s="2" t="str">
        <f>IF(G99=1,"COMMENT ON TABLE "&amp;B99&amp;"."&amp;E99&amp;" IS '"&amp;F99&amp;"'; COMMENT ON COLUMN "&amp;B99&amp;"."&amp;E99&amp;"."&amp;H99&amp;" IS '"&amp;I99&amp;"';","COMMENT ON COLUMN "&amp;B99&amp;"."&amp;E99&amp;"."&amp;H99&amp;" IS '"&amp;I99&amp;"';")</f>
        <v>COMMENT ON TABLE DM.MSTD_BASE_YY IS '기준년도'; COMMENT ON COLUMN DM.MSTD_BASE_YY.BASE_YY IS '기준년도';</v>
      </c>
    </row>
    <row r="100" spans="1:19" ht="22" customHeight="1" x14ac:dyDescent="0.45">
      <c r="A100" s="23">
        <f t="shared" si="15"/>
        <v>8</v>
      </c>
      <c r="B100" s="3" t="s">
        <v>596</v>
      </c>
      <c r="C100" s="3" t="s">
        <v>142</v>
      </c>
      <c r="D100" s="3" t="s">
        <v>28</v>
      </c>
      <c r="E100" s="4" t="str">
        <f>VLOOKUP(F100,[1]테이블명!$E:$G,3,FALSE)</f>
        <v>MSTD_BASE_YY</v>
      </c>
      <c r="F100" s="5" t="s">
        <v>40</v>
      </c>
      <c r="G100" s="3">
        <f t="shared" si="21"/>
        <v>2</v>
      </c>
      <c r="H100" s="4" t="str">
        <f>VLOOKUP(I100,[1]용어사전!$B:$D,2,FALSE)</f>
        <v>SORT_SEQ</v>
      </c>
      <c r="I100" s="4" t="s">
        <v>298</v>
      </c>
      <c r="J100" s="3" t="str">
        <f>VLOOKUP(I100,[1]용어사전!$B:$D,3,FALSE)</f>
        <v>INTEGER</v>
      </c>
      <c r="K100" s="3"/>
      <c r="L100" s="3" t="str">
        <f t="shared" si="22"/>
        <v>NULL</v>
      </c>
      <c r="M100" s="3"/>
      <c r="N100" s="3" t="str">
        <f>IFERROR(VLOOKUP(I100,[2]Sheet3!G$3:K$38,5,FALSE),"")</f>
        <v/>
      </c>
      <c r="P100" s="28" t="str">
        <f>IF(F100="","",IF(K100="",P99,IF(AND(K100="Y",G100=1),H100,CONCATENATE(P99,",",H100))))</f>
        <v>BASE_YY</v>
      </c>
      <c r="Q100" s="2" t="str">
        <f>IF(AND(M100="Y",G100=1),"CREATE OR REPLACE VIEW "&amp;B100&amp;"."&amp;E100&amp;" AS SELECT CMM_DTL_CD AS "&amp;H100,IF(AND(M100="Y",G101=1)," , SORT_SEQ AS "&amp;H100&amp;" FROM DW.WSTC_CMM_CD_DTL WHERE CMM_BAS_CD= '"&amp;O100&amp;"';",IF(M100="Y"," , CMM_DTL_CD_NM AS "&amp;H100,IF(F100="","",IF(G100=1,"CREATE OR REPLACE TRANSIENT TABLE "&amp;B100&amp;"."&amp;E100&amp;" ("&amp;H100&amp;"  "&amp;J100&amp;"  "&amp;L100&amp;"  COMMENT '"&amp;I100&amp;"'",IF(G101=1,", "&amp;H100&amp;"  "&amp;J100&amp;"  "&amp;L100&amp;"  COMMENT '"&amp;I100&amp;"' , CONSTRAINT "&amp;E100&amp;"_PK PRIMARY KEY ("&amp;P100&amp;")) COMMENT='"&amp;F100&amp;"';"&amp;"GRANT SELECT ON TABLE GCWB_WDB."&amp;B100&amp;"."&amp;E100&amp;" TO READ_ROLE;"&amp;"GRANT SELECT,INSERT,UPDATE,DELETE ON TABLE GCWB_WDB."&amp;B100&amp;"."&amp;E100&amp;" TO ROLE CRUD_ROLE;",", "&amp;H100&amp;"  "&amp;J100&amp;"  "&amp;L100&amp;"  COMMENT '"&amp;I100&amp;"'"))))))</f>
        <v>, SORT_SEQ  INTEGER  NULL  COMMENT '정렬순번'</v>
      </c>
      <c r="R100" s="2" t="str">
        <f>IF(G100=1,"CREATE TABLE "&amp;B100&amp;"."&amp;E100&amp;" ("&amp;H100&amp;"  "&amp;J100&amp;"  "&amp;L100,IF(G101=1,", "&amp;H100&amp;"  "&amp;J100&amp;"  "&amp;L100&amp;", CONSTRAINT "&amp;E100&amp;"_PK PRIMARY KEY ("&amp;P100&amp;")) ;",", "&amp;H100&amp;"  "&amp;J100&amp;"  "&amp;L100))</f>
        <v>, SORT_SEQ  INTEGER  NULL</v>
      </c>
      <c r="S100" s="2" t="str">
        <f>IF(G100=1,"COMMENT ON TABLE "&amp;B100&amp;"."&amp;E100&amp;" IS '"&amp;F100&amp;"'; COMMENT ON COLUMN "&amp;B100&amp;"."&amp;E100&amp;"."&amp;H100&amp;" IS '"&amp;I100&amp;"';","COMMENT ON COLUMN "&amp;B100&amp;"."&amp;E100&amp;"."&amp;H100&amp;" IS '"&amp;I100&amp;"';")</f>
        <v>COMMENT ON COLUMN DM.MSTD_BASE_YY.SORT_SEQ IS '정렬순번';</v>
      </c>
    </row>
    <row r="101" spans="1:19" ht="22" customHeight="1" x14ac:dyDescent="0.45">
      <c r="A101" s="23">
        <f t="shared" si="15"/>
        <v>8</v>
      </c>
      <c r="B101" s="3" t="s">
        <v>596</v>
      </c>
      <c r="C101" s="3" t="s">
        <v>142</v>
      </c>
      <c r="D101" s="3" t="s">
        <v>28</v>
      </c>
      <c r="E101" s="4" t="str">
        <f>VLOOKUP(F101,[1]테이블명!$E:$G,3,FALSE)</f>
        <v>MSTD_BASE_YY</v>
      </c>
      <c r="F101" s="5" t="s">
        <v>40</v>
      </c>
      <c r="G101" s="3">
        <f t="shared" si="21"/>
        <v>3</v>
      </c>
      <c r="H101" s="4" t="str">
        <f>VLOOKUP(I101,[1]용어사전!$B:$D,2,FALSE)</f>
        <v>LOAD_DTTM</v>
      </c>
      <c r="I101" s="4" t="s">
        <v>297</v>
      </c>
      <c r="J101" s="3" t="str">
        <f>VLOOKUP(I101,[1]용어사전!$B:$D,3,FALSE)</f>
        <v>TIMESTAMP</v>
      </c>
      <c r="K101" s="3"/>
      <c r="L101" s="3" t="str">
        <f t="shared" si="22"/>
        <v>NULL</v>
      </c>
      <c r="M101" s="3"/>
      <c r="N101" s="3" t="str">
        <f>IFERROR(VLOOKUP(I101,[2]Sheet3!G$3:K$38,5,FALSE),"")</f>
        <v/>
      </c>
      <c r="P101" s="28" t="str">
        <f t="shared" si="16"/>
        <v>BASE_YY</v>
      </c>
      <c r="Q101" s="2" t="str">
        <f t="shared" si="17"/>
        <v>, LOAD_DTTM  TIMESTAMP  NULL  COMMENT '적재일시' , CONSTRAINT MSTD_BASE_YY_PK PRIMARY KEY (BASE_YY)) COMMENT='기준년도';GRANT SELECT ON TABLE GCWB_WDB.DM.MSTD_BASE_YY TO READ_ROLE;GRANT SELECT,INSERT,UPDATE,DELETE ON TABLE GCWB_WDB.DM.MSTD_BASE_YY TO ROLE CRUD_ROLE;</v>
      </c>
      <c r="R101" s="2" t="str">
        <f t="shared" si="18"/>
        <v>, LOAD_DTTM  TIMESTAMP  NULL, CONSTRAINT MSTD_BASE_YY_PK PRIMARY KEY (BASE_YY)) ;</v>
      </c>
      <c r="S101" s="2" t="str">
        <f t="shared" si="19"/>
        <v>COMMENT ON COLUMN DM.MSTD_BASE_YY.LOAD_DTTM IS '적재일시';</v>
      </c>
    </row>
    <row r="102" spans="1:19" ht="22" customHeight="1" x14ac:dyDescent="0.45">
      <c r="A102" s="23">
        <f t="shared" si="15"/>
        <v>9</v>
      </c>
      <c r="B102" s="3" t="s">
        <v>596</v>
      </c>
      <c r="C102" s="3" t="s">
        <v>142</v>
      </c>
      <c r="D102" s="3" t="s">
        <v>28</v>
      </c>
      <c r="E102" s="4" t="str">
        <f>VLOOKUP(F102,[1]테이블명!$E:$G,3,FALSE)</f>
        <v>MSTD_BASE_MM</v>
      </c>
      <c r="F102" s="5" t="s">
        <v>26</v>
      </c>
      <c r="G102" s="3">
        <f t="shared" si="21"/>
        <v>1</v>
      </c>
      <c r="H102" s="4" t="str">
        <f>VLOOKUP(I102,[1]용어사전!$B:$D,2,FALSE)</f>
        <v>BASE_MM</v>
      </c>
      <c r="I102" s="4" t="s">
        <v>216</v>
      </c>
      <c r="J102" s="3" t="str">
        <f>VLOOKUP(I102,[1]용어사전!$B:$D,3,FALSE)</f>
        <v>VARCHAR(6)</v>
      </c>
      <c r="K102" s="3" t="s">
        <v>300</v>
      </c>
      <c r="L102" s="3" t="str">
        <f t="shared" si="22"/>
        <v xml:space="preserve"> NOT NULL</v>
      </c>
      <c r="M102" s="3"/>
      <c r="N102" s="3" t="str">
        <f>IFERROR(VLOOKUP(I102,[2]Sheet3!G$3:K$38,5,FALSE),"")</f>
        <v/>
      </c>
      <c r="P102" s="28" t="str">
        <f t="shared" si="16"/>
        <v>BASE_MM</v>
      </c>
      <c r="Q102" s="2" t="str">
        <f t="shared" si="17"/>
        <v>CREATE OR REPLACE TRANSIENT TABLE DM.MSTD_BASE_MM (BASE_MM  VARCHAR(6)   NOT NULL  COMMENT '기준년월'</v>
      </c>
      <c r="R102" s="2" t="str">
        <f t="shared" si="18"/>
        <v>CREATE TABLE DM.MSTD_BASE_MM (BASE_MM  VARCHAR(6)   NOT NULL</v>
      </c>
      <c r="S102" s="2" t="str">
        <f t="shared" si="19"/>
        <v>COMMENT ON TABLE DM.MSTD_BASE_MM IS '기준년월'; COMMENT ON COLUMN DM.MSTD_BASE_MM.BASE_MM IS '기준년월';</v>
      </c>
    </row>
    <row r="103" spans="1:19" ht="22" customHeight="1" x14ac:dyDescent="0.45">
      <c r="A103" s="23">
        <f t="shared" si="15"/>
        <v>9</v>
      </c>
      <c r="B103" s="3" t="s">
        <v>596</v>
      </c>
      <c r="C103" s="3" t="s">
        <v>142</v>
      </c>
      <c r="D103" s="3" t="s">
        <v>28</v>
      </c>
      <c r="E103" s="4" t="str">
        <f>VLOOKUP(F103,[1]테이블명!$E:$G,3,FALSE)</f>
        <v>MSTD_BASE_MM</v>
      </c>
      <c r="F103" s="5" t="s">
        <v>26</v>
      </c>
      <c r="G103" s="3">
        <f t="shared" si="21"/>
        <v>2</v>
      </c>
      <c r="H103" s="4" t="str">
        <f>VLOOKUP(I103,[1]용어사전!$B:$D,2,FALSE)</f>
        <v>BASE_YY</v>
      </c>
      <c r="I103" s="4" t="s">
        <v>215</v>
      </c>
      <c r="J103" s="3" t="str">
        <f>VLOOKUP(I103,[1]용어사전!$B:$D,3,FALSE)</f>
        <v>VARCHAR(4)</v>
      </c>
      <c r="K103" s="3"/>
      <c r="L103" s="3" t="str">
        <f t="shared" si="22"/>
        <v>NULL</v>
      </c>
      <c r="M103" s="3"/>
      <c r="N103" s="3" t="str">
        <f>IFERROR(VLOOKUP(I103,[2]Sheet3!G$3:K$38,5,FALSE),"")</f>
        <v/>
      </c>
      <c r="P103" s="28" t="str">
        <f t="shared" si="16"/>
        <v>BASE_MM</v>
      </c>
      <c r="Q103" s="2" t="str">
        <f t="shared" si="17"/>
        <v>, BASE_YY  VARCHAR(4)  NULL  COMMENT '기준년도'</v>
      </c>
      <c r="R103" s="2" t="str">
        <f t="shared" si="18"/>
        <v>, BASE_YY  VARCHAR(4)  NULL</v>
      </c>
      <c r="S103" s="2" t="str">
        <f t="shared" si="19"/>
        <v>COMMENT ON COLUMN DM.MSTD_BASE_MM.BASE_YY IS '기준년도';</v>
      </c>
    </row>
    <row r="104" spans="1:19" ht="22" customHeight="1" x14ac:dyDescent="0.45">
      <c r="A104" s="23">
        <f t="shared" si="15"/>
        <v>9</v>
      </c>
      <c r="B104" s="3" t="s">
        <v>596</v>
      </c>
      <c r="C104" s="3" t="s">
        <v>142</v>
      </c>
      <c r="D104" s="3" t="s">
        <v>28</v>
      </c>
      <c r="E104" s="4" t="str">
        <f>VLOOKUP(F104,[1]테이블명!$E:$G,3,FALSE)</f>
        <v>MSTD_BASE_MM</v>
      </c>
      <c r="F104" s="5" t="s">
        <v>26</v>
      </c>
      <c r="G104" s="3">
        <f t="shared" si="21"/>
        <v>3</v>
      </c>
      <c r="H104" s="4" t="str">
        <f>VLOOKUP(I104,[1]용어사전!$B:$D,2,FALSE)</f>
        <v>CAL_NDAY</v>
      </c>
      <c r="I104" s="4" t="s">
        <v>541</v>
      </c>
      <c r="J104" s="3" t="str">
        <f>VLOOKUP(I104,[1]용어사전!$B:$D,3,FALSE)</f>
        <v>INTEGER</v>
      </c>
      <c r="K104" s="3"/>
      <c r="L104" s="3" t="str">
        <f t="shared" si="22"/>
        <v>NULL</v>
      </c>
      <c r="M104" s="3"/>
      <c r="N104" s="3" t="str">
        <f>IFERROR(VLOOKUP(I104,[2]Sheet3!G$3:K$38,5,FALSE),"")</f>
        <v/>
      </c>
      <c r="P104" s="28" t="str">
        <f t="shared" si="16"/>
        <v>BASE_MM</v>
      </c>
      <c r="Q104" s="2" t="str">
        <f t="shared" si="17"/>
        <v>, CAL_NDAY  INTEGER  NULL  COMMENT '달력일수'</v>
      </c>
      <c r="R104" s="2" t="str">
        <f t="shared" si="18"/>
        <v>, CAL_NDAY  INTEGER  NULL</v>
      </c>
      <c r="S104" s="2" t="str">
        <f t="shared" si="19"/>
        <v>COMMENT ON COLUMN DM.MSTD_BASE_MM.CAL_NDAY IS '달력일수';</v>
      </c>
    </row>
    <row r="105" spans="1:19" ht="22" customHeight="1" x14ac:dyDescent="0.45">
      <c r="A105" s="23">
        <f t="shared" si="15"/>
        <v>9</v>
      </c>
      <c r="B105" s="3" t="s">
        <v>596</v>
      </c>
      <c r="C105" s="3" t="s">
        <v>142</v>
      </c>
      <c r="D105" s="3" t="s">
        <v>28</v>
      </c>
      <c r="E105" s="4" t="str">
        <f>VLOOKUP(F105,[1]테이블명!$E:$G,3,FALSE)</f>
        <v>MSTD_BASE_MM</v>
      </c>
      <c r="F105" s="5" t="s">
        <v>26</v>
      </c>
      <c r="G105" s="3">
        <f t="shared" si="21"/>
        <v>4</v>
      </c>
      <c r="H105" s="4" t="str">
        <f>VLOOKUP(I105,[1]용어사전!$B:$D,2,FALSE)</f>
        <v>REAL_OP_NDAY</v>
      </c>
      <c r="I105" s="4" t="s">
        <v>537</v>
      </c>
      <c r="J105" s="3" t="str">
        <f>VLOOKUP(I105,[1]용어사전!$B:$D,3,FALSE)</f>
        <v>INTEGER</v>
      </c>
      <c r="K105" s="3"/>
      <c r="L105" s="3" t="str">
        <f t="shared" si="22"/>
        <v>NULL</v>
      </c>
      <c r="M105" s="3"/>
      <c r="N105" s="3" t="str">
        <f>IFERROR(VLOOKUP(I105,[2]Sheet3!G$3:K$38,5,FALSE),"")</f>
        <v/>
      </c>
      <c r="P105" s="28" t="str">
        <f t="shared" si="16"/>
        <v>BASE_MM</v>
      </c>
      <c r="Q105" s="2" t="str">
        <f t="shared" si="17"/>
        <v>, REAL_OP_NDAY  INTEGER  NULL  COMMENT '실영업일수'</v>
      </c>
      <c r="R105" s="2" t="str">
        <f t="shared" si="18"/>
        <v>, REAL_OP_NDAY  INTEGER  NULL</v>
      </c>
      <c r="S105" s="2" t="str">
        <f t="shared" si="19"/>
        <v>COMMENT ON COLUMN DM.MSTD_BASE_MM.REAL_OP_NDAY IS '실영업일수';</v>
      </c>
    </row>
    <row r="106" spans="1:19" ht="22" customHeight="1" x14ac:dyDescent="0.45">
      <c r="A106" s="23">
        <f t="shared" si="15"/>
        <v>9</v>
      </c>
      <c r="B106" s="3" t="s">
        <v>596</v>
      </c>
      <c r="C106" s="3" t="s">
        <v>142</v>
      </c>
      <c r="D106" s="3" t="s">
        <v>28</v>
      </c>
      <c r="E106" s="4" t="str">
        <f>VLOOKUP(F106,[1]테이블명!$E:$G,3,FALSE)</f>
        <v>MSTD_BASE_MM</v>
      </c>
      <c r="F106" s="5" t="s">
        <v>26</v>
      </c>
      <c r="G106" s="3">
        <f t="shared" si="21"/>
        <v>5</v>
      </c>
      <c r="H106" s="4" t="str">
        <f>VLOOKUP(I106,[1]용어사전!$B:$D,2,FALSE)</f>
        <v>SORT_SEQ</v>
      </c>
      <c r="I106" s="4" t="s">
        <v>298</v>
      </c>
      <c r="J106" s="3" t="str">
        <f>VLOOKUP(I106,[1]용어사전!$B:$D,3,FALSE)</f>
        <v>INTEGER</v>
      </c>
      <c r="K106" s="3"/>
      <c r="L106" s="3" t="str">
        <f t="shared" si="22"/>
        <v>NULL</v>
      </c>
      <c r="M106" s="3"/>
      <c r="N106" s="3" t="str">
        <f>IFERROR(VLOOKUP(I106,[2]Sheet3!G$3:K$38,5,FALSE),"")</f>
        <v/>
      </c>
      <c r="P106" s="28" t="str">
        <f t="shared" si="16"/>
        <v>BASE_MM</v>
      </c>
      <c r="Q106" s="2" t="str">
        <f t="shared" si="17"/>
        <v>, SORT_SEQ  INTEGER  NULL  COMMENT '정렬순번'</v>
      </c>
      <c r="R106" s="2" t="str">
        <f t="shared" si="18"/>
        <v>, SORT_SEQ  INTEGER  NULL</v>
      </c>
      <c r="S106" s="2" t="str">
        <f t="shared" si="19"/>
        <v>COMMENT ON COLUMN DM.MSTD_BASE_MM.SORT_SEQ IS '정렬순번';</v>
      </c>
    </row>
    <row r="107" spans="1:19" ht="22" customHeight="1" x14ac:dyDescent="0.45">
      <c r="A107" s="23">
        <f t="shared" si="15"/>
        <v>9</v>
      </c>
      <c r="B107" s="3" t="s">
        <v>596</v>
      </c>
      <c r="C107" s="3" t="s">
        <v>142</v>
      </c>
      <c r="D107" s="3" t="s">
        <v>28</v>
      </c>
      <c r="E107" s="4" t="str">
        <f>VLOOKUP(F107,[1]테이블명!$E:$G,3,FALSE)</f>
        <v>MSTD_BASE_MM</v>
      </c>
      <c r="F107" s="5" t="s">
        <v>26</v>
      </c>
      <c r="G107" s="3">
        <f t="shared" si="21"/>
        <v>6</v>
      </c>
      <c r="H107" s="4" t="str">
        <f>VLOOKUP(I107,[1]용어사전!$B:$D,2,FALSE)</f>
        <v>LOAD_DTTM</v>
      </c>
      <c r="I107" s="4" t="s">
        <v>297</v>
      </c>
      <c r="J107" s="3" t="str">
        <f>VLOOKUP(I107,[1]용어사전!$B:$D,3,FALSE)</f>
        <v>TIMESTAMP</v>
      </c>
      <c r="K107" s="3"/>
      <c r="L107" s="3" t="str">
        <f t="shared" si="22"/>
        <v>NULL</v>
      </c>
      <c r="M107" s="3"/>
      <c r="N107" s="3" t="str">
        <f>IFERROR(VLOOKUP(I107,[2]Sheet3!G$3:K$38,5,FALSE),"")</f>
        <v/>
      </c>
      <c r="P107" s="28" t="str">
        <f t="shared" si="16"/>
        <v>BASE_MM</v>
      </c>
      <c r="Q107" s="2" t="str">
        <f t="shared" si="17"/>
        <v>, LOAD_DTTM  TIMESTAMP  NULL  COMMENT '적재일시' , CONSTRAINT MSTD_BASE_MM_PK PRIMARY KEY (BASE_MM)) COMMENT='기준년월';GRANT SELECT ON TABLE GCWB_WDB.DM.MSTD_BASE_MM TO READ_ROLE;GRANT SELECT,INSERT,UPDATE,DELETE ON TABLE GCWB_WDB.DM.MSTD_BASE_MM TO ROLE CRUD_ROLE;</v>
      </c>
      <c r="R107" s="2" t="str">
        <f t="shared" si="18"/>
        <v>, LOAD_DTTM  TIMESTAMP  NULL, CONSTRAINT MSTD_BASE_MM_PK PRIMARY KEY (BASE_MM)) ;</v>
      </c>
      <c r="S107" s="2" t="str">
        <f t="shared" si="19"/>
        <v>COMMENT ON COLUMN DM.MSTD_BASE_MM.LOAD_DTTM IS '적재일시';</v>
      </c>
    </row>
    <row r="108" spans="1:19" ht="22" customHeight="1" x14ac:dyDescent="0.45">
      <c r="A108" s="23">
        <f t="shared" si="15"/>
        <v>10</v>
      </c>
      <c r="B108" s="3" t="s">
        <v>596</v>
      </c>
      <c r="C108" s="3" t="s">
        <v>142</v>
      </c>
      <c r="D108" s="3" t="s">
        <v>28</v>
      </c>
      <c r="E108" s="4" t="str">
        <f>VLOOKUP(F108,[1]테이블명!$E:$G,3,FALSE)</f>
        <v>MSTD_BASE_DD</v>
      </c>
      <c r="F108" s="5" t="s">
        <v>38</v>
      </c>
      <c r="G108" s="3">
        <f t="shared" si="21"/>
        <v>1</v>
      </c>
      <c r="H108" s="4" t="str">
        <f>VLOOKUP(I108,[1]용어사전!$B:$D,2,FALSE)</f>
        <v>BASE_DD</v>
      </c>
      <c r="I108" s="4" t="s">
        <v>217</v>
      </c>
      <c r="J108" s="3" t="str">
        <f>VLOOKUP(I108,[1]용어사전!$B:$D,3,FALSE)</f>
        <v>VARCHAR(8)</v>
      </c>
      <c r="K108" s="3" t="s">
        <v>300</v>
      </c>
      <c r="L108" s="3" t="str">
        <f t="shared" si="22"/>
        <v xml:space="preserve"> NOT NULL</v>
      </c>
      <c r="M108" s="3"/>
      <c r="N108" s="3" t="str">
        <f>IFERROR(VLOOKUP(I108,[2]Sheet3!G$3:K$38,5,FALSE),"")</f>
        <v/>
      </c>
      <c r="P108" s="28" t="str">
        <f t="shared" si="16"/>
        <v>BASE_DD</v>
      </c>
      <c r="Q108" s="2" t="str">
        <f t="shared" si="17"/>
        <v>CREATE OR REPLACE TRANSIENT TABLE DM.MSTD_BASE_DD (BASE_DD  VARCHAR(8)   NOT NULL  COMMENT '기준일자'</v>
      </c>
      <c r="R108" s="2" t="str">
        <f t="shared" si="18"/>
        <v>CREATE TABLE DM.MSTD_BASE_DD (BASE_DD  VARCHAR(8)   NOT NULL</v>
      </c>
      <c r="S108" s="2" t="str">
        <f t="shared" si="19"/>
        <v>COMMENT ON TABLE DM.MSTD_BASE_DD IS '기준일자'; COMMENT ON COLUMN DM.MSTD_BASE_DD.BASE_DD IS '기준일자';</v>
      </c>
    </row>
    <row r="109" spans="1:19" ht="22" customHeight="1" x14ac:dyDescent="0.45">
      <c r="A109" s="23">
        <f t="shared" si="15"/>
        <v>10</v>
      </c>
      <c r="B109" s="3" t="s">
        <v>596</v>
      </c>
      <c r="C109" s="3" t="s">
        <v>142</v>
      </c>
      <c r="D109" s="3" t="s">
        <v>28</v>
      </c>
      <c r="E109" s="4" t="str">
        <f>VLOOKUP(F109,[1]테이블명!$E:$G,3,FALSE)</f>
        <v>MSTD_BASE_DD</v>
      </c>
      <c r="F109" s="5" t="s">
        <v>38</v>
      </c>
      <c r="G109" s="3">
        <f t="shared" si="21"/>
        <v>2</v>
      </c>
      <c r="H109" s="4" t="str">
        <f>VLOOKUP(I109,[1]용어사전!$B:$D,2,FALSE)</f>
        <v>BASE_MM</v>
      </c>
      <c r="I109" s="4" t="s">
        <v>216</v>
      </c>
      <c r="J109" s="3" t="str">
        <f>VLOOKUP(I109,[1]용어사전!$B:$D,3,FALSE)</f>
        <v>VARCHAR(6)</v>
      </c>
      <c r="K109" s="3"/>
      <c r="L109" s="3" t="str">
        <f t="shared" si="22"/>
        <v>NULL</v>
      </c>
      <c r="M109" s="3"/>
      <c r="N109" s="3" t="str">
        <f>IFERROR(VLOOKUP(I109,[2]Sheet3!G$3:K$38,5,FALSE),"")</f>
        <v/>
      </c>
      <c r="P109" s="28" t="str">
        <f t="shared" si="16"/>
        <v>BASE_DD</v>
      </c>
      <c r="Q109" s="2" t="str">
        <f t="shared" si="17"/>
        <v>, BASE_MM  VARCHAR(6)  NULL  COMMENT '기준년월'</v>
      </c>
      <c r="R109" s="2" t="str">
        <f t="shared" si="18"/>
        <v>, BASE_MM  VARCHAR(6)  NULL</v>
      </c>
      <c r="S109" s="2" t="str">
        <f t="shared" si="19"/>
        <v>COMMENT ON COLUMN DM.MSTD_BASE_DD.BASE_MM IS '기준년월';</v>
      </c>
    </row>
    <row r="110" spans="1:19" ht="22" customHeight="1" x14ac:dyDescent="0.45">
      <c r="A110" s="23">
        <f t="shared" si="15"/>
        <v>10</v>
      </c>
      <c r="B110" s="3" t="s">
        <v>596</v>
      </c>
      <c r="C110" s="3" t="s">
        <v>142</v>
      </c>
      <c r="D110" s="3" t="s">
        <v>28</v>
      </c>
      <c r="E110" s="4" t="str">
        <f>VLOOKUP(F110,[1]테이블명!$E:$G,3,FALSE)</f>
        <v>MSTD_BASE_DD</v>
      </c>
      <c r="F110" s="5" t="s">
        <v>38</v>
      </c>
      <c r="G110" s="3">
        <f t="shared" si="21"/>
        <v>3</v>
      </c>
      <c r="H110" s="4" t="str">
        <f>VLOOKUP(I110,[1]용어사전!$B:$D,2,FALSE)</f>
        <v>BASE_WK</v>
      </c>
      <c r="I110" s="4" t="s">
        <v>218</v>
      </c>
      <c r="J110" s="3" t="str">
        <f>VLOOKUP(I110,[1]용어사전!$B:$D,3,FALSE)</f>
        <v>VARCHAR(12)</v>
      </c>
      <c r="K110" s="3"/>
      <c r="L110" s="3" t="str">
        <f t="shared" si="22"/>
        <v>NULL</v>
      </c>
      <c r="M110" s="3"/>
      <c r="N110" s="3" t="str">
        <f>IFERROR(VLOOKUP(I110,[2]Sheet3!G$3:K$38,5,FALSE),"")</f>
        <v/>
      </c>
      <c r="P110" s="28" t="str">
        <f t="shared" si="16"/>
        <v>BASE_DD</v>
      </c>
      <c r="Q110" s="2" t="str">
        <f t="shared" si="17"/>
        <v>, BASE_WK  VARCHAR(12)  NULL  COMMENT '기준주차'</v>
      </c>
      <c r="R110" s="2" t="str">
        <f t="shared" si="18"/>
        <v>, BASE_WK  VARCHAR(12)  NULL</v>
      </c>
      <c r="S110" s="2" t="str">
        <f t="shared" si="19"/>
        <v>COMMENT ON COLUMN DM.MSTD_BASE_DD.BASE_WK IS '기준주차';</v>
      </c>
    </row>
    <row r="111" spans="1:19" ht="22" customHeight="1" x14ac:dyDescent="0.45">
      <c r="A111" s="23">
        <f t="shared" si="15"/>
        <v>10</v>
      </c>
      <c r="B111" s="3" t="s">
        <v>596</v>
      </c>
      <c r="C111" s="3" t="s">
        <v>142</v>
      </c>
      <c r="D111" s="3" t="s">
        <v>28</v>
      </c>
      <c r="E111" s="4" t="str">
        <f>VLOOKUP(F111,[1]테이블명!$E:$G,3,FALSE)</f>
        <v>MSTD_BASE_DD</v>
      </c>
      <c r="F111" s="5" t="s">
        <v>38</v>
      </c>
      <c r="G111" s="3">
        <f t="shared" si="21"/>
        <v>4</v>
      </c>
      <c r="H111" s="4" t="str">
        <f>VLOOKUP(I111,[1]용어사전!$B:$D,2,FALSE)</f>
        <v>WD_CD</v>
      </c>
      <c r="I111" s="4" t="s">
        <v>150</v>
      </c>
      <c r="J111" s="3" t="str">
        <f>VLOOKUP(I111,[1]용어사전!$B:$D,3,FALSE)</f>
        <v>VARCHAR(1)</v>
      </c>
      <c r="K111" s="3"/>
      <c r="L111" s="3" t="str">
        <f t="shared" si="22"/>
        <v>NULL</v>
      </c>
      <c r="M111" s="3"/>
      <c r="N111" s="3" t="str">
        <f>IFERROR(VLOOKUP(I111,[2]Sheet3!G$3:K$38,5,FALSE),"")</f>
        <v/>
      </c>
      <c r="P111" s="28" t="str">
        <f t="shared" si="16"/>
        <v>BASE_DD</v>
      </c>
      <c r="Q111" s="2" t="str">
        <f t="shared" si="17"/>
        <v>, WD_CD  VARCHAR(1)  NULL  COMMENT '요일코드'</v>
      </c>
      <c r="R111" s="2" t="str">
        <f t="shared" si="18"/>
        <v>, WD_CD  VARCHAR(1)  NULL</v>
      </c>
      <c r="S111" s="2" t="str">
        <f t="shared" si="19"/>
        <v>COMMENT ON COLUMN DM.MSTD_BASE_DD.WD_CD IS '요일코드';</v>
      </c>
    </row>
    <row r="112" spans="1:19" ht="22" customHeight="1" x14ac:dyDescent="0.45">
      <c r="A112" s="23">
        <f t="shared" si="15"/>
        <v>10</v>
      </c>
      <c r="B112" s="3" t="s">
        <v>596</v>
      </c>
      <c r="C112" s="3" t="s">
        <v>142</v>
      </c>
      <c r="D112" s="3" t="s">
        <v>28</v>
      </c>
      <c r="E112" s="4" t="str">
        <f>VLOOKUP(F112,[1]테이블명!$E:$G,3,FALSE)</f>
        <v>MSTD_BASE_DD</v>
      </c>
      <c r="F112" s="5" t="s">
        <v>38</v>
      </c>
      <c r="G112" s="3">
        <f t="shared" si="21"/>
        <v>5</v>
      </c>
      <c r="H112" s="4" t="str">
        <f>VLOOKUP(I112,[1]용어사전!$B:$D,2,FALSE)</f>
        <v>OP_YN</v>
      </c>
      <c r="I112" s="4" t="s">
        <v>538</v>
      </c>
      <c r="J112" s="3" t="str">
        <f>VLOOKUP(I112,[1]용어사전!$B:$D,3,FALSE)</f>
        <v>VARCHAR(1)</v>
      </c>
      <c r="K112" s="3"/>
      <c r="L112" s="3" t="str">
        <f t="shared" si="22"/>
        <v>NULL</v>
      </c>
      <c r="M112" s="3"/>
      <c r="N112" s="3" t="str">
        <f>IFERROR(VLOOKUP(I112,[2]Sheet3!G$3:K$38,5,FALSE),"")</f>
        <v/>
      </c>
      <c r="P112" s="28" t="str">
        <f t="shared" si="16"/>
        <v>BASE_DD</v>
      </c>
      <c r="Q112" s="2" t="str">
        <f t="shared" si="17"/>
        <v>, OP_YN  VARCHAR(1)  NULL  COMMENT '영업여부'</v>
      </c>
      <c r="R112" s="2" t="str">
        <f t="shared" si="18"/>
        <v>, OP_YN  VARCHAR(1)  NULL</v>
      </c>
      <c r="S112" s="2" t="str">
        <f t="shared" si="19"/>
        <v>COMMENT ON COLUMN DM.MSTD_BASE_DD.OP_YN IS '영업여부';</v>
      </c>
    </row>
    <row r="113" spans="1:19" ht="22" customHeight="1" x14ac:dyDescent="0.45">
      <c r="A113" s="23">
        <f t="shared" si="15"/>
        <v>10</v>
      </c>
      <c r="B113" s="3" t="s">
        <v>596</v>
      </c>
      <c r="C113" s="3" t="s">
        <v>142</v>
      </c>
      <c r="D113" s="3" t="s">
        <v>28</v>
      </c>
      <c r="E113" s="4" t="str">
        <f>VLOOKUP(F113,[1]테이블명!$E:$G,3,FALSE)</f>
        <v>MSTD_BASE_DD</v>
      </c>
      <c r="F113" s="5" t="s">
        <v>38</v>
      </c>
      <c r="G113" s="3">
        <f t="shared" si="21"/>
        <v>6</v>
      </c>
      <c r="H113" s="4" t="str">
        <f>VLOOKUP(I113,[1]용어사전!$B:$D,2,FALSE)</f>
        <v>PREY_SAMM_DD</v>
      </c>
      <c r="I113" s="4" t="s">
        <v>554</v>
      </c>
      <c r="J113" s="3" t="str">
        <f>VLOOKUP(I113,[1]용어사전!$B:$D,3,FALSE)</f>
        <v>VARCHAR(8)</v>
      </c>
      <c r="K113" s="3"/>
      <c r="L113" s="3" t="str">
        <f t="shared" ref="L113:L118" si="23">IF(K113="Y"," NOT NULL","NULL")</f>
        <v>NULL</v>
      </c>
      <c r="M113" s="3"/>
      <c r="N113" s="3" t="str">
        <f>IFERROR(VLOOKUP(I113,[2]Sheet3!G$3:K$38,5,FALSE),"")</f>
        <v/>
      </c>
      <c r="P113" s="28" t="str">
        <f t="shared" si="16"/>
        <v>BASE_DD</v>
      </c>
      <c r="Q113" s="2" t="str">
        <f t="shared" si="17"/>
        <v>, PREY_SAMM_DD  VARCHAR(8)  NULL  COMMENT '전년동월일자'</v>
      </c>
      <c r="R113" s="2" t="str">
        <f t="shared" si="18"/>
        <v>, PREY_SAMM_DD  VARCHAR(8)  NULL</v>
      </c>
      <c r="S113" s="2" t="str">
        <f t="shared" si="19"/>
        <v>COMMENT ON COLUMN DM.MSTD_BASE_DD.PREY_SAMM_DD IS '전년동월일자';</v>
      </c>
    </row>
    <row r="114" spans="1:19" ht="22" customHeight="1" x14ac:dyDescent="0.45">
      <c r="A114" s="23">
        <f t="shared" si="15"/>
        <v>10</v>
      </c>
      <c r="B114" s="3" t="s">
        <v>596</v>
      </c>
      <c r="C114" s="3" t="s">
        <v>142</v>
      </c>
      <c r="D114" s="3" t="s">
        <v>28</v>
      </c>
      <c r="E114" s="4" t="str">
        <f>VLOOKUP(F114,[1]테이블명!$E:$G,3,FALSE)</f>
        <v>MSTD_BASE_DD</v>
      </c>
      <c r="F114" s="5" t="s">
        <v>38</v>
      </c>
      <c r="G114" s="3">
        <f t="shared" si="21"/>
        <v>7</v>
      </c>
      <c r="H114" s="4" t="str">
        <f>VLOOKUP(I114,[1]용어사전!$B:$D,2,FALSE)</f>
        <v>THMM_ACUM_NDAY</v>
      </c>
      <c r="I114" s="4" t="s">
        <v>556</v>
      </c>
      <c r="J114" s="3" t="str">
        <f>VLOOKUP(I114,[1]용어사전!$B:$D,3,FALSE)</f>
        <v>INTEGER</v>
      </c>
      <c r="K114" s="3"/>
      <c r="L114" s="3" t="str">
        <f t="shared" si="23"/>
        <v>NULL</v>
      </c>
      <c r="M114" s="3"/>
      <c r="N114" s="3" t="str">
        <f>IFERROR(VLOOKUP(I114,[2]Sheet3!G$3:K$38,5,FALSE),"")</f>
        <v/>
      </c>
      <c r="P114" s="28" t="str">
        <f t="shared" si="16"/>
        <v>BASE_DD</v>
      </c>
      <c r="Q114" s="2" t="str">
        <f t="shared" si="17"/>
        <v>, THMM_ACUM_NDAY  INTEGER  NULL  COMMENT '당월누적일수'</v>
      </c>
      <c r="R114" s="2" t="str">
        <f t="shared" si="18"/>
        <v>, THMM_ACUM_NDAY  INTEGER  NULL</v>
      </c>
      <c r="S114" s="2" t="str">
        <f t="shared" si="19"/>
        <v>COMMENT ON COLUMN DM.MSTD_BASE_DD.THMM_ACUM_NDAY IS '당월누적일수';</v>
      </c>
    </row>
    <row r="115" spans="1:19" ht="22" customHeight="1" x14ac:dyDescent="0.45">
      <c r="A115" s="23">
        <f t="shared" si="15"/>
        <v>10</v>
      </c>
      <c r="B115" s="3" t="s">
        <v>596</v>
      </c>
      <c r="C115" s="3" t="s">
        <v>142</v>
      </c>
      <c r="D115" s="3" t="s">
        <v>28</v>
      </c>
      <c r="E115" s="4" t="str">
        <f>VLOOKUP(F115,[1]테이블명!$E:$G,3,FALSE)</f>
        <v>MSTD_BASE_DD</v>
      </c>
      <c r="F115" s="5" t="s">
        <v>38</v>
      </c>
      <c r="G115" s="3">
        <f t="shared" si="21"/>
        <v>8</v>
      </c>
      <c r="H115" s="4" t="str">
        <f>VLOOKUP(I115,[1]용어사전!$B:$D,2,FALSE)</f>
        <v>THMM_ACUM_OP_NDAY</v>
      </c>
      <c r="I115" s="4" t="s">
        <v>557</v>
      </c>
      <c r="J115" s="3" t="str">
        <f>VLOOKUP(I115,[1]용어사전!$B:$D,3,FALSE)</f>
        <v>INTEGER</v>
      </c>
      <c r="K115" s="3"/>
      <c r="L115" s="3" t="str">
        <f t="shared" si="23"/>
        <v>NULL</v>
      </c>
      <c r="M115" s="3"/>
      <c r="N115" s="3" t="str">
        <f>IFERROR(VLOOKUP(I115,[2]Sheet3!G$3:K$38,5,FALSE),"")</f>
        <v/>
      </c>
      <c r="P115" s="28" t="str">
        <f t="shared" si="16"/>
        <v>BASE_DD</v>
      </c>
      <c r="Q115" s="2" t="str">
        <f t="shared" si="17"/>
        <v>, THMM_ACUM_OP_NDAY  INTEGER  NULL  COMMENT '당월누적영업일수'</v>
      </c>
      <c r="R115" s="2" t="str">
        <f t="shared" si="18"/>
        <v>, THMM_ACUM_OP_NDAY  INTEGER  NULL</v>
      </c>
      <c r="S115" s="2" t="str">
        <f t="shared" si="19"/>
        <v>COMMENT ON COLUMN DM.MSTD_BASE_DD.THMM_ACUM_OP_NDAY IS '당월누적영업일수';</v>
      </c>
    </row>
    <row r="116" spans="1:19" ht="22" customHeight="1" x14ac:dyDescent="0.45">
      <c r="A116" s="23">
        <f t="shared" si="15"/>
        <v>10</v>
      </c>
      <c r="B116" s="3" t="s">
        <v>596</v>
      </c>
      <c r="C116" s="3" t="s">
        <v>142</v>
      </c>
      <c r="D116" s="3" t="s">
        <v>28</v>
      </c>
      <c r="E116" s="4" t="str">
        <f>VLOOKUP(F116,[1]테이블명!$E:$G,3,FALSE)</f>
        <v>MSTD_BASE_DD</v>
      </c>
      <c r="F116" s="5" t="s">
        <v>38</v>
      </c>
      <c r="G116" s="3">
        <f t="shared" si="21"/>
        <v>9</v>
      </c>
      <c r="H116" s="4" t="str">
        <f>VLOOKUP(I116,[1]용어사전!$B:$D,2,FALSE)</f>
        <v>TYER_ACUM_NDAY</v>
      </c>
      <c r="I116" s="4" t="s">
        <v>555</v>
      </c>
      <c r="J116" s="3" t="str">
        <f>VLOOKUP(I116,[1]용어사전!$B:$D,3,FALSE)</f>
        <v>INTEGER</v>
      </c>
      <c r="K116" s="3"/>
      <c r="L116" s="3" t="str">
        <f t="shared" si="23"/>
        <v>NULL</v>
      </c>
      <c r="M116" s="3"/>
      <c r="N116" s="3" t="str">
        <f>IFERROR(VLOOKUP(I116,[2]Sheet3!G$3:K$38,5,FALSE),"")</f>
        <v/>
      </c>
      <c r="P116" s="28" t="str">
        <f t="shared" si="16"/>
        <v>BASE_DD</v>
      </c>
      <c r="Q116" s="2" t="str">
        <f t="shared" si="17"/>
        <v>, TYER_ACUM_NDAY  INTEGER  NULL  COMMENT '당년누적일수'</v>
      </c>
      <c r="R116" s="2" t="str">
        <f t="shared" si="18"/>
        <v>, TYER_ACUM_NDAY  INTEGER  NULL</v>
      </c>
      <c r="S116" s="2" t="str">
        <f t="shared" si="19"/>
        <v>COMMENT ON COLUMN DM.MSTD_BASE_DD.TYER_ACUM_NDAY IS '당년누적일수';</v>
      </c>
    </row>
    <row r="117" spans="1:19" ht="22" customHeight="1" x14ac:dyDescent="0.45">
      <c r="A117" s="23">
        <f t="shared" si="15"/>
        <v>10</v>
      </c>
      <c r="B117" s="3" t="s">
        <v>596</v>
      </c>
      <c r="C117" s="3" t="s">
        <v>142</v>
      </c>
      <c r="D117" s="3" t="s">
        <v>28</v>
      </c>
      <c r="E117" s="4" t="str">
        <f>VLOOKUP(F117,[1]테이블명!$E:$G,3,FALSE)</f>
        <v>MSTD_BASE_DD</v>
      </c>
      <c r="F117" s="5" t="s">
        <v>38</v>
      </c>
      <c r="G117" s="3">
        <f t="shared" si="21"/>
        <v>10</v>
      </c>
      <c r="H117" s="4" t="str">
        <f>VLOOKUP(I117,[1]용어사전!$B:$D,2,FALSE)</f>
        <v>TYER_ACUM_OP_NDAY</v>
      </c>
      <c r="I117" s="4" t="s">
        <v>558</v>
      </c>
      <c r="J117" s="3" t="str">
        <f>VLOOKUP(I117,[1]용어사전!$B:$D,3,FALSE)</f>
        <v>INTEGER</v>
      </c>
      <c r="K117" s="3"/>
      <c r="L117" s="3" t="str">
        <f t="shared" si="23"/>
        <v>NULL</v>
      </c>
      <c r="M117" s="3"/>
      <c r="N117" s="3" t="str">
        <f>IFERROR(VLOOKUP(I117,[2]Sheet3!G$3:K$38,5,FALSE),"")</f>
        <v/>
      </c>
      <c r="P117" s="28" t="str">
        <f t="shared" si="16"/>
        <v>BASE_DD</v>
      </c>
      <c r="Q117" s="2" t="str">
        <f t="shared" si="17"/>
        <v>, TYER_ACUM_OP_NDAY  INTEGER  NULL  COMMENT '당년누적영업일수'</v>
      </c>
      <c r="R117" s="2" t="str">
        <f t="shared" si="18"/>
        <v>, TYER_ACUM_OP_NDAY  INTEGER  NULL</v>
      </c>
      <c r="S117" s="2" t="str">
        <f t="shared" si="19"/>
        <v>COMMENT ON COLUMN DM.MSTD_BASE_DD.TYER_ACUM_OP_NDAY IS '당년누적영업일수';</v>
      </c>
    </row>
    <row r="118" spans="1:19" ht="22" customHeight="1" x14ac:dyDescent="0.45">
      <c r="A118" s="23">
        <f t="shared" si="15"/>
        <v>10</v>
      </c>
      <c r="B118" s="3" t="s">
        <v>596</v>
      </c>
      <c r="C118" s="3" t="s">
        <v>142</v>
      </c>
      <c r="D118" s="3" t="s">
        <v>28</v>
      </c>
      <c r="E118" s="4" t="str">
        <f>VLOOKUP(F118,[1]테이블명!$E:$G,3,FALSE)</f>
        <v>MSTD_BASE_DD</v>
      </c>
      <c r="F118" s="5" t="s">
        <v>38</v>
      </c>
      <c r="G118" s="3">
        <f t="shared" si="21"/>
        <v>11</v>
      </c>
      <c r="H118" s="4" t="str">
        <f>VLOOKUP(I118,[1]용어사전!$B:$D,2,FALSE)</f>
        <v>TDB_BASE_DD</v>
      </c>
      <c r="I118" s="4" t="s">
        <v>559</v>
      </c>
      <c r="J118" s="3" t="str">
        <f>VLOOKUP(I118,[1]용어사전!$B:$D,3,FALSE)</f>
        <v>VARCHAR(8)</v>
      </c>
      <c r="K118" s="3"/>
      <c r="L118" s="3" t="str">
        <f t="shared" si="23"/>
        <v>NULL</v>
      </c>
      <c r="M118" s="3"/>
      <c r="N118" s="3" t="str">
        <f>IFERROR(VLOOKUP(I118,[2]Sheet3!G$3:K$38,5,FALSE),"")</f>
        <v/>
      </c>
      <c r="P118" s="28" t="str">
        <f t="shared" si="16"/>
        <v>BASE_DD</v>
      </c>
      <c r="Q118" s="2" t="str">
        <f t="shared" si="17"/>
        <v>, TDB_BASE_DD  VARCHAR(8)  NULL  COMMENT '전일기준일자'</v>
      </c>
      <c r="R118" s="2" t="str">
        <f t="shared" si="18"/>
        <v>, TDB_BASE_DD  VARCHAR(8)  NULL</v>
      </c>
      <c r="S118" s="2" t="str">
        <f t="shared" si="19"/>
        <v>COMMENT ON COLUMN DM.MSTD_BASE_DD.TDB_BASE_DD IS '전일기준일자';</v>
      </c>
    </row>
    <row r="119" spans="1:19" ht="22" customHeight="1" x14ac:dyDescent="0.45">
      <c r="A119" s="23">
        <f t="shared" si="15"/>
        <v>10</v>
      </c>
      <c r="B119" s="3" t="s">
        <v>596</v>
      </c>
      <c r="C119" s="3" t="s">
        <v>142</v>
      </c>
      <c r="D119" s="3" t="s">
        <v>28</v>
      </c>
      <c r="E119" s="4" t="str">
        <f>VLOOKUP(F119,[1]테이블명!$E:$G,3,FALSE)</f>
        <v>MSTD_BASE_DD</v>
      </c>
      <c r="F119" s="5" t="s">
        <v>38</v>
      </c>
      <c r="G119" s="3">
        <f t="shared" si="21"/>
        <v>12</v>
      </c>
      <c r="H119" s="4" t="str">
        <f>VLOOKUP(I119,[1]용어사전!$B:$D,2,FALSE)</f>
        <v>SORT_SEQ</v>
      </c>
      <c r="I119" s="4" t="s">
        <v>298</v>
      </c>
      <c r="J119" s="3" t="str">
        <f>VLOOKUP(I119,[1]용어사전!$B:$D,3,FALSE)</f>
        <v>INTEGER</v>
      </c>
      <c r="K119" s="3"/>
      <c r="L119" s="3" t="str">
        <f t="shared" ref="L119:L155" si="24">IF(K119="Y"," NOT NULL","NULL")</f>
        <v>NULL</v>
      </c>
      <c r="M119" s="3"/>
      <c r="N119" s="3" t="str">
        <f>IFERROR(VLOOKUP(I119,[2]Sheet3!G$3:K$38,5,FALSE),"")</f>
        <v/>
      </c>
      <c r="P119" s="28" t="str">
        <f t="shared" si="16"/>
        <v>BASE_DD</v>
      </c>
      <c r="Q119" s="2" t="str">
        <f t="shared" si="17"/>
        <v>, SORT_SEQ  INTEGER  NULL  COMMENT '정렬순번'</v>
      </c>
      <c r="R119" s="2" t="str">
        <f t="shared" si="18"/>
        <v>, SORT_SEQ  INTEGER  NULL</v>
      </c>
      <c r="S119" s="2" t="str">
        <f t="shared" si="19"/>
        <v>COMMENT ON COLUMN DM.MSTD_BASE_DD.SORT_SEQ IS '정렬순번';</v>
      </c>
    </row>
    <row r="120" spans="1:19" ht="22" customHeight="1" x14ac:dyDescent="0.45">
      <c r="A120" s="23">
        <f t="shared" si="15"/>
        <v>10</v>
      </c>
      <c r="B120" s="3" t="s">
        <v>596</v>
      </c>
      <c r="C120" s="3" t="s">
        <v>142</v>
      </c>
      <c r="D120" s="3" t="s">
        <v>28</v>
      </c>
      <c r="E120" s="4" t="str">
        <f>VLOOKUP(F120,[1]테이블명!$E:$G,3,FALSE)</f>
        <v>MSTD_BASE_DD</v>
      </c>
      <c r="F120" s="5" t="s">
        <v>38</v>
      </c>
      <c r="G120" s="3">
        <f t="shared" si="21"/>
        <v>13</v>
      </c>
      <c r="H120" s="4" t="str">
        <f>VLOOKUP(I120,[1]용어사전!$B:$D,2,FALSE)</f>
        <v>LOAD_DTTM</v>
      </c>
      <c r="I120" s="4" t="s">
        <v>297</v>
      </c>
      <c r="J120" s="3" t="str">
        <f>VLOOKUP(I120,[1]용어사전!$B:$D,3,FALSE)</f>
        <v>TIMESTAMP</v>
      </c>
      <c r="K120" s="3"/>
      <c r="L120" s="3" t="str">
        <f t="shared" si="24"/>
        <v>NULL</v>
      </c>
      <c r="M120" s="3"/>
      <c r="N120" s="3" t="str">
        <f>IFERROR(VLOOKUP(I120,[2]Sheet3!G$3:K$38,5,FALSE),"")</f>
        <v/>
      </c>
      <c r="P120" s="28" t="str">
        <f t="shared" si="16"/>
        <v>BASE_DD</v>
      </c>
      <c r="Q120" s="2" t="str">
        <f t="shared" si="17"/>
        <v>, LOAD_DTTM  TIMESTAMP  NULL  COMMENT '적재일시' , CONSTRAINT MSTD_BASE_DD_PK PRIMARY KEY (BASE_DD)) COMMENT='기준일자';GRANT SELECT ON TABLE GCWB_WDB.DM.MSTD_BASE_DD TO READ_ROLE;GRANT SELECT,INSERT,UPDATE,DELETE ON TABLE GCWB_WDB.DM.MSTD_BASE_DD TO ROLE CRUD_ROLE;</v>
      </c>
      <c r="R120" s="2" t="str">
        <f t="shared" si="18"/>
        <v>, LOAD_DTTM  TIMESTAMP  NULL, CONSTRAINT MSTD_BASE_DD_PK PRIMARY KEY (BASE_DD)) ;</v>
      </c>
      <c r="S120" s="2" t="str">
        <f t="shared" si="19"/>
        <v>COMMENT ON COLUMN DM.MSTD_BASE_DD.LOAD_DTTM IS '적재일시';</v>
      </c>
    </row>
    <row r="121" spans="1:19" ht="22" customHeight="1" x14ac:dyDescent="0.45">
      <c r="A121" s="23">
        <f t="shared" si="15"/>
        <v>11</v>
      </c>
      <c r="B121" s="3" t="s">
        <v>596</v>
      </c>
      <c r="C121" s="3" t="s">
        <v>142</v>
      </c>
      <c r="D121" s="3" t="s">
        <v>28</v>
      </c>
      <c r="E121" s="4" t="str">
        <f>VLOOKUP(F121,[1]테이블명!$E:$G,3,FALSE)</f>
        <v>MSTD_BASE_WK</v>
      </c>
      <c r="F121" s="5" t="s">
        <v>39</v>
      </c>
      <c r="G121" s="3">
        <f t="shared" si="21"/>
        <v>1</v>
      </c>
      <c r="H121" s="4" t="str">
        <f>VLOOKUP(I121,[1]용어사전!$B:$D,2,FALSE)</f>
        <v>BASE_WK</v>
      </c>
      <c r="I121" s="4" t="s">
        <v>218</v>
      </c>
      <c r="J121" s="3" t="str">
        <f>VLOOKUP(I121,[1]용어사전!$B:$D,3,FALSE)</f>
        <v>VARCHAR(12)</v>
      </c>
      <c r="K121" s="3" t="s">
        <v>300</v>
      </c>
      <c r="L121" s="3" t="str">
        <f t="shared" si="24"/>
        <v xml:space="preserve"> NOT NULL</v>
      </c>
      <c r="M121" s="3"/>
      <c r="N121" s="3" t="str">
        <f>IFERROR(VLOOKUP(I121,[2]Sheet3!G$3:K$38,5,FALSE),"")</f>
        <v/>
      </c>
      <c r="P121" s="28" t="str">
        <f t="shared" si="16"/>
        <v>BASE_WK</v>
      </c>
      <c r="Q121" s="2" t="str">
        <f t="shared" si="17"/>
        <v>CREATE OR REPLACE TRANSIENT TABLE DM.MSTD_BASE_WK (BASE_WK  VARCHAR(12)   NOT NULL  COMMENT '기준주차'</v>
      </c>
      <c r="R121" s="2" t="str">
        <f t="shared" si="18"/>
        <v>CREATE TABLE DM.MSTD_BASE_WK (BASE_WK  VARCHAR(12)   NOT NULL</v>
      </c>
      <c r="S121" s="2" t="str">
        <f t="shared" si="19"/>
        <v>COMMENT ON TABLE DM.MSTD_BASE_WK IS '기준주차'; COMMENT ON COLUMN DM.MSTD_BASE_WK.BASE_WK IS '기준주차';</v>
      </c>
    </row>
    <row r="122" spans="1:19" ht="22" customHeight="1" x14ac:dyDescent="0.45">
      <c r="A122" s="23">
        <f t="shared" si="15"/>
        <v>11</v>
      </c>
      <c r="B122" s="3" t="s">
        <v>596</v>
      </c>
      <c r="C122" s="3" t="s">
        <v>142</v>
      </c>
      <c r="D122" s="3" t="s">
        <v>28</v>
      </c>
      <c r="E122" s="4" t="str">
        <f>VLOOKUP(F122,[1]테이블명!$E:$G,3,FALSE)</f>
        <v>MSTD_BASE_WK</v>
      </c>
      <c r="F122" s="5" t="s">
        <v>39</v>
      </c>
      <c r="G122" s="3">
        <f t="shared" si="21"/>
        <v>2</v>
      </c>
      <c r="H122" s="4" t="str">
        <f>VLOOKUP(I122,[1]용어사전!$B:$D,2,FALSE)</f>
        <v>BASE_WK_NM</v>
      </c>
      <c r="I122" s="4" t="s">
        <v>227</v>
      </c>
      <c r="J122" s="3" t="str">
        <f>VLOOKUP(I122,[1]용어사전!$B:$D,3,FALSE)</f>
        <v>VARCHAR(20)</v>
      </c>
      <c r="K122" s="3"/>
      <c r="L122" s="3" t="str">
        <f t="shared" si="24"/>
        <v>NULL</v>
      </c>
      <c r="M122" s="3"/>
      <c r="N122" s="3" t="str">
        <f>IFERROR(VLOOKUP(I122,[2]Sheet3!G$3:K$38,5,FALSE),"")</f>
        <v/>
      </c>
      <c r="P122" s="28" t="str">
        <f t="shared" si="16"/>
        <v>BASE_WK</v>
      </c>
      <c r="Q122" s="2" t="str">
        <f t="shared" si="17"/>
        <v>, BASE_WK_NM  VARCHAR(20)  NULL  COMMENT '기준주차명'</v>
      </c>
      <c r="R122" s="2" t="str">
        <f t="shared" si="18"/>
        <v>, BASE_WK_NM  VARCHAR(20)  NULL</v>
      </c>
      <c r="S122" s="2" t="str">
        <f t="shared" si="19"/>
        <v>COMMENT ON COLUMN DM.MSTD_BASE_WK.BASE_WK_NM IS '기준주차명';</v>
      </c>
    </row>
    <row r="123" spans="1:19" ht="22" customHeight="1" x14ac:dyDescent="0.45">
      <c r="A123" s="23">
        <f t="shared" si="15"/>
        <v>11</v>
      </c>
      <c r="B123" s="3" t="s">
        <v>596</v>
      </c>
      <c r="C123" s="3" t="s">
        <v>142</v>
      </c>
      <c r="D123" s="3" t="s">
        <v>28</v>
      </c>
      <c r="E123" s="4" t="str">
        <f>VLOOKUP(F123,[1]테이블명!$E:$G,3,FALSE)</f>
        <v>MSTD_BASE_WK</v>
      </c>
      <c r="F123" s="5" t="s">
        <v>39</v>
      </c>
      <c r="G123" s="3">
        <f t="shared" si="21"/>
        <v>3</v>
      </c>
      <c r="H123" s="4" t="str">
        <f>VLOOKUP(I123,[1]용어사전!$B:$D,2,FALSE)</f>
        <v>WK_STRT_DD</v>
      </c>
      <c r="I123" s="4" t="s">
        <v>539</v>
      </c>
      <c r="J123" s="3" t="str">
        <f>VLOOKUP(I123,[1]용어사전!$B:$D,3,FALSE)</f>
        <v>VARCHAR(8)</v>
      </c>
      <c r="K123" s="3"/>
      <c r="L123" s="3" t="str">
        <f t="shared" si="24"/>
        <v>NULL</v>
      </c>
      <c r="M123" s="3"/>
      <c r="N123" s="3" t="str">
        <f>IFERROR(VLOOKUP(I123,[2]Sheet3!G$3:K$38,5,FALSE),"")</f>
        <v/>
      </c>
      <c r="P123" s="28" t="str">
        <f t="shared" si="16"/>
        <v>BASE_WK</v>
      </c>
      <c r="Q123" s="2" t="str">
        <f t="shared" si="17"/>
        <v>, WK_STRT_DD  VARCHAR(8)  NULL  COMMENT '주차시작일자'</v>
      </c>
      <c r="R123" s="2" t="str">
        <f t="shared" si="18"/>
        <v>, WK_STRT_DD  VARCHAR(8)  NULL</v>
      </c>
      <c r="S123" s="2" t="str">
        <f t="shared" si="19"/>
        <v>COMMENT ON COLUMN DM.MSTD_BASE_WK.WK_STRT_DD IS '주차시작일자';</v>
      </c>
    </row>
    <row r="124" spans="1:19" ht="22" customHeight="1" x14ac:dyDescent="0.45">
      <c r="A124" s="23">
        <f t="shared" si="15"/>
        <v>11</v>
      </c>
      <c r="B124" s="3" t="s">
        <v>596</v>
      </c>
      <c r="C124" s="3" t="s">
        <v>142</v>
      </c>
      <c r="D124" s="3" t="s">
        <v>28</v>
      </c>
      <c r="E124" s="4" t="str">
        <f>VLOOKUP(F124,[1]테이블명!$E:$G,3,FALSE)</f>
        <v>MSTD_BASE_WK</v>
      </c>
      <c r="F124" s="5" t="s">
        <v>39</v>
      </c>
      <c r="G124" s="3">
        <f t="shared" si="21"/>
        <v>4</v>
      </c>
      <c r="H124" s="4" t="str">
        <f>VLOOKUP(I124,[1]용어사전!$B:$D,2,FALSE)</f>
        <v>WK_END_DD</v>
      </c>
      <c r="I124" s="4" t="s">
        <v>540</v>
      </c>
      <c r="J124" s="3" t="str">
        <f>VLOOKUP(I124,[1]용어사전!$B:$D,3,FALSE)</f>
        <v>VARCHAR(8)</v>
      </c>
      <c r="K124" s="3"/>
      <c r="L124" s="3" t="str">
        <f t="shared" si="24"/>
        <v>NULL</v>
      </c>
      <c r="M124" s="3"/>
      <c r="N124" s="3" t="str">
        <f>IFERROR(VLOOKUP(I124,[2]Sheet3!G$3:K$38,5,FALSE),"")</f>
        <v/>
      </c>
      <c r="P124" s="28" t="str">
        <f t="shared" si="16"/>
        <v>BASE_WK</v>
      </c>
      <c r="Q124" s="2" t="str">
        <f t="shared" si="17"/>
        <v>, WK_END_DD  VARCHAR(8)  NULL  COMMENT '주차종료일자'</v>
      </c>
      <c r="R124" s="2" t="str">
        <f t="shared" si="18"/>
        <v>, WK_END_DD  VARCHAR(8)  NULL</v>
      </c>
      <c r="S124" s="2" t="str">
        <f t="shared" si="19"/>
        <v>COMMENT ON COLUMN DM.MSTD_BASE_WK.WK_END_DD IS '주차종료일자';</v>
      </c>
    </row>
    <row r="125" spans="1:19" ht="22" customHeight="1" x14ac:dyDescent="0.45">
      <c r="A125" s="23">
        <f t="shared" si="15"/>
        <v>11</v>
      </c>
      <c r="B125" s="3" t="s">
        <v>596</v>
      </c>
      <c r="C125" s="3" t="s">
        <v>142</v>
      </c>
      <c r="D125" s="3" t="s">
        <v>28</v>
      </c>
      <c r="E125" s="4" t="str">
        <f>VLOOKUP(F125,[1]테이블명!$E:$G,3,FALSE)</f>
        <v>MSTD_BASE_WK</v>
      </c>
      <c r="F125" s="5" t="s">
        <v>39</v>
      </c>
      <c r="G125" s="3">
        <f t="shared" si="21"/>
        <v>5</v>
      </c>
      <c r="H125" s="4" t="str">
        <f>VLOOKUP(I125,[1]용어사전!$B:$D,2,FALSE)</f>
        <v>WK_OP_NDAY</v>
      </c>
      <c r="I125" s="4" t="s">
        <v>561</v>
      </c>
      <c r="J125" s="3" t="str">
        <f>VLOOKUP(I125,[1]용어사전!$B:$D,3,FALSE)</f>
        <v>INTEGER</v>
      </c>
      <c r="K125" s="3"/>
      <c r="L125" s="3" t="str">
        <f t="shared" si="24"/>
        <v>NULL</v>
      </c>
      <c r="M125" s="3"/>
      <c r="N125" s="3" t="str">
        <f>IFERROR(VLOOKUP(I125,[2]Sheet3!G$3:K$38,5,FALSE),"")</f>
        <v/>
      </c>
      <c r="P125" s="28" t="str">
        <f t="shared" si="16"/>
        <v>BASE_WK</v>
      </c>
      <c r="Q125" s="2" t="str">
        <f t="shared" si="17"/>
        <v>, WK_OP_NDAY  INTEGER  NULL  COMMENT '주차영업일수'</v>
      </c>
      <c r="R125" s="2" t="str">
        <f t="shared" si="18"/>
        <v>, WK_OP_NDAY  INTEGER  NULL</v>
      </c>
      <c r="S125" s="2" t="str">
        <f t="shared" si="19"/>
        <v>COMMENT ON COLUMN DM.MSTD_BASE_WK.WK_OP_NDAY IS '주차영업일수';</v>
      </c>
    </row>
    <row r="126" spans="1:19" ht="22" customHeight="1" x14ac:dyDescent="0.45">
      <c r="A126" s="23">
        <f t="shared" si="15"/>
        <v>11</v>
      </c>
      <c r="B126" s="3" t="s">
        <v>596</v>
      </c>
      <c r="C126" s="3" t="s">
        <v>142</v>
      </c>
      <c r="D126" s="3" t="s">
        <v>28</v>
      </c>
      <c r="E126" s="4" t="str">
        <f>VLOOKUP(F126,[1]테이블명!$E:$G,3,FALSE)</f>
        <v>MSTD_BASE_WK</v>
      </c>
      <c r="F126" s="5" t="s">
        <v>39</v>
      </c>
      <c r="G126" s="3">
        <f t="shared" si="21"/>
        <v>6</v>
      </c>
      <c r="H126" s="4" t="str">
        <f>VLOOKUP(I126,[1]용어사전!$B:$D,2,FALSE)</f>
        <v>PREY_SAME_WK_STRT_DD</v>
      </c>
      <c r="I126" s="4" t="s">
        <v>560</v>
      </c>
      <c r="J126" s="3" t="str">
        <f>VLOOKUP(I126,[1]용어사전!$B:$D,3,FALSE)</f>
        <v>VARCHAR(8)</v>
      </c>
      <c r="K126" s="3"/>
      <c r="L126" s="3" t="str">
        <f t="shared" si="24"/>
        <v>NULL</v>
      </c>
      <c r="M126" s="3"/>
      <c r="N126" s="3" t="str">
        <f>IFERROR(VLOOKUP(I126,[2]Sheet3!G$3:K$38,5,FALSE),"")</f>
        <v/>
      </c>
      <c r="P126" s="28" t="str">
        <f t="shared" si="16"/>
        <v>BASE_WK</v>
      </c>
      <c r="Q126" s="2" t="str">
        <f t="shared" si="17"/>
        <v>, PREY_SAME_WK_STRT_DD  VARCHAR(8)  NULL  COMMENT '전년동일주차시작일자'</v>
      </c>
      <c r="R126" s="2" t="str">
        <f t="shared" si="18"/>
        <v>, PREY_SAME_WK_STRT_DD  VARCHAR(8)  NULL</v>
      </c>
      <c r="S126" s="2" t="str">
        <f t="shared" si="19"/>
        <v>COMMENT ON COLUMN DM.MSTD_BASE_WK.PREY_SAME_WK_STRT_DD IS '전년동일주차시작일자';</v>
      </c>
    </row>
    <row r="127" spans="1:19" ht="22" customHeight="1" x14ac:dyDescent="0.45">
      <c r="A127" s="23">
        <f t="shared" si="15"/>
        <v>11</v>
      </c>
      <c r="B127" s="3" t="s">
        <v>596</v>
      </c>
      <c r="C127" s="3" t="s">
        <v>142</v>
      </c>
      <c r="D127" s="3" t="s">
        <v>28</v>
      </c>
      <c r="E127" s="4" t="str">
        <f>VLOOKUP(F127,[1]테이블명!$E:$G,3,FALSE)</f>
        <v>MSTD_BASE_WK</v>
      </c>
      <c r="F127" s="5" t="s">
        <v>39</v>
      </c>
      <c r="G127" s="3">
        <f t="shared" si="21"/>
        <v>7</v>
      </c>
      <c r="H127" s="4" t="str">
        <f>VLOOKUP(I127,[1]용어사전!$B:$D,2,FALSE)</f>
        <v>PREY_SAME_WK_END_DD</v>
      </c>
      <c r="I127" s="4" t="s">
        <v>5528</v>
      </c>
      <c r="J127" s="3" t="str">
        <f>VLOOKUP(I127,[1]용어사전!$B:$D,3,FALSE)</f>
        <v>VARCHAR(8)</v>
      </c>
      <c r="K127" s="3"/>
      <c r="L127" s="3" t="str">
        <f t="shared" si="24"/>
        <v>NULL</v>
      </c>
      <c r="M127" s="3"/>
      <c r="N127" s="3" t="str">
        <f>IFERROR(VLOOKUP(I127,[2]Sheet3!G$3:K$38,5,FALSE),"")</f>
        <v/>
      </c>
      <c r="P127" s="28" t="str">
        <f t="shared" si="16"/>
        <v>BASE_WK</v>
      </c>
      <c r="Q127" s="2" t="str">
        <f t="shared" si="17"/>
        <v>, PREY_SAME_WK_END_DD  VARCHAR(8)  NULL  COMMENT '전년동일주차종료일자'</v>
      </c>
      <c r="R127" s="2" t="str">
        <f t="shared" si="18"/>
        <v>, PREY_SAME_WK_END_DD  VARCHAR(8)  NULL</v>
      </c>
      <c r="S127" s="2" t="str">
        <f t="shared" si="19"/>
        <v>COMMENT ON COLUMN DM.MSTD_BASE_WK.PREY_SAME_WK_END_DD IS '전년동일주차종료일자';</v>
      </c>
    </row>
    <row r="128" spans="1:19" ht="22" customHeight="1" x14ac:dyDescent="0.45">
      <c r="A128" s="23">
        <f t="shared" si="15"/>
        <v>11</v>
      </c>
      <c r="B128" s="3" t="s">
        <v>596</v>
      </c>
      <c r="C128" s="3" t="s">
        <v>142</v>
      </c>
      <c r="D128" s="3" t="s">
        <v>28</v>
      </c>
      <c r="E128" s="4" t="str">
        <f>VLOOKUP(F128,[1]테이블명!$E:$G,3,FALSE)</f>
        <v>MSTD_BASE_WK</v>
      </c>
      <c r="F128" s="5" t="s">
        <v>39</v>
      </c>
      <c r="G128" s="3">
        <f t="shared" si="21"/>
        <v>8</v>
      </c>
      <c r="H128" s="4" t="str">
        <f>VLOOKUP(I128,[1]용어사전!$B:$D,2,FALSE)</f>
        <v>PREY_SAME_WK_OP_NDAY</v>
      </c>
      <c r="I128" s="4" t="s">
        <v>562</v>
      </c>
      <c r="J128" s="3" t="str">
        <f>VLOOKUP(I128,[1]용어사전!$B:$D,3,FALSE)</f>
        <v>INTEGER</v>
      </c>
      <c r="K128" s="3"/>
      <c r="L128" s="3" t="str">
        <f t="shared" si="24"/>
        <v>NULL</v>
      </c>
      <c r="M128" s="3"/>
      <c r="N128" s="3" t="str">
        <f>IFERROR(VLOOKUP(I128,[2]Sheet3!G$3:K$38,5,FALSE),"")</f>
        <v/>
      </c>
      <c r="P128" s="28" t="str">
        <f t="shared" si="16"/>
        <v>BASE_WK</v>
      </c>
      <c r="Q128" s="2" t="str">
        <f t="shared" si="17"/>
        <v>, PREY_SAME_WK_OP_NDAY  INTEGER  NULL  COMMENT '전년동일주차영업일수'</v>
      </c>
      <c r="R128" s="2" t="str">
        <f t="shared" si="18"/>
        <v>, PREY_SAME_WK_OP_NDAY  INTEGER  NULL</v>
      </c>
      <c r="S128" s="2" t="str">
        <f t="shared" si="19"/>
        <v>COMMENT ON COLUMN DM.MSTD_BASE_WK.PREY_SAME_WK_OP_NDAY IS '전년동일주차영업일수';</v>
      </c>
    </row>
    <row r="129" spans="1:19" ht="22" customHeight="1" x14ac:dyDescent="0.45">
      <c r="A129" s="23">
        <f t="shared" si="15"/>
        <v>11</v>
      </c>
      <c r="B129" s="3" t="s">
        <v>596</v>
      </c>
      <c r="C129" s="3" t="s">
        <v>142</v>
      </c>
      <c r="D129" s="3" t="s">
        <v>28</v>
      </c>
      <c r="E129" s="4" t="str">
        <f>VLOOKUP(F129,[1]테이블명!$E:$G,3,FALSE)</f>
        <v>MSTD_BASE_WK</v>
      </c>
      <c r="F129" s="5" t="s">
        <v>39</v>
      </c>
      <c r="G129" s="3">
        <f t="shared" si="21"/>
        <v>9</v>
      </c>
      <c r="H129" s="4" t="str">
        <f>VLOOKUP(I129,[1]용어사전!$B:$D,2,FALSE)</f>
        <v>SORT_SEQ</v>
      </c>
      <c r="I129" s="4" t="s">
        <v>298</v>
      </c>
      <c r="J129" s="3" t="str">
        <f>VLOOKUP(I129,[1]용어사전!$B:$D,3,FALSE)</f>
        <v>INTEGER</v>
      </c>
      <c r="K129" s="3"/>
      <c r="L129" s="3" t="str">
        <f t="shared" si="24"/>
        <v>NULL</v>
      </c>
      <c r="M129" s="3"/>
      <c r="N129" s="3" t="str">
        <f>IFERROR(VLOOKUP(I129,[2]Sheet3!G$3:K$38,5,FALSE),"")</f>
        <v/>
      </c>
      <c r="P129" s="28" t="str">
        <f t="shared" si="16"/>
        <v>BASE_WK</v>
      </c>
      <c r="Q129" s="2" t="str">
        <f t="shared" si="17"/>
        <v>, SORT_SEQ  INTEGER  NULL  COMMENT '정렬순번'</v>
      </c>
      <c r="R129" s="2" t="str">
        <f t="shared" si="18"/>
        <v>, SORT_SEQ  INTEGER  NULL</v>
      </c>
      <c r="S129" s="2" t="str">
        <f t="shared" si="19"/>
        <v>COMMENT ON COLUMN DM.MSTD_BASE_WK.SORT_SEQ IS '정렬순번';</v>
      </c>
    </row>
    <row r="130" spans="1:19" ht="22" customHeight="1" x14ac:dyDescent="0.45">
      <c r="A130" s="23">
        <f t="shared" si="15"/>
        <v>11</v>
      </c>
      <c r="B130" s="3" t="s">
        <v>596</v>
      </c>
      <c r="C130" s="3" t="s">
        <v>142</v>
      </c>
      <c r="D130" s="3" t="s">
        <v>28</v>
      </c>
      <c r="E130" s="4" t="str">
        <f>VLOOKUP(F130,[1]테이블명!$E:$G,3,FALSE)</f>
        <v>MSTD_BASE_WK</v>
      </c>
      <c r="F130" s="5" t="s">
        <v>39</v>
      </c>
      <c r="G130" s="3">
        <f t="shared" si="21"/>
        <v>10</v>
      </c>
      <c r="H130" s="4" t="str">
        <f>VLOOKUP(I130,[1]용어사전!$B:$D,2,FALSE)</f>
        <v>LOAD_DTTM</v>
      </c>
      <c r="I130" s="4" t="s">
        <v>297</v>
      </c>
      <c r="J130" s="3" t="str">
        <f>VLOOKUP(I130,[1]용어사전!$B:$D,3,FALSE)</f>
        <v>TIMESTAMP</v>
      </c>
      <c r="K130" s="3"/>
      <c r="L130" s="3" t="str">
        <f t="shared" si="24"/>
        <v>NULL</v>
      </c>
      <c r="M130" s="3"/>
      <c r="N130" s="3" t="str">
        <f>IFERROR(VLOOKUP(I130,[2]Sheet3!G$3:K$38,5,FALSE),"")</f>
        <v/>
      </c>
      <c r="P130" s="28" t="str">
        <f t="shared" si="16"/>
        <v>BASE_WK</v>
      </c>
      <c r="Q130" s="2" t="str">
        <f t="shared" si="17"/>
        <v>, LOAD_DTTM  TIMESTAMP  NULL  COMMENT '적재일시' , CONSTRAINT MSTD_BASE_WK_PK PRIMARY KEY (BASE_WK)) COMMENT='기준주차';GRANT SELECT ON TABLE GCWB_WDB.DM.MSTD_BASE_WK TO READ_ROLE;GRANT SELECT,INSERT,UPDATE,DELETE ON TABLE GCWB_WDB.DM.MSTD_BASE_WK TO ROLE CRUD_ROLE;</v>
      </c>
      <c r="R130" s="2" t="str">
        <f t="shared" si="18"/>
        <v>, LOAD_DTTM  TIMESTAMP  NULL, CONSTRAINT MSTD_BASE_WK_PK PRIMARY KEY (BASE_WK)) ;</v>
      </c>
      <c r="S130" s="2" t="str">
        <f t="shared" si="19"/>
        <v>COMMENT ON COLUMN DM.MSTD_BASE_WK.LOAD_DTTM IS '적재일시';</v>
      </c>
    </row>
    <row r="131" spans="1:19" ht="22" customHeight="1" x14ac:dyDescent="0.45">
      <c r="A131" s="23">
        <f t="shared" si="15"/>
        <v>12</v>
      </c>
      <c r="B131" s="3" t="s">
        <v>596</v>
      </c>
      <c r="C131" s="3" t="s">
        <v>142</v>
      </c>
      <c r="D131" s="3" t="s">
        <v>28</v>
      </c>
      <c r="E131" s="4" t="str">
        <f>VLOOKUP(F131,[1]테이블명!$E:$G,3,FALSE)</f>
        <v>MSTD_SIGUNGU</v>
      </c>
      <c r="F131" s="5" t="s">
        <v>70</v>
      </c>
      <c r="G131" s="3">
        <f t="shared" si="21"/>
        <v>1</v>
      </c>
      <c r="H131" s="4" t="str">
        <f>VLOOKUP(I131,[1]용어사전!$B:$D,2,FALSE)</f>
        <v>SIGUNGU_CD</v>
      </c>
      <c r="I131" s="4" t="s">
        <v>148</v>
      </c>
      <c r="J131" s="3" t="str">
        <f>VLOOKUP(I131,[1]용어사전!$B:$D,3,FALSE)</f>
        <v>VARCHAR(5)</v>
      </c>
      <c r="K131" s="3" t="s">
        <v>300</v>
      </c>
      <c r="L131" s="3" t="str">
        <f t="shared" si="24"/>
        <v xml:space="preserve"> NOT NULL</v>
      </c>
      <c r="M131" s="3"/>
      <c r="N131" s="3" t="str">
        <f>IFERROR(VLOOKUP(I131,[2]Sheet3!G$3:K$38,5,FALSE),"")</f>
        <v/>
      </c>
      <c r="P131" s="28" t="str">
        <f t="shared" si="16"/>
        <v>SIGUNGU_CD</v>
      </c>
      <c r="Q131" s="2" t="str">
        <f t="shared" si="17"/>
        <v>CREATE OR REPLACE TRANSIENT TABLE DM.MSTD_SIGUNGU (SIGUNGU_CD  VARCHAR(5)   NOT NULL  COMMENT '시군구코드'</v>
      </c>
      <c r="R131" s="2" t="str">
        <f t="shared" si="18"/>
        <v>CREATE TABLE DM.MSTD_SIGUNGU (SIGUNGU_CD  VARCHAR(5)   NOT NULL</v>
      </c>
      <c r="S131" s="2" t="str">
        <f t="shared" si="19"/>
        <v>COMMENT ON TABLE DM.MSTD_SIGUNGU IS '시군구'; COMMENT ON COLUMN DM.MSTD_SIGUNGU.SIGUNGU_CD IS '시군구코드';</v>
      </c>
    </row>
    <row r="132" spans="1:19" ht="22" customHeight="1" x14ac:dyDescent="0.45">
      <c r="A132" s="23">
        <f t="shared" si="15"/>
        <v>12</v>
      </c>
      <c r="B132" s="3" t="s">
        <v>596</v>
      </c>
      <c r="C132" s="3" t="s">
        <v>142</v>
      </c>
      <c r="D132" s="3" t="s">
        <v>28</v>
      </c>
      <c r="E132" s="4" t="str">
        <f>VLOOKUP(F132,[1]테이블명!$E:$G,3,FALSE)</f>
        <v>MSTD_SIGUNGU</v>
      </c>
      <c r="F132" s="5" t="s">
        <v>70</v>
      </c>
      <c r="G132" s="3">
        <f t="shared" si="21"/>
        <v>2</v>
      </c>
      <c r="H132" s="4" t="str">
        <f>VLOOKUP(I132,[1]용어사전!$B:$D,2,FALSE)</f>
        <v>SIGUNGU_NM</v>
      </c>
      <c r="I132" s="4" t="s">
        <v>228</v>
      </c>
      <c r="J132" s="3" t="str">
        <f>VLOOKUP(I132,[1]용어사전!$B:$D,3,FALSE)</f>
        <v>VARCHAR(30)</v>
      </c>
      <c r="K132" s="3"/>
      <c r="L132" s="3" t="str">
        <f t="shared" si="24"/>
        <v>NULL</v>
      </c>
      <c r="M132" s="3"/>
      <c r="N132" s="3" t="str">
        <f>IFERROR(VLOOKUP(I132,[2]Sheet3!G$3:K$38,5,FALSE),"")</f>
        <v/>
      </c>
      <c r="P132" s="28" t="str">
        <f t="shared" si="16"/>
        <v>SIGUNGU_CD</v>
      </c>
      <c r="Q132" s="2" t="str">
        <f t="shared" si="17"/>
        <v>, SIGUNGU_NM  VARCHAR(30)  NULL  COMMENT '시군구명'</v>
      </c>
      <c r="R132" s="2" t="str">
        <f t="shared" si="18"/>
        <v>, SIGUNGU_NM  VARCHAR(30)  NULL</v>
      </c>
      <c r="S132" s="2" t="str">
        <f t="shared" si="19"/>
        <v>COMMENT ON COLUMN DM.MSTD_SIGUNGU.SIGUNGU_NM IS '시군구명';</v>
      </c>
    </row>
    <row r="133" spans="1:19" ht="22" customHeight="1" x14ac:dyDescent="0.45">
      <c r="A133" s="23">
        <f t="shared" si="15"/>
        <v>12</v>
      </c>
      <c r="B133" s="3" t="s">
        <v>596</v>
      </c>
      <c r="C133" s="3" t="s">
        <v>142</v>
      </c>
      <c r="D133" s="3" t="s">
        <v>28</v>
      </c>
      <c r="E133" s="4" t="str">
        <f>VLOOKUP(F133,[1]테이블명!$E:$G,3,FALSE)</f>
        <v>MSTD_SIGUNGU</v>
      </c>
      <c r="F133" s="5" t="s">
        <v>70</v>
      </c>
      <c r="G133" s="3">
        <f t="shared" si="21"/>
        <v>3</v>
      </c>
      <c r="H133" s="4" t="str">
        <f>VLOOKUP(I133,[1]용어사전!$B:$D,2,FALSE)</f>
        <v>SIDO_CD</v>
      </c>
      <c r="I133" s="4" t="s">
        <v>149</v>
      </c>
      <c r="J133" s="3" t="str">
        <f>VLOOKUP(I133,[1]용어사전!$B:$D,3,FALSE)</f>
        <v>VARCHAR(2)</v>
      </c>
      <c r="K133" s="3"/>
      <c r="L133" s="3" t="str">
        <f t="shared" si="24"/>
        <v>NULL</v>
      </c>
      <c r="M133" s="3"/>
      <c r="N133" s="3" t="str">
        <f>IFERROR(VLOOKUP(I133,[2]Sheet3!G$3:K$38,5,FALSE),"")</f>
        <v/>
      </c>
      <c r="P133" s="28" t="str">
        <f t="shared" si="16"/>
        <v>SIGUNGU_CD</v>
      </c>
      <c r="Q133" s="2" t="str">
        <f t="shared" si="17"/>
        <v>, SIDO_CD  VARCHAR(2)  NULL  COMMENT '시도코드'</v>
      </c>
      <c r="R133" s="2" t="str">
        <f t="shared" si="18"/>
        <v>, SIDO_CD  VARCHAR(2)  NULL</v>
      </c>
      <c r="S133" s="2" t="str">
        <f t="shared" si="19"/>
        <v>COMMENT ON COLUMN DM.MSTD_SIGUNGU.SIDO_CD IS '시도코드';</v>
      </c>
    </row>
    <row r="134" spans="1:19" ht="22" customHeight="1" x14ac:dyDescent="0.45">
      <c r="A134" s="23">
        <f t="shared" si="15"/>
        <v>12</v>
      </c>
      <c r="B134" s="3" t="s">
        <v>596</v>
      </c>
      <c r="C134" s="3" t="s">
        <v>142</v>
      </c>
      <c r="D134" s="3" t="s">
        <v>28</v>
      </c>
      <c r="E134" s="4" t="str">
        <f>VLOOKUP(F134,[1]테이블명!$E:$G,3,FALSE)</f>
        <v>MSTD_SIGUNGU</v>
      </c>
      <c r="F134" s="5" t="s">
        <v>70</v>
      </c>
      <c r="G134" s="3">
        <f t="shared" si="21"/>
        <v>4</v>
      </c>
      <c r="H134" s="4" t="str">
        <f>VLOOKUP(I134,[1]용어사전!$B:$D,2,FALSE)</f>
        <v>SORT_SEQ</v>
      </c>
      <c r="I134" s="4" t="s">
        <v>298</v>
      </c>
      <c r="J134" s="3" t="str">
        <f>VLOOKUP(I134,[1]용어사전!$B:$D,3,FALSE)</f>
        <v>INTEGER</v>
      </c>
      <c r="K134" s="3"/>
      <c r="L134" s="3" t="str">
        <f t="shared" si="24"/>
        <v>NULL</v>
      </c>
      <c r="M134" s="3"/>
      <c r="N134" s="3" t="str">
        <f>IFERROR(VLOOKUP(I134,[2]Sheet3!G$3:K$38,5,FALSE),"")</f>
        <v/>
      </c>
      <c r="P134" s="28" t="str">
        <f t="shared" si="16"/>
        <v>SIGUNGU_CD</v>
      </c>
      <c r="Q134" s="2" t="str">
        <f t="shared" si="17"/>
        <v>, SORT_SEQ  INTEGER  NULL  COMMENT '정렬순번'</v>
      </c>
      <c r="R134" s="2" t="str">
        <f t="shared" si="18"/>
        <v>, SORT_SEQ  INTEGER  NULL</v>
      </c>
      <c r="S134" s="2" t="str">
        <f t="shared" si="19"/>
        <v>COMMENT ON COLUMN DM.MSTD_SIGUNGU.SORT_SEQ IS '정렬순번';</v>
      </c>
    </row>
    <row r="135" spans="1:19" ht="22" customHeight="1" x14ac:dyDescent="0.45">
      <c r="A135" s="23">
        <f t="shared" si="15"/>
        <v>12</v>
      </c>
      <c r="B135" s="3" t="s">
        <v>596</v>
      </c>
      <c r="C135" s="3" t="s">
        <v>142</v>
      </c>
      <c r="D135" s="3" t="s">
        <v>28</v>
      </c>
      <c r="E135" s="4" t="str">
        <f>VLOOKUP(F135,[1]테이블명!$E:$G,3,FALSE)</f>
        <v>MSTD_SIGUNGU</v>
      </c>
      <c r="F135" s="5" t="s">
        <v>70</v>
      </c>
      <c r="G135" s="3">
        <f t="shared" si="21"/>
        <v>5</v>
      </c>
      <c r="H135" s="4" t="str">
        <f>VLOOKUP(I135,[1]용어사전!$B:$D,2,FALSE)</f>
        <v>LOAD_DTTM</v>
      </c>
      <c r="I135" s="4" t="s">
        <v>297</v>
      </c>
      <c r="J135" s="3" t="str">
        <f>VLOOKUP(I135,[1]용어사전!$B:$D,3,FALSE)</f>
        <v>TIMESTAMP</v>
      </c>
      <c r="K135" s="3"/>
      <c r="L135" s="3" t="str">
        <f t="shared" si="24"/>
        <v>NULL</v>
      </c>
      <c r="M135" s="3"/>
      <c r="N135" s="3" t="str">
        <f>IFERROR(VLOOKUP(I135,[2]Sheet3!G$3:K$38,5,FALSE),"")</f>
        <v/>
      </c>
      <c r="P135" s="28" t="str">
        <f t="shared" si="16"/>
        <v>SIGUNGU_CD</v>
      </c>
      <c r="Q135" s="2" t="str">
        <f t="shared" si="17"/>
        <v>, LOAD_DTTM  TIMESTAMP  NULL  COMMENT '적재일시' , CONSTRAINT MSTD_SIGUNGU_PK PRIMARY KEY (SIGUNGU_CD)) COMMENT='시군구';GRANT SELECT ON TABLE GCWB_WDB.DM.MSTD_SIGUNGU TO READ_ROLE;GRANT SELECT,INSERT,UPDATE,DELETE ON TABLE GCWB_WDB.DM.MSTD_SIGUNGU TO ROLE CRUD_ROLE;</v>
      </c>
      <c r="R135" s="2" t="str">
        <f t="shared" si="18"/>
        <v>, LOAD_DTTM  TIMESTAMP  NULL, CONSTRAINT MSTD_SIGUNGU_PK PRIMARY KEY (SIGUNGU_CD)) ;</v>
      </c>
      <c r="S135" s="2" t="str">
        <f t="shared" si="19"/>
        <v>COMMENT ON COLUMN DM.MSTD_SIGUNGU.LOAD_DTTM IS '적재일시';</v>
      </c>
    </row>
    <row r="136" spans="1:19" ht="22" customHeight="1" x14ac:dyDescent="0.45">
      <c r="A136" s="23">
        <f t="shared" si="15"/>
        <v>13</v>
      </c>
      <c r="B136" s="3" t="s">
        <v>596</v>
      </c>
      <c r="C136" s="3" t="s">
        <v>142</v>
      </c>
      <c r="D136" s="3" t="s">
        <v>28</v>
      </c>
      <c r="E136" s="4" t="str">
        <f>VLOOKUP(F136,[1]테이블명!$E:$G,3,FALSE)</f>
        <v>MSTD_SIDO</v>
      </c>
      <c r="F136" s="5" t="s">
        <v>69</v>
      </c>
      <c r="G136" s="3">
        <f t="shared" si="21"/>
        <v>1</v>
      </c>
      <c r="H136" s="4" t="str">
        <f>VLOOKUP(I136,[1]용어사전!$B:$D,2,FALSE)</f>
        <v>SIDO_CD</v>
      </c>
      <c r="I136" s="4" t="s">
        <v>149</v>
      </c>
      <c r="J136" s="3" t="str">
        <f>VLOOKUP(I136,[1]용어사전!$B:$D,3,FALSE)</f>
        <v>VARCHAR(2)</v>
      </c>
      <c r="K136" s="3" t="s">
        <v>300</v>
      </c>
      <c r="L136" s="3" t="str">
        <f t="shared" si="24"/>
        <v xml:space="preserve"> NOT NULL</v>
      </c>
      <c r="M136" s="3"/>
      <c r="N136" s="3" t="str">
        <f>IFERROR(VLOOKUP(I136,[2]Sheet3!G$3:K$38,5,FALSE),"")</f>
        <v/>
      </c>
      <c r="P136" s="28" t="str">
        <f t="shared" si="16"/>
        <v>SIDO_CD</v>
      </c>
      <c r="Q136" s="2" t="str">
        <f t="shared" si="17"/>
        <v>CREATE OR REPLACE TRANSIENT TABLE DM.MSTD_SIDO (SIDO_CD  VARCHAR(2)   NOT NULL  COMMENT '시도코드'</v>
      </c>
      <c r="R136" s="2" t="str">
        <f t="shared" si="18"/>
        <v>CREATE TABLE DM.MSTD_SIDO (SIDO_CD  VARCHAR(2)   NOT NULL</v>
      </c>
      <c r="S136" s="2" t="str">
        <f t="shared" si="19"/>
        <v>COMMENT ON TABLE DM.MSTD_SIDO IS '시도'; COMMENT ON COLUMN DM.MSTD_SIDO.SIDO_CD IS '시도코드';</v>
      </c>
    </row>
    <row r="137" spans="1:19" ht="22" customHeight="1" x14ac:dyDescent="0.45">
      <c r="A137" s="23">
        <f t="shared" ref="A137:A200" si="25">IF(F137=F136,A136,A136+1)</f>
        <v>13</v>
      </c>
      <c r="B137" s="3" t="s">
        <v>596</v>
      </c>
      <c r="C137" s="3" t="s">
        <v>142</v>
      </c>
      <c r="D137" s="3" t="s">
        <v>28</v>
      </c>
      <c r="E137" s="4" t="str">
        <f>VLOOKUP(F137,[1]테이블명!$E:$G,3,FALSE)</f>
        <v>MSTD_SIDO</v>
      </c>
      <c r="F137" s="5" t="s">
        <v>69</v>
      </c>
      <c r="G137" s="3">
        <f t="shared" si="21"/>
        <v>2</v>
      </c>
      <c r="H137" s="4" t="str">
        <f>VLOOKUP(I137,[1]용어사전!$B:$D,2,FALSE)</f>
        <v>SIDO_NM</v>
      </c>
      <c r="I137" s="4" t="s">
        <v>229</v>
      </c>
      <c r="J137" s="3" t="str">
        <f>VLOOKUP(I137,[1]용어사전!$B:$D,3,FALSE)</f>
        <v>VARCHAR(20)</v>
      </c>
      <c r="K137" s="3"/>
      <c r="L137" s="3" t="str">
        <f t="shared" si="24"/>
        <v>NULL</v>
      </c>
      <c r="M137" s="3"/>
      <c r="N137" s="3" t="str">
        <f>IFERROR(VLOOKUP(I137,[2]Sheet3!G$3:K$38,5,FALSE),"")</f>
        <v/>
      </c>
      <c r="P137" s="28" t="str">
        <f t="shared" si="16"/>
        <v>SIDO_CD</v>
      </c>
      <c r="Q137" s="2" t="str">
        <f t="shared" si="17"/>
        <v>, SIDO_NM  VARCHAR(20)  NULL  COMMENT '시도명'</v>
      </c>
      <c r="R137" s="2" t="str">
        <f t="shared" si="18"/>
        <v>, SIDO_NM  VARCHAR(20)  NULL</v>
      </c>
      <c r="S137" s="2" t="str">
        <f t="shared" si="19"/>
        <v>COMMENT ON COLUMN DM.MSTD_SIDO.SIDO_NM IS '시도명';</v>
      </c>
    </row>
    <row r="138" spans="1:19" ht="22" customHeight="1" x14ac:dyDescent="0.45">
      <c r="A138" s="23">
        <f t="shared" si="25"/>
        <v>13</v>
      </c>
      <c r="B138" s="3" t="s">
        <v>596</v>
      </c>
      <c r="C138" s="3" t="s">
        <v>142</v>
      </c>
      <c r="D138" s="3" t="s">
        <v>28</v>
      </c>
      <c r="E138" s="4" t="str">
        <f>VLOOKUP(F138,[1]테이블명!$E:$G,3,FALSE)</f>
        <v>MSTD_SIDO</v>
      </c>
      <c r="F138" s="5" t="s">
        <v>69</v>
      </c>
      <c r="G138" s="3">
        <f t="shared" si="21"/>
        <v>3</v>
      </c>
      <c r="H138" s="4" t="str">
        <f>VLOOKUP(I138,[1]용어사전!$B:$D,2,FALSE)</f>
        <v>SORT_SEQ</v>
      </c>
      <c r="I138" s="4" t="s">
        <v>298</v>
      </c>
      <c r="J138" s="3" t="str">
        <f>VLOOKUP(I138,[1]용어사전!$B:$D,3,FALSE)</f>
        <v>INTEGER</v>
      </c>
      <c r="K138" s="3"/>
      <c r="L138" s="3" t="str">
        <f t="shared" si="24"/>
        <v>NULL</v>
      </c>
      <c r="M138" s="3"/>
      <c r="N138" s="3" t="str">
        <f>IFERROR(VLOOKUP(I138,[2]Sheet3!G$3:K$38,5,FALSE),"")</f>
        <v/>
      </c>
      <c r="P138" s="28" t="str">
        <f t="shared" si="16"/>
        <v>SIDO_CD</v>
      </c>
      <c r="Q138" s="2" t="str">
        <f t="shared" si="17"/>
        <v>, SORT_SEQ  INTEGER  NULL  COMMENT '정렬순번'</v>
      </c>
      <c r="R138" s="2" t="str">
        <f t="shared" si="18"/>
        <v>, SORT_SEQ  INTEGER  NULL</v>
      </c>
      <c r="S138" s="2" t="str">
        <f t="shared" si="19"/>
        <v>COMMENT ON COLUMN DM.MSTD_SIDO.SORT_SEQ IS '정렬순번';</v>
      </c>
    </row>
    <row r="139" spans="1:19" ht="22" customHeight="1" x14ac:dyDescent="0.45">
      <c r="A139" s="23">
        <f t="shared" si="25"/>
        <v>13</v>
      </c>
      <c r="B139" s="3" t="s">
        <v>596</v>
      </c>
      <c r="C139" s="3" t="s">
        <v>142</v>
      </c>
      <c r="D139" s="3" t="s">
        <v>28</v>
      </c>
      <c r="E139" s="4" t="str">
        <f>VLOOKUP(F139,[1]테이블명!$E:$G,3,FALSE)</f>
        <v>MSTD_SIDO</v>
      </c>
      <c r="F139" s="5" t="s">
        <v>69</v>
      </c>
      <c r="G139" s="3">
        <f t="shared" si="21"/>
        <v>4</v>
      </c>
      <c r="H139" s="4" t="str">
        <f>VLOOKUP(I139,[1]용어사전!$B:$D,2,FALSE)</f>
        <v>LOAD_DTTM</v>
      </c>
      <c r="I139" s="4" t="s">
        <v>297</v>
      </c>
      <c r="J139" s="3" t="str">
        <f>VLOOKUP(I139,[1]용어사전!$B:$D,3,FALSE)</f>
        <v>TIMESTAMP</v>
      </c>
      <c r="K139" s="3"/>
      <c r="L139" s="3" t="str">
        <f t="shared" si="24"/>
        <v>NULL</v>
      </c>
      <c r="M139" s="3"/>
      <c r="N139" s="3" t="str">
        <f>IFERROR(VLOOKUP(I139,[2]Sheet3!G$3:K$38,5,FALSE),"")</f>
        <v/>
      </c>
      <c r="P139" s="28" t="str">
        <f t="shared" ref="P139:P202" si="26">IF(F139="","",IF(K139="",P138,IF(AND(K139="Y",G139=1),H139,CONCATENATE(P138,",",H139))))</f>
        <v>SIDO_CD</v>
      </c>
      <c r="Q139" s="2" t="str">
        <f t="shared" ref="Q139:Q202" si="27">IF(AND(M139="Y",G139=1),"CREATE OR REPLACE VIEW "&amp;B139&amp;"."&amp;E139&amp;" AS SELECT CMM_DTL_CD AS "&amp;H139,IF(AND(M139="Y",G140=1)," , SORT_SEQ AS "&amp;H139&amp;" FROM DW.WSTC_CMM_CD_DTL WHERE CMM_BAS_CD= '"&amp;O139&amp;"';",IF(M139="Y"," , CMM_DTL_CD_NM AS "&amp;H139,IF(F139="","",IF(G139=1,"CREATE OR REPLACE TRANSIENT TABLE "&amp;B139&amp;"."&amp;E139&amp;" ("&amp;H139&amp;"  "&amp;J139&amp;"  "&amp;L139&amp;"  COMMENT '"&amp;I139&amp;"'",IF(G140=1,", "&amp;H139&amp;"  "&amp;J139&amp;"  "&amp;L139&amp;"  COMMENT '"&amp;I139&amp;"' , CONSTRAINT "&amp;E139&amp;"_PK PRIMARY KEY ("&amp;P139&amp;")) COMMENT='"&amp;F139&amp;"';"&amp;"GRANT SELECT ON TABLE GCWB_WDB."&amp;B139&amp;"."&amp;E139&amp;" TO READ_ROLE;"&amp;"GRANT SELECT,INSERT,UPDATE,DELETE ON TABLE GCWB_WDB."&amp;B139&amp;"."&amp;E139&amp;" TO ROLE CRUD_ROLE;",", "&amp;H139&amp;"  "&amp;J139&amp;"  "&amp;L139&amp;"  COMMENT '"&amp;I139&amp;"'"))))))</f>
        <v>, LOAD_DTTM  TIMESTAMP  NULL  COMMENT '적재일시' , CONSTRAINT MSTD_SIDO_PK PRIMARY KEY (SIDO_CD)) COMMENT='시도';GRANT SELECT ON TABLE GCWB_WDB.DM.MSTD_SIDO TO READ_ROLE;GRANT SELECT,INSERT,UPDATE,DELETE ON TABLE GCWB_WDB.DM.MSTD_SIDO TO ROLE CRUD_ROLE;</v>
      </c>
      <c r="R139" s="2" t="str">
        <f t="shared" ref="R139:R202" si="28">IF(G139=1,"CREATE TABLE "&amp;B139&amp;"."&amp;E139&amp;" ("&amp;H139&amp;"  "&amp;J139&amp;"  "&amp;L139,IF(G140=1,", "&amp;H139&amp;"  "&amp;J139&amp;"  "&amp;L139&amp;", CONSTRAINT "&amp;E139&amp;"_PK PRIMARY KEY ("&amp;P139&amp;")) ;",", "&amp;H139&amp;"  "&amp;J139&amp;"  "&amp;L139))</f>
        <v>, LOAD_DTTM  TIMESTAMP  NULL, CONSTRAINT MSTD_SIDO_PK PRIMARY KEY (SIDO_CD)) ;</v>
      </c>
      <c r="S139" s="2" t="str">
        <f t="shared" ref="S139:S202" si="29">IF(G139=1,"COMMENT ON TABLE "&amp;B139&amp;"."&amp;E139&amp;" IS '"&amp;F139&amp;"'; COMMENT ON COLUMN "&amp;B139&amp;"."&amp;E139&amp;"."&amp;H139&amp;" IS '"&amp;I139&amp;"';","COMMENT ON COLUMN "&amp;B139&amp;"."&amp;E139&amp;"."&amp;H139&amp;" IS '"&amp;I139&amp;"';")</f>
        <v>COMMENT ON COLUMN DM.MSTD_SIDO.LOAD_DTTM IS '적재일시';</v>
      </c>
    </row>
    <row r="140" spans="1:19" ht="22" customHeight="1" x14ac:dyDescent="0.45">
      <c r="A140" s="23">
        <f t="shared" si="25"/>
        <v>14</v>
      </c>
      <c r="B140" s="3" t="s">
        <v>596</v>
      </c>
      <c r="C140" s="3" t="s">
        <v>142</v>
      </c>
      <c r="D140" s="3" t="s">
        <v>28</v>
      </c>
      <c r="E140" s="4" t="str">
        <f>VLOOKUP(F140,[1]테이블명!$E:$G,3,FALSE)</f>
        <v>MSTD_WD</v>
      </c>
      <c r="F140" s="5" t="s">
        <v>58</v>
      </c>
      <c r="G140" s="3">
        <f t="shared" si="21"/>
        <v>1</v>
      </c>
      <c r="H140" s="4" t="str">
        <f>VLOOKUP(I140,[1]용어사전!$B:$D,2,FALSE)</f>
        <v>WD_CD</v>
      </c>
      <c r="I140" s="4" t="s">
        <v>150</v>
      </c>
      <c r="J140" s="3" t="str">
        <f>VLOOKUP(I140,[1]용어사전!$B:$D,3,FALSE)</f>
        <v>VARCHAR(1)</v>
      </c>
      <c r="K140" s="3" t="s">
        <v>300</v>
      </c>
      <c r="L140" s="3" t="str">
        <f t="shared" si="24"/>
        <v xml:space="preserve"> NOT NULL</v>
      </c>
      <c r="M140" s="3" t="s">
        <v>593</v>
      </c>
      <c r="N140" s="3" t="str">
        <f>IFERROR(VLOOKUP(I140,[2]Sheet3!G$3:K$38,5,FALSE),"")</f>
        <v/>
      </c>
      <c r="O140" s="40" t="s">
        <v>5616</v>
      </c>
      <c r="P140" s="28" t="str">
        <f t="shared" si="26"/>
        <v>WD_CD</v>
      </c>
      <c r="Q140" s="2" t="str">
        <f t="shared" si="27"/>
        <v>CREATE OR REPLACE VIEW DM.MSTD_WD AS SELECT CMM_DTL_CD AS WD_CD</v>
      </c>
      <c r="R140" s="2" t="str">
        <f t="shared" si="28"/>
        <v>CREATE TABLE DM.MSTD_WD (WD_CD  VARCHAR(1)   NOT NULL</v>
      </c>
      <c r="S140" s="2" t="str">
        <f t="shared" si="29"/>
        <v>COMMENT ON TABLE DM.MSTD_WD IS '요일'; COMMENT ON COLUMN DM.MSTD_WD.WD_CD IS '요일코드';</v>
      </c>
    </row>
    <row r="141" spans="1:19" ht="22" customHeight="1" x14ac:dyDescent="0.45">
      <c r="A141" s="23">
        <f t="shared" si="25"/>
        <v>14</v>
      </c>
      <c r="B141" s="3" t="s">
        <v>596</v>
      </c>
      <c r="C141" s="3" t="s">
        <v>142</v>
      </c>
      <c r="D141" s="3" t="s">
        <v>28</v>
      </c>
      <c r="E141" s="4" t="str">
        <f>VLOOKUP(F141,[1]테이블명!$E:$G,3,FALSE)</f>
        <v>MSTD_WD</v>
      </c>
      <c r="F141" s="5" t="s">
        <v>58</v>
      </c>
      <c r="G141" s="3">
        <f t="shared" si="21"/>
        <v>2</v>
      </c>
      <c r="H141" s="4" t="str">
        <f>VLOOKUP(I141,[1]용어사전!$B:$D,2,FALSE)</f>
        <v>WD_NM</v>
      </c>
      <c r="I141" s="4" t="s">
        <v>230</v>
      </c>
      <c r="J141" s="3" t="str">
        <f>VLOOKUP(I141,[1]용어사전!$B:$D,3,FALSE)</f>
        <v>VARCHAR(20)</v>
      </c>
      <c r="K141" s="3"/>
      <c r="L141" s="3" t="str">
        <f t="shared" si="24"/>
        <v>NULL</v>
      </c>
      <c r="M141" s="3" t="s">
        <v>593</v>
      </c>
      <c r="N141" s="3" t="str">
        <f>IFERROR(VLOOKUP(I141,[2]Sheet3!G$3:K$38,5,FALSE),"")</f>
        <v/>
      </c>
      <c r="O141" s="40" t="s">
        <v>5616</v>
      </c>
      <c r="P141" s="28" t="str">
        <f t="shared" si="26"/>
        <v>WD_CD</v>
      </c>
      <c r="Q141" s="2" t="str">
        <f t="shared" si="27"/>
        <v xml:space="preserve"> , CMM_DTL_CD_NM AS WD_NM</v>
      </c>
      <c r="R141" s="2" t="str">
        <f t="shared" si="28"/>
        <v>, WD_NM  VARCHAR(20)  NULL</v>
      </c>
      <c r="S141" s="2" t="str">
        <f t="shared" si="29"/>
        <v>COMMENT ON COLUMN DM.MSTD_WD.WD_NM IS '요일명';</v>
      </c>
    </row>
    <row r="142" spans="1:19" ht="22" customHeight="1" x14ac:dyDescent="0.45">
      <c r="A142" s="23">
        <f t="shared" si="25"/>
        <v>14</v>
      </c>
      <c r="B142" s="3" t="s">
        <v>596</v>
      </c>
      <c r="C142" s="3" t="s">
        <v>142</v>
      </c>
      <c r="D142" s="3" t="s">
        <v>28</v>
      </c>
      <c r="E142" s="4" t="str">
        <f>VLOOKUP(F142,[1]테이블명!$E:$G,3,FALSE)</f>
        <v>MSTD_WD</v>
      </c>
      <c r="F142" s="5" t="s">
        <v>58</v>
      </c>
      <c r="G142" s="3">
        <f t="shared" si="21"/>
        <v>3</v>
      </c>
      <c r="H142" s="4" t="str">
        <f>VLOOKUP(I142,[1]용어사전!$B:$D,2,FALSE)</f>
        <v>SORT_SEQ</v>
      </c>
      <c r="I142" s="4" t="s">
        <v>298</v>
      </c>
      <c r="J142" s="3" t="str">
        <f>VLOOKUP(I142,[1]용어사전!$B:$D,3,FALSE)</f>
        <v>INTEGER</v>
      </c>
      <c r="K142" s="3"/>
      <c r="L142" s="3" t="str">
        <f t="shared" si="24"/>
        <v>NULL</v>
      </c>
      <c r="M142" s="3" t="s">
        <v>593</v>
      </c>
      <c r="N142" s="3" t="str">
        <f>IFERROR(VLOOKUP(I142,[2]Sheet3!G$3:K$38,5,FALSE),"")</f>
        <v/>
      </c>
      <c r="O142" s="40" t="s">
        <v>5616</v>
      </c>
      <c r="P142" s="28" t="str">
        <f t="shared" si="26"/>
        <v>WD_CD</v>
      </c>
      <c r="Q142" s="2" t="str">
        <f t="shared" si="27"/>
        <v xml:space="preserve"> , SORT_SEQ AS SORT_SEQ FROM DW.WSTC_CMM_CD_DTL WHERE CMM_BAS_CD= '007';</v>
      </c>
      <c r="R142" s="2" t="str">
        <f t="shared" si="28"/>
        <v>, SORT_SEQ  INTEGER  NULL, CONSTRAINT MSTD_WD_PK PRIMARY KEY (WD_CD)) ;</v>
      </c>
      <c r="S142" s="2" t="str">
        <f t="shared" si="29"/>
        <v>COMMENT ON COLUMN DM.MSTD_WD.SORT_SEQ IS '정렬순번';</v>
      </c>
    </row>
    <row r="143" spans="1:19" ht="22" customHeight="1" x14ac:dyDescent="0.45">
      <c r="A143" s="23">
        <f t="shared" si="25"/>
        <v>15</v>
      </c>
      <c r="B143" s="3" t="s">
        <v>596</v>
      </c>
      <c r="C143" s="3" t="s">
        <v>142</v>
      </c>
      <c r="D143" s="3" t="s">
        <v>33</v>
      </c>
      <c r="E143" s="4" t="str">
        <f>VLOOKUP(F143,[1]테이블명!$E:$G,3,FALSE)</f>
        <v>MMKD_EXH</v>
      </c>
      <c r="F143" s="5" t="s">
        <v>94</v>
      </c>
      <c r="G143" s="3">
        <f t="shared" si="21"/>
        <v>1</v>
      </c>
      <c r="H143" s="4" t="str">
        <f>VLOOKUP(I143,[1]용어사전!$B:$D,2,FALSE)</f>
        <v>MALL_CLS_CD</v>
      </c>
      <c r="I143" s="4" t="s">
        <v>567</v>
      </c>
      <c r="J143" s="3" t="str">
        <f>VLOOKUP(I143,[1]용어사전!$B:$D,3,FALSE)</f>
        <v>VARCHAR(2)</v>
      </c>
      <c r="K143" s="3" t="s">
        <v>300</v>
      </c>
      <c r="L143" s="3" t="str">
        <f t="shared" si="24"/>
        <v xml:space="preserve"> NOT NULL</v>
      </c>
      <c r="M143" s="3"/>
      <c r="N143" s="3" t="str">
        <f>IFERROR(VLOOKUP(I143,[2]Sheet3!G$3:K$38,5,FALSE),"")</f>
        <v/>
      </c>
      <c r="P143" s="28" t="str">
        <f t="shared" si="26"/>
        <v>MALL_CLS_CD</v>
      </c>
      <c r="Q143" s="2" t="str">
        <f t="shared" si="27"/>
        <v>CREATE OR REPLACE TRANSIENT TABLE DM.MMKD_EXH (MALL_CLS_CD  VARCHAR(2)   NOT NULL  COMMENT '몰구분코드'</v>
      </c>
      <c r="R143" s="2" t="str">
        <f t="shared" si="28"/>
        <v>CREATE TABLE DM.MMKD_EXH (MALL_CLS_CD  VARCHAR(2)   NOT NULL</v>
      </c>
      <c r="S143" s="2" t="str">
        <f t="shared" si="29"/>
        <v>COMMENT ON TABLE DM.MMKD_EXH IS '기획전'; COMMENT ON COLUMN DM.MMKD_EXH.MALL_CLS_CD IS '몰구분코드';</v>
      </c>
    </row>
    <row r="144" spans="1:19" ht="22" customHeight="1" x14ac:dyDescent="0.45">
      <c r="A144" s="23">
        <f t="shared" si="25"/>
        <v>15</v>
      </c>
      <c r="B144" s="3" t="s">
        <v>596</v>
      </c>
      <c r="C144" s="3" t="s">
        <v>142</v>
      </c>
      <c r="D144" s="3" t="s">
        <v>33</v>
      </c>
      <c r="E144" s="4" t="str">
        <f>VLOOKUP(F144,[1]테이블명!$E:$G,3,FALSE)</f>
        <v>MMKD_EXH</v>
      </c>
      <c r="F144" s="5" t="s">
        <v>94</v>
      </c>
      <c r="G144" s="3">
        <f t="shared" si="21"/>
        <v>2</v>
      </c>
      <c r="H144" s="4" t="str">
        <f>VLOOKUP(I144,[1]용어사전!$B:$D,2,FALSE)</f>
        <v>EXH_ID</v>
      </c>
      <c r="I144" s="4" t="s">
        <v>219</v>
      </c>
      <c r="J144" s="3" t="str">
        <f>VLOOKUP(I144,[1]용어사전!$B:$D,3,FALSE)</f>
        <v>VARCHAR(10)</v>
      </c>
      <c r="K144" s="3" t="s">
        <v>300</v>
      </c>
      <c r="L144" s="3" t="str">
        <f t="shared" si="24"/>
        <v xml:space="preserve"> NOT NULL</v>
      </c>
      <c r="M144" s="3"/>
      <c r="N144" s="3" t="str">
        <f>IFERROR(VLOOKUP(I144,[2]Sheet3!G$3:K$38,5,FALSE),"")</f>
        <v/>
      </c>
      <c r="P144" s="28" t="str">
        <f t="shared" si="26"/>
        <v>MALL_CLS_CD,EXH_ID</v>
      </c>
      <c r="Q144" s="2" t="str">
        <f t="shared" si="27"/>
        <v>, EXH_ID  VARCHAR(10)   NOT NULL  COMMENT '기획전ID'</v>
      </c>
      <c r="R144" s="2" t="str">
        <f t="shared" si="28"/>
        <v>, EXH_ID  VARCHAR(10)   NOT NULL</v>
      </c>
      <c r="S144" s="2" t="str">
        <f t="shared" si="29"/>
        <v>COMMENT ON COLUMN DM.MMKD_EXH.EXH_ID IS '기획전ID';</v>
      </c>
    </row>
    <row r="145" spans="1:19" ht="22" customHeight="1" x14ac:dyDescent="0.45">
      <c r="A145" s="23">
        <f t="shared" si="25"/>
        <v>15</v>
      </c>
      <c r="B145" s="3" t="s">
        <v>596</v>
      </c>
      <c r="C145" s="3" t="s">
        <v>142</v>
      </c>
      <c r="D145" s="3" t="s">
        <v>33</v>
      </c>
      <c r="E145" s="4" t="str">
        <f>VLOOKUP(F145,[1]테이블명!$E:$G,3,FALSE)</f>
        <v>MMKD_EXH</v>
      </c>
      <c r="F145" s="5" t="s">
        <v>94</v>
      </c>
      <c r="G145" s="3">
        <f t="shared" si="21"/>
        <v>3</v>
      </c>
      <c r="H145" s="4" t="str">
        <f>VLOOKUP(I145,[1]용어사전!$B:$D,2,FALSE)</f>
        <v>EXH_NM</v>
      </c>
      <c r="I145" s="4" t="s">
        <v>231</v>
      </c>
      <c r="J145" s="3" t="str">
        <f>VLOOKUP(I145,[1]용어사전!$B:$D,3,FALSE)</f>
        <v>VARCHAR(100)</v>
      </c>
      <c r="K145" s="3"/>
      <c r="L145" s="3" t="str">
        <f t="shared" si="24"/>
        <v>NULL</v>
      </c>
      <c r="M145" s="3"/>
      <c r="N145" s="3" t="str">
        <f>IFERROR(VLOOKUP(I145,[2]Sheet3!G$3:K$38,5,FALSE),"")</f>
        <v/>
      </c>
      <c r="P145" s="28" t="str">
        <f t="shared" si="26"/>
        <v>MALL_CLS_CD,EXH_ID</v>
      </c>
      <c r="Q145" s="2" t="str">
        <f t="shared" si="27"/>
        <v>, EXH_NM  VARCHAR(100)  NULL  COMMENT '기획전명'</v>
      </c>
      <c r="R145" s="2" t="str">
        <f t="shared" si="28"/>
        <v>, EXH_NM  VARCHAR(100)  NULL</v>
      </c>
      <c r="S145" s="2" t="str">
        <f t="shared" si="29"/>
        <v>COMMENT ON COLUMN DM.MMKD_EXH.EXH_NM IS '기획전명';</v>
      </c>
    </row>
    <row r="146" spans="1:19" ht="22" customHeight="1" x14ac:dyDescent="0.45">
      <c r="A146" s="23">
        <f t="shared" si="25"/>
        <v>15</v>
      </c>
      <c r="B146" s="3" t="s">
        <v>596</v>
      </c>
      <c r="C146" s="3" t="s">
        <v>142</v>
      </c>
      <c r="D146" s="3" t="s">
        <v>33</v>
      </c>
      <c r="E146" s="4" t="str">
        <f>VLOOKUP(F146,[1]테이블명!$E:$G,3,FALSE)</f>
        <v>MMKD_EXH</v>
      </c>
      <c r="F146" s="5" t="s">
        <v>94</v>
      </c>
      <c r="G146" s="3">
        <f t="shared" si="21"/>
        <v>4</v>
      </c>
      <c r="H146" s="4" t="str">
        <f>VLOOKUP(I146,[1]용어사전!$B:$D,2,FALSE)</f>
        <v>PRD_CD</v>
      </c>
      <c r="I146" s="4" t="s">
        <v>468</v>
      </c>
      <c r="J146" s="3" t="str">
        <f>VLOOKUP(I146,[1]용어사전!$B:$D,3,FALSE)</f>
        <v>VARCHAR(20)</v>
      </c>
      <c r="K146" s="3"/>
      <c r="L146" s="3" t="str">
        <f t="shared" si="24"/>
        <v>NULL</v>
      </c>
      <c r="M146" s="3"/>
      <c r="N146" s="3" t="str">
        <f>IFERROR(VLOOKUP(I146,[2]Sheet3!G$3:K$38,5,FALSE),"")</f>
        <v/>
      </c>
      <c r="P146" s="28" t="str">
        <f t="shared" si="26"/>
        <v>MALL_CLS_CD,EXH_ID</v>
      </c>
      <c r="Q146" s="2" t="str">
        <f t="shared" si="27"/>
        <v>, PRD_CD  VARCHAR(20)  NULL  COMMENT '상품코드'</v>
      </c>
      <c r="R146" s="2" t="str">
        <f t="shared" si="28"/>
        <v>, PRD_CD  VARCHAR(20)  NULL</v>
      </c>
      <c r="S146" s="2" t="str">
        <f t="shared" si="29"/>
        <v>COMMENT ON COLUMN DM.MMKD_EXH.PRD_CD IS '상품코드';</v>
      </c>
    </row>
    <row r="147" spans="1:19" ht="22" customHeight="1" x14ac:dyDescent="0.45">
      <c r="A147" s="23">
        <f t="shared" si="25"/>
        <v>15</v>
      </c>
      <c r="B147" s="3" t="s">
        <v>596</v>
      </c>
      <c r="C147" s="3" t="s">
        <v>142</v>
      </c>
      <c r="D147" s="3" t="s">
        <v>33</v>
      </c>
      <c r="E147" s="4" t="str">
        <f>VLOOKUP(F147,[1]테이블명!$E:$G,3,FALSE)</f>
        <v>MMKD_EXH</v>
      </c>
      <c r="F147" s="5" t="s">
        <v>94</v>
      </c>
      <c r="G147" s="3">
        <f t="shared" si="21"/>
        <v>5</v>
      </c>
      <c r="H147" s="4" t="str">
        <f>VLOOKUP(I147,[1]용어사전!$B:$D,2,FALSE)</f>
        <v>MAT_CD</v>
      </c>
      <c r="I147" s="4" t="s">
        <v>454</v>
      </c>
      <c r="J147" s="3" t="str">
        <f>VLOOKUP(I147,[1]용어사전!$B:$D,3,FALSE)</f>
        <v>VARCHAR(20)</v>
      </c>
      <c r="K147" s="3"/>
      <c r="L147" s="3" t="str">
        <f t="shared" si="24"/>
        <v>NULL</v>
      </c>
      <c r="M147" s="3"/>
      <c r="N147" s="3" t="str">
        <f>IFERROR(VLOOKUP(I147,[2]Sheet3!G$3:K$38,5,FALSE),"")</f>
        <v/>
      </c>
      <c r="P147" s="28" t="str">
        <f t="shared" si="26"/>
        <v>MALL_CLS_CD,EXH_ID</v>
      </c>
      <c r="Q147" s="2" t="str">
        <f t="shared" si="27"/>
        <v>, MAT_CD  VARCHAR(20)  NULL  COMMENT '자재코드'</v>
      </c>
      <c r="R147" s="2" t="str">
        <f t="shared" si="28"/>
        <v>, MAT_CD  VARCHAR(20)  NULL</v>
      </c>
      <c r="S147" s="2" t="str">
        <f t="shared" si="29"/>
        <v>COMMENT ON COLUMN DM.MMKD_EXH.MAT_CD IS '자재코드';</v>
      </c>
    </row>
    <row r="148" spans="1:19" ht="22" customHeight="1" x14ac:dyDescent="0.45">
      <c r="A148" s="23">
        <f t="shared" si="25"/>
        <v>15</v>
      </c>
      <c r="B148" s="3" t="s">
        <v>596</v>
      </c>
      <c r="C148" s="3" t="s">
        <v>142</v>
      </c>
      <c r="D148" s="3" t="s">
        <v>33</v>
      </c>
      <c r="E148" s="4" t="str">
        <f>VLOOKUP(F148,[1]테이블명!$E:$G,3,FALSE)</f>
        <v>MMKD_EXH</v>
      </c>
      <c r="F148" s="5" t="s">
        <v>94</v>
      </c>
      <c r="G148" s="3">
        <f t="shared" si="21"/>
        <v>6</v>
      </c>
      <c r="H148" s="4" t="str">
        <f>VLOOKUP(I148,[1]용어사전!$B:$D,2,FALSE)</f>
        <v>EXH_STRT_DD</v>
      </c>
      <c r="I148" s="4" t="s">
        <v>563</v>
      </c>
      <c r="J148" s="3" t="str">
        <f>VLOOKUP(I148,[1]용어사전!$B:$D,3,FALSE)</f>
        <v>VARCHAR(8)</v>
      </c>
      <c r="K148" s="3"/>
      <c r="L148" s="3" t="str">
        <f t="shared" si="24"/>
        <v>NULL</v>
      </c>
      <c r="M148" s="3"/>
      <c r="N148" s="3" t="str">
        <f>IFERROR(VLOOKUP(I148,[2]Sheet3!G$3:K$38,5,FALSE),"")</f>
        <v/>
      </c>
      <c r="P148" s="28" t="str">
        <f t="shared" si="26"/>
        <v>MALL_CLS_CD,EXH_ID</v>
      </c>
      <c r="Q148" s="2" t="str">
        <f t="shared" si="27"/>
        <v>, EXH_STRT_DD  VARCHAR(8)  NULL  COMMENT '전시시작일자'</v>
      </c>
      <c r="R148" s="2" t="str">
        <f t="shared" si="28"/>
        <v>, EXH_STRT_DD  VARCHAR(8)  NULL</v>
      </c>
      <c r="S148" s="2" t="str">
        <f t="shared" si="29"/>
        <v>COMMENT ON COLUMN DM.MMKD_EXH.EXH_STRT_DD IS '전시시작일자';</v>
      </c>
    </row>
    <row r="149" spans="1:19" ht="22" customHeight="1" x14ac:dyDescent="0.45">
      <c r="A149" s="23">
        <f t="shared" si="25"/>
        <v>15</v>
      </c>
      <c r="B149" s="3" t="s">
        <v>596</v>
      </c>
      <c r="C149" s="3" t="s">
        <v>142</v>
      </c>
      <c r="D149" s="3" t="s">
        <v>33</v>
      </c>
      <c r="E149" s="4" t="str">
        <f>VLOOKUP(F149,[1]테이블명!$E:$G,3,FALSE)</f>
        <v>MMKD_EXH</v>
      </c>
      <c r="F149" s="5" t="s">
        <v>94</v>
      </c>
      <c r="G149" s="3">
        <f t="shared" si="21"/>
        <v>7</v>
      </c>
      <c r="H149" s="4" t="str">
        <f>VLOOKUP(I149,[1]용어사전!$B:$D,2,FALSE)</f>
        <v>EXH_END_DD</v>
      </c>
      <c r="I149" s="4" t="s">
        <v>564</v>
      </c>
      <c r="J149" s="3" t="str">
        <f>VLOOKUP(I149,[1]용어사전!$B:$D,3,FALSE)</f>
        <v>VARCHAR(8)</v>
      </c>
      <c r="K149" s="3"/>
      <c r="L149" s="3" t="str">
        <f t="shared" si="24"/>
        <v>NULL</v>
      </c>
      <c r="M149" s="3"/>
      <c r="N149" s="3" t="str">
        <f>IFERROR(VLOOKUP(I149,[2]Sheet3!G$3:K$38,5,FALSE),"")</f>
        <v/>
      </c>
      <c r="P149" s="28" t="str">
        <f t="shared" si="26"/>
        <v>MALL_CLS_CD,EXH_ID</v>
      </c>
      <c r="Q149" s="2" t="str">
        <f t="shared" si="27"/>
        <v>, EXH_END_DD  VARCHAR(8)  NULL  COMMENT '전시종료일자'</v>
      </c>
      <c r="R149" s="2" t="str">
        <f t="shared" si="28"/>
        <v>, EXH_END_DD  VARCHAR(8)  NULL</v>
      </c>
      <c r="S149" s="2" t="str">
        <f t="shared" si="29"/>
        <v>COMMENT ON COLUMN DM.MMKD_EXH.EXH_END_DD IS '전시종료일자';</v>
      </c>
    </row>
    <row r="150" spans="1:19" ht="22" customHeight="1" x14ac:dyDescent="0.45">
      <c r="A150" s="23">
        <f t="shared" si="25"/>
        <v>15</v>
      </c>
      <c r="B150" s="3" t="s">
        <v>596</v>
      </c>
      <c r="C150" s="3" t="s">
        <v>142</v>
      </c>
      <c r="D150" s="3" t="s">
        <v>33</v>
      </c>
      <c r="E150" s="4" t="str">
        <f>VLOOKUP(F150,[1]테이블명!$E:$G,3,FALSE)</f>
        <v>MMKD_EXH</v>
      </c>
      <c r="F150" s="5" t="s">
        <v>94</v>
      </c>
      <c r="G150" s="3">
        <f t="shared" si="21"/>
        <v>8</v>
      </c>
      <c r="H150" s="4" t="str">
        <f>VLOOKUP(I150,[1]용어사전!$B:$D,2,FALSE)</f>
        <v>EXH_STUS_CD</v>
      </c>
      <c r="I150" s="4" t="s">
        <v>565</v>
      </c>
      <c r="J150" s="3" t="str">
        <f>VLOOKUP(I150,[1]용어사전!$B:$D,3,FALSE)</f>
        <v>VARCHAR(1)</v>
      </c>
      <c r="K150" s="3"/>
      <c r="L150" s="3" t="str">
        <f t="shared" si="24"/>
        <v>NULL</v>
      </c>
      <c r="M150" s="3"/>
      <c r="N150" s="3" t="str">
        <f>IFERROR(VLOOKUP(I150,[2]Sheet3!G$3:K$38,5,FALSE),"")</f>
        <v/>
      </c>
      <c r="P150" s="28" t="str">
        <f t="shared" si="26"/>
        <v>MALL_CLS_CD,EXH_ID</v>
      </c>
      <c r="Q150" s="2" t="str">
        <f t="shared" si="27"/>
        <v>, EXH_STUS_CD  VARCHAR(1)  NULL  COMMENT '기획전상태코드'</v>
      </c>
      <c r="R150" s="2" t="str">
        <f t="shared" si="28"/>
        <v>, EXH_STUS_CD  VARCHAR(1)  NULL</v>
      </c>
      <c r="S150" s="2" t="str">
        <f t="shared" si="29"/>
        <v>COMMENT ON COLUMN DM.MMKD_EXH.EXH_STUS_CD IS '기획전상태코드';</v>
      </c>
    </row>
    <row r="151" spans="1:19" ht="22" customHeight="1" x14ac:dyDescent="0.45">
      <c r="A151" s="23">
        <f t="shared" si="25"/>
        <v>15</v>
      </c>
      <c r="B151" s="3" t="s">
        <v>596</v>
      </c>
      <c r="C151" s="3" t="s">
        <v>142</v>
      </c>
      <c r="D151" s="3" t="s">
        <v>33</v>
      </c>
      <c r="E151" s="4" t="str">
        <f>VLOOKUP(F151,[1]테이블명!$E:$G,3,FALSE)</f>
        <v>MMKD_EXH</v>
      </c>
      <c r="F151" s="5" t="s">
        <v>94</v>
      </c>
      <c r="G151" s="3">
        <f t="shared" si="21"/>
        <v>9</v>
      </c>
      <c r="H151" s="4" t="str">
        <f>VLOOKUP(I151,[1]용어사전!$B:$D,2,FALSE)</f>
        <v>SORT_SEQ</v>
      </c>
      <c r="I151" s="4" t="s">
        <v>298</v>
      </c>
      <c r="J151" s="3" t="str">
        <f>VLOOKUP(I151,[1]용어사전!$B:$D,3,FALSE)</f>
        <v>INTEGER</v>
      </c>
      <c r="K151" s="3"/>
      <c r="L151" s="3" t="str">
        <f t="shared" si="24"/>
        <v>NULL</v>
      </c>
      <c r="M151" s="3"/>
      <c r="N151" s="3" t="str">
        <f>IFERROR(VLOOKUP(I151,[2]Sheet3!G$3:K$38,5,FALSE),"")</f>
        <v/>
      </c>
      <c r="P151" s="28" t="str">
        <f t="shared" si="26"/>
        <v>MALL_CLS_CD,EXH_ID</v>
      </c>
      <c r="Q151" s="2" t="str">
        <f t="shared" si="27"/>
        <v>, SORT_SEQ  INTEGER  NULL  COMMENT '정렬순번'</v>
      </c>
      <c r="R151" s="2" t="str">
        <f t="shared" si="28"/>
        <v>, SORT_SEQ  INTEGER  NULL</v>
      </c>
      <c r="S151" s="2" t="str">
        <f t="shared" si="29"/>
        <v>COMMENT ON COLUMN DM.MMKD_EXH.SORT_SEQ IS '정렬순번';</v>
      </c>
    </row>
    <row r="152" spans="1:19" ht="22" customHeight="1" x14ac:dyDescent="0.45">
      <c r="A152" s="23">
        <f t="shared" si="25"/>
        <v>15</v>
      </c>
      <c r="B152" s="3" t="s">
        <v>596</v>
      </c>
      <c r="C152" s="3" t="s">
        <v>142</v>
      </c>
      <c r="D152" s="3" t="s">
        <v>33</v>
      </c>
      <c r="E152" s="4" t="str">
        <f>VLOOKUP(F152,[1]테이블명!$E:$G,3,FALSE)</f>
        <v>MMKD_EXH</v>
      </c>
      <c r="F152" s="5" t="s">
        <v>94</v>
      </c>
      <c r="G152" s="3">
        <f t="shared" si="21"/>
        <v>10</v>
      </c>
      <c r="H152" s="4" t="str">
        <f>VLOOKUP(I152,[1]용어사전!$B:$D,2,FALSE)</f>
        <v>LOAD_DTTM</v>
      </c>
      <c r="I152" s="4" t="s">
        <v>297</v>
      </c>
      <c r="J152" s="3" t="str">
        <f>VLOOKUP(I152,[1]용어사전!$B:$D,3,FALSE)</f>
        <v>TIMESTAMP</v>
      </c>
      <c r="K152" s="3"/>
      <c r="L152" s="3" t="str">
        <f t="shared" si="24"/>
        <v>NULL</v>
      </c>
      <c r="M152" s="3"/>
      <c r="N152" s="3" t="str">
        <f>IFERROR(VLOOKUP(I152,[2]Sheet3!G$3:K$38,5,FALSE),"")</f>
        <v/>
      </c>
      <c r="P152" s="28" t="str">
        <f t="shared" si="26"/>
        <v>MALL_CLS_CD,EXH_ID</v>
      </c>
      <c r="Q152" s="2" t="str">
        <f t="shared" si="27"/>
        <v>, LOAD_DTTM  TIMESTAMP  NULL  COMMENT '적재일시' , CONSTRAINT MMKD_EXH_PK PRIMARY KEY (MALL_CLS_CD,EXH_ID)) COMMENT='기획전';GRANT SELECT ON TABLE GCWB_WDB.DM.MMKD_EXH TO READ_ROLE;GRANT SELECT,INSERT,UPDATE,DELETE ON TABLE GCWB_WDB.DM.MMKD_EXH TO ROLE CRUD_ROLE;</v>
      </c>
      <c r="R152" s="2" t="str">
        <f t="shared" si="28"/>
        <v>, LOAD_DTTM  TIMESTAMP  NULL, CONSTRAINT MMKD_EXH_PK PRIMARY KEY (MALL_CLS_CD,EXH_ID)) ;</v>
      </c>
      <c r="S152" s="2" t="str">
        <f t="shared" si="29"/>
        <v>COMMENT ON COLUMN DM.MMKD_EXH.LOAD_DTTM IS '적재일시';</v>
      </c>
    </row>
    <row r="153" spans="1:19" ht="22" customHeight="1" x14ac:dyDescent="0.45">
      <c r="A153" s="23">
        <f t="shared" si="25"/>
        <v>16</v>
      </c>
      <c r="B153" s="3" t="s">
        <v>596</v>
      </c>
      <c r="C153" s="3" t="s">
        <v>142</v>
      </c>
      <c r="D153" s="3" t="s">
        <v>33</v>
      </c>
      <c r="E153" s="4" t="str">
        <f>VLOOKUP(F153,[1]테이블명!$E:$G,3,FALSE)</f>
        <v>MMKD_CPN</v>
      </c>
      <c r="F153" s="5" t="s">
        <v>88</v>
      </c>
      <c r="G153" s="3">
        <f t="shared" ref="G153:G216" si="30">IF(E153=E152,G152+1,1)</f>
        <v>1</v>
      </c>
      <c r="H153" s="4" t="str">
        <f>VLOOKUP(I153,[1]용어사전!$B:$D,2,FALSE)</f>
        <v>MALL_CLS_CD</v>
      </c>
      <c r="I153" s="4" t="s">
        <v>567</v>
      </c>
      <c r="J153" s="3" t="str">
        <f>VLOOKUP(I153,[1]용어사전!$B:$D,3,FALSE)</f>
        <v>VARCHAR(2)</v>
      </c>
      <c r="K153" s="3" t="s">
        <v>300</v>
      </c>
      <c r="L153" s="3" t="str">
        <f t="shared" si="24"/>
        <v xml:space="preserve"> NOT NULL</v>
      </c>
      <c r="M153" s="3"/>
      <c r="N153" s="3" t="str">
        <f>IFERROR(VLOOKUP(I153,[2]Sheet3!G$3:K$38,5,FALSE),"")</f>
        <v/>
      </c>
      <c r="P153" s="28" t="str">
        <f t="shared" si="26"/>
        <v>MALL_CLS_CD</v>
      </c>
      <c r="Q153" s="2" t="str">
        <f t="shared" si="27"/>
        <v>CREATE OR REPLACE TRANSIENT TABLE DM.MMKD_CPN (MALL_CLS_CD  VARCHAR(2)   NOT NULL  COMMENT '몰구분코드'</v>
      </c>
      <c r="R153" s="2" t="str">
        <f t="shared" si="28"/>
        <v>CREATE TABLE DM.MMKD_CPN (MALL_CLS_CD  VARCHAR(2)   NOT NULL</v>
      </c>
      <c r="S153" s="2" t="str">
        <f t="shared" si="29"/>
        <v>COMMENT ON TABLE DM.MMKD_CPN IS '쿠폰'; COMMENT ON COLUMN DM.MMKD_CPN.MALL_CLS_CD IS '몰구분코드';</v>
      </c>
    </row>
    <row r="154" spans="1:19" ht="22" customHeight="1" x14ac:dyDescent="0.45">
      <c r="A154" s="23">
        <f t="shared" si="25"/>
        <v>16</v>
      </c>
      <c r="B154" s="3" t="s">
        <v>596</v>
      </c>
      <c r="C154" s="3" t="s">
        <v>142</v>
      </c>
      <c r="D154" s="3" t="s">
        <v>33</v>
      </c>
      <c r="E154" s="4" t="str">
        <f>VLOOKUP(F154,[1]테이블명!$E:$G,3,FALSE)</f>
        <v>MMKD_CPN</v>
      </c>
      <c r="F154" s="5" t="s">
        <v>88</v>
      </c>
      <c r="G154" s="3">
        <f t="shared" si="30"/>
        <v>2</v>
      </c>
      <c r="H154" s="4" t="str">
        <f>VLOOKUP(I154,[1]용어사전!$B:$D,2,FALSE)</f>
        <v>CPN_NO</v>
      </c>
      <c r="I154" s="4" t="s">
        <v>453</v>
      </c>
      <c r="J154" s="3" t="str">
        <f>VLOOKUP(I154,[1]용어사전!$B:$D,3,FALSE)</f>
        <v>INTEGER</v>
      </c>
      <c r="K154" s="3" t="s">
        <v>300</v>
      </c>
      <c r="L154" s="3" t="str">
        <f t="shared" si="24"/>
        <v xml:space="preserve"> NOT NULL</v>
      </c>
      <c r="M154" s="3"/>
      <c r="N154" s="3" t="str">
        <f>IFERROR(VLOOKUP(I154,[2]Sheet3!G$3:K$38,5,FALSE),"")</f>
        <v/>
      </c>
      <c r="P154" s="28" t="str">
        <f t="shared" si="26"/>
        <v>MALL_CLS_CD,CPN_NO</v>
      </c>
      <c r="Q154" s="2" t="str">
        <f t="shared" si="27"/>
        <v>, CPN_NO  INTEGER   NOT NULL  COMMENT '쿠폰번호'</v>
      </c>
      <c r="R154" s="2" t="str">
        <f t="shared" si="28"/>
        <v>, CPN_NO  INTEGER   NOT NULL</v>
      </c>
      <c r="S154" s="2" t="str">
        <f t="shared" si="29"/>
        <v>COMMENT ON COLUMN DM.MMKD_CPN.CPN_NO IS '쿠폰번호';</v>
      </c>
    </row>
    <row r="155" spans="1:19" ht="22" customHeight="1" x14ac:dyDescent="0.45">
      <c r="A155" s="23">
        <f t="shared" si="25"/>
        <v>16</v>
      </c>
      <c r="B155" s="3" t="s">
        <v>596</v>
      </c>
      <c r="C155" s="3" t="s">
        <v>142</v>
      </c>
      <c r="D155" s="3" t="s">
        <v>33</v>
      </c>
      <c r="E155" s="4" t="str">
        <f>VLOOKUP(F155,[1]테이블명!$E:$G,3,FALSE)</f>
        <v>MMKD_CPN</v>
      </c>
      <c r="F155" s="5" t="s">
        <v>88</v>
      </c>
      <c r="G155" s="3">
        <f t="shared" si="30"/>
        <v>3</v>
      </c>
      <c r="H155" s="4" t="str">
        <f>VLOOKUP(I155,[1]용어사전!$B:$D,2,FALSE)</f>
        <v>CPN_NM</v>
      </c>
      <c r="I155" s="4" t="s">
        <v>232</v>
      </c>
      <c r="J155" s="3" t="str">
        <f>VLOOKUP(I155,[1]용어사전!$B:$D,3,FALSE)</f>
        <v>VARCHAR(100)</v>
      </c>
      <c r="K155" s="3"/>
      <c r="L155" s="3" t="str">
        <f t="shared" si="24"/>
        <v>NULL</v>
      </c>
      <c r="M155" s="3"/>
      <c r="N155" s="3" t="str">
        <f>IFERROR(VLOOKUP(I155,[2]Sheet3!G$3:K$38,5,FALSE),"")</f>
        <v/>
      </c>
      <c r="P155" s="28" t="str">
        <f t="shared" si="26"/>
        <v>MALL_CLS_CD,CPN_NO</v>
      </c>
      <c r="Q155" s="2" t="str">
        <f t="shared" si="27"/>
        <v>, CPN_NM  VARCHAR(100)  NULL  COMMENT '쿠폰명'</v>
      </c>
      <c r="R155" s="2" t="str">
        <f t="shared" si="28"/>
        <v>, CPN_NM  VARCHAR(100)  NULL</v>
      </c>
      <c r="S155" s="2" t="str">
        <f t="shared" si="29"/>
        <v>COMMENT ON COLUMN DM.MMKD_CPN.CPN_NM IS '쿠폰명';</v>
      </c>
    </row>
    <row r="156" spans="1:19" ht="22" customHeight="1" x14ac:dyDescent="0.45">
      <c r="A156" s="23">
        <f t="shared" si="25"/>
        <v>16</v>
      </c>
      <c r="B156" s="3" t="s">
        <v>596</v>
      </c>
      <c r="C156" s="3" t="s">
        <v>142</v>
      </c>
      <c r="D156" s="3" t="s">
        <v>33</v>
      </c>
      <c r="E156" s="4" t="str">
        <f>VLOOKUP(F156,[1]테이블명!$E:$G,3,FALSE)</f>
        <v>MMKD_CPN</v>
      </c>
      <c r="F156" s="5" t="s">
        <v>88</v>
      </c>
      <c r="G156" s="3">
        <f t="shared" si="30"/>
        <v>4</v>
      </c>
      <c r="H156" s="4" t="str">
        <f>VLOOKUP(I156,[1]용어사전!$B:$D,2,FALSE)</f>
        <v>CPN_USE_KND_CD</v>
      </c>
      <c r="I156" s="4" t="s">
        <v>153</v>
      </c>
      <c r="J156" s="3" t="str">
        <f>VLOOKUP(I156,[1]용어사전!$B:$D,3,FALSE)</f>
        <v>VARCHAR(1)</v>
      </c>
      <c r="K156" s="3"/>
      <c r="L156" s="3" t="str">
        <f t="shared" ref="L156:L163" si="31">IF(K156="Y"," NOT NULL","NULL")</f>
        <v>NULL</v>
      </c>
      <c r="M156" s="3"/>
      <c r="N156" s="3" t="str">
        <f>IFERROR(VLOOKUP(I156,[2]Sheet3!G$3:K$38,5,FALSE),"")</f>
        <v/>
      </c>
      <c r="P156" s="28" t="str">
        <f t="shared" si="26"/>
        <v>MALL_CLS_CD,CPN_NO</v>
      </c>
      <c r="Q156" s="2" t="str">
        <f t="shared" si="27"/>
        <v>, CPN_USE_KND_CD  VARCHAR(1)  NULL  COMMENT '쿠폰사용종류코드'</v>
      </c>
      <c r="R156" s="2" t="str">
        <f t="shared" si="28"/>
        <v>, CPN_USE_KND_CD  VARCHAR(1)  NULL</v>
      </c>
      <c r="S156" s="2" t="str">
        <f t="shared" si="29"/>
        <v>COMMENT ON COLUMN DM.MMKD_CPN.CPN_USE_KND_CD IS '쿠폰사용종류코드';</v>
      </c>
    </row>
    <row r="157" spans="1:19" ht="22" customHeight="1" x14ac:dyDescent="0.45">
      <c r="A157" s="23">
        <f t="shared" si="25"/>
        <v>16</v>
      </c>
      <c r="B157" s="3" t="s">
        <v>596</v>
      </c>
      <c r="C157" s="3" t="s">
        <v>142</v>
      </c>
      <c r="D157" s="3" t="s">
        <v>33</v>
      </c>
      <c r="E157" s="4" t="str">
        <f>VLOOKUP(F157,[1]테이블명!$E:$G,3,FALSE)</f>
        <v>MMKD_CPN</v>
      </c>
      <c r="F157" s="5" t="s">
        <v>88</v>
      </c>
      <c r="G157" s="3">
        <f t="shared" si="30"/>
        <v>5</v>
      </c>
      <c r="H157" s="4" t="str">
        <f>VLOOKUP(I157,[1]용어사전!$B:$D,2,FALSE)</f>
        <v>CPN_APPLY_TRGT_CD</v>
      </c>
      <c r="I157" s="4" t="s">
        <v>566</v>
      </c>
      <c r="J157" s="3" t="str">
        <f>VLOOKUP(I157,[1]용어사전!$B:$D,3,FALSE)</f>
        <v>VARCHAR(1)</v>
      </c>
      <c r="K157" s="3"/>
      <c r="L157" s="3" t="str">
        <f t="shared" si="31"/>
        <v>NULL</v>
      </c>
      <c r="M157" s="3"/>
      <c r="N157" s="3" t="str">
        <f>IFERROR(VLOOKUP(I157,[2]Sheet3!G$3:K$38,5,FALSE),"")</f>
        <v/>
      </c>
      <c r="P157" s="28" t="str">
        <f t="shared" si="26"/>
        <v>MALL_CLS_CD,CPN_NO</v>
      </c>
      <c r="Q157" s="2" t="str">
        <f t="shared" si="27"/>
        <v>, CPN_APPLY_TRGT_CD  VARCHAR(1)  NULL  COMMENT '쿠폰적용대상코드'</v>
      </c>
      <c r="R157" s="2" t="str">
        <f t="shared" si="28"/>
        <v>, CPN_APPLY_TRGT_CD  VARCHAR(1)  NULL</v>
      </c>
      <c r="S157" s="2" t="str">
        <f t="shared" si="29"/>
        <v>COMMENT ON COLUMN DM.MMKD_CPN.CPN_APPLY_TRGT_CD IS '쿠폰적용대상코드';</v>
      </c>
    </row>
    <row r="158" spans="1:19" ht="22" customHeight="1" x14ac:dyDescent="0.45">
      <c r="A158" s="23">
        <f t="shared" si="25"/>
        <v>16</v>
      </c>
      <c r="B158" s="3" t="s">
        <v>596</v>
      </c>
      <c r="C158" s="3" t="s">
        <v>142</v>
      </c>
      <c r="D158" s="3" t="s">
        <v>33</v>
      </c>
      <c r="E158" s="4" t="str">
        <f>VLOOKUP(F158,[1]테이블명!$E:$G,3,FALSE)</f>
        <v>MMKD_CPN</v>
      </c>
      <c r="F158" s="5" t="s">
        <v>88</v>
      </c>
      <c r="G158" s="3">
        <f t="shared" si="30"/>
        <v>6</v>
      </c>
      <c r="H158" s="4" t="str">
        <f>VLOOKUP(I158,[1]용어사전!$B:$D,2,FALSE)</f>
        <v>CPN_DC_CLS_CD</v>
      </c>
      <c r="I158" s="4" t="s">
        <v>154</v>
      </c>
      <c r="J158" s="3" t="str">
        <f>VLOOKUP(I158,[1]용어사전!$B:$D,3,FALSE)</f>
        <v>VARCHAR(1)</v>
      </c>
      <c r="K158" s="3"/>
      <c r="L158" s="3" t="str">
        <f t="shared" si="31"/>
        <v>NULL</v>
      </c>
      <c r="M158" s="3"/>
      <c r="N158" s="3" t="str">
        <f>IFERROR(VLOOKUP(I158,[2]Sheet3!G$3:K$38,5,FALSE),"")</f>
        <v/>
      </c>
      <c r="P158" s="28" t="str">
        <f t="shared" si="26"/>
        <v>MALL_CLS_CD,CPN_NO</v>
      </c>
      <c r="Q158" s="2" t="str">
        <f t="shared" si="27"/>
        <v>, CPN_DC_CLS_CD  VARCHAR(1)  NULL  COMMENT '쿠폰할인구분코드'</v>
      </c>
      <c r="R158" s="2" t="str">
        <f t="shared" si="28"/>
        <v>, CPN_DC_CLS_CD  VARCHAR(1)  NULL</v>
      </c>
      <c r="S158" s="2" t="str">
        <f t="shared" si="29"/>
        <v>COMMENT ON COLUMN DM.MMKD_CPN.CPN_DC_CLS_CD IS '쿠폰할인구분코드';</v>
      </c>
    </row>
    <row r="159" spans="1:19" ht="22" customHeight="1" x14ac:dyDescent="0.45">
      <c r="A159" s="23">
        <f t="shared" si="25"/>
        <v>16</v>
      </c>
      <c r="B159" s="3" t="s">
        <v>596</v>
      </c>
      <c r="C159" s="3" t="s">
        <v>142</v>
      </c>
      <c r="D159" s="3" t="s">
        <v>33</v>
      </c>
      <c r="E159" s="4" t="str">
        <f>VLOOKUP(F159,[1]테이블명!$E:$G,3,FALSE)</f>
        <v>MMKD_CPN</v>
      </c>
      <c r="F159" s="5" t="s">
        <v>88</v>
      </c>
      <c r="G159" s="3">
        <f t="shared" si="30"/>
        <v>7</v>
      </c>
      <c r="H159" s="4" t="str">
        <f>VLOOKUP(I159,[1]용어사전!$B:$D,2,FALSE)</f>
        <v>CPN_SHAP_CD</v>
      </c>
      <c r="I159" s="4" t="s">
        <v>568</v>
      </c>
      <c r="J159" s="3" t="str">
        <f>VLOOKUP(I159,[1]용어사전!$B:$D,3,FALSE)</f>
        <v>VARCHAR(1)</v>
      </c>
      <c r="K159" s="3"/>
      <c r="L159" s="3" t="str">
        <f t="shared" si="31"/>
        <v>NULL</v>
      </c>
      <c r="M159" s="3"/>
      <c r="N159" s="3" t="str">
        <f>IFERROR(VLOOKUP(I159,[2]Sheet3!G$3:K$38,5,FALSE),"")</f>
        <v/>
      </c>
      <c r="O159" s="3" t="s">
        <v>569</v>
      </c>
      <c r="P159" s="28" t="str">
        <f t="shared" si="26"/>
        <v>MALL_CLS_CD,CPN_NO</v>
      </c>
      <c r="Q159" s="2" t="str">
        <f t="shared" si="27"/>
        <v>, CPN_SHAP_CD  VARCHAR(1)  NULL  COMMENT '쿠폰형태코드'</v>
      </c>
      <c r="R159" s="2" t="str">
        <f t="shared" si="28"/>
        <v>, CPN_SHAP_CD  VARCHAR(1)  NULL</v>
      </c>
      <c r="S159" s="2" t="str">
        <f t="shared" si="29"/>
        <v>COMMENT ON COLUMN DM.MMKD_CPN.CPN_SHAP_CD IS '쿠폰형태코드';</v>
      </c>
    </row>
    <row r="160" spans="1:19" ht="22" customHeight="1" x14ac:dyDescent="0.45">
      <c r="A160" s="23">
        <f t="shared" si="25"/>
        <v>16</v>
      </c>
      <c r="B160" s="3" t="s">
        <v>596</v>
      </c>
      <c r="C160" s="3" t="s">
        <v>142</v>
      </c>
      <c r="D160" s="3" t="s">
        <v>33</v>
      </c>
      <c r="E160" s="4" t="str">
        <f>VLOOKUP(F160,[1]테이블명!$E:$G,3,FALSE)</f>
        <v>MMKD_CPN</v>
      </c>
      <c r="F160" s="5" t="s">
        <v>88</v>
      </c>
      <c r="G160" s="3">
        <f t="shared" si="30"/>
        <v>8</v>
      </c>
      <c r="H160" s="4" t="str">
        <f>VLOOKUP(I160,[1]용어사전!$B:$D,2,FALSE)</f>
        <v>CPN_PUB_APRCH_CD</v>
      </c>
      <c r="I160" s="4" t="s">
        <v>576</v>
      </c>
      <c r="J160" s="3" t="str">
        <f>VLOOKUP(I160,[1]용어사전!$B:$D,3,FALSE)</f>
        <v>VARCHAR(1)</v>
      </c>
      <c r="K160" s="3"/>
      <c r="L160" s="3" t="str">
        <f t="shared" si="31"/>
        <v>NULL</v>
      </c>
      <c r="M160" s="3"/>
      <c r="N160" s="3" t="str">
        <f>IFERROR(VLOOKUP(I160,[2]Sheet3!G$3:K$38,5,FALSE),"")</f>
        <v/>
      </c>
      <c r="O160" s="2" t="s">
        <v>570</v>
      </c>
      <c r="P160" s="28" t="str">
        <f t="shared" si="26"/>
        <v>MALL_CLS_CD,CPN_NO</v>
      </c>
      <c r="Q160" s="2" t="str">
        <f t="shared" si="27"/>
        <v>, CPN_PUB_APRCH_CD  VARCHAR(1)  NULL  COMMENT '쿠폰발행방식코드'</v>
      </c>
      <c r="R160" s="2" t="str">
        <f t="shared" si="28"/>
        <v>, CPN_PUB_APRCH_CD  VARCHAR(1)  NULL</v>
      </c>
      <c r="S160" s="2" t="str">
        <f t="shared" si="29"/>
        <v>COMMENT ON COLUMN DM.MMKD_CPN.CPN_PUB_APRCH_CD IS '쿠폰발행방식코드';</v>
      </c>
    </row>
    <row r="161" spans="1:19" ht="22" customHeight="1" x14ac:dyDescent="0.45">
      <c r="A161" s="23">
        <f t="shared" si="25"/>
        <v>16</v>
      </c>
      <c r="B161" s="3" t="s">
        <v>596</v>
      </c>
      <c r="C161" s="3" t="s">
        <v>142</v>
      </c>
      <c r="D161" s="3" t="s">
        <v>33</v>
      </c>
      <c r="E161" s="4" t="str">
        <f>VLOOKUP(F161,[1]테이블명!$E:$G,3,FALSE)</f>
        <v>MMKD_CPN</v>
      </c>
      <c r="F161" s="5" t="s">
        <v>88</v>
      </c>
      <c r="G161" s="3">
        <f t="shared" si="30"/>
        <v>9</v>
      </c>
      <c r="H161" s="4" t="str">
        <f>VLOOKUP(I161,[1]용어사전!$B:$D,2,FALSE)</f>
        <v>CPN_USE_STRT_DD</v>
      </c>
      <c r="I161" s="4" t="s">
        <v>573</v>
      </c>
      <c r="J161" s="3" t="str">
        <f>VLOOKUP(I161,[1]용어사전!$B:$D,3,FALSE)</f>
        <v>VARCHAR(8)</v>
      </c>
      <c r="K161" s="3"/>
      <c r="L161" s="3" t="str">
        <f t="shared" si="31"/>
        <v>NULL</v>
      </c>
      <c r="M161" s="3"/>
      <c r="N161" s="3" t="str">
        <f>IFERROR(VLOOKUP(I161,[2]Sheet3!G$3:K$38,5,FALSE),"")</f>
        <v/>
      </c>
      <c r="P161" s="28" t="str">
        <f t="shared" si="26"/>
        <v>MALL_CLS_CD,CPN_NO</v>
      </c>
      <c r="Q161" s="2" t="str">
        <f t="shared" si="27"/>
        <v>, CPN_USE_STRT_DD  VARCHAR(8)  NULL  COMMENT '쿠폰사용시작일자'</v>
      </c>
      <c r="R161" s="2" t="str">
        <f t="shared" si="28"/>
        <v>, CPN_USE_STRT_DD  VARCHAR(8)  NULL</v>
      </c>
      <c r="S161" s="2" t="str">
        <f t="shared" si="29"/>
        <v>COMMENT ON COLUMN DM.MMKD_CPN.CPN_USE_STRT_DD IS '쿠폰사용시작일자';</v>
      </c>
    </row>
    <row r="162" spans="1:19" ht="22" customHeight="1" x14ac:dyDescent="0.45">
      <c r="A162" s="23">
        <f t="shared" si="25"/>
        <v>16</v>
      </c>
      <c r="B162" s="3" t="s">
        <v>596</v>
      </c>
      <c r="C162" s="3" t="s">
        <v>142</v>
      </c>
      <c r="D162" s="3" t="s">
        <v>33</v>
      </c>
      <c r="E162" s="4" t="str">
        <f>VLOOKUP(F162,[1]테이블명!$E:$G,3,FALSE)</f>
        <v>MMKD_CPN</v>
      </c>
      <c r="F162" s="5" t="s">
        <v>88</v>
      </c>
      <c r="G162" s="3">
        <f t="shared" si="30"/>
        <v>10</v>
      </c>
      <c r="H162" s="4" t="str">
        <f>VLOOKUP(I162,[1]용어사전!$B:$D,2,FALSE)</f>
        <v>CPN_USE_END_DD</v>
      </c>
      <c r="I162" s="4" t="s">
        <v>574</v>
      </c>
      <c r="J162" s="3" t="str">
        <f>VLOOKUP(I162,[1]용어사전!$B:$D,3,FALSE)</f>
        <v>VARCHAR(8)</v>
      </c>
      <c r="K162" s="3"/>
      <c r="L162" s="3" t="str">
        <f t="shared" si="31"/>
        <v>NULL</v>
      </c>
      <c r="M162" s="3"/>
      <c r="N162" s="3" t="str">
        <f>IFERROR(VLOOKUP(I162,[2]Sheet3!G$3:K$38,5,FALSE),"")</f>
        <v/>
      </c>
      <c r="P162" s="28" t="str">
        <f t="shared" si="26"/>
        <v>MALL_CLS_CD,CPN_NO</v>
      </c>
      <c r="Q162" s="2" t="str">
        <f t="shared" si="27"/>
        <v>, CPN_USE_END_DD  VARCHAR(8)  NULL  COMMENT '쿠폰사용종료일자'</v>
      </c>
      <c r="R162" s="2" t="str">
        <f t="shared" si="28"/>
        <v>, CPN_USE_END_DD  VARCHAR(8)  NULL</v>
      </c>
      <c r="S162" s="2" t="str">
        <f t="shared" si="29"/>
        <v>COMMENT ON COLUMN DM.MMKD_CPN.CPN_USE_END_DD IS '쿠폰사용종료일자';</v>
      </c>
    </row>
    <row r="163" spans="1:19" ht="22" customHeight="1" x14ac:dyDescent="0.45">
      <c r="A163" s="23">
        <f t="shared" si="25"/>
        <v>16</v>
      </c>
      <c r="B163" s="3" t="s">
        <v>596</v>
      </c>
      <c r="C163" s="3" t="s">
        <v>142</v>
      </c>
      <c r="D163" s="3" t="s">
        <v>33</v>
      </c>
      <c r="E163" s="4" t="str">
        <f>VLOOKUP(F163,[1]테이블명!$E:$G,3,FALSE)</f>
        <v>MMKD_CPN</v>
      </c>
      <c r="F163" s="5" t="s">
        <v>88</v>
      </c>
      <c r="G163" s="3">
        <f t="shared" si="30"/>
        <v>11</v>
      </c>
      <c r="H163" s="4" t="str">
        <f>VLOOKUP(I163,[1]용어사전!$B:$D,2,FALSE)</f>
        <v>CPN_EXPR_DD</v>
      </c>
      <c r="I163" s="4" t="s">
        <v>571</v>
      </c>
      <c r="J163" s="3" t="str">
        <f>VLOOKUP(I163,[1]용어사전!$B:$D,3,FALSE)</f>
        <v>VARCHAR(8)</v>
      </c>
      <c r="K163" s="3"/>
      <c r="L163" s="3" t="str">
        <f t="shared" si="31"/>
        <v>NULL</v>
      </c>
      <c r="M163" s="3"/>
      <c r="N163" s="3" t="str">
        <f>IFERROR(VLOOKUP(I163,[2]Sheet3!G$3:K$38,5,FALSE),"")</f>
        <v/>
      </c>
      <c r="P163" s="28" t="str">
        <f t="shared" si="26"/>
        <v>MALL_CLS_CD,CPN_NO</v>
      </c>
      <c r="Q163" s="2" t="str">
        <f t="shared" si="27"/>
        <v>, CPN_EXPR_DD  VARCHAR(8)  NULL  COMMENT '쿠폰만료일자'</v>
      </c>
      <c r="R163" s="2" t="str">
        <f t="shared" si="28"/>
        <v>, CPN_EXPR_DD  VARCHAR(8)  NULL</v>
      </c>
      <c r="S163" s="2" t="str">
        <f t="shared" si="29"/>
        <v>COMMENT ON COLUMN DM.MMKD_CPN.CPN_EXPR_DD IS '쿠폰만료일자';</v>
      </c>
    </row>
    <row r="164" spans="1:19" ht="22" customHeight="1" x14ac:dyDescent="0.45">
      <c r="A164" s="23">
        <f t="shared" si="25"/>
        <v>16</v>
      </c>
      <c r="B164" s="3" t="s">
        <v>596</v>
      </c>
      <c r="C164" s="3" t="s">
        <v>142</v>
      </c>
      <c r="D164" s="3" t="s">
        <v>33</v>
      </c>
      <c r="E164" s="4" t="str">
        <f>VLOOKUP(F164,[1]테이블명!$E:$G,3,FALSE)</f>
        <v>MMKD_CPN</v>
      </c>
      <c r="F164" s="5" t="s">
        <v>88</v>
      </c>
      <c r="G164" s="3">
        <f t="shared" si="30"/>
        <v>12</v>
      </c>
      <c r="H164" s="4" t="str">
        <f>VLOOKUP(I164,[1]용어사전!$B:$D,2,FALSE)</f>
        <v>CPN_DC_SUM</v>
      </c>
      <c r="I164" s="4" t="s">
        <v>577</v>
      </c>
      <c r="J164" s="3" t="str">
        <f>VLOOKUP(I164,[1]용어사전!$B:$D,3,FALSE)</f>
        <v>FLOAT</v>
      </c>
      <c r="K164" s="3"/>
      <c r="L164" s="3" t="str">
        <f t="shared" ref="L164:L188" si="32">IF(K164="Y"," NOT NULL","NULL")</f>
        <v>NULL</v>
      </c>
      <c r="M164" s="3"/>
      <c r="N164" s="3" t="str">
        <f>IFERROR(VLOOKUP(I164,[2]Sheet3!G$3:K$38,5,FALSE),"")</f>
        <v/>
      </c>
      <c r="P164" s="28" t="str">
        <f t="shared" si="26"/>
        <v>MALL_CLS_CD,CPN_NO</v>
      </c>
      <c r="Q164" s="2" t="str">
        <f t="shared" si="27"/>
        <v>, CPN_DC_SUM  FLOAT  NULL  COMMENT '쿠폰할인금액'</v>
      </c>
      <c r="R164" s="2" t="str">
        <f t="shared" si="28"/>
        <v>, CPN_DC_SUM  FLOAT  NULL</v>
      </c>
      <c r="S164" s="2" t="str">
        <f t="shared" si="29"/>
        <v>COMMENT ON COLUMN DM.MMKD_CPN.CPN_DC_SUM IS '쿠폰할인금액';</v>
      </c>
    </row>
    <row r="165" spans="1:19" ht="22" customHeight="1" x14ac:dyDescent="0.45">
      <c r="A165" s="23">
        <f t="shared" si="25"/>
        <v>16</v>
      </c>
      <c r="B165" s="3" t="s">
        <v>596</v>
      </c>
      <c r="C165" s="3" t="s">
        <v>142</v>
      </c>
      <c r="D165" s="3" t="s">
        <v>33</v>
      </c>
      <c r="E165" s="4" t="str">
        <f>VLOOKUP(F165,[1]테이블명!$E:$G,3,FALSE)</f>
        <v>MMKD_CPN</v>
      </c>
      <c r="F165" s="5" t="s">
        <v>88</v>
      </c>
      <c r="G165" s="3">
        <f t="shared" si="30"/>
        <v>13</v>
      </c>
      <c r="H165" s="4" t="str">
        <f>VLOOKUP(I165,[1]용어사전!$B:$D,2,FALSE)</f>
        <v>MIN_BASE_SUM</v>
      </c>
      <c r="I165" s="4" t="s">
        <v>5666</v>
      </c>
      <c r="J165" s="3" t="str">
        <f>VLOOKUP(I165,[1]용어사전!$B:$D,3,FALSE)</f>
        <v>FLOAT</v>
      </c>
      <c r="K165" s="3"/>
      <c r="L165" s="3" t="str">
        <f t="shared" si="32"/>
        <v>NULL</v>
      </c>
      <c r="M165" s="3"/>
      <c r="N165" s="3" t="str">
        <f>IFERROR(VLOOKUP(I165,[2]Sheet3!G$3:K$38,5,FALSE),"")</f>
        <v/>
      </c>
      <c r="P165" s="28" t="str">
        <f t="shared" si="26"/>
        <v>MALL_CLS_CD,CPN_NO</v>
      </c>
      <c r="Q165" s="2" t="str">
        <f t="shared" si="27"/>
        <v>, MIN_BASE_SUM  FLOAT  NULL  COMMENT '최소기준금액'</v>
      </c>
      <c r="R165" s="2" t="str">
        <f t="shared" si="28"/>
        <v>, MIN_BASE_SUM  FLOAT  NULL</v>
      </c>
      <c r="S165" s="2" t="str">
        <f t="shared" si="29"/>
        <v>COMMENT ON COLUMN DM.MMKD_CPN.MIN_BASE_SUM IS '최소기준금액';</v>
      </c>
    </row>
    <row r="166" spans="1:19" ht="22" customHeight="1" x14ac:dyDescent="0.45">
      <c r="A166" s="23">
        <f t="shared" si="25"/>
        <v>16</v>
      </c>
      <c r="B166" s="3" t="s">
        <v>596</v>
      </c>
      <c r="C166" s="3" t="s">
        <v>142</v>
      </c>
      <c r="D166" s="3" t="s">
        <v>33</v>
      </c>
      <c r="E166" s="4" t="str">
        <f>VLOOKUP(F166,[1]테이블명!$E:$G,3,FALSE)</f>
        <v>MMKD_CPN</v>
      </c>
      <c r="F166" s="5" t="s">
        <v>88</v>
      </c>
      <c r="G166" s="3">
        <f t="shared" si="30"/>
        <v>14</v>
      </c>
      <c r="H166" s="4" t="str">
        <f>VLOOKUP(I166,[1]용어사전!$B:$D,2,FALSE)</f>
        <v>MAX_DC_SUM</v>
      </c>
      <c r="I166" s="4" t="s">
        <v>572</v>
      </c>
      <c r="J166" s="3" t="str">
        <f>VLOOKUP(I166,[1]용어사전!$B:$D,3,FALSE)</f>
        <v>FLOAT</v>
      </c>
      <c r="K166" s="3"/>
      <c r="L166" s="3" t="str">
        <f t="shared" si="32"/>
        <v>NULL</v>
      </c>
      <c r="M166" s="3"/>
      <c r="N166" s="3" t="str">
        <f>IFERROR(VLOOKUP(I166,[2]Sheet3!G$3:K$38,5,FALSE),"")</f>
        <v/>
      </c>
      <c r="P166" s="28" t="str">
        <f t="shared" si="26"/>
        <v>MALL_CLS_CD,CPN_NO</v>
      </c>
      <c r="Q166" s="2" t="str">
        <f t="shared" si="27"/>
        <v>, MAX_DC_SUM  FLOAT  NULL  COMMENT '최대할인금액'</v>
      </c>
      <c r="R166" s="2" t="str">
        <f t="shared" si="28"/>
        <v>, MAX_DC_SUM  FLOAT  NULL</v>
      </c>
      <c r="S166" s="2" t="str">
        <f t="shared" si="29"/>
        <v>COMMENT ON COLUMN DM.MMKD_CPN.MAX_DC_SUM IS '최대할인금액';</v>
      </c>
    </row>
    <row r="167" spans="1:19" ht="22" customHeight="1" x14ac:dyDescent="0.45">
      <c r="A167" s="23">
        <f t="shared" si="25"/>
        <v>16</v>
      </c>
      <c r="B167" s="3" t="s">
        <v>596</v>
      </c>
      <c r="C167" s="3" t="s">
        <v>142</v>
      </c>
      <c r="D167" s="3" t="s">
        <v>33</v>
      </c>
      <c r="E167" s="4" t="str">
        <f>VLOOKUP(F167,[1]테이블명!$E:$G,3,FALSE)</f>
        <v>MMKD_CPN</v>
      </c>
      <c r="F167" s="5" t="s">
        <v>88</v>
      </c>
      <c r="G167" s="3">
        <f t="shared" si="30"/>
        <v>15</v>
      </c>
      <c r="H167" s="4" t="str">
        <f>VLOOKUP(I167,[1]용어사전!$B:$D,2,FALSE)</f>
        <v>CPN_PUB_QTY</v>
      </c>
      <c r="I167" s="4" t="s">
        <v>578</v>
      </c>
      <c r="J167" s="3" t="str">
        <f>VLOOKUP(I167,[1]용어사전!$B:$D,3,FALSE)</f>
        <v>INTEGER</v>
      </c>
      <c r="K167" s="3"/>
      <c r="L167" s="3" t="str">
        <f t="shared" si="32"/>
        <v>NULL</v>
      </c>
      <c r="M167" s="3"/>
      <c r="N167" s="3" t="str">
        <f>IFERROR(VLOOKUP(I167,[2]Sheet3!G$3:K$38,5,FALSE),"")</f>
        <v/>
      </c>
      <c r="P167" s="28" t="str">
        <f t="shared" si="26"/>
        <v>MALL_CLS_CD,CPN_NO</v>
      </c>
      <c r="Q167" s="2" t="str">
        <f t="shared" si="27"/>
        <v>, CPN_PUB_QTY  INTEGER  NULL  COMMENT '쿠폰발행수량'</v>
      </c>
      <c r="R167" s="2" t="str">
        <f t="shared" si="28"/>
        <v>, CPN_PUB_QTY  INTEGER  NULL</v>
      </c>
      <c r="S167" s="2" t="str">
        <f t="shared" si="29"/>
        <v>COMMENT ON COLUMN DM.MMKD_CPN.CPN_PUB_QTY IS '쿠폰발행수량';</v>
      </c>
    </row>
    <row r="168" spans="1:19" ht="22" customHeight="1" x14ac:dyDescent="0.45">
      <c r="A168" s="23">
        <f t="shared" si="25"/>
        <v>16</v>
      </c>
      <c r="B168" s="3" t="s">
        <v>596</v>
      </c>
      <c r="C168" s="3" t="s">
        <v>142</v>
      </c>
      <c r="D168" s="3" t="s">
        <v>33</v>
      </c>
      <c r="E168" s="4" t="str">
        <f>VLOOKUP(F168,[1]테이블명!$E:$G,3,FALSE)</f>
        <v>MMKD_CPN</v>
      </c>
      <c r="F168" s="5" t="s">
        <v>88</v>
      </c>
      <c r="G168" s="3">
        <f t="shared" si="30"/>
        <v>16</v>
      </c>
      <c r="H168" s="4" t="str">
        <f>VLOOKUP(I168,[1]용어사전!$B:$D,2,FALSE)</f>
        <v>CPN_USE_QTY</v>
      </c>
      <c r="I168" s="4" t="s">
        <v>575</v>
      </c>
      <c r="J168" s="3" t="str">
        <f>VLOOKUP(I168,[1]용어사전!$B:$D,3,FALSE)</f>
        <v>INTEGER</v>
      </c>
      <c r="K168" s="3"/>
      <c r="L168" s="3" t="str">
        <f t="shared" si="32"/>
        <v>NULL</v>
      </c>
      <c r="M168" s="3"/>
      <c r="N168" s="3" t="str">
        <f>IFERROR(VLOOKUP(I168,[2]Sheet3!G$3:K$38,5,FALSE),"")</f>
        <v/>
      </c>
      <c r="P168" s="28" t="str">
        <f t="shared" si="26"/>
        <v>MALL_CLS_CD,CPN_NO</v>
      </c>
      <c r="Q168" s="2" t="str">
        <f t="shared" si="27"/>
        <v>, CPN_USE_QTY  INTEGER  NULL  COMMENT '쿠폰사용수량'</v>
      </c>
      <c r="R168" s="2" t="str">
        <f t="shared" si="28"/>
        <v>, CPN_USE_QTY  INTEGER  NULL</v>
      </c>
      <c r="S168" s="2" t="str">
        <f t="shared" si="29"/>
        <v>COMMENT ON COLUMN DM.MMKD_CPN.CPN_USE_QTY IS '쿠폰사용수량';</v>
      </c>
    </row>
    <row r="169" spans="1:19" ht="22" customHeight="1" x14ac:dyDescent="0.45">
      <c r="A169" s="23">
        <f t="shared" si="25"/>
        <v>16</v>
      </c>
      <c r="B169" s="3" t="s">
        <v>596</v>
      </c>
      <c r="C169" s="3" t="s">
        <v>142</v>
      </c>
      <c r="D169" s="3" t="s">
        <v>33</v>
      </c>
      <c r="E169" s="4" t="str">
        <f>VLOOKUP(F169,[1]테이블명!$E:$G,3,FALSE)</f>
        <v>MMKD_CPN</v>
      </c>
      <c r="F169" s="5" t="s">
        <v>88</v>
      </c>
      <c r="G169" s="3">
        <f t="shared" si="30"/>
        <v>17</v>
      </c>
      <c r="H169" s="4" t="str">
        <f>VLOOKUP(I169,[1]용어사전!$B:$D,2,FALSE)</f>
        <v>SORT_SEQ</v>
      </c>
      <c r="I169" s="4" t="s">
        <v>298</v>
      </c>
      <c r="J169" s="3" t="str">
        <f>VLOOKUP(I169,[1]용어사전!$B:$D,3,FALSE)</f>
        <v>INTEGER</v>
      </c>
      <c r="K169" s="3"/>
      <c r="L169" s="3" t="str">
        <f t="shared" si="32"/>
        <v>NULL</v>
      </c>
      <c r="M169" s="3"/>
      <c r="N169" s="3" t="str">
        <f>IFERROR(VLOOKUP(I169,[2]Sheet3!G$3:K$38,5,FALSE),"")</f>
        <v/>
      </c>
      <c r="P169" s="28" t="str">
        <f t="shared" si="26"/>
        <v>MALL_CLS_CD,CPN_NO</v>
      </c>
      <c r="Q169" s="2" t="str">
        <f t="shared" si="27"/>
        <v>, SORT_SEQ  INTEGER  NULL  COMMENT '정렬순번'</v>
      </c>
      <c r="R169" s="2" t="str">
        <f t="shared" si="28"/>
        <v>, SORT_SEQ  INTEGER  NULL</v>
      </c>
      <c r="S169" s="2" t="str">
        <f t="shared" si="29"/>
        <v>COMMENT ON COLUMN DM.MMKD_CPN.SORT_SEQ IS '정렬순번';</v>
      </c>
    </row>
    <row r="170" spans="1:19" ht="22" customHeight="1" x14ac:dyDescent="0.45">
      <c r="A170" s="23">
        <f t="shared" si="25"/>
        <v>16</v>
      </c>
      <c r="B170" s="3" t="s">
        <v>596</v>
      </c>
      <c r="C170" s="3" t="s">
        <v>142</v>
      </c>
      <c r="D170" s="3" t="s">
        <v>33</v>
      </c>
      <c r="E170" s="4" t="str">
        <f>VLOOKUP(F170,[1]테이블명!$E:$G,3,FALSE)</f>
        <v>MMKD_CPN</v>
      </c>
      <c r="F170" s="5" t="s">
        <v>88</v>
      </c>
      <c r="G170" s="3">
        <f t="shared" si="30"/>
        <v>18</v>
      </c>
      <c r="H170" s="4" t="str">
        <f>VLOOKUP(I170,[1]용어사전!$B:$D,2,FALSE)</f>
        <v>LOAD_DTTM</v>
      </c>
      <c r="I170" s="4" t="s">
        <v>297</v>
      </c>
      <c r="J170" s="3" t="str">
        <f>VLOOKUP(I170,[1]용어사전!$B:$D,3,FALSE)</f>
        <v>TIMESTAMP</v>
      </c>
      <c r="K170" s="3"/>
      <c r="L170" s="3" t="str">
        <f t="shared" si="32"/>
        <v>NULL</v>
      </c>
      <c r="M170" s="3"/>
      <c r="N170" s="3" t="str">
        <f>IFERROR(VLOOKUP(I170,[2]Sheet3!G$3:K$38,5,FALSE),"")</f>
        <v/>
      </c>
      <c r="P170" s="28" t="str">
        <f t="shared" si="26"/>
        <v>MALL_CLS_CD,CPN_NO</v>
      </c>
      <c r="Q170" s="2" t="str">
        <f t="shared" si="27"/>
        <v>, LOAD_DTTM  TIMESTAMP  NULL  COMMENT '적재일시' , CONSTRAINT MMKD_CPN_PK PRIMARY KEY (MALL_CLS_CD,CPN_NO)) COMMENT='쿠폰';GRANT SELECT ON TABLE GCWB_WDB.DM.MMKD_CPN TO READ_ROLE;GRANT SELECT,INSERT,UPDATE,DELETE ON TABLE GCWB_WDB.DM.MMKD_CPN TO ROLE CRUD_ROLE;</v>
      </c>
      <c r="R170" s="2" t="str">
        <f t="shared" si="28"/>
        <v>, LOAD_DTTM  TIMESTAMP  NULL, CONSTRAINT MMKD_CPN_PK PRIMARY KEY (MALL_CLS_CD,CPN_NO)) ;</v>
      </c>
      <c r="S170" s="2" t="str">
        <f t="shared" si="29"/>
        <v>COMMENT ON COLUMN DM.MMKD_CPN.LOAD_DTTM IS '적재일시';</v>
      </c>
    </row>
    <row r="171" spans="1:19" ht="22" customHeight="1" x14ac:dyDescent="0.45">
      <c r="A171" s="23">
        <f t="shared" si="25"/>
        <v>17</v>
      </c>
      <c r="B171" s="3" t="s">
        <v>596</v>
      </c>
      <c r="C171" s="3" t="s">
        <v>142</v>
      </c>
      <c r="D171" s="3" t="s">
        <v>33</v>
      </c>
      <c r="E171" s="4" t="str">
        <f>VLOOKUP(F171,[1]테이블명!$E:$G,3,FALSE)</f>
        <v>MMKD_CPN_APPLY_TRGT</v>
      </c>
      <c r="F171" s="5" t="s">
        <v>220</v>
      </c>
      <c r="G171" s="3">
        <f t="shared" si="30"/>
        <v>1</v>
      </c>
      <c r="H171" s="4" t="str">
        <f>VLOOKUP(I171,[1]용어사전!$B:$D,2,FALSE)</f>
        <v>CPN_APPLY_TRGT_CD</v>
      </c>
      <c r="I171" s="4" t="s">
        <v>221</v>
      </c>
      <c r="J171" s="3" t="str">
        <f>VLOOKUP(I171,[1]용어사전!$B:$D,3,FALSE)</f>
        <v>VARCHAR(1)</v>
      </c>
      <c r="K171" s="3" t="s">
        <v>300</v>
      </c>
      <c r="L171" s="3" t="str">
        <f t="shared" si="32"/>
        <v xml:space="preserve"> NOT NULL</v>
      </c>
      <c r="M171" s="3" t="s">
        <v>593</v>
      </c>
      <c r="N171" s="3" t="str">
        <f>IFERROR(VLOOKUP(I171,[2]Sheet3!G$3:K$38,5,FALSE),"")</f>
        <v/>
      </c>
      <c r="O171" s="40" t="s">
        <v>5617</v>
      </c>
      <c r="P171" s="28" t="str">
        <f t="shared" si="26"/>
        <v>CPN_APPLY_TRGT_CD</v>
      </c>
      <c r="Q171" s="2" t="str">
        <f t="shared" si="27"/>
        <v>CREATE OR REPLACE VIEW DM.MMKD_CPN_APPLY_TRGT AS SELECT CMM_DTL_CD AS CPN_APPLY_TRGT_CD</v>
      </c>
      <c r="R171" s="2" t="str">
        <f t="shared" si="28"/>
        <v>CREATE TABLE DM.MMKD_CPN_APPLY_TRGT (CPN_APPLY_TRGT_CD  VARCHAR(1)   NOT NULL</v>
      </c>
      <c r="S171" s="2" t="str">
        <f t="shared" si="29"/>
        <v>COMMENT ON TABLE DM.MMKD_CPN_APPLY_TRGT IS '쿠폰적용대상'; COMMENT ON COLUMN DM.MMKD_CPN_APPLY_TRGT.CPN_APPLY_TRGT_CD IS '쿠폰적용대상코드';</v>
      </c>
    </row>
    <row r="172" spans="1:19" ht="22" customHeight="1" x14ac:dyDescent="0.45">
      <c r="A172" s="23">
        <f t="shared" si="25"/>
        <v>17</v>
      </c>
      <c r="B172" s="3" t="s">
        <v>596</v>
      </c>
      <c r="C172" s="3" t="s">
        <v>142</v>
      </c>
      <c r="D172" s="3" t="s">
        <v>33</v>
      </c>
      <c r="E172" s="4" t="str">
        <f>VLOOKUP(F172,[1]테이블명!$E:$G,3,FALSE)</f>
        <v>MMKD_CPN_APPLY_TRGT</v>
      </c>
      <c r="F172" s="5" t="s">
        <v>220</v>
      </c>
      <c r="G172" s="3">
        <f t="shared" si="30"/>
        <v>2</v>
      </c>
      <c r="H172" s="4" t="str">
        <f>VLOOKUP(I172,[1]용어사전!$B:$D,2,FALSE)</f>
        <v>CPN_APPLY_TRGT_NM</v>
      </c>
      <c r="I172" s="4" t="s">
        <v>233</v>
      </c>
      <c r="J172" s="3" t="str">
        <f>VLOOKUP(I172,[1]용어사전!$B:$D,3,FALSE)</f>
        <v>VARCHAR(20)</v>
      </c>
      <c r="K172" s="3"/>
      <c r="L172" s="3" t="str">
        <f t="shared" si="32"/>
        <v>NULL</v>
      </c>
      <c r="M172" s="3" t="s">
        <v>593</v>
      </c>
      <c r="N172" s="3" t="str">
        <f>IFERROR(VLOOKUP(I172,[2]Sheet3!G$3:K$38,5,FALSE),"")</f>
        <v/>
      </c>
      <c r="O172" s="40" t="s">
        <v>5617</v>
      </c>
      <c r="P172" s="28" t="str">
        <f t="shared" si="26"/>
        <v>CPN_APPLY_TRGT_CD</v>
      </c>
      <c r="Q172" s="2" t="str">
        <f t="shared" si="27"/>
        <v xml:space="preserve"> , CMM_DTL_CD_NM AS CPN_APPLY_TRGT_NM</v>
      </c>
      <c r="R172" s="2" t="str">
        <f t="shared" si="28"/>
        <v>, CPN_APPLY_TRGT_NM  VARCHAR(20)  NULL</v>
      </c>
      <c r="S172" s="2" t="str">
        <f t="shared" si="29"/>
        <v>COMMENT ON COLUMN DM.MMKD_CPN_APPLY_TRGT.CPN_APPLY_TRGT_NM IS '쿠폰적용대상명';</v>
      </c>
    </row>
    <row r="173" spans="1:19" ht="22" customHeight="1" x14ac:dyDescent="0.45">
      <c r="A173" s="23">
        <f t="shared" si="25"/>
        <v>17</v>
      </c>
      <c r="B173" s="3" t="s">
        <v>596</v>
      </c>
      <c r="C173" s="3" t="s">
        <v>142</v>
      </c>
      <c r="D173" s="3" t="s">
        <v>33</v>
      </c>
      <c r="E173" s="4" t="str">
        <f>VLOOKUP(F173,[1]테이블명!$E:$G,3,FALSE)</f>
        <v>MMKD_CPN_APPLY_TRGT</v>
      </c>
      <c r="F173" s="5" t="s">
        <v>220</v>
      </c>
      <c r="G173" s="3">
        <f t="shared" si="30"/>
        <v>3</v>
      </c>
      <c r="H173" s="4" t="str">
        <f>VLOOKUP(I173,[1]용어사전!$B:$D,2,FALSE)</f>
        <v>SORT_SEQ</v>
      </c>
      <c r="I173" s="4" t="s">
        <v>298</v>
      </c>
      <c r="J173" s="3" t="str">
        <f>VLOOKUP(I173,[1]용어사전!$B:$D,3,FALSE)</f>
        <v>INTEGER</v>
      </c>
      <c r="K173" s="3"/>
      <c r="L173" s="3" t="str">
        <f t="shared" si="32"/>
        <v>NULL</v>
      </c>
      <c r="M173" s="3" t="s">
        <v>593</v>
      </c>
      <c r="N173" s="3" t="str">
        <f>IFERROR(VLOOKUP(I173,[2]Sheet3!G$3:K$38,5,FALSE),"")</f>
        <v/>
      </c>
      <c r="O173" s="40" t="s">
        <v>5617</v>
      </c>
      <c r="P173" s="28" t="str">
        <f t="shared" si="26"/>
        <v>CPN_APPLY_TRGT_CD</v>
      </c>
      <c r="Q173" s="2" t="str">
        <f t="shared" si="27"/>
        <v xml:space="preserve"> , CMM_DTL_CD_NM AS SORT_SEQ</v>
      </c>
      <c r="R173" s="2" t="str">
        <f t="shared" si="28"/>
        <v>, SORT_SEQ  INTEGER  NULL</v>
      </c>
      <c r="S173" s="2" t="str">
        <f t="shared" si="29"/>
        <v>COMMENT ON COLUMN DM.MMKD_CPN_APPLY_TRGT.SORT_SEQ IS '정렬순번';</v>
      </c>
    </row>
    <row r="174" spans="1:19" ht="22" customHeight="1" x14ac:dyDescent="0.45">
      <c r="A174" s="23">
        <f t="shared" si="25"/>
        <v>17</v>
      </c>
      <c r="B174" s="3" t="s">
        <v>596</v>
      </c>
      <c r="C174" s="3" t="s">
        <v>142</v>
      </c>
      <c r="D174" s="3" t="s">
        <v>33</v>
      </c>
      <c r="E174" s="4" t="str">
        <f>VLOOKUP(F174,[1]테이블명!$E:$G,3,FALSE)</f>
        <v>MMKD_CPN_APPLY_TRGT</v>
      </c>
      <c r="F174" s="5" t="s">
        <v>220</v>
      </c>
      <c r="G174" s="3">
        <f t="shared" si="30"/>
        <v>4</v>
      </c>
      <c r="H174" s="4" t="str">
        <f>VLOOKUP(I174,[1]용어사전!$B:$D,2,FALSE)</f>
        <v>LOAD_DTTM</v>
      </c>
      <c r="I174" s="4" t="s">
        <v>297</v>
      </c>
      <c r="J174" s="3" t="str">
        <f>VLOOKUP(I174,[1]용어사전!$B:$D,3,FALSE)</f>
        <v>TIMESTAMP</v>
      </c>
      <c r="K174" s="3"/>
      <c r="L174" s="3" t="str">
        <f t="shared" si="32"/>
        <v>NULL</v>
      </c>
      <c r="M174" s="3" t="s">
        <v>593</v>
      </c>
      <c r="N174" s="3" t="str">
        <f>IFERROR(VLOOKUP(I174,[2]Sheet3!G$3:K$38,5,FALSE),"")</f>
        <v/>
      </c>
      <c r="O174" s="40" t="s">
        <v>5617</v>
      </c>
      <c r="P174" s="28" t="str">
        <f t="shared" si="26"/>
        <v>CPN_APPLY_TRGT_CD</v>
      </c>
      <c r="Q174" s="2" t="str">
        <f t="shared" si="27"/>
        <v xml:space="preserve"> , SORT_SEQ AS LOAD_DTTM FROM DW.WSTC_CMM_CD_DTL WHERE CMM_BAS_CD= '008';</v>
      </c>
      <c r="R174" s="2" t="str">
        <f t="shared" si="28"/>
        <v>, LOAD_DTTM  TIMESTAMP  NULL, CONSTRAINT MMKD_CPN_APPLY_TRGT_PK PRIMARY KEY (CPN_APPLY_TRGT_CD)) ;</v>
      </c>
      <c r="S174" s="2" t="str">
        <f t="shared" si="29"/>
        <v>COMMENT ON COLUMN DM.MMKD_CPN_APPLY_TRGT.LOAD_DTTM IS '적재일시';</v>
      </c>
    </row>
    <row r="175" spans="1:19" ht="22" customHeight="1" x14ac:dyDescent="0.45">
      <c r="A175" s="23">
        <f t="shared" si="25"/>
        <v>18</v>
      </c>
      <c r="B175" s="3" t="s">
        <v>596</v>
      </c>
      <c r="C175" s="3" t="s">
        <v>142</v>
      </c>
      <c r="D175" s="3" t="s">
        <v>33</v>
      </c>
      <c r="E175" s="4" t="str">
        <f>VLOOKUP(F175,[1]테이블명!$E:$G,3,FALSE)</f>
        <v>MMKD_CPN_USE_KND</v>
      </c>
      <c r="F175" s="5" t="s">
        <v>89</v>
      </c>
      <c r="G175" s="3">
        <f t="shared" si="30"/>
        <v>1</v>
      </c>
      <c r="H175" s="4" t="str">
        <f>VLOOKUP(I175,[1]용어사전!$B:$D,2,FALSE)</f>
        <v>CPN_USE_KND_CD</v>
      </c>
      <c r="I175" s="4" t="s">
        <v>153</v>
      </c>
      <c r="J175" s="3" t="str">
        <f>VLOOKUP(I175,[1]용어사전!$B:$D,3,FALSE)</f>
        <v>VARCHAR(1)</v>
      </c>
      <c r="K175" s="3" t="s">
        <v>300</v>
      </c>
      <c r="L175" s="3" t="str">
        <f t="shared" si="32"/>
        <v xml:space="preserve"> NOT NULL</v>
      </c>
      <c r="M175" s="3" t="s">
        <v>593</v>
      </c>
      <c r="N175" s="3" t="str">
        <f>IFERROR(VLOOKUP(I175,[2]Sheet3!G$3:K$38,5,FALSE),"")</f>
        <v/>
      </c>
      <c r="O175" s="41" t="s">
        <v>5618</v>
      </c>
      <c r="P175" s="28" t="str">
        <f t="shared" si="26"/>
        <v>CPN_USE_KND_CD</v>
      </c>
      <c r="Q175" s="2" t="str">
        <f t="shared" si="27"/>
        <v>CREATE OR REPLACE VIEW DM.MMKD_CPN_USE_KND AS SELECT CMM_DTL_CD AS CPN_USE_KND_CD</v>
      </c>
      <c r="R175" s="2" t="str">
        <f t="shared" si="28"/>
        <v>CREATE TABLE DM.MMKD_CPN_USE_KND (CPN_USE_KND_CD  VARCHAR(1)   NOT NULL</v>
      </c>
      <c r="S175" s="2" t="str">
        <f t="shared" si="29"/>
        <v>COMMENT ON TABLE DM.MMKD_CPN_USE_KND IS '쿠폰사용종류'; COMMENT ON COLUMN DM.MMKD_CPN_USE_KND.CPN_USE_KND_CD IS '쿠폰사용종류코드';</v>
      </c>
    </row>
    <row r="176" spans="1:19" ht="22" customHeight="1" x14ac:dyDescent="0.45">
      <c r="A176" s="23">
        <f t="shared" si="25"/>
        <v>18</v>
      </c>
      <c r="B176" s="3" t="s">
        <v>596</v>
      </c>
      <c r="C176" s="3" t="s">
        <v>142</v>
      </c>
      <c r="D176" s="3" t="s">
        <v>33</v>
      </c>
      <c r="E176" s="4" t="str">
        <f>VLOOKUP(F176,[1]테이블명!$E:$G,3,FALSE)</f>
        <v>MMKD_CPN_USE_KND</v>
      </c>
      <c r="F176" s="5" t="s">
        <v>89</v>
      </c>
      <c r="G176" s="3">
        <f t="shared" si="30"/>
        <v>2</v>
      </c>
      <c r="H176" s="4" t="str">
        <f>VLOOKUP(I176,[1]용어사전!$B:$D,2,FALSE)</f>
        <v>CPN_USE_KND_NM</v>
      </c>
      <c r="I176" s="4" t="s">
        <v>234</v>
      </c>
      <c r="J176" s="3" t="str">
        <f>VLOOKUP(I176,[1]용어사전!$B:$D,3,FALSE)</f>
        <v>VARCHAR(20)</v>
      </c>
      <c r="K176" s="3"/>
      <c r="L176" s="3" t="str">
        <f t="shared" si="32"/>
        <v>NULL</v>
      </c>
      <c r="M176" s="3" t="s">
        <v>593</v>
      </c>
      <c r="N176" s="3" t="str">
        <f>IFERROR(VLOOKUP(I176,[2]Sheet3!G$3:K$38,5,FALSE),"")</f>
        <v/>
      </c>
      <c r="O176" s="41" t="s">
        <v>5618</v>
      </c>
      <c r="P176" s="28" t="str">
        <f t="shared" si="26"/>
        <v>CPN_USE_KND_CD</v>
      </c>
      <c r="Q176" s="2" t="str">
        <f t="shared" si="27"/>
        <v xml:space="preserve"> , CMM_DTL_CD_NM AS CPN_USE_KND_NM</v>
      </c>
      <c r="R176" s="2" t="str">
        <f t="shared" si="28"/>
        <v>, CPN_USE_KND_NM  VARCHAR(20)  NULL</v>
      </c>
      <c r="S176" s="2" t="str">
        <f t="shared" si="29"/>
        <v>COMMENT ON COLUMN DM.MMKD_CPN_USE_KND.CPN_USE_KND_NM IS '쿠폰사용종류명';</v>
      </c>
    </row>
    <row r="177" spans="1:19" ht="22" customHeight="1" x14ac:dyDescent="0.45">
      <c r="A177" s="23">
        <f t="shared" si="25"/>
        <v>18</v>
      </c>
      <c r="B177" s="3" t="s">
        <v>596</v>
      </c>
      <c r="C177" s="3" t="s">
        <v>142</v>
      </c>
      <c r="D177" s="3" t="s">
        <v>33</v>
      </c>
      <c r="E177" s="4" t="str">
        <f>VLOOKUP(F177,[1]테이블명!$E:$G,3,FALSE)</f>
        <v>MMKD_CPN_USE_KND</v>
      </c>
      <c r="F177" s="5" t="s">
        <v>89</v>
      </c>
      <c r="G177" s="3">
        <f t="shared" si="30"/>
        <v>3</v>
      </c>
      <c r="H177" s="4" t="str">
        <f>VLOOKUP(I177,[1]용어사전!$B:$D,2,FALSE)</f>
        <v>SORT_SEQ</v>
      </c>
      <c r="I177" s="4" t="s">
        <v>298</v>
      </c>
      <c r="J177" s="3" t="str">
        <f>VLOOKUP(I177,[1]용어사전!$B:$D,3,FALSE)</f>
        <v>INTEGER</v>
      </c>
      <c r="K177" s="3"/>
      <c r="L177" s="3" t="str">
        <f t="shared" si="32"/>
        <v>NULL</v>
      </c>
      <c r="M177" s="3" t="s">
        <v>593</v>
      </c>
      <c r="N177" s="3" t="str">
        <f>IFERROR(VLOOKUP(I177,[2]Sheet3!G$3:K$38,5,FALSE),"")</f>
        <v/>
      </c>
      <c r="O177" s="41" t="s">
        <v>5618</v>
      </c>
      <c r="P177" s="28" t="str">
        <f t="shared" si="26"/>
        <v>CPN_USE_KND_CD</v>
      </c>
      <c r="Q177" s="2" t="str">
        <f t="shared" si="27"/>
        <v xml:space="preserve"> , CMM_DTL_CD_NM AS SORT_SEQ</v>
      </c>
      <c r="R177" s="2" t="str">
        <f t="shared" si="28"/>
        <v>, SORT_SEQ  INTEGER  NULL</v>
      </c>
      <c r="S177" s="2" t="str">
        <f t="shared" si="29"/>
        <v>COMMENT ON COLUMN DM.MMKD_CPN_USE_KND.SORT_SEQ IS '정렬순번';</v>
      </c>
    </row>
    <row r="178" spans="1:19" ht="22" customHeight="1" x14ac:dyDescent="0.45">
      <c r="A178" s="23">
        <f t="shared" si="25"/>
        <v>18</v>
      </c>
      <c r="B178" s="3" t="s">
        <v>596</v>
      </c>
      <c r="C178" s="3" t="s">
        <v>142</v>
      </c>
      <c r="D178" s="3" t="s">
        <v>33</v>
      </c>
      <c r="E178" s="4" t="str">
        <f>VLOOKUP(F178,[1]테이블명!$E:$G,3,FALSE)</f>
        <v>MMKD_CPN_USE_KND</v>
      </c>
      <c r="F178" s="5" t="s">
        <v>89</v>
      </c>
      <c r="G178" s="3">
        <f t="shared" si="30"/>
        <v>4</v>
      </c>
      <c r="H178" s="4" t="str">
        <f>VLOOKUP(I178,[1]용어사전!$B:$D,2,FALSE)</f>
        <v>LOAD_DTTM</v>
      </c>
      <c r="I178" s="4" t="s">
        <v>297</v>
      </c>
      <c r="J178" s="3" t="str">
        <f>VLOOKUP(I178,[1]용어사전!$B:$D,3,FALSE)</f>
        <v>TIMESTAMP</v>
      </c>
      <c r="K178" s="3"/>
      <c r="L178" s="3" t="str">
        <f t="shared" si="32"/>
        <v>NULL</v>
      </c>
      <c r="M178" s="3" t="s">
        <v>593</v>
      </c>
      <c r="N178" s="3" t="str">
        <f>IFERROR(VLOOKUP(I178,[2]Sheet3!G$3:K$38,5,FALSE),"")</f>
        <v/>
      </c>
      <c r="O178" s="41" t="s">
        <v>5618</v>
      </c>
      <c r="P178" s="28" t="str">
        <f t="shared" si="26"/>
        <v>CPN_USE_KND_CD</v>
      </c>
      <c r="Q178" s="2" t="str">
        <f t="shared" si="27"/>
        <v xml:space="preserve"> , SORT_SEQ AS LOAD_DTTM FROM DW.WSTC_CMM_CD_DTL WHERE CMM_BAS_CD= '009';</v>
      </c>
      <c r="R178" s="2" t="str">
        <f t="shared" si="28"/>
        <v>, LOAD_DTTM  TIMESTAMP  NULL, CONSTRAINT MMKD_CPN_USE_KND_PK PRIMARY KEY (CPN_USE_KND_CD)) ;</v>
      </c>
      <c r="S178" s="2" t="str">
        <f t="shared" si="29"/>
        <v>COMMENT ON COLUMN DM.MMKD_CPN_USE_KND.LOAD_DTTM IS '적재일시';</v>
      </c>
    </row>
    <row r="179" spans="1:19" ht="22" customHeight="1" x14ac:dyDescent="0.45">
      <c r="A179" s="23">
        <f t="shared" si="25"/>
        <v>19</v>
      </c>
      <c r="B179" s="3" t="s">
        <v>596</v>
      </c>
      <c r="C179" s="3" t="s">
        <v>142</v>
      </c>
      <c r="D179" s="3" t="s">
        <v>33</v>
      </c>
      <c r="E179" s="4" t="str">
        <f>VLOOKUP(F179,[1]테이블명!$E:$G,3,FALSE)</f>
        <v>MMKD_CPN_DC_CLS</v>
      </c>
      <c r="F179" s="5" t="s">
        <v>90</v>
      </c>
      <c r="G179" s="3">
        <f t="shared" si="30"/>
        <v>1</v>
      </c>
      <c r="H179" s="4" t="str">
        <f>VLOOKUP(I179,[1]용어사전!$B:$D,2,FALSE)</f>
        <v>CPN_DC_CLS_CD</v>
      </c>
      <c r="I179" s="4" t="s">
        <v>154</v>
      </c>
      <c r="J179" s="3" t="str">
        <f>VLOOKUP(I179,[1]용어사전!$B:$D,3,FALSE)</f>
        <v>VARCHAR(1)</v>
      </c>
      <c r="K179" s="3" t="s">
        <v>300</v>
      </c>
      <c r="L179" s="3" t="str">
        <f t="shared" si="32"/>
        <v xml:space="preserve"> NOT NULL</v>
      </c>
      <c r="M179" s="3" t="s">
        <v>593</v>
      </c>
      <c r="N179" s="3" t="str">
        <f>IFERROR(VLOOKUP(I179,[2]Sheet3!G$3:K$38,5,FALSE),"")</f>
        <v/>
      </c>
      <c r="O179" s="41" t="s">
        <v>5619</v>
      </c>
      <c r="P179" s="28" t="str">
        <f t="shared" si="26"/>
        <v>CPN_DC_CLS_CD</v>
      </c>
      <c r="Q179" s="2" t="str">
        <f t="shared" si="27"/>
        <v>CREATE OR REPLACE VIEW DM.MMKD_CPN_DC_CLS AS SELECT CMM_DTL_CD AS CPN_DC_CLS_CD</v>
      </c>
      <c r="R179" s="2" t="str">
        <f t="shared" si="28"/>
        <v>CREATE TABLE DM.MMKD_CPN_DC_CLS (CPN_DC_CLS_CD  VARCHAR(1)   NOT NULL</v>
      </c>
      <c r="S179" s="2" t="str">
        <f t="shared" si="29"/>
        <v>COMMENT ON TABLE DM.MMKD_CPN_DC_CLS IS '쿠폰할인구분'; COMMENT ON COLUMN DM.MMKD_CPN_DC_CLS.CPN_DC_CLS_CD IS '쿠폰할인구분코드';</v>
      </c>
    </row>
    <row r="180" spans="1:19" ht="22" customHeight="1" x14ac:dyDescent="0.45">
      <c r="A180" s="23">
        <f t="shared" si="25"/>
        <v>19</v>
      </c>
      <c r="B180" s="3" t="s">
        <v>596</v>
      </c>
      <c r="C180" s="3" t="s">
        <v>142</v>
      </c>
      <c r="D180" s="3" t="s">
        <v>33</v>
      </c>
      <c r="E180" s="4" t="str">
        <f>VLOOKUP(F180,[1]테이블명!$E:$G,3,FALSE)</f>
        <v>MMKD_CPN_DC_CLS</v>
      </c>
      <c r="F180" s="5" t="s">
        <v>90</v>
      </c>
      <c r="G180" s="3">
        <f t="shared" si="30"/>
        <v>2</v>
      </c>
      <c r="H180" s="4" t="str">
        <f>VLOOKUP(I180,[1]용어사전!$B:$D,2,FALSE)</f>
        <v>CPN_DC_CLS_NM</v>
      </c>
      <c r="I180" s="4" t="s">
        <v>235</v>
      </c>
      <c r="J180" s="3" t="str">
        <f>VLOOKUP(I180,[1]용어사전!$B:$D,3,FALSE)</f>
        <v>VARCHAR(100)</v>
      </c>
      <c r="K180" s="3"/>
      <c r="L180" s="3" t="str">
        <f t="shared" si="32"/>
        <v>NULL</v>
      </c>
      <c r="M180" s="3" t="s">
        <v>593</v>
      </c>
      <c r="N180" s="3" t="str">
        <f>IFERROR(VLOOKUP(I180,[2]Sheet3!G$3:K$38,5,FALSE),"")</f>
        <v/>
      </c>
      <c r="O180" s="41" t="s">
        <v>5619</v>
      </c>
      <c r="P180" s="28" t="str">
        <f t="shared" si="26"/>
        <v>CPN_DC_CLS_CD</v>
      </c>
      <c r="Q180" s="2" t="str">
        <f t="shared" si="27"/>
        <v xml:space="preserve"> , CMM_DTL_CD_NM AS CPN_DC_CLS_NM</v>
      </c>
      <c r="R180" s="2" t="str">
        <f t="shared" si="28"/>
        <v>, CPN_DC_CLS_NM  VARCHAR(100)  NULL</v>
      </c>
      <c r="S180" s="2" t="str">
        <f t="shared" si="29"/>
        <v>COMMENT ON COLUMN DM.MMKD_CPN_DC_CLS.CPN_DC_CLS_NM IS '쿠폰할인구분명';</v>
      </c>
    </row>
    <row r="181" spans="1:19" ht="22" customHeight="1" x14ac:dyDescent="0.45">
      <c r="A181" s="23">
        <f t="shared" si="25"/>
        <v>19</v>
      </c>
      <c r="B181" s="3" t="s">
        <v>596</v>
      </c>
      <c r="C181" s="3" t="s">
        <v>142</v>
      </c>
      <c r="D181" s="3" t="s">
        <v>33</v>
      </c>
      <c r="E181" s="4" t="str">
        <f>VLOOKUP(F181,[1]테이블명!$E:$G,3,FALSE)</f>
        <v>MMKD_CPN_DC_CLS</v>
      </c>
      <c r="F181" s="5" t="s">
        <v>90</v>
      </c>
      <c r="G181" s="3">
        <f t="shared" si="30"/>
        <v>3</v>
      </c>
      <c r="H181" s="4" t="str">
        <f>VLOOKUP(I181,[1]용어사전!$B:$D,2,FALSE)</f>
        <v>SORT_SEQ</v>
      </c>
      <c r="I181" s="4" t="s">
        <v>298</v>
      </c>
      <c r="J181" s="3" t="str">
        <f>VLOOKUP(I181,[1]용어사전!$B:$D,3,FALSE)</f>
        <v>INTEGER</v>
      </c>
      <c r="K181" s="3"/>
      <c r="L181" s="3" t="str">
        <f t="shared" si="32"/>
        <v>NULL</v>
      </c>
      <c r="M181" s="3" t="s">
        <v>593</v>
      </c>
      <c r="N181" s="3" t="str">
        <f>IFERROR(VLOOKUP(I181,[2]Sheet3!G$3:K$38,5,FALSE),"")</f>
        <v/>
      </c>
      <c r="O181" s="41" t="s">
        <v>5619</v>
      </c>
      <c r="P181" s="28" t="str">
        <f t="shared" si="26"/>
        <v>CPN_DC_CLS_CD</v>
      </c>
      <c r="Q181" s="2" t="str">
        <f t="shared" si="27"/>
        <v xml:space="preserve"> , CMM_DTL_CD_NM AS SORT_SEQ</v>
      </c>
      <c r="R181" s="2" t="str">
        <f t="shared" si="28"/>
        <v>, SORT_SEQ  INTEGER  NULL</v>
      </c>
      <c r="S181" s="2" t="str">
        <f t="shared" si="29"/>
        <v>COMMENT ON COLUMN DM.MMKD_CPN_DC_CLS.SORT_SEQ IS '정렬순번';</v>
      </c>
    </row>
    <row r="182" spans="1:19" ht="22" customHeight="1" x14ac:dyDescent="0.45">
      <c r="A182" s="23">
        <f t="shared" si="25"/>
        <v>19</v>
      </c>
      <c r="B182" s="3" t="s">
        <v>596</v>
      </c>
      <c r="C182" s="3" t="s">
        <v>142</v>
      </c>
      <c r="D182" s="3" t="s">
        <v>33</v>
      </c>
      <c r="E182" s="4" t="str">
        <f>VLOOKUP(F182,[1]테이블명!$E:$G,3,FALSE)</f>
        <v>MMKD_CPN_DC_CLS</v>
      </c>
      <c r="F182" s="5" t="s">
        <v>90</v>
      </c>
      <c r="G182" s="3">
        <f t="shared" si="30"/>
        <v>4</v>
      </c>
      <c r="H182" s="4" t="str">
        <f>VLOOKUP(I182,[1]용어사전!$B:$D,2,FALSE)</f>
        <v>LOAD_DTTM</v>
      </c>
      <c r="I182" s="4" t="s">
        <v>297</v>
      </c>
      <c r="J182" s="3" t="str">
        <f>VLOOKUP(I182,[1]용어사전!$B:$D,3,FALSE)</f>
        <v>TIMESTAMP</v>
      </c>
      <c r="K182" s="3"/>
      <c r="L182" s="3" t="str">
        <f t="shared" si="32"/>
        <v>NULL</v>
      </c>
      <c r="M182" s="3" t="s">
        <v>593</v>
      </c>
      <c r="N182" s="3" t="str">
        <f>IFERROR(VLOOKUP(I182,[2]Sheet3!G$3:K$38,5,FALSE),"")</f>
        <v/>
      </c>
      <c r="O182" s="41" t="s">
        <v>5619</v>
      </c>
      <c r="P182" s="28" t="str">
        <f t="shared" si="26"/>
        <v>CPN_DC_CLS_CD</v>
      </c>
      <c r="Q182" s="2" t="str">
        <f t="shared" si="27"/>
        <v xml:space="preserve"> , SORT_SEQ AS LOAD_DTTM FROM DW.WSTC_CMM_CD_DTL WHERE CMM_BAS_CD= '010';</v>
      </c>
      <c r="R182" s="2" t="str">
        <f t="shared" si="28"/>
        <v>, LOAD_DTTM  TIMESTAMP  NULL, CONSTRAINT MMKD_CPN_DC_CLS_PK PRIMARY KEY (CPN_DC_CLS_CD)) ;</v>
      </c>
      <c r="S182" s="2" t="str">
        <f t="shared" si="29"/>
        <v>COMMENT ON COLUMN DM.MMKD_CPN_DC_CLS.LOAD_DTTM IS '적재일시';</v>
      </c>
    </row>
    <row r="183" spans="1:19" ht="22" customHeight="1" x14ac:dyDescent="0.45">
      <c r="A183" s="23">
        <f t="shared" si="25"/>
        <v>20</v>
      </c>
      <c r="B183" s="3" t="s">
        <v>596</v>
      </c>
      <c r="C183" s="3" t="s">
        <v>142</v>
      </c>
      <c r="D183" s="3" t="s">
        <v>33</v>
      </c>
      <c r="E183" s="4" t="str">
        <f>VLOOKUP(F183,[1]테이블명!$E:$G,3,FALSE)</f>
        <v>MMKD_PNT_PAY_DED_RSN</v>
      </c>
      <c r="F183" s="5" t="s">
        <v>91</v>
      </c>
      <c r="G183" s="3">
        <f t="shared" si="30"/>
        <v>1</v>
      </c>
      <c r="H183" s="4" t="str">
        <f>VLOOKUP(I183,[1]용어사전!$B:$D,2,FALSE)</f>
        <v>PNT_PAY_DED_RSN_CD</v>
      </c>
      <c r="I183" s="4" t="s">
        <v>155</v>
      </c>
      <c r="J183" s="3" t="str">
        <f>VLOOKUP(I183,[1]용어사전!$B:$D,3,FALSE)</f>
        <v>VARCHAR(10)</v>
      </c>
      <c r="K183" s="3" t="s">
        <v>300</v>
      </c>
      <c r="L183" s="3" t="str">
        <f t="shared" si="32"/>
        <v xml:space="preserve"> NOT NULL</v>
      </c>
      <c r="M183" s="3"/>
      <c r="N183" s="3" t="str">
        <f>IFERROR(VLOOKUP(I183,[2]Sheet3!G$3:K$38,5,FALSE),"")</f>
        <v/>
      </c>
      <c r="P183" s="28" t="str">
        <f t="shared" si="26"/>
        <v>PNT_PAY_DED_RSN_CD</v>
      </c>
      <c r="Q183" s="2" t="str">
        <f t="shared" si="27"/>
        <v>CREATE OR REPLACE TRANSIENT TABLE DM.MMKD_PNT_PAY_DED_RSN (PNT_PAY_DED_RSN_CD  VARCHAR(10)   NOT NULL  COMMENT '포인트지급차감사유코드'</v>
      </c>
      <c r="R183" s="2" t="str">
        <f t="shared" si="28"/>
        <v>CREATE TABLE DM.MMKD_PNT_PAY_DED_RSN (PNT_PAY_DED_RSN_CD  VARCHAR(10)   NOT NULL</v>
      </c>
      <c r="S183" s="2" t="str">
        <f t="shared" si="29"/>
        <v>COMMENT ON TABLE DM.MMKD_PNT_PAY_DED_RSN IS '포인트지급차감사유'; COMMENT ON COLUMN DM.MMKD_PNT_PAY_DED_RSN.PNT_PAY_DED_RSN_CD IS '포인트지급차감사유코드';</v>
      </c>
    </row>
    <row r="184" spans="1:19" ht="22" customHeight="1" x14ac:dyDescent="0.45">
      <c r="A184" s="23">
        <f t="shared" si="25"/>
        <v>20</v>
      </c>
      <c r="B184" s="3" t="s">
        <v>596</v>
      </c>
      <c r="C184" s="3" t="s">
        <v>142</v>
      </c>
      <c r="D184" s="3" t="s">
        <v>33</v>
      </c>
      <c r="E184" s="4" t="str">
        <f>VLOOKUP(F184,[1]테이블명!$E:$G,3,FALSE)</f>
        <v>MMKD_PNT_PAY_DED_RSN</v>
      </c>
      <c r="F184" s="5" t="s">
        <v>91</v>
      </c>
      <c r="G184" s="3">
        <f t="shared" si="30"/>
        <v>2</v>
      </c>
      <c r="H184" s="4" t="str">
        <f>VLOOKUP(I184,[1]용어사전!$B:$D,2,FALSE)</f>
        <v>PNT_PAY_DED_RSN_NM</v>
      </c>
      <c r="I184" s="4" t="s">
        <v>236</v>
      </c>
      <c r="J184" s="3" t="str">
        <f>VLOOKUP(I184,[1]용어사전!$B:$D,3,FALSE)</f>
        <v>VARCHAR(100)</v>
      </c>
      <c r="K184" s="3"/>
      <c r="L184" s="3" t="str">
        <f t="shared" si="32"/>
        <v>NULL</v>
      </c>
      <c r="M184" s="3"/>
      <c r="N184" s="3" t="str">
        <f>IFERROR(VLOOKUP(I184,[2]Sheet3!G$3:K$38,5,FALSE),"")</f>
        <v/>
      </c>
      <c r="P184" s="28" t="str">
        <f t="shared" si="26"/>
        <v>PNT_PAY_DED_RSN_CD</v>
      </c>
      <c r="Q184" s="2" t="str">
        <f t="shared" si="27"/>
        <v>, PNT_PAY_DED_RSN_NM  VARCHAR(100)  NULL  COMMENT '포인트지급차감사유명'</v>
      </c>
      <c r="R184" s="2" t="str">
        <f t="shared" si="28"/>
        <v>, PNT_PAY_DED_RSN_NM  VARCHAR(100)  NULL</v>
      </c>
      <c r="S184" s="2" t="str">
        <f t="shared" si="29"/>
        <v>COMMENT ON COLUMN DM.MMKD_PNT_PAY_DED_RSN.PNT_PAY_DED_RSN_NM IS '포인트지급차감사유명';</v>
      </c>
    </row>
    <row r="185" spans="1:19" ht="22" customHeight="1" x14ac:dyDescent="0.45">
      <c r="A185" s="23">
        <f t="shared" si="25"/>
        <v>20</v>
      </c>
      <c r="B185" s="3" t="s">
        <v>596</v>
      </c>
      <c r="C185" s="3" t="s">
        <v>142</v>
      </c>
      <c r="D185" s="3" t="s">
        <v>33</v>
      </c>
      <c r="E185" s="4" t="str">
        <f>VLOOKUP(F185,[1]테이블명!$E:$G,3,FALSE)</f>
        <v>MMKD_PNT_PAY_DED_RSN</v>
      </c>
      <c r="F185" s="5" t="s">
        <v>91</v>
      </c>
      <c r="G185" s="3">
        <f t="shared" si="30"/>
        <v>3</v>
      </c>
      <c r="H185" s="4" t="str">
        <f>VLOOKUP(I185,[1]용어사전!$B:$D,2,FALSE)</f>
        <v>MALL_CLS_CD</v>
      </c>
      <c r="I185" s="4" t="s">
        <v>146</v>
      </c>
      <c r="J185" s="3" t="str">
        <f>VLOOKUP(I185,[1]용어사전!$B:$D,3,FALSE)</f>
        <v>VARCHAR(2)</v>
      </c>
      <c r="K185" s="3"/>
      <c r="L185" s="3" t="str">
        <f t="shared" si="32"/>
        <v>NULL</v>
      </c>
      <c r="M185" s="3"/>
      <c r="N185" s="3" t="str">
        <f>IFERROR(VLOOKUP(I185,[2]Sheet3!G$3:K$38,5,FALSE),"")</f>
        <v/>
      </c>
      <c r="P185" s="28" t="str">
        <f t="shared" si="26"/>
        <v>PNT_PAY_DED_RSN_CD</v>
      </c>
      <c r="Q185" s="2" t="str">
        <f t="shared" si="27"/>
        <v>, MALL_CLS_CD  VARCHAR(2)  NULL  COMMENT '몰구분코드'</v>
      </c>
      <c r="R185" s="2" t="str">
        <f t="shared" si="28"/>
        <v>, MALL_CLS_CD  VARCHAR(2)  NULL</v>
      </c>
      <c r="S185" s="2" t="str">
        <f t="shared" si="29"/>
        <v>COMMENT ON COLUMN DM.MMKD_PNT_PAY_DED_RSN.MALL_CLS_CD IS '몰구분코드';</v>
      </c>
    </row>
    <row r="186" spans="1:19" ht="22" customHeight="1" x14ac:dyDescent="0.45">
      <c r="A186" s="23">
        <f t="shared" si="25"/>
        <v>20</v>
      </c>
      <c r="B186" s="3" t="s">
        <v>596</v>
      </c>
      <c r="C186" s="3" t="s">
        <v>142</v>
      </c>
      <c r="D186" s="3" t="s">
        <v>33</v>
      </c>
      <c r="E186" s="4" t="str">
        <f>VLOOKUP(F186,[1]테이블명!$E:$G,3,FALSE)</f>
        <v>MMKD_PNT_PAY_DED_RSN</v>
      </c>
      <c r="F186" s="5" t="s">
        <v>91</v>
      </c>
      <c r="G186" s="3">
        <f t="shared" si="30"/>
        <v>4</v>
      </c>
      <c r="H186" s="4" t="str">
        <f>VLOOKUP(I186,[1]용어사전!$B:$D,2,FALSE)</f>
        <v>SORT_SEQ</v>
      </c>
      <c r="I186" s="4" t="s">
        <v>298</v>
      </c>
      <c r="J186" s="3" t="str">
        <f>VLOOKUP(I186,[1]용어사전!$B:$D,3,FALSE)</f>
        <v>INTEGER</v>
      </c>
      <c r="K186" s="3"/>
      <c r="L186" s="3" t="str">
        <f t="shared" si="32"/>
        <v>NULL</v>
      </c>
      <c r="M186" s="3"/>
      <c r="N186" s="3" t="str">
        <f>IFERROR(VLOOKUP(I186,[2]Sheet3!G$3:K$38,5,FALSE),"")</f>
        <v/>
      </c>
      <c r="P186" s="28" t="str">
        <f t="shared" si="26"/>
        <v>PNT_PAY_DED_RSN_CD</v>
      </c>
      <c r="Q186" s="2" t="str">
        <f t="shared" si="27"/>
        <v>, SORT_SEQ  INTEGER  NULL  COMMENT '정렬순번'</v>
      </c>
      <c r="R186" s="2" t="str">
        <f t="shared" si="28"/>
        <v>, SORT_SEQ  INTEGER  NULL</v>
      </c>
      <c r="S186" s="2" t="str">
        <f t="shared" si="29"/>
        <v>COMMENT ON COLUMN DM.MMKD_PNT_PAY_DED_RSN.SORT_SEQ IS '정렬순번';</v>
      </c>
    </row>
    <row r="187" spans="1:19" ht="22" customHeight="1" x14ac:dyDescent="0.45">
      <c r="A187" s="23">
        <f t="shared" si="25"/>
        <v>20</v>
      </c>
      <c r="B187" s="3" t="s">
        <v>596</v>
      </c>
      <c r="C187" s="3" t="s">
        <v>142</v>
      </c>
      <c r="D187" s="3" t="s">
        <v>33</v>
      </c>
      <c r="E187" s="4" t="str">
        <f>VLOOKUP(F187,[1]테이블명!$E:$G,3,FALSE)</f>
        <v>MMKD_PNT_PAY_DED_RSN</v>
      </c>
      <c r="F187" s="5" t="s">
        <v>91</v>
      </c>
      <c r="G187" s="3">
        <f t="shared" si="30"/>
        <v>5</v>
      </c>
      <c r="H187" s="4" t="str">
        <f>VLOOKUP(I187,[1]용어사전!$B:$D,2,FALSE)</f>
        <v>LOAD_DTTM</v>
      </c>
      <c r="I187" s="4" t="s">
        <v>297</v>
      </c>
      <c r="J187" s="3" t="str">
        <f>VLOOKUP(I187,[1]용어사전!$B:$D,3,FALSE)</f>
        <v>TIMESTAMP</v>
      </c>
      <c r="K187" s="3"/>
      <c r="L187" s="3" t="str">
        <f t="shared" si="32"/>
        <v>NULL</v>
      </c>
      <c r="M187" s="3"/>
      <c r="N187" s="3" t="str">
        <f>IFERROR(VLOOKUP(I187,[2]Sheet3!G$3:K$38,5,FALSE),"")</f>
        <v/>
      </c>
      <c r="P187" s="28" t="str">
        <f t="shared" si="26"/>
        <v>PNT_PAY_DED_RSN_CD</v>
      </c>
      <c r="Q187" s="2" t="str">
        <f t="shared" si="27"/>
        <v>, LOAD_DTTM  TIMESTAMP  NULL  COMMENT '적재일시' , CONSTRAINT MMKD_PNT_PAY_DED_RSN_PK PRIMARY KEY (PNT_PAY_DED_RSN_CD)) COMMENT='포인트지급차감사유';GRANT SELECT ON TABLE GCWB_WDB.DM.MMKD_PNT_PAY_DED_RSN TO READ_ROLE;GRANT SELECT,INSERT,UPDATE,DELETE ON TABLE GCWB_WDB.DM.MMKD_PNT_PAY_DED_RSN TO ROLE CRUD_ROLE;</v>
      </c>
      <c r="R187" s="2" t="str">
        <f t="shared" si="28"/>
        <v>, LOAD_DTTM  TIMESTAMP  NULL, CONSTRAINT MMKD_PNT_PAY_DED_RSN_PK PRIMARY KEY (PNT_PAY_DED_RSN_CD)) ;</v>
      </c>
      <c r="S187" s="2" t="str">
        <f t="shared" si="29"/>
        <v>COMMENT ON COLUMN DM.MMKD_PNT_PAY_DED_RSN.LOAD_DTTM IS '적재일시';</v>
      </c>
    </row>
    <row r="188" spans="1:19" ht="22" hidden="1" customHeight="1" x14ac:dyDescent="0.45">
      <c r="A188" s="23">
        <f t="shared" si="25"/>
        <v>21</v>
      </c>
      <c r="B188" s="3" t="s">
        <v>596</v>
      </c>
      <c r="C188" s="24" t="s">
        <v>143</v>
      </c>
      <c r="D188" s="24" t="s">
        <v>33</v>
      </c>
      <c r="E188" s="25" t="str">
        <f>VLOOKUP(F188,[1]테이블명!$E:$G,3,FALSE)</f>
        <v>MMKS_EXH_RSLT</v>
      </c>
      <c r="F188" s="26" t="s">
        <v>129</v>
      </c>
      <c r="G188" s="3">
        <f t="shared" si="30"/>
        <v>1</v>
      </c>
      <c r="H188" s="25" t="str">
        <f>VLOOKUP(I188,[1]용어사전!$B:$D,2,FALSE)</f>
        <v>BASE_DD</v>
      </c>
      <c r="I188" s="25" t="s">
        <v>378</v>
      </c>
      <c r="J188" s="24" t="str">
        <f>VLOOKUP(I188,[1]용어사전!$B:$D,3,FALSE)</f>
        <v>VARCHAR(8)</v>
      </c>
      <c r="K188" s="24" t="s">
        <v>375</v>
      </c>
      <c r="L188" s="24" t="str">
        <f t="shared" si="32"/>
        <v xml:space="preserve"> NOT NULL</v>
      </c>
      <c r="M188" s="24"/>
      <c r="N188" s="24" t="str">
        <f>IFERROR(VLOOKUP(I188,[2]Sheet3!G$3:K$38,5,FALSE),"")</f>
        <v/>
      </c>
      <c r="P188" s="28" t="str">
        <f t="shared" si="26"/>
        <v>BASE_DD</v>
      </c>
      <c r="Q188" s="2" t="str">
        <f t="shared" si="27"/>
        <v>CREATE OR REPLACE TRANSIENT TABLE DM.MMKS_EXH_RSLT (BASE_DD  VARCHAR(8)   NOT NULL  COMMENT '기준일자'</v>
      </c>
      <c r="R188" s="2" t="str">
        <f t="shared" si="28"/>
        <v>CREATE TABLE DM.MMKS_EXH_RSLT (BASE_DD  VARCHAR(8)   NOT NULL</v>
      </c>
      <c r="S188" s="2" t="str">
        <f t="shared" si="29"/>
        <v>COMMENT ON TABLE DM.MMKS_EXH_RSLT IS '기획전결과'; COMMENT ON COLUMN DM.MMKS_EXH_RSLT.BASE_DD IS '기준일자';</v>
      </c>
    </row>
    <row r="189" spans="1:19" ht="22" hidden="1" customHeight="1" x14ac:dyDescent="0.45">
      <c r="A189" s="23">
        <f t="shared" si="25"/>
        <v>21</v>
      </c>
      <c r="B189" s="3" t="s">
        <v>596</v>
      </c>
      <c r="C189" s="24" t="s">
        <v>143</v>
      </c>
      <c r="D189" s="24" t="s">
        <v>33</v>
      </c>
      <c r="E189" s="25" t="str">
        <f>VLOOKUP(F189,[1]테이블명!$E:$G,3,FALSE)</f>
        <v>MMKS_EXH_RSLT</v>
      </c>
      <c r="F189" s="26" t="s">
        <v>129</v>
      </c>
      <c r="G189" s="3">
        <f t="shared" si="30"/>
        <v>2</v>
      </c>
      <c r="H189" s="25" t="str">
        <f>VLOOKUP(I189,[1]용어사전!$B:$D,2,FALSE)</f>
        <v>MALL_CLS_CD</v>
      </c>
      <c r="I189" s="25" t="s">
        <v>456</v>
      </c>
      <c r="J189" s="24" t="str">
        <f>VLOOKUP(I189,[1]용어사전!$B:$D,3,FALSE)</f>
        <v>VARCHAR(2)</v>
      </c>
      <c r="K189" s="24" t="s">
        <v>375</v>
      </c>
      <c r="L189" s="24" t="str">
        <f t="shared" ref="L189:L196" si="33">IF(K189="Y"," NOT NULL","NULL")</f>
        <v xml:space="preserve"> NOT NULL</v>
      </c>
      <c r="M189" s="24"/>
      <c r="N189" s="24" t="str">
        <f>IFERROR(VLOOKUP(I189,[2]Sheet3!G$3:K$38,5,FALSE),"")</f>
        <v/>
      </c>
      <c r="P189" s="28" t="str">
        <f t="shared" si="26"/>
        <v>BASE_DD,MALL_CLS_CD</v>
      </c>
      <c r="Q189" s="2" t="str">
        <f t="shared" si="27"/>
        <v>, MALL_CLS_CD  VARCHAR(2)   NOT NULL  COMMENT '몰구분코드'</v>
      </c>
      <c r="R189" s="2" t="str">
        <f t="shared" si="28"/>
        <v>, MALL_CLS_CD  VARCHAR(2)   NOT NULL</v>
      </c>
      <c r="S189" s="2" t="str">
        <f t="shared" si="29"/>
        <v>COMMENT ON COLUMN DM.MMKS_EXH_RSLT.MALL_CLS_CD IS '몰구분코드';</v>
      </c>
    </row>
    <row r="190" spans="1:19" ht="22" hidden="1" customHeight="1" x14ac:dyDescent="0.45">
      <c r="A190" s="23">
        <f t="shared" si="25"/>
        <v>21</v>
      </c>
      <c r="B190" s="3" t="s">
        <v>596</v>
      </c>
      <c r="C190" s="24" t="s">
        <v>143</v>
      </c>
      <c r="D190" s="24" t="s">
        <v>33</v>
      </c>
      <c r="E190" s="25" t="str">
        <f>VLOOKUP(F190,[1]테이블명!$E:$G,3,FALSE)</f>
        <v>MMKS_EXH_RSLT</v>
      </c>
      <c r="F190" s="26" t="s">
        <v>129</v>
      </c>
      <c r="G190" s="3">
        <f t="shared" si="30"/>
        <v>3</v>
      </c>
      <c r="H190" s="25" t="str">
        <f>VLOOKUP(I190,[1]용어사전!$B:$D,2,FALSE)</f>
        <v>EXH_ID</v>
      </c>
      <c r="I190" s="25" t="s">
        <v>473</v>
      </c>
      <c r="J190" s="24" t="str">
        <f>VLOOKUP(I190,[1]용어사전!$B:$D,3,FALSE)</f>
        <v>VARCHAR(10)</v>
      </c>
      <c r="K190" s="24" t="s">
        <v>375</v>
      </c>
      <c r="L190" s="24" t="str">
        <f t="shared" si="33"/>
        <v xml:space="preserve"> NOT NULL</v>
      </c>
      <c r="M190" s="24"/>
      <c r="N190" s="24" t="str">
        <f>IFERROR(VLOOKUP(I190,[2]Sheet3!G$3:K$38,5,FALSE),"")</f>
        <v/>
      </c>
      <c r="P190" s="28" t="str">
        <f t="shared" si="26"/>
        <v>BASE_DD,MALL_CLS_CD,EXH_ID</v>
      </c>
      <c r="Q190" s="2" t="str">
        <f t="shared" si="27"/>
        <v>, EXH_ID  VARCHAR(10)   NOT NULL  COMMENT '기획전ID'</v>
      </c>
      <c r="R190" s="2" t="str">
        <f t="shared" si="28"/>
        <v>, EXH_ID  VARCHAR(10)   NOT NULL</v>
      </c>
      <c r="S190" s="2" t="str">
        <f t="shared" si="29"/>
        <v>COMMENT ON COLUMN DM.MMKS_EXH_RSLT.EXH_ID IS '기획전ID';</v>
      </c>
    </row>
    <row r="191" spans="1:19" ht="22" hidden="1" customHeight="1" x14ac:dyDescent="0.45">
      <c r="A191" s="23">
        <f t="shared" si="25"/>
        <v>21</v>
      </c>
      <c r="B191" s="3" t="s">
        <v>596</v>
      </c>
      <c r="C191" s="24" t="s">
        <v>143</v>
      </c>
      <c r="D191" s="24" t="s">
        <v>33</v>
      </c>
      <c r="E191" s="25" t="str">
        <f>VLOOKUP(F191,[1]테이블명!$E:$G,3,FALSE)</f>
        <v>MMKS_EXH_RSLT</v>
      </c>
      <c r="F191" s="26" t="s">
        <v>129</v>
      </c>
      <c r="G191" s="3">
        <f t="shared" si="30"/>
        <v>4</v>
      </c>
      <c r="H191" s="25" t="str">
        <f>VLOOKUP(I191,[1]용어사전!$B:$D,2,FALSE)</f>
        <v>EXH_PV_NMB</v>
      </c>
      <c r="I191" s="25" t="s">
        <v>476</v>
      </c>
      <c r="J191" s="24" t="str">
        <f>VLOOKUP(I191,[1]용어사전!$B:$D,3,FALSE)</f>
        <v>INTEGER</v>
      </c>
      <c r="K191" s="24"/>
      <c r="L191" s="24" t="str">
        <f t="shared" si="33"/>
        <v>NULL</v>
      </c>
      <c r="M191" s="24"/>
      <c r="N191" s="24" t="str">
        <f>IFERROR(VLOOKUP(I191,[2]Sheet3!G$3:K$38,5,FALSE),"")</f>
        <v/>
      </c>
      <c r="P191" s="28" t="str">
        <f t="shared" si="26"/>
        <v>BASE_DD,MALL_CLS_CD,EXH_ID</v>
      </c>
      <c r="Q191" s="2" t="str">
        <f t="shared" si="27"/>
        <v>, EXH_PV_NMB  INTEGER  NULL  COMMENT '기획전PV수'</v>
      </c>
      <c r="R191" s="2" t="str">
        <f t="shared" si="28"/>
        <v>, EXH_PV_NMB  INTEGER  NULL</v>
      </c>
      <c r="S191" s="2" t="str">
        <f t="shared" si="29"/>
        <v>COMMENT ON COLUMN DM.MMKS_EXH_RSLT.EXH_PV_NMB IS '기획전PV수';</v>
      </c>
    </row>
    <row r="192" spans="1:19" ht="22" hidden="1" customHeight="1" x14ac:dyDescent="0.45">
      <c r="A192" s="23">
        <f t="shared" si="25"/>
        <v>21</v>
      </c>
      <c r="B192" s="3" t="s">
        <v>596</v>
      </c>
      <c r="C192" s="24" t="s">
        <v>143</v>
      </c>
      <c r="D192" s="24" t="s">
        <v>33</v>
      </c>
      <c r="E192" s="25" t="str">
        <f>VLOOKUP(F192,[1]테이블명!$E:$G,3,FALSE)</f>
        <v>MMKS_EXH_RSLT</v>
      </c>
      <c r="F192" s="26" t="s">
        <v>129</v>
      </c>
      <c r="G192" s="3">
        <f t="shared" si="30"/>
        <v>5</v>
      </c>
      <c r="H192" s="25" t="str">
        <f>VLOOKUP(I192,[1]용어사전!$B:$D,2,FALSE)</f>
        <v>EXH_CLCK_NMB</v>
      </c>
      <c r="I192" s="25" t="s">
        <v>474</v>
      </c>
      <c r="J192" s="24" t="str">
        <f>VLOOKUP(I192,[1]용어사전!$B:$D,3,FALSE)</f>
        <v>INTEGER</v>
      </c>
      <c r="K192" s="24"/>
      <c r="L192" s="24" t="str">
        <f t="shared" si="33"/>
        <v>NULL</v>
      </c>
      <c r="M192" s="24"/>
      <c r="N192" s="24" t="str">
        <f>IFERROR(VLOOKUP(I192,[2]Sheet3!G$3:K$38,5,FALSE),"")</f>
        <v/>
      </c>
      <c r="P192" s="28" t="str">
        <f t="shared" si="26"/>
        <v>BASE_DD,MALL_CLS_CD,EXH_ID</v>
      </c>
      <c r="Q192" s="2" t="str">
        <f t="shared" si="27"/>
        <v>, EXH_CLCK_NMB  INTEGER  NULL  COMMENT '기획전클릭수'</v>
      </c>
      <c r="R192" s="2" t="str">
        <f t="shared" si="28"/>
        <v>, EXH_CLCK_NMB  INTEGER  NULL</v>
      </c>
      <c r="S192" s="2" t="str">
        <f t="shared" si="29"/>
        <v>COMMENT ON COLUMN DM.MMKS_EXH_RSLT.EXH_CLCK_NMB IS '기획전클릭수';</v>
      </c>
    </row>
    <row r="193" spans="1:19" ht="22" hidden="1" customHeight="1" x14ac:dyDescent="0.45">
      <c r="A193" s="23">
        <f t="shared" si="25"/>
        <v>21</v>
      </c>
      <c r="B193" s="3" t="s">
        <v>596</v>
      </c>
      <c r="C193" s="24" t="s">
        <v>143</v>
      </c>
      <c r="D193" s="24" t="s">
        <v>33</v>
      </c>
      <c r="E193" s="25" t="str">
        <f>VLOOKUP(F193,[1]테이블명!$E:$G,3,FALSE)</f>
        <v>MMKS_EXH_RSLT</v>
      </c>
      <c r="F193" s="26" t="s">
        <v>129</v>
      </c>
      <c r="G193" s="3">
        <f t="shared" si="30"/>
        <v>6</v>
      </c>
      <c r="H193" s="25" t="str">
        <f>VLOOKUP(I193,[1]용어사전!$B:$D,2,FALSE)</f>
        <v>ORD_QTY</v>
      </c>
      <c r="I193" s="25" t="s">
        <v>447</v>
      </c>
      <c r="J193" s="24" t="str">
        <f>VLOOKUP(I193,[1]용어사전!$B:$D,3,FALSE)</f>
        <v>INTEGER</v>
      </c>
      <c r="K193" s="24"/>
      <c r="L193" s="24" t="str">
        <f t="shared" si="33"/>
        <v>NULL</v>
      </c>
      <c r="M193" s="24"/>
      <c r="N193" s="24" t="str">
        <f>IFERROR(VLOOKUP(I193,[2]Sheet3!G$3:K$38,5,FALSE),"")</f>
        <v/>
      </c>
      <c r="P193" s="28" t="str">
        <f t="shared" si="26"/>
        <v>BASE_DD,MALL_CLS_CD,EXH_ID</v>
      </c>
      <c r="Q193" s="2" t="str">
        <f t="shared" si="27"/>
        <v>, ORD_QTY  INTEGER  NULL  COMMENT '주문수량'</v>
      </c>
      <c r="R193" s="2" t="str">
        <f t="shared" si="28"/>
        <v>, ORD_QTY  INTEGER  NULL</v>
      </c>
      <c r="S193" s="2" t="str">
        <f t="shared" si="29"/>
        <v>COMMENT ON COLUMN DM.MMKS_EXH_RSLT.ORD_QTY IS '주문수량';</v>
      </c>
    </row>
    <row r="194" spans="1:19" ht="22" hidden="1" customHeight="1" x14ac:dyDescent="0.45">
      <c r="A194" s="23">
        <f t="shared" si="25"/>
        <v>21</v>
      </c>
      <c r="B194" s="3" t="s">
        <v>596</v>
      </c>
      <c r="C194" s="24" t="s">
        <v>143</v>
      </c>
      <c r="D194" s="24" t="s">
        <v>33</v>
      </c>
      <c r="E194" s="25" t="str">
        <f>VLOOKUP(F194,[1]테이블명!$E:$G,3,FALSE)</f>
        <v>MMKS_EXH_RSLT</v>
      </c>
      <c r="F194" s="26" t="s">
        <v>129</v>
      </c>
      <c r="G194" s="3">
        <f t="shared" si="30"/>
        <v>7</v>
      </c>
      <c r="H194" s="25" t="str">
        <f>VLOOKUP(I194,[1]용어사전!$B:$D,2,FALSE)</f>
        <v>ORD_SUM</v>
      </c>
      <c r="I194" s="25" t="s">
        <v>369</v>
      </c>
      <c r="J194" s="24" t="str">
        <f>VLOOKUP(I194,[1]용어사전!$B:$D,3,FALSE)</f>
        <v>FLOAT</v>
      </c>
      <c r="K194" s="24"/>
      <c r="L194" s="24" t="str">
        <f t="shared" si="33"/>
        <v>NULL</v>
      </c>
      <c r="M194" s="24"/>
      <c r="N194" s="24" t="str">
        <f>IFERROR(VLOOKUP(I194,[2]Sheet3!G$3:K$38,5,FALSE),"")</f>
        <v/>
      </c>
      <c r="P194" s="28" t="str">
        <f t="shared" si="26"/>
        <v>BASE_DD,MALL_CLS_CD,EXH_ID</v>
      </c>
      <c r="Q194" s="2" t="str">
        <f t="shared" si="27"/>
        <v>, ORD_SUM  FLOAT  NULL  COMMENT '주문금액'</v>
      </c>
      <c r="R194" s="2" t="str">
        <f t="shared" si="28"/>
        <v>, ORD_SUM  FLOAT  NULL</v>
      </c>
      <c r="S194" s="2" t="str">
        <f t="shared" si="29"/>
        <v>COMMENT ON COLUMN DM.MMKS_EXH_RSLT.ORD_SUM IS '주문금액';</v>
      </c>
    </row>
    <row r="195" spans="1:19" ht="22" hidden="1" customHeight="1" x14ac:dyDescent="0.45">
      <c r="A195" s="23">
        <f t="shared" si="25"/>
        <v>21</v>
      </c>
      <c r="B195" s="3" t="s">
        <v>596</v>
      </c>
      <c r="C195" s="24" t="s">
        <v>143</v>
      </c>
      <c r="D195" s="24" t="s">
        <v>33</v>
      </c>
      <c r="E195" s="25" t="str">
        <f>VLOOKUP(F195,[1]테이블명!$E:$G,3,FALSE)</f>
        <v>MMKS_EXH_RSLT</v>
      </c>
      <c r="F195" s="26" t="s">
        <v>129</v>
      </c>
      <c r="G195" s="3">
        <f t="shared" si="30"/>
        <v>8</v>
      </c>
      <c r="H195" s="25" t="str">
        <f>VLOOKUP(I195,[1]용어사전!$B:$D,2,FALSE)</f>
        <v>ORD_CNT</v>
      </c>
      <c r="I195" s="25" t="s">
        <v>368</v>
      </c>
      <c r="J195" s="24" t="str">
        <f>VLOOKUP(I195,[1]용어사전!$B:$D,3,FALSE)</f>
        <v>INTEGER</v>
      </c>
      <c r="K195" s="24"/>
      <c r="L195" s="24" t="str">
        <f t="shared" si="33"/>
        <v>NULL</v>
      </c>
      <c r="M195" s="24"/>
      <c r="N195" s="24" t="str">
        <f>IFERROR(VLOOKUP(I195,[2]Sheet3!G$3:K$38,5,FALSE),"")</f>
        <v/>
      </c>
      <c r="P195" s="28" t="str">
        <f t="shared" si="26"/>
        <v>BASE_DD,MALL_CLS_CD,EXH_ID</v>
      </c>
      <c r="Q195" s="2" t="str">
        <f t="shared" si="27"/>
        <v>, ORD_CNT  INTEGER  NULL  COMMENT '주문건수'</v>
      </c>
      <c r="R195" s="2" t="str">
        <f t="shared" si="28"/>
        <v>, ORD_CNT  INTEGER  NULL</v>
      </c>
      <c r="S195" s="2" t="str">
        <f t="shared" si="29"/>
        <v>COMMENT ON COLUMN DM.MMKS_EXH_RSLT.ORD_CNT IS '주문건수';</v>
      </c>
    </row>
    <row r="196" spans="1:19" ht="22" hidden="1" customHeight="1" x14ac:dyDescent="0.45">
      <c r="A196" s="23">
        <f t="shared" si="25"/>
        <v>21</v>
      </c>
      <c r="B196" s="3" t="s">
        <v>596</v>
      </c>
      <c r="C196" s="24" t="s">
        <v>143</v>
      </c>
      <c r="D196" s="24" t="s">
        <v>33</v>
      </c>
      <c r="E196" s="25" t="str">
        <f>VLOOKUP(F196,[1]테이블명!$E:$G,3,FALSE)</f>
        <v>MMKS_EXH_RSLT</v>
      </c>
      <c r="F196" s="26" t="s">
        <v>129</v>
      </c>
      <c r="G196" s="3">
        <f t="shared" si="30"/>
        <v>9</v>
      </c>
      <c r="H196" s="25" t="str">
        <f>VLOOKUP(I196,[1]용어사전!$B:$D,2,FALSE)</f>
        <v>ORD_CUST_NMB</v>
      </c>
      <c r="I196" s="25" t="s">
        <v>475</v>
      </c>
      <c r="J196" s="24" t="str">
        <f>VLOOKUP(I196,[1]용어사전!$B:$D,3,FALSE)</f>
        <v>INTEGER</v>
      </c>
      <c r="K196" s="24"/>
      <c r="L196" s="24" t="str">
        <f t="shared" si="33"/>
        <v>NULL</v>
      </c>
      <c r="M196" s="24"/>
      <c r="N196" s="24" t="str">
        <f>IFERROR(VLOOKUP(I196,[2]Sheet3!G$3:K$38,5,FALSE),"")</f>
        <v/>
      </c>
      <c r="P196" s="28" t="str">
        <f t="shared" si="26"/>
        <v>BASE_DD,MALL_CLS_CD,EXH_ID</v>
      </c>
      <c r="Q196" s="2" t="str">
        <f t="shared" si="27"/>
        <v>, ORD_CUST_NMB  INTEGER  NULL  COMMENT '주문고객수'</v>
      </c>
      <c r="R196" s="2" t="str">
        <f t="shared" si="28"/>
        <v>, ORD_CUST_NMB  INTEGER  NULL</v>
      </c>
      <c r="S196" s="2" t="str">
        <f t="shared" si="29"/>
        <v>COMMENT ON COLUMN DM.MMKS_EXH_RSLT.ORD_CUST_NMB IS '주문고객수';</v>
      </c>
    </row>
    <row r="197" spans="1:19" ht="22" hidden="1" customHeight="1" x14ac:dyDescent="0.45">
      <c r="A197" s="23">
        <f t="shared" si="25"/>
        <v>21</v>
      </c>
      <c r="B197" s="3" t="s">
        <v>596</v>
      </c>
      <c r="C197" s="24" t="s">
        <v>143</v>
      </c>
      <c r="D197" s="24" t="s">
        <v>33</v>
      </c>
      <c r="E197" s="25" t="str">
        <f>VLOOKUP(F197,[1]테이블명!$E:$G,3,FALSE)</f>
        <v>MMKS_EXH_RSLT</v>
      </c>
      <c r="F197" s="26" t="s">
        <v>129</v>
      </c>
      <c r="G197" s="3">
        <f t="shared" si="30"/>
        <v>10</v>
      </c>
      <c r="H197" s="25" t="str">
        <f>VLOOKUP(I197,[1]용어사전!$B:$D,2,FALSE)</f>
        <v>LOAD_DTTM</v>
      </c>
      <c r="I197" s="25" t="s">
        <v>297</v>
      </c>
      <c r="J197" s="24" t="str">
        <f>VLOOKUP(I197,[1]용어사전!$B:$D,3,FALSE)</f>
        <v>TIMESTAMP</v>
      </c>
      <c r="K197" s="24"/>
      <c r="L197" s="24" t="str">
        <f>IF(K197="Y"," NOT NULL","NULL")</f>
        <v>NULL</v>
      </c>
      <c r="M197" s="24"/>
      <c r="N197" s="24" t="str">
        <f>IFERROR(VLOOKUP(I197,[2]Sheet3!G$3:K$38,5,FALSE),"")</f>
        <v/>
      </c>
      <c r="P197" s="28" t="str">
        <f t="shared" si="26"/>
        <v>BASE_DD,MALL_CLS_CD,EXH_ID</v>
      </c>
      <c r="Q197" s="2" t="str">
        <f t="shared" si="27"/>
        <v>, LOAD_DTTM  TIMESTAMP  NULL  COMMENT '적재일시' , CONSTRAINT MMKS_EXH_RSLT_PK PRIMARY KEY (BASE_DD,MALL_CLS_CD,EXH_ID)) COMMENT='기획전결과';GRANT SELECT ON TABLE GCWB_WDB.DM.MMKS_EXH_RSLT TO READ_ROLE;GRANT SELECT,INSERT,UPDATE,DELETE ON TABLE GCWB_WDB.DM.MMKS_EXH_RSLT TO ROLE CRUD_ROLE;</v>
      </c>
      <c r="R197" s="2" t="str">
        <f t="shared" si="28"/>
        <v>, LOAD_DTTM  TIMESTAMP  NULL, CONSTRAINT MMKS_EXH_RSLT_PK PRIMARY KEY (BASE_DD,MALL_CLS_CD,EXH_ID)) ;</v>
      </c>
      <c r="S197" s="2" t="str">
        <f t="shared" si="29"/>
        <v>COMMENT ON COLUMN DM.MMKS_EXH_RSLT.LOAD_DTTM IS '적재일시';</v>
      </c>
    </row>
    <row r="198" spans="1:19" ht="22" hidden="1" customHeight="1" x14ac:dyDescent="0.45">
      <c r="A198" s="23">
        <f t="shared" si="25"/>
        <v>22</v>
      </c>
      <c r="B198" s="3" t="s">
        <v>596</v>
      </c>
      <c r="C198" s="3" t="s">
        <v>144</v>
      </c>
      <c r="D198" s="3" t="s">
        <v>33</v>
      </c>
      <c r="E198" s="4" t="str">
        <f>VLOOKUP(F198,[1]테이블명!$E:$G,3,FALSE)</f>
        <v>MMKF_CPN_ACM_USE</v>
      </c>
      <c r="F198" s="5" t="s">
        <v>126</v>
      </c>
      <c r="G198" s="3">
        <f t="shared" si="30"/>
        <v>1</v>
      </c>
      <c r="H198" s="4" t="str">
        <f>VLOOKUP(I198,[1]용어사전!$B:$D,2,FALSE)</f>
        <v>BASE_DD</v>
      </c>
      <c r="I198" s="4" t="s">
        <v>378</v>
      </c>
      <c r="J198" s="3" t="str">
        <f>VLOOKUP(I198,[1]용어사전!$B:$D,3,FALSE)</f>
        <v>VARCHAR(8)</v>
      </c>
      <c r="K198" s="3" t="s">
        <v>375</v>
      </c>
      <c r="L198" s="3" t="str">
        <f>IF(K198="Y"," NOT NULL","NULL")</f>
        <v xml:space="preserve"> NOT NULL</v>
      </c>
      <c r="M198" s="3"/>
      <c r="N198" s="3" t="str">
        <f>IFERROR(VLOOKUP(I198,[2]Sheet3!G$3:K$38,5,FALSE),"")</f>
        <v/>
      </c>
      <c r="P198" s="28" t="str">
        <f t="shared" si="26"/>
        <v>BASE_DD</v>
      </c>
      <c r="Q198" s="2" t="str">
        <f t="shared" si="27"/>
        <v>CREATE OR REPLACE TRANSIENT TABLE DM.MMKF_CPN_ACM_USE (BASE_DD  VARCHAR(8)   NOT NULL  COMMENT '기준일자'</v>
      </c>
      <c r="R198" s="2" t="str">
        <f t="shared" si="28"/>
        <v>CREATE TABLE DM.MMKF_CPN_ACM_USE (BASE_DD  VARCHAR(8)   NOT NULL</v>
      </c>
      <c r="S198" s="2" t="str">
        <f t="shared" si="29"/>
        <v>COMMENT ON TABLE DM.MMKF_CPN_ACM_USE IS '쿠폰적립사용'; COMMENT ON COLUMN DM.MMKF_CPN_ACM_USE.BASE_DD IS '기준일자';</v>
      </c>
    </row>
    <row r="199" spans="1:19" ht="22" hidden="1" customHeight="1" x14ac:dyDescent="0.45">
      <c r="A199" s="23">
        <f t="shared" si="25"/>
        <v>22</v>
      </c>
      <c r="B199" s="3" t="s">
        <v>596</v>
      </c>
      <c r="C199" s="3" t="s">
        <v>144</v>
      </c>
      <c r="D199" s="3" t="s">
        <v>33</v>
      </c>
      <c r="E199" s="4" t="str">
        <f>VLOOKUP(F199,[1]테이블명!$E:$G,3,FALSE)</f>
        <v>MMKF_CPN_ACM_USE</v>
      </c>
      <c r="F199" s="5" t="s">
        <v>126</v>
      </c>
      <c r="G199" s="3">
        <f t="shared" si="30"/>
        <v>2</v>
      </c>
      <c r="H199" s="4" t="str">
        <f>VLOOKUP(I199,[1]용어사전!$B:$D,2,FALSE)</f>
        <v>MALL_CLS_CD</v>
      </c>
      <c r="I199" s="4" t="s">
        <v>456</v>
      </c>
      <c r="J199" s="3" t="str">
        <f>VLOOKUP(I199,[1]용어사전!$B:$D,3,FALSE)</f>
        <v>VARCHAR(2)</v>
      </c>
      <c r="K199" s="3" t="s">
        <v>375</v>
      </c>
      <c r="L199" s="3" t="str">
        <f t="shared" ref="L199:L207" si="34">IF(K199="Y"," NOT NULL","NULL")</f>
        <v xml:space="preserve"> NOT NULL</v>
      </c>
      <c r="M199" s="3"/>
      <c r="N199" s="3" t="str">
        <f>IFERROR(VLOOKUP(I199,[2]Sheet3!G$3:K$38,5,FALSE),"")</f>
        <v/>
      </c>
      <c r="P199" s="28" t="str">
        <f t="shared" si="26"/>
        <v>BASE_DD,MALL_CLS_CD</v>
      </c>
      <c r="Q199" s="2" t="str">
        <f t="shared" si="27"/>
        <v>, MALL_CLS_CD  VARCHAR(2)   NOT NULL  COMMENT '몰구분코드'</v>
      </c>
      <c r="R199" s="2" t="str">
        <f t="shared" si="28"/>
        <v>, MALL_CLS_CD  VARCHAR(2)   NOT NULL</v>
      </c>
      <c r="S199" s="2" t="str">
        <f t="shared" si="29"/>
        <v>COMMENT ON COLUMN DM.MMKF_CPN_ACM_USE.MALL_CLS_CD IS '몰구분코드';</v>
      </c>
    </row>
    <row r="200" spans="1:19" ht="22" hidden="1" customHeight="1" x14ac:dyDescent="0.45">
      <c r="A200" s="23">
        <f t="shared" si="25"/>
        <v>22</v>
      </c>
      <c r="B200" s="3" t="s">
        <v>596</v>
      </c>
      <c r="C200" s="3" t="s">
        <v>144</v>
      </c>
      <c r="D200" s="3" t="s">
        <v>33</v>
      </c>
      <c r="E200" s="4" t="str">
        <f>VLOOKUP(F200,[1]테이블명!$E:$G,3,FALSE)</f>
        <v>MMKF_CPN_ACM_USE</v>
      </c>
      <c r="F200" s="5" t="s">
        <v>126</v>
      </c>
      <c r="G200" s="3">
        <f t="shared" si="30"/>
        <v>3</v>
      </c>
      <c r="H200" s="4" t="str">
        <f>VLOOKUP(I200,[1]용어사전!$B:$D,2,FALSE)</f>
        <v>CPN_NO</v>
      </c>
      <c r="I200" s="4" t="s">
        <v>453</v>
      </c>
      <c r="J200" s="3" t="str">
        <f>VLOOKUP(I200,[1]용어사전!$B:$D,3,FALSE)</f>
        <v>INTEGER</v>
      </c>
      <c r="K200" s="3" t="s">
        <v>375</v>
      </c>
      <c r="L200" s="3" t="str">
        <f t="shared" si="34"/>
        <v xml:space="preserve"> NOT NULL</v>
      </c>
      <c r="M200" s="3"/>
      <c r="N200" s="3" t="str">
        <f>IFERROR(VLOOKUP(I200,[2]Sheet3!G$3:K$38,5,FALSE),"")</f>
        <v/>
      </c>
      <c r="P200" s="28" t="str">
        <f t="shared" si="26"/>
        <v>BASE_DD,MALL_CLS_CD,CPN_NO</v>
      </c>
      <c r="Q200" s="2" t="str">
        <f t="shared" si="27"/>
        <v>, CPN_NO  INTEGER   NOT NULL  COMMENT '쿠폰번호'</v>
      </c>
      <c r="R200" s="2" t="str">
        <f t="shared" si="28"/>
        <v>, CPN_NO  INTEGER   NOT NULL</v>
      </c>
      <c r="S200" s="2" t="str">
        <f t="shared" si="29"/>
        <v>COMMENT ON COLUMN DM.MMKF_CPN_ACM_USE.CPN_NO IS '쿠폰번호';</v>
      </c>
    </row>
    <row r="201" spans="1:19" ht="22" hidden="1" customHeight="1" x14ac:dyDescent="0.45">
      <c r="A201" s="23">
        <f t="shared" ref="A201:A264" si="35">IF(F201=F200,A200,A200+1)</f>
        <v>22</v>
      </c>
      <c r="B201" s="3" t="s">
        <v>596</v>
      </c>
      <c r="C201" s="3" t="s">
        <v>144</v>
      </c>
      <c r="D201" s="3" t="s">
        <v>33</v>
      </c>
      <c r="E201" s="4" t="str">
        <f>VLOOKUP(F201,[1]테이블명!$E:$G,3,FALSE)</f>
        <v>MMKF_CPN_ACM_USE</v>
      </c>
      <c r="F201" s="5" t="s">
        <v>126</v>
      </c>
      <c r="G201" s="3">
        <f t="shared" si="30"/>
        <v>4</v>
      </c>
      <c r="H201" s="4" t="str">
        <f>VLOOKUP(I201,[1]용어사전!$B:$D,2,FALSE)</f>
        <v>MBR_NO</v>
      </c>
      <c r="I201" s="4" t="s">
        <v>390</v>
      </c>
      <c r="J201" s="3" t="str">
        <f>VLOOKUP(I201,[1]용어사전!$B:$D,3,FALSE)</f>
        <v>INTEGER</v>
      </c>
      <c r="K201" s="3" t="s">
        <v>375</v>
      </c>
      <c r="L201" s="3" t="str">
        <f t="shared" si="34"/>
        <v xml:space="preserve"> NOT NULL</v>
      </c>
      <c r="M201" s="3"/>
      <c r="N201" s="3" t="str">
        <f>IFERROR(VLOOKUP(I201,[2]Sheet3!G$3:K$38,5,FALSE),"")</f>
        <v/>
      </c>
      <c r="P201" s="28" t="str">
        <f t="shared" si="26"/>
        <v>BASE_DD,MALL_CLS_CD,CPN_NO,MBR_NO</v>
      </c>
      <c r="Q201" s="2" t="str">
        <f t="shared" si="27"/>
        <v>, MBR_NO  INTEGER   NOT NULL  COMMENT '회원번호'</v>
      </c>
      <c r="R201" s="2" t="str">
        <f t="shared" si="28"/>
        <v>, MBR_NO  INTEGER   NOT NULL</v>
      </c>
      <c r="S201" s="2" t="str">
        <f t="shared" si="29"/>
        <v>COMMENT ON COLUMN DM.MMKF_CPN_ACM_USE.MBR_NO IS '회원번호';</v>
      </c>
    </row>
    <row r="202" spans="1:19" ht="22" hidden="1" customHeight="1" x14ac:dyDescent="0.45">
      <c r="A202" s="23">
        <f t="shared" si="35"/>
        <v>22</v>
      </c>
      <c r="B202" s="3" t="s">
        <v>596</v>
      </c>
      <c r="C202" s="3" t="s">
        <v>144</v>
      </c>
      <c r="D202" s="3" t="s">
        <v>33</v>
      </c>
      <c r="E202" s="4" t="str">
        <f>VLOOKUP(F202,[1]테이블명!$E:$G,3,FALSE)</f>
        <v>MMKF_CPN_ACM_USE</v>
      </c>
      <c r="F202" s="5" t="s">
        <v>126</v>
      </c>
      <c r="G202" s="3">
        <f t="shared" si="30"/>
        <v>5</v>
      </c>
      <c r="H202" s="4" t="str">
        <f>VLOOKUP(I202,[1]용어사전!$B:$D,2,FALSE)</f>
        <v>ORD_NO</v>
      </c>
      <c r="I202" s="4" t="s">
        <v>416</v>
      </c>
      <c r="J202" s="3" t="str">
        <f>VLOOKUP(I202,[1]용어사전!$B:$D,3,FALSE)</f>
        <v>VARCHAR(16)</v>
      </c>
      <c r="K202" s="3"/>
      <c r="L202" s="3" t="str">
        <f>IF(K202="Y"," NOT NULL","NULL")</f>
        <v>NULL</v>
      </c>
      <c r="M202" s="3"/>
      <c r="N202" s="3" t="str">
        <f>IFERROR(VLOOKUP(I202,[2]Sheet3!G$3:K$38,5,FALSE),"")</f>
        <v/>
      </c>
      <c r="P202" s="28" t="str">
        <f t="shared" si="26"/>
        <v>BASE_DD,MALL_CLS_CD,CPN_NO,MBR_NO</v>
      </c>
      <c r="Q202" s="2" t="str">
        <f t="shared" si="27"/>
        <v>, ORD_NO  VARCHAR(16)  NULL  COMMENT '주문번호'</v>
      </c>
      <c r="R202" s="2" t="str">
        <f t="shared" si="28"/>
        <v>, ORD_NO  VARCHAR(16)  NULL</v>
      </c>
      <c r="S202" s="2" t="str">
        <f t="shared" si="29"/>
        <v>COMMENT ON COLUMN DM.MMKF_CPN_ACM_USE.ORD_NO IS '주문번호';</v>
      </c>
    </row>
    <row r="203" spans="1:19" ht="22" hidden="1" customHeight="1" x14ac:dyDescent="0.45">
      <c r="A203" s="23">
        <f t="shared" si="35"/>
        <v>22</v>
      </c>
      <c r="B203" s="3" t="s">
        <v>596</v>
      </c>
      <c r="C203" s="3" t="s">
        <v>144</v>
      </c>
      <c r="D203" s="3" t="s">
        <v>33</v>
      </c>
      <c r="E203" s="4" t="str">
        <f>VLOOKUP(F203,[1]테이블명!$E:$G,3,FALSE)</f>
        <v>MMKF_CPN_ACM_USE</v>
      </c>
      <c r="F203" s="5" t="s">
        <v>126</v>
      </c>
      <c r="G203" s="3">
        <f t="shared" si="30"/>
        <v>6</v>
      </c>
      <c r="H203" s="4" t="str">
        <f>VLOOKUP(I203,[1]용어사전!$B:$D,2,FALSE)</f>
        <v>PRD_CD</v>
      </c>
      <c r="I203" s="4" t="s">
        <v>468</v>
      </c>
      <c r="J203" s="3" t="str">
        <f>VLOOKUP(I203,[1]용어사전!$B:$D,3,FALSE)</f>
        <v>VARCHAR(20)</v>
      </c>
      <c r="K203" s="3"/>
      <c r="L203" s="3" t="str">
        <f>IF(K203="Y"," NOT NULL","NULL")</f>
        <v>NULL</v>
      </c>
      <c r="M203" s="3"/>
      <c r="N203" s="3" t="str">
        <f>IFERROR(VLOOKUP(I203,[2]Sheet3!G$3:K$38,5,FALSE),"")</f>
        <v/>
      </c>
      <c r="P203" s="28" t="str">
        <f t="shared" ref="P203:P267" si="36">IF(F203="","",IF(K203="",P202,IF(AND(K203="Y",G203=1),H203,CONCATENATE(P202,",",H203))))</f>
        <v>BASE_DD,MALL_CLS_CD,CPN_NO,MBR_NO</v>
      </c>
      <c r="Q203" s="2" t="str">
        <f t="shared" ref="Q203:Q267" si="37">IF(AND(M203="Y",G203=1),"CREATE OR REPLACE VIEW "&amp;B203&amp;"."&amp;E203&amp;" AS SELECT CMM_DTL_CD AS "&amp;H203,IF(AND(M203="Y",G204=1)," , SORT_SEQ AS "&amp;H203&amp;" FROM DW.WSTC_CMM_CD_DTL WHERE CMM_BAS_CD= '"&amp;O203&amp;"';",IF(M203="Y"," , CMM_DTL_CD_NM AS "&amp;H203,IF(F203="","",IF(G203=1,"CREATE OR REPLACE TRANSIENT TABLE "&amp;B203&amp;"."&amp;E203&amp;" ("&amp;H203&amp;"  "&amp;J203&amp;"  "&amp;L203&amp;"  COMMENT '"&amp;I203&amp;"'",IF(G204=1,", "&amp;H203&amp;"  "&amp;J203&amp;"  "&amp;L203&amp;"  COMMENT '"&amp;I203&amp;"' , CONSTRAINT "&amp;E203&amp;"_PK PRIMARY KEY ("&amp;P203&amp;")) COMMENT='"&amp;F203&amp;"';"&amp;"GRANT SELECT ON TABLE GCWB_WDB."&amp;B203&amp;"."&amp;E203&amp;" TO READ_ROLE;"&amp;"GRANT SELECT,INSERT,UPDATE,DELETE ON TABLE GCWB_WDB."&amp;B203&amp;"."&amp;E203&amp;" TO ROLE CRUD_ROLE;",", "&amp;H203&amp;"  "&amp;J203&amp;"  "&amp;L203&amp;"  COMMENT '"&amp;I203&amp;"'"))))))</f>
        <v>, PRD_CD  VARCHAR(20)  NULL  COMMENT '상품코드'</v>
      </c>
      <c r="R203" s="2" t="str">
        <f t="shared" ref="R203:R267" si="38">IF(G203=1,"CREATE TABLE "&amp;B203&amp;"."&amp;E203&amp;" ("&amp;H203&amp;"  "&amp;J203&amp;"  "&amp;L203,IF(G204=1,", "&amp;H203&amp;"  "&amp;J203&amp;"  "&amp;L203&amp;", CONSTRAINT "&amp;E203&amp;"_PK PRIMARY KEY ("&amp;P203&amp;")) ;",", "&amp;H203&amp;"  "&amp;J203&amp;"  "&amp;L203))</f>
        <v>, PRD_CD  VARCHAR(20)  NULL</v>
      </c>
      <c r="S203" s="2" t="str">
        <f t="shared" ref="S203:S267" si="39">IF(G203=1,"COMMENT ON TABLE "&amp;B203&amp;"."&amp;E203&amp;" IS '"&amp;F203&amp;"'; COMMENT ON COLUMN "&amp;B203&amp;"."&amp;E203&amp;"."&amp;H203&amp;" IS '"&amp;I203&amp;"';","COMMENT ON COLUMN "&amp;B203&amp;"."&amp;E203&amp;"."&amp;H203&amp;" IS '"&amp;I203&amp;"';")</f>
        <v>COMMENT ON COLUMN DM.MMKF_CPN_ACM_USE.PRD_CD IS '상품코드';</v>
      </c>
    </row>
    <row r="204" spans="1:19" ht="22" hidden="1" customHeight="1" x14ac:dyDescent="0.45">
      <c r="A204" s="23">
        <f t="shared" si="35"/>
        <v>22</v>
      </c>
      <c r="B204" s="3" t="s">
        <v>596</v>
      </c>
      <c r="C204" s="3" t="s">
        <v>144</v>
      </c>
      <c r="D204" s="3" t="s">
        <v>33</v>
      </c>
      <c r="E204" s="4" t="str">
        <f>VLOOKUP(F204,[1]테이블명!$E:$G,3,FALSE)</f>
        <v>MMKF_CPN_ACM_USE</v>
      </c>
      <c r="F204" s="5" t="s">
        <v>126</v>
      </c>
      <c r="G204" s="3">
        <f t="shared" si="30"/>
        <v>7</v>
      </c>
      <c r="H204" s="4" t="str">
        <f>VLOOKUP(I204,[1]용어사전!$B:$D,2,FALSE)</f>
        <v>BASE_MM</v>
      </c>
      <c r="I204" s="4" t="s">
        <v>216</v>
      </c>
      <c r="J204" s="3" t="str">
        <f>VLOOKUP(I204,[1]용어사전!$B:$D,3,FALSE)</f>
        <v>VARCHAR(6)</v>
      </c>
      <c r="K204" s="3"/>
      <c r="L204" s="3" t="str">
        <f>IF(K204="Y"," NOT NULL","NULL")</f>
        <v>NULL</v>
      </c>
      <c r="M204" s="3"/>
      <c r="N204" s="3" t="str">
        <f>IFERROR(VLOOKUP(I204,[2]Sheet3!G$3:K$38,5,FALSE),"")</f>
        <v/>
      </c>
      <c r="P204" s="28" t="str">
        <f t="shared" si="36"/>
        <v>BASE_DD,MALL_CLS_CD,CPN_NO,MBR_NO</v>
      </c>
      <c r="Q204" s="2" t="str">
        <f t="shared" si="37"/>
        <v>, BASE_MM  VARCHAR(6)  NULL  COMMENT '기준년월'</v>
      </c>
      <c r="R204" s="2" t="str">
        <f t="shared" si="38"/>
        <v>, BASE_MM  VARCHAR(6)  NULL</v>
      </c>
      <c r="S204" s="2" t="str">
        <f t="shared" si="39"/>
        <v>COMMENT ON COLUMN DM.MMKF_CPN_ACM_USE.BASE_MM IS '기준년월';</v>
      </c>
    </row>
    <row r="205" spans="1:19" ht="22" hidden="1" customHeight="1" x14ac:dyDescent="0.45">
      <c r="A205" s="23">
        <f t="shared" si="35"/>
        <v>22</v>
      </c>
      <c r="B205" s="3" t="s">
        <v>596</v>
      </c>
      <c r="C205" s="3" t="s">
        <v>144</v>
      </c>
      <c r="D205" s="3" t="s">
        <v>33</v>
      </c>
      <c r="E205" s="4" t="str">
        <f>VLOOKUP(F205,[1]테이블명!$E:$G,3,FALSE)</f>
        <v>MMKF_CPN_ACM_USE</v>
      </c>
      <c r="F205" s="5" t="s">
        <v>126</v>
      </c>
      <c r="G205" s="3">
        <f t="shared" si="30"/>
        <v>8</v>
      </c>
      <c r="H205" s="4" t="str">
        <f>VLOOKUP(I205,[1]용어사전!$B:$D,2,FALSE)</f>
        <v>CPN_PUB_CNT</v>
      </c>
      <c r="I205" s="4" t="s">
        <v>458</v>
      </c>
      <c r="J205" s="3" t="str">
        <f>VLOOKUP(I205,[1]용어사전!$B:$D,3,FALSE)</f>
        <v>INTEGER</v>
      </c>
      <c r="K205" s="3"/>
      <c r="L205" s="3" t="str">
        <f t="shared" si="34"/>
        <v>NULL</v>
      </c>
      <c r="M205" s="3"/>
      <c r="N205" s="3" t="str">
        <f>IFERROR(VLOOKUP(I205,[2]Sheet3!G$3:K$38,5,FALSE),"")</f>
        <v/>
      </c>
      <c r="P205" s="28" t="str">
        <f t="shared" si="36"/>
        <v>BASE_DD,MALL_CLS_CD,CPN_NO,MBR_NO</v>
      </c>
      <c r="Q205" s="2" t="str">
        <f t="shared" si="37"/>
        <v>, CPN_PUB_CNT  INTEGER  NULL  COMMENT '쿠폰발행건수'</v>
      </c>
      <c r="R205" s="2" t="str">
        <f t="shared" si="38"/>
        <v>, CPN_PUB_CNT  INTEGER  NULL</v>
      </c>
      <c r="S205" s="2" t="str">
        <f t="shared" si="39"/>
        <v>COMMENT ON COLUMN DM.MMKF_CPN_ACM_USE.CPN_PUB_CNT IS '쿠폰발행건수';</v>
      </c>
    </row>
    <row r="206" spans="1:19" ht="22" hidden="1" customHeight="1" x14ac:dyDescent="0.45">
      <c r="A206" s="23">
        <f t="shared" si="35"/>
        <v>22</v>
      </c>
      <c r="B206" s="3" t="s">
        <v>596</v>
      </c>
      <c r="C206" s="3" t="s">
        <v>144</v>
      </c>
      <c r="D206" s="3" t="s">
        <v>33</v>
      </c>
      <c r="E206" s="4" t="str">
        <f>VLOOKUP(F206,[1]테이블명!$E:$G,3,FALSE)</f>
        <v>MMKF_CPN_ACM_USE</v>
      </c>
      <c r="F206" s="5" t="s">
        <v>126</v>
      </c>
      <c r="G206" s="3">
        <f t="shared" si="30"/>
        <v>9</v>
      </c>
      <c r="H206" s="4" t="str">
        <f>VLOOKUP(I206,[1]용어사전!$B:$D,2,FALSE)</f>
        <v>CPN_USE_CNT</v>
      </c>
      <c r="I206" s="4" t="s">
        <v>457</v>
      </c>
      <c r="J206" s="3" t="str">
        <f>VLOOKUP(I206,[1]용어사전!$B:$D,3,FALSE)</f>
        <v>INTEGER</v>
      </c>
      <c r="K206" s="3"/>
      <c r="L206" s="3" t="str">
        <f t="shared" si="34"/>
        <v>NULL</v>
      </c>
      <c r="M206" s="3"/>
      <c r="N206" s="3" t="str">
        <f>IFERROR(VLOOKUP(I206,[2]Sheet3!G$3:K$38,5,FALSE),"")</f>
        <v/>
      </c>
      <c r="P206" s="28" t="str">
        <f t="shared" si="36"/>
        <v>BASE_DD,MALL_CLS_CD,CPN_NO,MBR_NO</v>
      </c>
      <c r="Q206" s="2" t="str">
        <f t="shared" si="37"/>
        <v>, CPN_USE_CNT  INTEGER  NULL  COMMENT '쿠폰사용건수'</v>
      </c>
      <c r="R206" s="2" t="str">
        <f t="shared" si="38"/>
        <v>, CPN_USE_CNT  INTEGER  NULL</v>
      </c>
      <c r="S206" s="2" t="str">
        <f t="shared" si="39"/>
        <v>COMMENT ON COLUMN DM.MMKF_CPN_ACM_USE.CPN_USE_CNT IS '쿠폰사용건수';</v>
      </c>
    </row>
    <row r="207" spans="1:19" ht="22" hidden="1" customHeight="1" x14ac:dyDescent="0.45">
      <c r="A207" s="23">
        <f t="shared" si="35"/>
        <v>22</v>
      </c>
      <c r="B207" s="3" t="s">
        <v>596</v>
      </c>
      <c r="C207" s="3" t="s">
        <v>144</v>
      </c>
      <c r="D207" s="3" t="s">
        <v>33</v>
      </c>
      <c r="E207" s="4" t="str">
        <f>VLOOKUP(F207,[1]테이블명!$E:$G,3,FALSE)</f>
        <v>MMKF_CPN_ACM_USE</v>
      </c>
      <c r="F207" s="5" t="s">
        <v>126</v>
      </c>
      <c r="G207" s="3">
        <f t="shared" si="30"/>
        <v>10</v>
      </c>
      <c r="H207" s="4" t="str">
        <f>VLOOKUP(I207,[1]용어사전!$B:$D,2,FALSE)</f>
        <v>CPN_DC_SUM</v>
      </c>
      <c r="I207" s="4" t="s">
        <v>459</v>
      </c>
      <c r="J207" s="3" t="str">
        <f>VLOOKUP(I207,[1]용어사전!$B:$D,3,FALSE)</f>
        <v>FLOAT</v>
      </c>
      <c r="K207" s="3"/>
      <c r="L207" s="3" t="str">
        <f t="shared" si="34"/>
        <v>NULL</v>
      </c>
      <c r="M207" s="3"/>
      <c r="N207" s="3" t="str">
        <f>IFERROR(VLOOKUP(I207,[2]Sheet3!G$3:K$38,5,FALSE),"")</f>
        <v/>
      </c>
      <c r="P207" s="28" t="str">
        <f t="shared" si="36"/>
        <v>BASE_DD,MALL_CLS_CD,CPN_NO,MBR_NO</v>
      </c>
      <c r="Q207" s="2" t="str">
        <f t="shared" si="37"/>
        <v>, CPN_DC_SUM  FLOAT  NULL  COMMENT '쿠폰할인금액'</v>
      </c>
      <c r="R207" s="2" t="str">
        <f t="shared" si="38"/>
        <v>, CPN_DC_SUM  FLOAT  NULL</v>
      </c>
      <c r="S207" s="2" t="str">
        <f t="shared" si="39"/>
        <v>COMMENT ON COLUMN DM.MMKF_CPN_ACM_USE.CPN_DC_SUM IS '쿠폰할인금액';</v>
      </c>
    </row>
    <row r="208" spans="1:19" ht="22" hidden="1" customHeight="1" x14ac:dyDescent="0.45">
      <c r="A208" s="23">
        <f t="shared" si="35"/>
        <v>22</v>
      </c>
      <c r="B208" s="3" t="s">
        <v>596</v>
      </c>
      <c r="C208" s="3" t="s">
        <v>144</v>
      </c>
      <c r="D208" s="3" t="s">
        <v>33</v>
      </c>
      <c r="E208" s="4" t="str">
        <f>VLOOKUP(F208,[1]테이블명!$E:$G,3,FALSE)</f>
        <v>MMKF_CPN_ACM_USE</v>
      </c>
      <c r="F208" s="5" t="s">
        <v>126</v>
      </c>
      <c r="G208" s="3">
        <f t="shared" si="30"/>
        <v>11</v>
      </c>
      <c r="H208" s="4" t="str">
        <f>VLOOKUP(I208,[1]용어사전!$B:$D,2,FALSE)</f>
        <v>CPN_ACM_SUM</v>
      </c>
      <c r="I208" s="4" t="s">
        <v>460</v>
      </c>
      <c r="J208" s="3" t="str">
        <f>VLOOKUP(I208,[1]용어사전!$B:$D,3,FALSE)</f>
        <v>FLOAT</v>
      </c>
      <c r="K208" s="3"/>
      <c r="L208" s="3" t="str">
        <f t="shared" ref="L208:L217" si="40">IF(K208="Y"," NOT NULL","NULL")</f>
        <v>NULL</v>
      </c>
      <c r="M208" s="3"/>
      <c r="N208" s="3" t="str">
        <f>IFERROR(VLOOKUP(I208,[2]Sheet3!G$3:K$38,5,FALSE),"")</f>
        <v/>
      </c>
      <c r="P208" s="28" t="str">
        <f t="shared" si="36"/>
        <v>BASE_DD,MALL_CLS_CD,CPN_NO,MBR_NO</v>
      </c>
      <c r="Q208" s="2" t="str">
        <f t="shared" si="37"/>
        <v>, CPN_ACM_SUM  FLOAT  NULL  COMMENT '쿠폰적립금액'</v>
      </c>
      <c r="R208" s="2" t="str">
        <f t="shared" si="38"/>
        <v>, CPN_ACM_SUM  FLOAT  NULL</v>
      </c>
      <c r="S208" s="2" t="str">
        <f t="shared" si="39"/>
        <v>COMMENT ON COLUMN DM.MMKF_CPN_ACM_USE.CPN_ACM_SUM IS '쿠폰적립금액';</v>
      </c>
    </row>
    <row r="209" spans="1:19" ht="22" hidden="1" customHeight="1" x14ac:dyDescent="0.45">
      <c r="A209" s="23">
        <f t="shared" si="35"/>
        <v>22</v>
      </c>
      <c r="B209" s="3" t="s">
        <v>596</v>
      </c>
      <c r="C209" s="3" t="s">
        <v>144</v>
      </c>
      <c r="D209" s="3" t="s">
        <v>33</v>
      </c>
      <c r="E209" s="4" t="str">
        <f>VLOOKUP(F209,[1]테이블명!$E:$G,3,FALSE)</f>
        <v>MMKF_CPN_ACM_USE</v>
      </c>
      <c r="F209" s="5" t="s">
        <v>126</v>
      </c>
      <c r="G209" s="3">
        <f t="shared" si="30"/>
        <v>12</v>
      </c>
      <c r="H209" s="4" t="str">
        <f>VLOOKUP(I209,[1]용어사전!$B:$D,2,FALSE)</f>
        <v>ORD_SUM</v>
      </c>
      <c r="I209" s="4" t="s">
        <v>369</v>
      </c>
      <c r="J209" s="3" t="str">
        <f>VLOOKUP(I209,[1]용어사전!$B:$D,3,FALSE)</f>
        <v>FLOAT</v>
      </c>
      <c r="K209" s="3"/>
      <c r="L209" s="3" t="str">
        <f t="shared" si="40"/>
        <v>NULL</v>
      </c>
      <c r="M209" s="3"/>
      <c r="N209" s="3" t="str">
        <f>IFERROR(VLOOKUP(I209,[2]Sheet3!G$3:K$38,5,FALSE),"")</f>
        <v/>
      </c>
      <c r="P209" s="28" t="str">
        <f t="shared" si="36"/>
        <v>BASE_DD,MALL_CLS_CD,CPN_NO,MBR_NO</v>
      </c>
      <c r="Q209" s="2" t="str">
        <f t="shared" si="37"/>
        <v>, ORD_SUM  FLOAT  NULL  COMMENT '주문금액'</v>
      </c>
      <c r="R209" s="2" t="str">
        <f t="shared" si="38"/>
        <v>, ORD_SUM  FLOAT  NULL</v>
      </c>
      <c r="S209" s="2" t="str">
        <f t="shared" si="39"/>
        <v>COMMENT ON COLUMN DM.MMKF_CPN_ACM_USE.ORD_SUM IS '주문금액';</v>
      </c>
    </row>
    <row r="210" spans="1:19" ht="22" hidden="1" customHeight="1" x14ac:dyDescent="0.45">
      <c r="A210" s="23">
        <f t="shared" si="35"/>
        <v>22</v>
      </c>
      <c r="B210" s="3" t="s">
        <v>596</v>
      </c>
      <c r="C210" s="3" t="s">
        <v>144</v>
      </c>
      <c r="D210" s="3" t="s">
        <v>33</v>
      </c>
      <c r="E210" s="4" t="str">
        <f>VLOOKUP(F210,[1]테이블명!$E:$G,3,FALSE)</f>
        <v>MMKF_CPN_ACM_USE</v>
      </c>
      <c r="F210" s="5" t="s">
        <v>126</v>
      </c>
      <c r="G210" s="3">
        <f t="shared" si="30"/>
        <v>13</v>
      </c>
      <c r="H210" s="4" t="str">
        <f>VLOOKUP(I210,[1]용어사전!$B:$D,2,FALSE)</f>
        <v>LOAD_DTTM</v>
      </c>
      <c r="I210" s="4" t="s">
        <v>297</v>
      </c>
      <c r="J210" s="3" t="str">
        <f>VLOOKUP(I210,[1]용어사전!$B:$D,3,FALSE)</f>
        <v>TIMESTAMP</v>
      </c>
      <c r="K210" s="3"/>
      <c r="L210" s="3" t="str">
        <f t="shared" si="40"/>
        <v>NULL</v>
      </c>
      <c r="M210" s="3"/>
      <c r="N210" s="3" t="str">
        <f>IFERROR(VLOOKUP(I210,[2]Sheet3!G$3:K$38,5,FALSE),"")</f>
        <v/>
      </c>
      <c r="P210" s="28" t="str">
        <f t="shared" si="36"/>
        <v>BASE_DD,MALL_CLS_CD,CPN_NO,MBR_NO</v>
      </c>
      <c r="Q210" s="2" t="str">
        <f t="shared" si="37"/>
        <v>, LOAD_DTTM  TIMESTAMP  NULL  COMMENT '적재일시' , CONSTRAINT MMKF_CPN_ACM_USE_PK PRIMARY KEY (BASE_DD,MALL_CLS_CD,CPN_NO,MBR_NO)) COMMENT='쿠폰적립사용';GRANT SELECT ON TABLE GCWB_WDB.DM.MMKF_CPN_ACM_USE TO READ_ROLE;GRANT SELECT,INSERT,UPDATE,DELETE ON TABLE GCWB_WDB.DM.MMKF_CPN_ACM_USE TO ROLE CRUD_ROLE;</v>
      </c>
      <c r="R210" s="2" t="str">
        <f t="shared" si="38"/>
        <v>, LOAD_DTTM  TIMESTAMP  NULL, CONSTRAINT MMKF_CPN_ACM_USE_PK PRIMARY KEY (BASE_DD,MALL_CLS_CD,CPN_NO,MBR_NO)) ;</v>
      </c>
      <c r="S210" s="2" t="str">
        <f t="shared" si="39"/>
        <v>COMMENT ON COLUMN DM.MMKF_CPN_ACM_USE.LOAD_DTTM IS '적재일시';</v>
      </c>
    </row>
    <row r="211" spans="1:19" ht="22" hidden="1" customHeight="1" x14ac:dyDescent="0.45">
      <c r="A211" s="23">
        <f t="shared" si="35"/>
        <v>23</v>
      </c>
      <c r="B211" s="3" t="s">
        <v>596</v>
      </c>
      <c r="C211" s="3" t="s">
        <v>144</v>
      </c>
      <c r="D211" s="3" t="s">
        <v>33</v>
      </c>
      <c r="E211" s="4" t="str">
        <f>VLOOKUP(F211,[1]테이블명!$E:$G,3,FALSE)</f>
        <v>MMKF_PNT_ACM_USE</v>
      </c>
      <c r="F211" s="5" t="s">
        <v>127</v>
      </c>
      <c r="G211" s="3">
        <f t="shared" si="30"/>
        <v>1</v>
      </c>
      <c r="H211" s="4" t="str">
        <f>VLOOKUP(I211,[1]용어사전!$B:$D,2,FALSE)</f>
        <v>BASE_DD</v>
      </c>
      <c r="I211" s="4" t="s">
        <v>378</v>
      </c>
      <c r="J211" s="3" t="str">
        <f>VLOOKUP(I211,[1]용어사전!$B:$D,3,FALSE)</f>
        <v>VARCHAR(8)</v>
      </c>
      <c r="K211" s="3" t="s">
        <v>375</v>
      </c>
      <c r="L211" s="3" t="str">
        <f t="shared" si="40"/>
        <v xml:space="preserve"> NOT NULL</v>
      </c>
      <c r="M211" s="3"/>
      <c r="N211" s="3" t="str">
        <f>IFERROR(VLOOKUP(I211,[2]Sheet3!G$3:K$38,5,FALSE),"")</f>
        <v/>
      </c>
      <c r="P211" s="28" t="str">
        <f t="shared" si="36"/>
        <v>BASE_DD</v>
      </c>
      <c r="Q211" s="2" t="str">
        <f t="shared" si="37"/>
        <v>CREATE OR REPLACE TRANSIENT TABLE DM.MMKF_PNT_ACM_USE (BASE_DD  VARCHAR(8)   NOT NULL  COMMENT '기준일자'</v>
      </c>
      <c r="R211" s="2" t="str">
        <f t="shared" si="38"/>
        <v>CREATE TABLE DM.MMKF_PNT_ACM_USE (BASE_DD  VARCHAR(8)   NOT NULL</v>
      </c>
      <c r="S211" s="2" t="str">
        <f t="shared" si="39"/>
        <v>COMMENT ON TABLE DM.MMKF_PNT_ACM_USE IS '포인트적립사용'; COMMENT ON COLUMN DM.MMKF_PNT_ACM_USE.BASE_DD IS '기준일자';</v>
      </c>
    </row>
    <row r="212" spans="1:19" ht="22" hidden="1" customHeight="1" x14ac:dyDescent="0.45">
      <c r="A212" s="23">
        <f t="shared" si="35"/>
        <v>23</v>
      </c>
      <c r="B212" s="3" t="s">
        <v>596</v>
      </c>
      <c r="C212" s="3" t="s">
        <v>144</v>
      </c>
      <c r="D212" s="3" t="s">
        <v>33</v>
      </c>
      <c r="E212" s="4" t="str">
        <f>VLOOKUP(F212,[1]테이블명!$E:$G,3,FALSE)</f>
        <v>MMKF_PNT_ACM_USE</v>
      </c>
      <c r="F212" s="5" t="s">
        <v>127</v>
      </c>
      <c r="G212" s="3">
        <f t="shared" si="30"/>
        <v>2</v>
      </c>
      <c r="H212" s="4" t="str">
        <f>VLOOKUP(I212,[1]용어사전!$B:$D,2,FALSE)</f>
        <v>MALL_CLS_CD</v>
      </c>
      <c r="I212" s="4" t="s">
        <v>456</v>
      </c>
      <c r="J212" s="3" t="str">
        <f>VLOOKUP(I212,[1]용어사전!$B:$D,3,FALSE)</f>
        <v>VARCHAR(2)</v>
      </c>
      <c r="K212" s="3" t="s">
        <v>375</v>
      </c>
      <c r="L212" s="3" t="str">
        <f t="shared" si="40"/>
        <v xml:space="preserve"> NOT NULL</v>
      </c>
      <c r="M212" s="3"/>
      <c r="N212" s="3" t="str">
        <f>IFERROR(VLOOKUP(I212,[2]Sheet3!G$3:K$38,5,FALSE),"")</f>
        <v/>
      </c>
      <c r="P212" s="28" t="str">
        <f t="shared" si="36"/>
        <v>BASE_DD,MALL_CLS_CD</v>
      </c>
      <c r="Q212" s="2" t="str">
        <f t="shared" si="37"/>
        <v>, MALL_CLS_CD  VARCHAR(2)   NOT NULL  COMMENT '몰구분코드'</v>
      </c>
      <c r="R212" s="2" t="str">
        <f t="shared" si="38"/>
        <v>, MALL_CLS_CD  VARCHAR(2)   NOT NULL</v>
      </c>
      <c r="S212" s="2" t="str">
        <f t="shared" si="39"/>
        <v>COMMENT ON COLUMN DM.MMKF_PNT_ACM_USE.MALL_CLS_CD IS '몰구분코드';</v>
      </c>
    </row>
    <row r="213" spans="1:19" ht="22" hidden="1" customHeight="1" x14ac:dyDescent="0.45">
      <c r="A213" s="23">
        <f t="shared" si="35"/>
        <v>23</v>
      </c>
      <c r="B213" s="3" t="s">
        <v>596</v>
      </c>
      <c r="C213" s="3" t="s">
        <v>144</v>
      </c>
      <c r="D213" s="3" t="s">
        <v>33</v>
      </c>
      <c r="E213" s="4" t="str">
        <f>VLOOKUP(F213,[1]테이블명!$E:$G,3,FALSE)</f>
        <v>MMKF_PNT_ACM_USE</v>
      </c>
      <c r="F213" s="5" t="s">
        <v>127</v>
      </c>
      <c r="G213" s="3">
        <f t="shared" si="30"/>
        <v>3</v>
      </c>
      <c r="H213" s="4" t="str">
        <f>VLOOKUP(I213,[1]용어사전!$B:$D,2,FALSE)</f>
        <v>PNT_PAY_DED_RSN_CD</v>
      </c>
      <c r="I213" s="4" t="s">
        <v>461</v>
      </c>
      <c r="J213" s="3" t="str">
        <f>VLOOKUP(I213,[1]용어사전!$B:$D,3,FALSE)</f>
        <v>VARCHAR(10)</v>
      </c>
      <c r="K213" s="3" t="s">
        <v>375</v>
      </c>
      <c r="L213" s="3" t="str">
        <f t="shared" si="40"/>
        <v xml:space="preserve"> NOT NULL</v>
      </c>
      <c r="M213" s="3"/>
      <c r="N213" s="3" t="str">
        <f>IFERROR(VLOOKUP(I213,[2]Sheet3!G$3:K$38,5,FALSE),"")</f>
        <v/>
      </c>
      <c r="P213" s="28" t="str">
        <f t="shared" si="36"/>
        <v>BASE_DD,MALL_CLS_CD,PNT_PAY_DED_RSN_CD</v>
      </c>
      <c r="Q213" s="2" t="str">
        <f t="shared" si="37"/>
        <v>, PNT_PAY_DED_RSN_CD  VARCHAR(10)   NOT NULL  COMMENT '포인트지급차감사유코드'</v>
      </c>
      <c r="R213" s="2" t="str">
        <f t="shared" si="38"/>
        <v>, PNT_PAY_DED_RSN_CD  VARCHAR(10)   NOT NULL</v>
      </c>
      <c r="S213" s="2" t="str">
        <f t="shared" si="39"/>
        <v>COMMENT ON COLUMN DM.MMKF_PNT_ACM_USE.PNT_PAY_DED_RSN_CD IS '포인트지급차감사유코드';</v>
      </c>
    </row>
    <row r="214" spans="1:19" ht="22" hidden="1" customHeight="1" x14ac:dyDescent="0.45">
      <c r="A214" s="23">
        <f t="shared" si="35"/>
        <v>23</v>
      </c>
      <c r="B214" s="3" t="s">
        <v>596</v>
      </c>
      <c r="C214" s="3" t="s">
        <v>144</v>
      </c>
      <c r="D214" s="3" t="s">
        <v>33</v>
      </c>
      <c r="E214" s="4" t="str">
        <f>VLOOKUP(F214,[1]테이블명!$E:$G,3,FALSE)</f>
        <v>MMKF_PNT_ACM_USE</v>
      </c>
      <c r="F214" s="5" t="s">
        <v>127</v>
      </c>
      <c r="G214" s="3">
        <f t="shared" si="30"/>
        <v>4</v>
      </c>
      <c r="H214" s="4" t="str">
        <f>VLOOKUP(I214,[1]용어사전!$B:$D,2,FALSE)</f>
        <v>MBR_NO</v>
      </c>
      <c r="I214" s="4" t="s">
        <v>306</v>
      </c>
      <c r="J214" s="3" t="str">
        <f>VLOOKUP(I214,[1]용어사전!$B:$D,3,FALSE)</f>
        <v>INTEGER</v>
      </c>
      <c r="K214" s="3" t="s">
        <v>300</v>
      </c>
      <c r="L214" s="3" t="str">
        <f t="shared" si="40"/>
        <v xml:space="preserve"> NOT NULL</v>
      </c>
      <c r="M214" s="3"/>
      <c r="N214" s="3" t="str">
        <f>IFERROR(VLOOKUP(I214,[2]Sheet3!G$3:K$38,5,FALSE),"")</f>
        <v/>
      </c>
      <c r="P214" s="28" t="str">
        <f t="shared" si="36"/>
        <v>BASE_DD,MALL_CLS_CD,PNT_PAY_DED_RSN_CD,MBR_NO</v>
      </c>
      <c r="Q214" s="2" t="str">
        <f t="shared" si="37"/>
        <v>, MBR_NO  INTEGER   NOT NULL  COMMENT '회원번호'</v>
      </c>
      <c r="R214" s="2" t="str">
        <f t="shared" si="38"/>
        <v>, MBR_NO  INTEGER   NOT NULL</v>
      </c>
      <c r="S214" s="2" t="str">
        <f t="shared" si="39"/>
        <v>COMMENT ON COLUMN DM.MMKF_PNT_ACM_USE.MBR_NO IS '회원번호';</v>
      </c>
    </row>
    <row r="215" spans="1:19" ht="22" hidden="1" customHeight="1" x14ac:dyDescent="0.45">
      <c r="A215" s="23">
        <f t="shared" si="35"/>
        <v>23</v>
      </c>
      <c r="B215" s="3" t="s">
        <v>596</v>
      </c>
      <c r="C215" s="3" t="s">
        <v>144</v>
      </c>
      <c r="D215" s="3" t="s">
        <v>33</v>
      </c>
      <c r="E215" s="4" t="str">
        <f>VLOOKUP(F215,[1]테이블명!$E:$G,3,FALSE)</f>
        <v>MMKF_PNT_ACM_USE</v>
      </c>
      <c r="F215" s="5" t="s">
        <v>127</v>
      </c>
      <c r="G215" s="3">
        <f t="shared" si="30"/>
        <v>5</v>
      </c>
      <c r="H215" s="4" t="str">
        <f>VLOOKUP(I215,[1]용어사전!$B:$D,2,FALSE)</f>
        <v>BASE_MM</v>
      </c>
      <c r="I215" s="4" t="s">
        <v>216</v>
      </c>
      <c r="J215" s="3" t="str">
        <f>VLOOKUP(I215,[1]용어사전!$B:$D,3,FALSE)</f>
        <v>VARCHAR(6)</v>
      </c>
      <c r="K215" s="3"/>
      <c r="L215" s="3" t="str">
        <f t="shared" si="40"/>
        <v>NULL</v>
      </c>
      <c r="M215" s="3"/>
      <c r="N215" s="3" t="str">
        <f>IFERROR(VLOOKUP(I215,[2]Sheet3!G$3:K$38,5,FALSE),"")</f>
        <v/>
      </c>
      <c r="P215" s="28" t="str">
        <f t="shared" si="36"/>
        <v>BASE_DD,MALL_CLS_CD,PNT_PAY_DED_RSN_CD,MBR_NO</v>
      </c>
      <c r="Q215" s="2" t="str">
        <f t="shared" si="37"/>
        <v>, BASE_MM  VARCHAR(6)  NULL  COMMENT '기준년월'</v>
      </c>
      <c r="R215" s="2" t="str">
        <f t="shared" si="38"/>
        <v>, BASE_MM  VARCHAR(6)  NULL</v>
      </c>
      <c r="S215" s="2" t="str">
        <f t="shared" si="39"/>
        <v>COMMENT ON COLUMN DM.MMKF_PNT_ACM_USE.BASE_MM IS '기준년월';</v>
      </c>
    </row>
    <row r="216" spans="1:19" ht="22" hidden="1" customHeight="1" x14ac:dyDescent="0.45">
      <c r="A216" s="23">
        <f t="shared" si="35"/>
        <v>23</v>
      </c>
      <c r="B216" s="3" t="s">
        <v>596</v>
      </c>
      <c r="C216" s="3" t="s">
        <v>144</v>
      </c>
      <c r="D216" s="3" t="s">
        <v>33</v>
      </c>
      <c r="E216" s="4" t="str">
        <f>VLOOKUP(F216,[1]테이블명!$E:$G,3,FALSE)</f>
        <v>MMKF_PNT_ACM_USE</v>
      </c>
      <c r="F216" s="5" t="s">
        <v>127</v>
      </c>
      <c r="G216" s="3">
        <f t="shared" si="30"/>
        <v>6</v>
      </c>
      <c r="H216" s="4" t="str">
        <f>VLOOKUP(I216,[1]용어사전!$B:$D,2,FALSE)</f>
        <v>ORD_NO</v>
      </c>
      <c r="I216" s="4" t="s">
        <v>416</v>
      </c>
      <c r="J216" s="3" t="str">
        <f>VLOOKUP(I216,[1]용어사전!$B:$D,3,FALSE)</f>
        <v>VARCHAR(16)</v>
      </c>
      <c r="K216" s="3"/>
      <c r="L216" s="3" t="str">
        <f t="shared" si="40"/>
        <v>NULL</v>
      </c>
      <c r="M216" s="3"/>
      <c r="N216" s="3" t="str">
        <f>IFERROR(VLOOKUP(I216,[2]Sheet3!G$3:K$38,5,FALSE),"")</f>
        <v/>
      </c>
      <c r="P216" s="28" t="str">
        <f t="shared" si="36"/>
        <v>BASE_DD,MALL_CLS_CD,PNT_PAY_DED_RSN_CD,MBR_NO</v>
      </c>
      <c r="Q216" s="2" t="str">
        <f t="shared" si="37"/>
        <v>, ORD_NO  VARCHAR(16)  NULL  COMMENT '주문번호'</v>
      </c>
      <c r="R216" s="2" t="str">
        <f t="shared" si="38"/>
        <v>, ORD_NO  VARCHAR(16)  NULL</v>
      </c>
      <c r="S216" s="2" t="str">
        <f t="shared" si="39"/>
        <v>COMMENT ON COLUMN DM.MMKF_PNT_ACM_USE.ORD_NO IS '주문번호';</v>
      </c>
    </row>
    <row r="217" spans="1:19" ht="22" hidden="1" customHeight="1" x14ac:dyDescent="0.45">
      <c r="A217" s="23">
        <f t="shared" si="35"/>
        <v>23</v>
      </c>
      <c r="B217" s="3" t="s">
        <v>596</v>
      </c>
      <c r="C217" s="3" t="s">
        <v>144</v>
      </c>
      <c r="D217" s="3" t="s">
        <v>33</v>
      </c>
      <c r="E217" s="4" t="str">
        <f>VLOOKUP(F217,[1]테이블명!$E:$G,3,FALSE)</f>
        <v>MMKF_PNT_ACM_USE</v>
      </c>
      <c r="F217" s="5" t="s">
        <v>127</v>
      </c>
      <c r="G217" s="3">
        <f t="shared" ref="G217:G280" si="41">IF(E217=E216,G216+1,1)</f>
        <v>7</v>
      </c>
      <c r="H217" s="4" t="str">
        <f>VLOOKUP(I217,[1]용어사전!$B:$D,2,FALSE)</f>
        <v>PRD_CD</v>
      </c>
      <c r="I217" s="4" t="s">
        <v>468</v>
      </c>
      <c r="J217" s="3" t="str">
        <f>VLOOKUP(I217,[1]용어사전!$B:$D,3,FALSE)</f>
        <v>VARCHAR(20)</v>
      </c>
      <c r="K217" s="3"/>
      <c r="L217" s="3" t="str">
        <f t="shared" si="40"/>
        <v>NULL</v>
      </c>
      <c r="M217" s="3"/>
      <c r="N217" s="3" t="str">
        <f>IFERROR(VLOOKUP(I217,[2]Sheet3!G$3:K$38,5,FALSE),"")</f>
        <v/>
      </c>
      <c r="P217" s="28" t="str">
        <f t="shared" si="36"/>
        <v>BASE_DD,MALL_CLS_CD,PNT_PAY_DED_RSN_CD,MBR_NO</v>
      </c>
      <c r="Q217" s="2" t="str">
        <f t="shared" si="37"/>
        <v>, PRD_CD  VARCHAR(20)  NULL  COMMENT '상품코드'</v>
      </c>
      <c r="R217" s="2" t="str">
        <f t="shared" si="38"/>
        <v>, PRD_CD  VARCHAR(20)  NULL</v>
      </c>
      <c r="S217" s="2" t="str">
        <f t="shared" si="39"/>
        <v>COMMENT ON COLUMN DM.MMKF_PNT_ACM_USE.PRD_CD IS '상품코드';</v>
      </c>
    </row>
    <row r="218" spans="1:19" ht="22" hidden="1" customHeight="1" x14ac:dyDescent="0.45">
      <c r="A218" s="23">
        <f t="shared" si="35"/>
        <v>23</v>
      </c>
      <c r="B218" s="3" t="s">
        <v>596</v>
      </c>
      <c r="C218" s="3" t="s">
        <v>144</v>
      </c>
      <c r="D218" s="3" t="s">
        <v>33</v>
      </c>
      <c r="E218" s="4" t="str">
        <f>VLOOKUP(F218,[1]테이블명!$E:$G,3,FALSE)</f>
        <v>MMKF_PNT_ACM_USE</v>
      </c>
      <c r="F218" s="5" t="s">
        <v>127</v>
      </c>
      <c r="G218" s="3">
        <f t="shared" si="41"/>
        <v>8</v>
      </c>
      <c r="H218" s="4" t="str">
        <f>VLOOKUP(I218,[1]용어사전!$B:$D,2,FALSE)</f>
        <v>PNT_ACM_SUM</v>
      </c>
      <c r="I218" s="4" t="s">
        <v>462</v>
      </c>
      <c r="J218" s="3" t="str">
        <f>VLOOKUP(I218,[1]용어사전!$B:$D,3,FALSE)</f>
        <v>FLOAT</v>
      </c>
      <c r="K218" s="3"/>
      <c r="L218" s="3" t="str">
        <f t="shared" ref="L218:L223" si="42">IF(K218="Y"," NOT NULL","NULL")</f>
        <v>NULL</v>
      </c>
      <c r="M218" s="3"/>
      <c r="N218" s="3" t="str">
        <f>IFERROR(VLOOKUP(I218,[2]Sheet3!G$3:K$38,5,FALSE),"")</f>
        <v/>
      </c>
      <c r="P218" s="28" t="str">
        <f t="shared" si="36"/>
        <v>BASE_DD,MALL_CLS_CD,PNT_PAY_DED_RSN_CD,MBR_NO</v>
      </c>
      <c r="Q218" s="2" t="str">
        <f t="shared" si="37"/>
        <v>, PNT_ACM_SUM  FLOAT  NULL  COMMENT '포인트적립금액'</v>
      </c>
      <c r="R218" s="2" t="str">
        <f t="shared" si="38"/>
        <v>, PNT_ACM_SUM  FLOAT  NULL</v>
      </c>
      <c r="S218" s="2" t="str">
        <f t="shared" si="39"/>
        <v>COMMENT ON COLUMN DM.MMKF_PNT_ACM_USE.PNT_ACM_SUM IS '포인트적립금액';</v>
      </c>
    </row>
    <row r="219" spans="1:19" ht="22" hidden="1" customHeight="1" x14ac:dyDescent="0.45">
      <c r="A219" s="23">
        <f t="shared" si="35"/>
        <v>23</v>
      </c>
      <c r="B219" s="3" t="s">
        <v>596</v>
      </c>
      <c r="C219" s="3" t="s">
        <v>144</v>
      </c>
      <c r="D219" s="3" t="s">
        <v>33</v>
      </c>
      <c r="E219" s="4" t="str">
        <f>VLOOKUP(F219,[1]테이블명!$E:$G,3,FALSE)</f>
        <v>MMKF_PNT_ACM_USE</v>
      </c>
      <c r="F219" s="5" t="s">
        <v>127</v>
      </c>
      <c r="G219" s="3">
        <f t="shared" si="41"/>
        <v>9</v>
      </c>
      <c r="H219" s="4" t="str">
        <f>VLOOKUP(I219,[1]용어사전!$B:$D,2,FALSE)</f>
        <v>PNT_ACM_CNT</v>
      </c>
      <c r="I219" s="4" t="s">
        <v>463</v>
      </c>
      <c r="J219" s="3" t="str">
        <f>VLOOKUP(I219,[1]용어사전!$B:$D,3,FALSE)</f>
        <v>INTEGER</v>
      </c>
      <c r="K219" s="3"/>
      <c r="L219" s="3" t="str">
        <f t="shared" si="42"/>
        <v>NULL</v>
      </c>
      <c r="M219" s="3"/>
      <c r="N219" s="3" t="str">
        <f>IFERROR(VLOOKUP(I219,[2]Sheet3!G$3:K$38,5,FALSE),"")</f>
        <v/>
      </c>
      <c r="P219" s="28" t="str">
        <f t="shared" si="36"/>
        <v>BASE_DD,MALL_CLS_CD,PNT_PAY_DED_RSN_CD,MBR_NO</v>
      </c>
      <c r="Q219" s="2" t="str">
        <f t="shared" si="37"/>
        <v>, PNT_ACM_CNT  INTEGER  NULL  COMMENT '포인트적립건수'</v>
      </c>
      <c r="R219" s="2" t="str">
        <f t="shared" si="38"/>
        <v>, PNT_ACM_CNT  INTEGER  NULL</v>
      </c>
      <c r="S219" s="2" t="str">
        <f t="shared" si="39"/>
        <v>COMMENT ON COLUMN DM.MMKF_PNT_ACM_USE.PNT_ACM_CNT IS '포인트적립건수';</v>
      </c>
    </row>
    <row r="220" spans="1:19" ht="22" hidden="1" customHeight="1" x14ac:dyDescent="0.45">
      <c r="A220" s="23">
        <f t="shared" si="35"/>
        <v>23</v>
      </c>
      <c r="B220" s="3" t="s">
        <v>596</v>
      </c>
      <c r="C220" s="3" t="s">
        <v>144</v>
      </c>
      <c r="D220" s="3" t="s">
        <v>33</v>
      </c>
      <c r="E220" s="4" t="str">
        <f>VLOOKUP(F220,[1]테이블명!$E:$G,3,FALSE)</f>
        <v>MMKF_PNT_ACM_USE</v>
      </c>
      <c r="F220" s="5" t="s">
        <v>127</v>
      </c>
      <c r="G220" s="3">
        <f t="shared" si="41"/>
        <v>10</v>
      </c>
      <c r="H220" s="4" t="str">
        <f>VLOOKUP(I220,[1]용어사전!$B:$D,2,FALSE)</f>
        <v>PNT_USE_SUM</v>
      </c>
      <c r="I220" s="4" t="s">
        <v>464</v>
      </c>
      <c r="J220" s="3" t="str">
        <f>VLOOKUP(I220,[1]용어사전!$B:$D,3,FALSE)</f>
        <v>FLOAT</v>
      </c>
      <c r="K220" s="3"/>
      <c r="L220" s="3" t="str">
        <f t="shared" si="42"/>
        <v>NULL</v>
      </c>
      <c r="M220" s="3"/>
      <c r="N220" s="3" t="str">
        <f>IFERROR(VLOOKUP(I220,[2]Sheet3!G$3:K$38,5,FALSE),"")</f>
        <v/>
      </c>
      <c r="P220" s="28" t="str">
        <f t="shared" si="36"/>
        <v>BASE_DD,MALL_CLS_CD,PNT_PAY_DED_RSN_CD,MBR_NO</v>
      </c>
      <c r="Q220" s="2" t="str">
        <f t="shared" si="37"/>
        <v>, PNT_USE_SUM  FLOAT  NULL  COMMENT '포인트사용금액'</v>
      </c>
      <c r="R220" s="2" t="str">
        <f t="shared" si="38"/>
        <v>, PNT_USE_SUM  FLOAT  NULL</v>
      </c>
      <c r="S220" s="2" t="str">
        <f t="shared" si="39"/>
        <v>COMMENT ON COLUMN DM.MMKF_PNT_ACM_USE.PNT_USE_SUM IS '포인트사용금액';</v>
      </c>
    </row>
    <row r="221" spans="1:19" ht="22" hidden="1" customHeight="1" x14ac:dyDescent="0.45">
      <c r="A221" s="23">
        <f t="shared" si="35"/>
        <v>23</v>
      </c>
      <c r="B221" s="3" t="s">
        <v>596</v>
      </c>
      <c r="C221" s="3" t="s">
        <v>144</v>
      </c>
      <c r="D221" s="3" t="s">
        <v>33</v>
      </c>
      <c r="E221" s="4" t="str">
        <f>VLOOKUP(F221,[1]테이블명!$E:$G,3,FALSE)</f>
        <v>MMKF_PNT_ACM_USE</v>
      </c>
      <c r="F221" s="5" t="s">
        <v>127</v>
      </c>
      <c r="G221" s="3">
        <f t="shared" si="41"/>
        <v>11</v>
      </c>
      <c r="H221" s="4" t="str">
        <f>VLOOKUP(I221,[1]용어사전!$B:$D,2,FALSE)</f>
        <v>PNT_USE_CNT</v>
      </c>
      <c r="I221" s="4" t="s">
        <v>465</v>
      </c>
      <c r="J221" s="3" t="str">
        <f>VLOOKUP(I221,[1]용어사전!$B:$D,3,FALSE)</f>
        <v>INTEGER</v>
      </c>
      <c r="K221" s="3"/>
      <c r="L221" s="3" t="str">
        <f t="shared" si="42"/>
        <v>NULL</v>
      </c>
      <c r="M221" s="3"/>
      <c r="N221" s="3" t="str">
        <f>IFERROR(VLOOKUP(I221,[2]Sheet3!G$3:K$38,5,FALSE),"")</f>
        <v/>
      </c>
      <c r="P221" s="28" t="str">
        <f t="shared" si="36"/>
        <v>BASE_DD,MALL_CLS_CD,PNT_PAY_DED_RSN_CD,MBR_NO</v>
      </c>
      <c r="Q221" s="2" t="str">
        <f t="shared" si="37"/>
        <v>, PNT_USE_CNT  INTEGER  NULL  COMMENT '포인트사용건수'</v>
      </c>
      <c r="R221" s="2" t="str">
        <f t="shared" si="38"/>
        <v>, PNT_USE_CNT  INTEGER  NULL</v>
      </c>
      <c r="S221" s="2" t="str">
        <f t="shared" si="39"/>
        <v>COMMENT ON COLUMN DM.MMKF_PNT_ACM_USE.PNT_USE_CNT IS '포인트사용건수';</v>
      </c>
    </row>
    <row r="222" spans="1:19" ht="22" hidden="1" customHeight="1" x14ac:dyDescent="0.45">
      <c r="A222" s="23">
        <f t="shared" si="35"/>
        <v>23</v>
      </c>
      <c r="B222" s="3" t="s">
        <v>596</v>
      </c>
      <c r="C222" s="3" t="s">
        <v>144</v>
      </c>
      <c r="D222" s="3" t="s">
        <v>33</v>
      </c>
      <c r="E222" s="4" t="str">
        <f>VLOOKUP(F222,[1]테이블명!$E:$G,3,FALSE)</f>
        <v>MMKF_PNT_ACM_USE</v>
      </c>
      <c r="F222" s="5" t="s">
        <v>127</v>
      </c>
      <c r="G222" s="3">
        <f t="shared" si="41"/>
        <v>12</v>
      </c>
      <c r="H222" s="4" t="str">
        <f>VLOOKUP(I222,[1]용어사전!$B:$D,2,FALSE)</f>
        <v>EXT_PNT_CNT</v>
      </c>
      <c r="I222" s="4" t="s">
        <v>466</v>
      </c>
      <c r="J222" s="3" t="str">
        <f>VLOOKUP(I222,[1]용어사전!$B:$D,3,FALSE)</f>
        <v>INTEGER</v>
      </c>
      <c r="K222" s="3"/>
      <c r="L222" s="3" t="str">
        <f t="shared" si="42"/>
        <v>NULL</v>
      </c>
      <c r="M222" s="3"/>
      <c r="N222" s="3" t="str">
        <f>IFERROR(VLOOKUP(I222,[2]Sheet3!G$3:K$38,5,FALSE),"")</f>
        <v/>
      </c>
      <c r="P222" s="28" t="str">
        <f t="shared" si="36"/>
        <v>BASE_DD,MALL_CLS_CD,PNT_PAY_DED_RSN_CD,MBR_NO</v>
      </c>
      <c r="Q222" s="2" t="str">
        <f t="shared" si="37"/>
        <v>, EXT_PNT_CNT  INTEGER  NULL  COMMENT '소멸포인트건수'</v>
      </c>
      <c r="R222" s="2" t="str">
        <f t="shared" si="38"/>
        <v>, EXT_PNT_CNT  INTEGER  NULL</v>
      </c>
      <c r="S222" s="2" t="str">
        <f t="shared" si="39"/>
        <v>COMMENT ON COLUMN DM.MMKF_PNT_ACM_USE.EXT_PNT_CNT IS '소멸포인트건수';</v>
      </c>
    </row>
    <row r="223" spans="1:19" ht="22" hidden="1" customHeight="1" x14ac:dyDescent="0.45">
      <c r="A223" s="23">
        <f t="shared" si="35"/>
        <v>23</v>
      </c>
      <c r="B223" s="3" t="s">
        <v>596</v>
      </c>
      <c r="C223" s="3" t="s">
        <v>144</v>
      </c>
      <c r="D223" s="3" t="s">
        <v>33</v>
      </c>
      <c r="E223" s="4" t="str">
        <f>VLOOKUP(F223,[1]테이블명!$E:$G,3,FALSE)</f>
        <v>MMKF_PNT_ACM_USE</v>
      </c>
      <c r="F223" s="5" t="s">
        <v>127</v>
      </c>
      <c r="G223" s="3">
        <f t="shared" si="41"/>
        <v>13</v>
      </c>
      <c r="H223" s="4" t="str">
        <f>VLOOKUP(I223,[1]용어사전!$B:$D,2,FALSE)</f>
        <v>EXT_PNT_SUM</v>
      </c>
      <c r="I223" s="4" t="s">
        <v>467</v>
      </c>
      <c r="J223" s="3" t="str">
        <f>VLOOKUP(I223,[1]용어사전!$B:$D,3,FALSE)</f>
        <v>FLOAT</v>
      </c>
      <c r="K223" s="3"/>
      <c r="L223" s="3" t="str">
        <f t="shared" si="42"/>
        <v>NULL</v>
      </c>
      <c r="M223" s="3"/>
      <c r="N223" s="3" t="str">
        <f>IFERROR(VLOOKUP(I223,[2]Sheet3!G$3:K$38,5,FALSE),"")</f>
        <v/>
      </c>
      <c r="P223" s="28" t="str">
        <f t="shared" si="36"/>
        <v>BASE_DD,MALL_CLS_CD,PNT_PAY_DED_RSN_CD,MBR_NO</v>
      </c>
      <c r="Q223" s="2" t="str">
        <f t="shared" si="37"/>
        <v>, EXT_PNT_SUM  FLOAT  NULL  COMMENT '소멸포인트금액'</v>
      </c>
      <c r="R223" s="2" t="str">
        <f t="shared" si="38"/>
        <v>, EXT_PNT_SUM  FLOAT  NULL</v>
      </c>
      <c r="S223" s="2" t="str">
        <f t="shared" si="39"/>
        <v>COMMENT ON COLUMN DM.MMKF_PNT_ACM_USE.EXT_PNT_SUM IS '소멸포인트금액';</v>
      </c>
    </row>
    <row r="224" spans="1:19" ht="22" hidden="1" customHeight="1" x14ac:dyDescent="0.45">
      <c r="A224" s="23">
        <f t="shared" si="35"/>
        <v>23</v>
      </c>
      <c r="B224" s="3" t="s">
        <v>596</v>
      </c>
      <c r="C224" s="3" t="s">
        <v>144</v>
      </c>
      <c r="D224" s="3" t="s">
        <v>33</v>
      </c>
      <c r="E224" s="4" t="str">
        <f>VLOOKUP(F224,[1]테이블명!$E:$G,3,FALSE)</f>
        <v>MMKF_PNT_ACM_USE</v>
      </c>
      <c r="F224" s="5" t="s">
        <v>127</v>
      </c>
      <c r="G224" s="3">
        <f t="shared" si="41"/>
        <v>14</v>
      </c>
      <c r="H224" s="4" t="str">
        <f>VLOOKUP(I224,[1]용어사전!$B:$D,2,FALSE)</f>
        <v>LOAD_DTTM</v>
      </c>
      <c r="I224" s="4" t="s">
        <v>297</v>
      </c>
      <c r="J224" s="3" t="str">
        <f>VLOOKUP(I224,[1]용어사전!$B:$D,3,FALSE)</f>
        <v>TIMESTAMP</v>
      </c>
      <c r="K224" s="3"/>
      <c r="L224" s="3" t="str">
        <f t="shared" ref="L224:L251" si="43">IF(K224="Y"," NOT NULL","NULL")</f>
        <v>NULL</v>
      </c>
      <c r="M224" s="3"/>
      <c r="N224" s="3" t="str">
        <f>IFERROR(VLOOKUP(I224,[2]Sheet3!G$3:K$38,5,FALSE),"")</f>
        <v/>
      </c>
      <c r="P224" s="28" t="str">
        <f t="shared" si="36"/>
        <v>BASE_DD,MALL_CLS_CD,PNT_PAY_DED_RSN_CD,MBR_NO</v>
      </c>
      <c r="Q224" s="2" t="str">
        <f t="shared" si="37"/>
        <v>, LOAD_DTTM  TIMESTAMP  NULL  COMMENT '적재일시' , CONSTRAINT MMKF_PNT_ACM_USE_PK PRIMARY KEY (BASE_DD,MALL_CLS_CD,PNT_PAY_DED_RSN_CD,MBR_NO)) COMMENT='포인트적립사용';GRANT SELECT ON TABLE GCWB_WDB.DM.MMKF_PNT_ACM_USE TO READ_ROLE;GRANT SELECT,INSERT,UPDATE,DELETE ON TABLE GCWB_WDB.DM.MMKF_PNT_ACM_USE TO ROLE CRUD_ROLE;</v>
      </c>
      <c r="R224" s="2" t="str">
        <f t="shared" si="38"/>
        <v>, LOAD_DTTM  TIMESTAMP  NULL, CONSTRAINT MMKF_PNT_ACM_USE_PK PRIMARY KEY (BASE_DD,MALL_CLS_CD,PNT_PAY_DED_RSN_CD,MBR_NO)) ;</v>
      </c>
      <c r="S224" s="2" t="str">
        <f t="shared" si="39"/>
        <v>COMMENT ON COLUMN DM.MMKF_PNT_ACM_USE.LOAD_DTTM IS '적재일시';</v>
      </c>
    </row>
    <row r="225" spans="1:19" ht="22" customHeight="1" x14ac:dyDescent="0.45">
      <c r="A225" s="23">
        <f t="shared" si="35"/>
        <v>24</v>
      </c>
      <c r="B225" s="3" t="s">
        <v>596</v>
      </c>
      <c r="C225" s="3" t="s">
        <v>142</v>
      </c>
      <c r="D225" s="3" t="s">
        <v>34</v>
      </c>
      <c r="E225" s="4" t="str">
        <f>VLOOKUP(F225,[1]테이블명!$E:$G,3,FALSE)</f>
        <v>MSLD_SELL_COMP</v>
      </c>
      <c r="F225" s="5" t="s">
        <v>100</v>
      </c>
      <c r="G225" s="3">
        <f t="shared" si="41"/>
        <v>1</v>
      </c>
      <c r="H225" s="4" t="str">
        <f>VLOOKUP(I225,[1]용어사전!$B:$D,2,FALSE)</f>
        <v>SELL_COMP_CD</v>
      </c>
      <c r="I225" s="4" t="s">
        <v>156</v>
      </c>
      <c r="J225" s="3" t="str">
        <f>VLOOKUP(I225,[1]용어사전!$B:$D,3,FALSE)</f>
        <v>VARCHAR(6)</v>
      </c>
      <c r="K225" s="3" t="s">
        <v>300</v>
      </c>
      <c r="L225" s="3" t="str">
        <f t="shared" si="43"/>
        <v xml:space="preserve"> NOT NULL</v>
      </c>
      <c r="M225" s="3"/>
      <c r="N225" s="3" t="str">
        <f>IFERROR(VLOOKUP(I225,[2]Sheet3!G$3:K$38,5,FALSE),"")</f>
        <v/>
      </c>
      <c r="P225" s="28" t="str">
        <f t="shared" si="36"/>
        <v>SELL_COMP_CD</v>
      </c>
      <c r="Q225" s="2" t="str">
        <f t="shared" si="37"/>
        <v>CREATE OR REPLACE TRANSIENT TABLE DM.MSLD_SELL_COMP (SELL_COMP_CD  VARCHAR(6)   NOT NULL  COMMENT '판매업체코드'</v>
      </c>
      <c r="R225" s="2" t="str">
        <f t="shared" si="38"/>
        <v>CREATE TABLE DM.MSLD_SELL_COMP (SELL_COMP_CD  VARCHAR(6)   NOT NULL</v>
      </c>
      <c r="S225" s="2" t="str">
        <f t="shared" si="39"/>
        <v>COMMENT ON TABLE DM.MSLD_SELL_COMP IS '판매업체'; COMMENT ON COLUMN DM.MSLD_SELL_COMP.SELL_COMP_CD IS '판매업체코드';</v>
      </c>
    </row>
    <row r="226" spans="1:19" ht="22" customHeight="1" x14ac:dyDescent="0.45">
      <c r="A226" s="23">
        <f t="shared" si="35"/>
        <v>24</v>
      </c>
      <c r="B226" s="3" t="s">
        <v>596</v>
      </c>
      <c r="C226" s="3" t="s">
        <v>142</v>
      </c>
      <c r="D226" s="3" t="s">
        <v>34</v>
      </c>
      <c r="E226" s="4" t="str">
        <f>VLOOKUP(F226,[1]테이블명!$E:$G,3,FALSE)</f>
        <v>MSLD_SELL_COMP</v>
      </c>
      <c r="F226" s="5" t="s">
        <v>100</v>
      </c>
      <c r="G226" s="3">
        <f t="shared" si="41"/>
        <v>2</v>
      </c>
      <c r="H226" s="4" t="str">
        <f>VLOOKUP(I226,[1]용어사전!$B:$D,2,FALSE)</f>
        <v>SELL_COMP_NM</v>
      </c>
      <c r="I226" s="4" t="s">
        <v>237</v>
      </c>
      <c r="J226" s="3" t="str">
        <f>VLOOKUP(I226,[1]용어사전!$B:$D,3,FALSE)</f>
        <v>VARCHAR(100)</v>
      </c>
      <c r="K226" s="3"/>
      <c r="L226" s="3" t="str">
        <f t="shared" si="43"/>
        <v>NULL</v>
      </c>
      <c r="M226" s="3"/>
      <c r="N226" s="3" t="str">
        <f>IFERROR(VLOOKUP(I226,[2]Sheet3!G$3:K$38,5,FALSE),"")</f>
        <v/>
      </c>
      <c r="P226" s="28" t="str">
        <f t="shared" si="36"/>
        <v>SELL_COMP_CD</v>
      </c>
      <c r="Q226" s="2" t="str">
        <f t="shared" si="37"/>
        <v>, SELL_COMP_NM  VARCHAR(100)  NULL  COMMENT '판매업체명'</v>
      </c>
      <c r="R226" s="2" t="str">
        <f t="shared" si="38"/>
        <v>, SELL_COMP_NM  VARCHAR(100)  NULL</v>
      </c>
      <c r="S226" s="2" t="str">
        <f t="shared" si="39"/>
        <v>COMMENT ON COLUMN DM.MSLD_SELL_COMP.SELL_COMP_NM IS '판매업체명';</v>
      </c>
    </row>
    <row r="227" spans="1:19" ht="22" customHeight="1" x14ac:dyDescent="0.45">
      <c r="A227" s="23">
        <f t="shared" si="35"/>
        <v>24</v>
      </c>
      <c r="B227" s="3" t="s">
        <v>596</v>
      </c>
      <c r="C227" s="3" t="s">
        <v>142</v>
      </c>
      <c r="D227" s="3" t="s">
        <v>34</v>
      </c>
      <c r="E227" s="4" t="str">
        <f>VLOOKUP(F227,[1]테이블명!$E:$G,3,FALSE)</f>
        <v>MSLD_SELL_COMP</v>
      </c>
      <c r="F227" s="5" t="s">
        <v>100</v>
      </c>
      <c r="G227" s="3">
        <f t="shared" si="41"/>
        <v>3</v>
      </c>
      <c r="H227" s="4" t="str">
        <f>VLOOKUP(I227,[1]용어사전!$B:$D,2,FALSE)</f>
        <v>SELL_COMP_CLS_CD</v>
      </c>
      <c r="I227" s="4" t="s">
        <v>157</v>
      </c>
      <c r="J227" s="3" t="str">
        <f>VLOOKUP(I227,[1]용어사전!$B:$D,3,FALSE)</f>
        <v>VARCHAR(20)</v>
      </c>
      <c r="K227" s="3"/>
      <c r="L227" s="3" t="str">
        <f t="shared" si="43"/>
        <v>NULL</v>
      </c>
      <c r="M227" s="3"/>
      <c r="N227" s="3" t="str">
        <f>IFERROR(VLOOKUP(I227,[2]Sheet3!G$3:K$38,5,FALSE),"")</f>
        <v/>
      </c>
      <c r="P227" s="28" t="str">
        <f t="shared" si="36"/>
        <v>SELL_COMP_CD</v>
      </c>
      <c r="Q227" s="2" t="str">
        <f t="shared" si="37"/>
        <v>, SELL_COMP_CLS_CD  VARCHAR(20)  NULL  COMMENT '판매업체구분코드'</v>
      </c>
      <c r="R227" s="2" t="str">
        <f t="shared" si="38"/>
        <v>, SELL_COMP_CLS_CD  VARCHAR(20)  NULL</v>
      </c>
      <c r="S227" s="2" t="str">
        <f t="shared" si="39"/>
        <v>COMMENT ON COLUMN DM.MSLD_SELL_COMP.SELL_COMP_CLS_CD IS '판매업체구분코드';</v>
      </c>
    </row>
    <row r="228" spans="1:19" ht="22" customHeight="1" x14ac:dyDescent="0.45">
      <c r="A228" s="23">
        <f t="shared" si="35"/>
        <v>24</v>
      </c>
      <c r="B228" s="3" t="s">
        <v>596</v>
      </c>
      <c r="C228" s="3" t="s">
        <v>142</v>
      </c>
      <c r="D228" s="3" t="s">
        <v>34</v>
      </c>
      <c r="E228" s="4" t="str">
        <f>VLOOKUP(F228,[1]테이블명!$E:$G,3,FALSE)</f>
        <v>MSLD_SELL_COMP</v>
      </c>
      <c r="F228" s="5" t="s">
        <v>100</v>
      </c>
      <c r="G228" s="3">
        <f t="shared" si="41"/>
        <v>4</v>
      </c>
      <c r="H228" s="4" t="str">
        <f>VLOOKUP(I228,[1]용어사전!$B:$D,2,FALSE)</f>
        <v>SORT_SEQ</v>
      </c>
      <c r="I228" s="4" t="s">
        <v>298</v>
      </c>
      <c r="J228" s="3" t="str">
        <f>VLOOKUP(I228,[1]용어사전!$B:$D,3,FALSE)</f>
        <v>INTEGER</v>
      </c>
      <c r="K228" s="3"/>
      <c r="L228" s="3" t="str">
        <f t="shared" si="43"/>
        <v>NULL</v>
      </c>
      <c r="M228" s="3"/>
      <c r="N228" s="3" t="str">
        <f>IFERROR(VLOOKUP(I228,[2]Sheet3!G$3:K$38,5,FALSE),"")</f>
        <v/>
      </c>
      <c r="P228" s="28" t="str">
        <f t="shared" si="36"/>
        <v>SELL_COMP_CD</v>
      </c>
      <c r="Q228" s="2" t="str">
        <f t="shared" si="37"/>
        <v>, SORT_SEQ  INTEGER  NULL  COMMENT '정렬순번'</v>
      </c>
      <c r="R228" s="2" t="str">
        <f t="shared" si="38"/>
        <v>, SORT_SEQ  INTEGER  NULL</v>
      </c>
      <c r="S228" s="2" t="str">
        <f t="shared" si="39"/>
        <v>COMMENT ON COLUMN DM.MSLD_SELL_COMP.SORT_SEQ IS '정렬순번';</v>
      </c>
    </row>
    <row r="229" spans="1:19" ht="22" customHeight="1" x14ac:dyDescent="0.45">
      <c r="A229" s="23">
        <f t="shared" si="35"/>
        <v>24</v>
      </c>
      <c r="B229" s="3" t="s">
        <v>596</v>
      </c>
      <c r="C229" s="3" t="s">
        <v>142</v>
      </c>
      <c r="D229" s="3" t="s">
        <v>34</v>
      </c>
      <c r="E229" s="4" t="str">
        <f>VLOOKUP(F229,[1]테이블명!$E:$G,3,FALSE)</f>
        <v>MSLD_SELL_COMP</v>
      </c>
      <c r="F229" s="5" t="s">
        <v>100</v>
      </c>
      <c r="G229" s="3">
        <f t="shared" si="41"/>
        <v>5</v>
      </c>
      <c r="H229" s="4" t="str">
        <f>VLOOKUP(I229,[1]용어사전!$B:$D,2,FALSE)</f>
        <v>LOAD_DTTM</v>
      </c>
      <c r="I229" s="4" t="s">
        <v>297</v>
      </c>
      <c r="J229" s="3" t="str">
        <f>VLOOKUP(I229,[1]용어사전!$B:$D,3,FALSE)</f>
        <v>TIMESTAMP</v>
      </c>
      <c r="K229" s="3"/>
      <c r="L229" s="3" t="str">
        <f t="shared" si="43"/>
        <v>NULL</v>
      </c>
      <c r="M229" s="3"/>
      <c r="N229" s="3" t="str">
        <f>IFERROR(VLOOKUP(I229,[2]Sheet3!G$3:K$38,5,FALSE),"")</f>
        <v/>
      </c>
      <c r="P229" s="28" t="str">
        <f t="shared" si="36"/>
        <v>SELL_COMP_CD</v>
      </c>
      <c r="Q229" s="2" t="str">
        <f t="shared" si="37"/>
        <v>, LOAD_DTTM  TIMESTAMP  NULL  COMMENT '적재일시' , CONSTRAINT MSLD_SELL_COMP_PK PRIMARY KEY (SELL_COMP_CD)) COMMENT='판매업체';GRANT SELECT ON TABLE GCWB_WDB.DM.MSLD_SELL_COMP TO READ_ROLE;GRANT SELECT,INSERT,UPDATE,DELETE ON TABLE GCWB_WDB.DM.MSLD_SELL_COMP TO ROLE CRUD_ROLE;</v>
      </c>
      <c r="R229" s="2" t="str">
        <f t="shared" si="38"/>
        <v>, LOAD_DTTM  TIMESTAMP  NULL, CONSTRAINT MSLD_SELL_COMP_PK PRIMARY KEY (SELL_COMP_CD)) ;</v>
      </c>
      <c r="S229" s="2" t="str">
        <f t="shared" si="39"/>
        <v>COMMENT ON COLUMN DM.MSLD_SELL_COMP.LOAD_DTTM IS '적재일시';</v>
      </c>
    </row>
    <row r="230" spans="1:19" ht="22" customHeight="1" x14ac:dyDescent="0.45">
      <c r="A230" s="23">
        <f t="shared" si="35"/>
        <v>25</v>
      </c>
      <c r="B230" s="3" t="s">
        <v>596</v>
      </c>
      <c r="C230" s="3" t="s">
        <v>142</v>
      </c>
      <c r="D230" s="3" t="s">
        <v>34</v>
      </c>
      <c r="E230" s="4" t="str">
        <f>VLOOKUP(F230,[1]테이블명!$E:$G,3,FALSE)</f>
        <v>MSLD_SELL_COMP_CLS</v>
      </c>
      <c r="F230" s="5" t="s">
        <v>99</v>
      </c>
      <c r="G230" s="3">
        <f t="shared" si="41"/>
        <v>1</v>
      </c>
      <c r="H230" s="4" t="str">
        <f>VLOOKUP(I230,[1]용어사전!$B:$D,2,FALSE)</f>
        <v>SELL_COMP_CLS_CD</v>
      </c>
      <c r="I230" s="4" t="s">
        <v>157</v>
      </c>
      <c r="J230" s="3" t="str">
        <f>VLOOKUP(I230,[1]용어사전!$B:$D,3,FALSE)</f>
        <v>VARCHAR(20)</v>
      </c>
      <c r="K230" s="3" t="s">
        <v>300</v>
      </c>
      <c r="L230" s="3" t="str">
        <f t="shared" si="43"/>
        <v xml:space="preserve"> NOT NULL</v>
      </c>
      <c r="M230" s="3" t="s">
        <v>593</v>
      </c>
      <c r="N230" s="3" t="str">
        <f>IFERROR(VLOOKUP(I230,[2]Sheet3!G$3:K$38,5,FALSE),"")</f>
        <v/>
      </c>
      <c r="O230" s="42" t="s">
        <v>5620</v>
      </c>
      <c r="P230" s="28" t="str">
        <f t="shared" si="36"/>
        <v>SELL_COMP_CLS_CD</v>
      </c>
      <c r="Q230" s="2" t="str">
        <f t="shared" si="37"/>
        <v>CREATE OR REPLACE VIEW DM.MSLD_SELL_COMP_CLS AS SELECT CMM_DTL_CD AS SELL_COMP_CLS_CD</v>
      </c>
      <c r="R230" s="2" t="str">
        <f t="shared" si="38"/>
        <v>CREATE TABLE DM.MSLD_SELL_COMP_CLS (SELL_COMP_CLS_CD  VARCHAR(20)   NOT NULL</v>
      </c>
      <c r="S230" s="2" t="str">
        <f t="shared" si="39"/>
        <v>COMMENT ON TABLE DM.MSLD_SELL_COMP_CLS IS '판매업체구분'; COMMENT ON COLUMN DM.MSLD_SELL_COMP_CLS.SELL_COMP_CLS_CD IS '판매업체구분코드';</v>
      </c>
    </row>
    <row r="231" spans="1:19" ht="22" customHeight="1" x14ac:dyDescent="0.45">
      <c r="A231" s="23">
        <f t="shared" si="35"/>
        <v>25</v>
      </c>
      <c r="B231" s="3" t="s">
        <v>596</v>
      </c>
      <c r="C231" s="3" t="s">
        <v>142</v>
      </c>
      <c r="D231" s="3" t="s">
        <v>34</v>
      </c>
      <c r="E231" s="4" t="str">
        <f>VLOOKUP(F231,[1]테이블명!$E:$G,3,FALSE)</f>
        <v>MSLD_SELL_COMP_CLS</v>
      </c>
      <c r="F231" s="5" t="s">
        <v>99</v>
      </c>
      <c r="G231" s="3">
        <f t="shared" si="41"/>
        <v>2</v>
      </c>
      <c r="H231" s="4" t="str">
        <f>VLOOKUP(I231,[1]용어사전!$B:$D,2,FALSE)</f>
        <v>SELL_COMP_CLS_NM</v>
      </c>
      <c r="I231" s="4" t="s">
        <v>238</v>
      </c>
      <c r="J231" s="3" t="str">
        <f>VLOOKUP(I231,[1]용어사전!$B:$D,3,FALSE)</f>
        <v>VARCHAR(20)</v>
      </c>
      <c r="K231" s="3"/>
      <c r="L231" s="3" t="str">
        <f t="shared" si="43"/>
        <v>NULL</v>
      </c>
      <c r="M231" s="3" t="s">
        <v>593</v>
      </c>
      <c r="N231" s="3" t="str">
        <f>IFERROR(VLOOKUP(I231,[2]Sheet3!G$3:K$38,5,FALSE),"")</f>
        <v/>
      </c>
      <c r="O231" s="42" t="s">
        <v>5620</v>
      </c>
      <c r="P231" s="28" t="str">
        <f t="shared" si="36"/>
        <v>SELL_COMP_CLS_CD</v>
      </c>
      <c r="Q231" s="2" t="str">
        <f t="shared" si="37"/>
        <v xml:space="preserve"> , CMM_DTL_CD_NM AS SELL_COMP_CLS_NM</v>
      </c>
      <c r="R231" s="2" t="str">
        <f t="shared" si="38"/>
        <v>, SELL_COMP_CLS_NM  VARCHAR(20)  NULL</v>
      </c>
      <c r="S231" s="2" t="str">
        <f t="shared" si="39"/>
        <v>COMMENT ON COLUMN DM.MSLD_SELL_COMP_CLS.SELL_COMP_CLS_NM IS '판매업체구분명';</v>
      </c>
    </row>
    <row r="232" spans="1:19" ht="22" customHeight="1" x14ac:dyDescent="0.45">
      <c r="A232" s="23">
        <f t="shared" si="35"/>
        <v>25</v>
      </c>
      <c r="B232" s="3" t="s">
        <v>596</v>
      </c>
      <c r="C232" s="3" t="s">
        <v>142</v>
      </c>
      <c r="D232" s="3" t="s">
        <v>34</v>
      </c>
      <c r="E232" s="4" t="str">
        <f>VLOOKUP(F232,[1]테이블명!$E:$G,3,FALSE)</f>
        <v>MSLD_SELL_COMP_CLS</v>
      </c>
      <c r="F232" s="5" t="s">
        <v>99</v>
      </c>
      <c r="G232" s="3">
        <f t="shared" si="41"/>
        <v>3</v>
      </c>
      <c r="H232" s="4" t="str">
        <f>VLOOKUP(I232,[1]용어사전!$B:$D,2,FALSE)</f>
        <v>SELL_COMP_GRP_CD</v>
      </c>
      <c r="I232" s="4" t="s">
        <v>158</v>
      </c>
      <c r="J232" s="3" t="str">
        <f>VLOOKUP(I232,[1]용어사전!$B:$D,3,FALSE)</f>
        <v>VARCHAR(20)</v>
      </c>
      <c r="K232" s="3"/>
      <c r="L232" s="3" t="str">
        <f t="shared" si="43"/>
        <v>NULL</v>
      </c>
      <c r="M232" s="3" t="s">
        <v>593</v>
      </c>
      <c r="N232" s="3" t="str">
        <f>IFERROR(VLOOKUP(I232,[2]Sheet3!G$3:K$38,5,FALSE),"")</f>
        <v/>
      </c>
      <c r="O232" s="42" t="s">
        <v>5620</v>
      </c>
      <c r="P232" s="28" t="str">
        <f t="shared" si="36"/>
        <v>SELL_COMP_CLS_CD</v>
      </c>
      <c r="Q232" s="2" t="str">
        <f t="shared" si="37"/>
        <v xml:space="preserve"> , CMM_DTL_CD_NM AS SELL_COMP_GRP_CD</v>
      </c>
      <c r="R232" s="2" t="str">
        <f t="shared" si="38"/>
        <v>, SELL_COMP_GRP_CD  VARCHAR(20)  NULL</v>
      </c>
      <c r="S232" s="2" t="str">
        <f t="shared" si="39"/>
        <v>COMMENT ON COLUMN DM.MSLD_SELL_COMP_CLS.SELL_COMP_GRP_CD IS '판매업체그룹코드';</v>
      </c>
    </row>
    <row r="233" spans="1:19" ht="22" customHeight="1" x14ac:dyDescent="0.45">
      <c r="A233" s="23">
        <f t="shared" si="35"/>
        <v>25</v>
      </c>
      <c r="B233" s="3" t="s">
        <v>596</v>
      </c>
      <c r="C233" s="3" t="s">
        <v>142</v>
      </c>
      <c r="D233" s="3" t="s">
        <v>34</v>
      </c>
      <c r="E233" s="4" t="str">
        <f>VLOOKUP(F233,[1]테이블명!$E:$G,3,FALSE)</f>
        <v>MSLD_SELL_COMP_CLS</v>
      </c>
      <c r="F233" s="5" t="s">
        <v>99</v>
      </c>
      <c r="G233" s="3">
        <f t="shared" si="41"/>
        <v>4</v>
      </c>
      <c r="H233" s="4" t="str">
        <f>VLOOKUP(I233,[1]용어사전!$B:$D,2,FALSE)</f>
        <v>SORT_SEQ</v>
      </c>
      <c r="I233" s="4" t="s">
        <v>298</v>
      </c>
      <c r="J233" s="3" t="str">
        <f>VLOOKUP(I233,[1]용어사전!$B:$D,3,FALSE)</f>
        <v>INTEGER</v>
      </c>
      <c r="K233" s="3"/>
      <c r="L233" s="3" t="str">
        <f t="shared" si="43"/>
        <v>NULL</v>
      </c>
      <c r="M233" s="3" t="s">
        <v>593</v>
      </c>
      <c r="N233" s="3" t="str">
        <f>IFERROR(VLOOKUP(I233,[2]Sheet3!G$3:K$38,5,FALSE),"")</f>
        <v/>
      </c>
      <c r="O233" s="42" t="s">
        <v>5620</v>
      </c>
      <c r="P233" s="28" t="str">
        <f t="shared" si="36"/>
        <v>SELL_COMP_CLS_CD</v>
      </c>
      <c r="Q233" s="2" t="str">
        <f t="shared" si="37"/>
        <v xml:space="preserve"> , SORT_SEQ AS SORT_SEQ FROM DW.WSTC_CMM_CD_DTL WHERE CMM_BAS_CD= '013';</v>
      </c>
      <c r="R233" s="2" t="str">
        <f t="shared" si="38"/>
        <v>, SORT_SEQ  INTEGER  NULL, CONSTRAINT MSLD_SELL_COMP_CLS_PK PRIMARY KEY (SELL_COMP_CLS_CD)) ;</v>
      </c>
      <c r="S233" s="2" t="str">
        <f t="shared" si="39"/>
        <v>COMMENT ON COLUMN DM.MSLD_SELL_COMP_CLS.SORT_SEQ IS '정렬순번';</v>
      </c>
    </row>
    <row r="234" spans="1:19" ht="22" customHeight="1" x14ac:dyDescent="0.45">
      <c r="A234" s="23">
        <f t="shared" si="35"/>
        <v>26</v>
      </c>
      <c r="B234" s="3" t="s">
        <v>596</v>
      </c>
      <c r="C234" s="3" t="s">
        <v>142</v>
      </c>
      <c r="D234" s="3" t="s">
        <v>34</v>
      </c>
      <c r="E234" s="4" t="str">
        <f>VLOOKUP(F234,[1]테이블명!$E:$G,3,FALSE)</f>
        <v>MSLD_SELL_COMP_GRP</v>
      </c>
      <c r="F234" s="5" t="s">
        <v>98</v>
      </c>
      <c r="G234" s="3">
        <f t="shared" si="41"/>
        <v>1</v>
      </c>
      <c r="H234" s="4" t="str">
        <f>VLOOKUP(I234,[1]용어사전!$B:$D,2,FALSE)</f>
        <v>SELL_COMP_GRP_CD</v>
      </c>
      <c r="I234" s="4" t="s">
        <v>158</v>
      </c>
      <c r="J234" s="3" t="str">
        <f>VLOOKUP(I234,[1]용어사전!$B:$D,3,FALSE)</f>
        <v>VARCHAR(20)</v>
      </c>
      <c r="K234" s="3" t="s">
        <v>300</v>
      </c>
      <c r="L234" s="3" t="str">
        <f t="shared" si="43"/>
        <v xml:space="preserve"> NOT NULL</v>
      </c>
      <c r="M234" s="3" t="s">
        <v>593</v>
      </c>
      <c r="N234" s="3" t="str">
        <f>IFERROR(VLOOKUP(I234,[2]Sheet3!G$3:K$38,5,FALSE),"")</f>
        <v/>
      </c>
      <c r="O234" s="42" t="s">
        <v>5621</v>
      </c>
      <c r="P234" s="28" t="str">
        <f t="shared" si="36"/>
        <v>SELL_COMP_GRP_CD</v>
      </c>
      <c r="Q234" s="2" t="str">
        <f t="shared" si="37"/>
        <v>CREATE OR REPLACE VIEW DM.MSLD_SELL_COMP_GRP AS SELECT CMM_DTL_CD AS SELL_COMP_GRP_CD</v>
      </c>
      <c r="R234" s="2" t="str">
        <f t="shared" si="38"/>
        <v>CREATE TABLE DM.MSLD_SELL_COMP_GRP (SELL_COMP_GRP_CD  VARCHAR(20)   NOT NULL</v>
      </c>
      <c r="S234" s="2" t="str">
        <f t="shared" si="39"/>
        <v>COMMENT ON TABLE DM.MSLD_SELL_COMP_GRP IS '판매업체그룹'; COMMENT ON COLUMN DM.MSLD_SELL_COMP_GRP.SELL_COMP_GRP_CD IS '판매업체그룹코드';</v>
      </c>
    </row>
    <row r="235" spans="1:19" ht="22" customHeight="1" x14ac:dyDescent="0.45">
      <c r="A235" s="23">
        <f t="shared" si="35"/>
        <v>26</v>
      </c>
      <c r="B235" s="3" t="s">
        <v>596</v>
      </c>
      <c r="C235" s="3" t="s">
        <v>142</v>
      </c>
      <c r="D235" s="3" t="s">
        <v>34</v>
      </c>
      <c r="E235" s="4" t="str">
        <f>VLOOKUP(F235,[1]테이블명!$E:$G,3,FALSE)</f>
        <v>MSLD_SELL_COMP_GRP</v>
      </c>
      <c r="F235" s="5" t="s">
        <v>98</v>
      </c>
      <c r="G235" s="3">
        <f t="shared" si="41"/>
        <v>2</v>
      </c>
      <c r="H235" s="4" t="str">
        <f>VLOOKUP(I235,[1]용어사전!$B:$D,2,FALSE)</f>
        <v>SELL_COMP_GRP_NM</v>
      </c>
      <c r="I235" s="4" t="s">
        <v>239</v>
      </c>
      <c r="J235" s="3" t="str">
        <f>VLOOKUP(I235,[1]용어사전!$B:$D,3,FALSE)</f>
        <v>VARCHAR(20)</v>
      </c>
      <c r="K235" s="3"/>
      <c r="L235" s="3" t="str">
        <f t="shared" si="43"/>
        <v>NULL</v>
      </c>
      <c r="M235" s="3" t="s">
        <v>593</v>
      </c>
      <c r="N235" s="3" t="str">
        <f>IFERROR(VLOOKUP(I235,[2]Sheet3!G$3:K$38,5,FALSE),"")</f>
        <v/>
      </c>
      <c r="O235" s="42" t="s">
        <v>5621</v>
      </c>
      <c r="P235" s="28" t="str">
        <f t="shared" si="36"/>
        <v>SELL_COMP_GRP_CD</v>
      </c>
      <c r="Q235" s="2" t="str">
        <f t="shared" si="37"/>
        <v xml:space="preserve"> , CMM_DTL_CD_NM AS SELL_COMP_GRP_NM</v>
      </c>
      <c r="R235" s="2" t="str">
        <f t="shared" si="38"/>
        <v>, SELL_COMP_GRP_NM  VARCHAR(20)  NULL</v>
      </c>
      <c r="S235" s="2" t="str">
        <f t="shared" si="39"/>
        <v>COMMENT ON COLUMN DM.MSLD_SELL_COMP_GRP.SELL_COMP_GRP_NM IS '판매업체그룹명';</v>
      </c>
    </row>
    <row r="236" spans="1:19" ht="22" customHeight="1" x14ac:dyDescent="0.45">
      <c r="A236" s="23">
        <f t="shared" si="35"/>
        <v>26</v>
      </c>
      <c r="B236" s="3" t="s">
        <v>596</v>
      </c>
      <c r="C236" s="3" t="s">
        <v>142</v>
      </c>
      <c r="D236" s="3" t="s">
        <v>34</v>
      </c>
      <c r="E236" s="4" t="str">
        <f>VLOOKUP(F236,[1]테이블명!$E:$G,3,FALSE)</f>
        <v>MSLD_SELL_COMP_GRP</v>
      </c>
      <c r="F236" s="5" t="s">
        <v>98</v>
      </c>
      <c r="G236" s="3">
        <f t="shared" si="41"/>
        <v>3</v>
      </c>
      <c r="H236" s="4" t="str">
        <f>VLOOKUP(I236,[1]용어사전!$B:$D,2,FALSE)</f>
        <v>SORT_SEQ</v>
      </c>
      <c r="I236" s="4" t="s">
        <v>298</v>
      </c>
      <c r="J236" s="3" t="str">
        <f>VLOOKUP(I236,[1]용어사전!$B:$D,3,FALSE)</f>
        <v>INTEGER</v>
      </c>
      <c r="K236" s="3"/>
      <c r="L236" s="3" t="str">
        <f t="shared" si="43"/>
        <v>NULL</v>
      </c>
      <c r="M236" s="3" t="s">
        <v>593</v>
      </c>
      <c r="N236" s="3" t="str">
        <f>IFERROR(VLOOKUP(I236,[2]Sheet3!G$3:K$38,5,FALSE),"")</f>
        <v/>
      </c>
      <c r="O236" s="42" t="s">
        <v>5621</v>
      </c>
      <c r="P236" s="28" t="str">
        <f t="shared" si="36"/>
        <v>SELL_COMP_GRP_CD</v>
      </c>
      <c r="Q236" s="2" t="str">
        <f t="shared" si="37"/>
        <v xml:space="preserve"> , SORT_SEQ AS SORT_SEQ FROM DW.WSTC_CMM_CD_DTL WHERE CMM_BAS_CD= '014';</v>
      </c>
      <c r="R236" s="2" t="str">
        <f t="shared" si="38"/>
        <v>, SORT_SEQ  INTEGER  NULL, CONSTRAINT MSLD_SELL_COMP_GRP_PK PRIMARY KEY (SELL_COMP_GRP_CD)) ;</v>
      </c>
      <c r="S236" s="2" t="str">
        <f t="shared" si="39"/>
        <v>COMMENT ON COLUMN DM.MSLD_SELL_COMP_GRP.SORT_SEQ IS '정렬순번';</v>
      </c>
    </row>
    <row r="237" spans="1:19" ht="22" customHeight="1" x14ac:dyDescent="0.45">
      <c r="A237" s="23">
        <f t="shared" si="35"/>
        <v>27</v>
      </c>
      <c r="B237" s="3" t="s">
        <v>596</v>
      </c>
      <c r="C237" s="3" t="s">
        <v>142</v>
      </c>
      <c r="D237" s="3" t="s">
        <v>34</v>
      </c>
      <c r="E237" s="4" t="str">
        <f>VLOOKUP(F237,[1]테이블명!$E:$G,3,FALSE)</f>
        <v>MSLD_SELL_CHNL_LCLS</v>
      </c>
      <c r="F237" s="5" t="s">
        <v>95</v>
      </c>
      <c r="G237" s="3">
        <f t="shared" si="41"/>
        <v>1</v>
      </c>
      <c r="H237" s="4" t="str">
        <f>VLOOKUP(I237,[1]용어사전!$B:$D,2,FALSE)</f>
        <v>SELL_CHNL_LCLS_CD</v>
      </c>
      <c r="I237" s="4" t="s">
        <v>159</v>
      </c>
      <c r="J237" s="3" t="str">
        <f>VLOOKUP(I237,[1]용어사전!$B:$D,3,FALSE)</f>
        <v>VARCHAR(20)</v>
      </c>
      <c r="K237" s="3" t="s">
        <v>300</v>
      </c>
      <c r="L237" s="3" t="str">
        <f t="shared" si="43"/>
        <v xml:space="preserve"> NOT NULL</v>
      </c>
      <c r="M237" s="3"/>
      <c r="N237" s="3" t="str">
        <f>IFERROR(VLOOKUP(I237,[2]Sheet3!G$3:K$38,5,FALSE),"")</f>
        <v/>
      </c>
      <c r="P237" s="28" t="str">
        <f t="shared" si="36"/>
        <v>SELL_CHNL_LCLS_CD</v>
      </c>
      <c r="Q237" s="2" t="str">
        <f t="shared" si="37"/>
        <v>CREATE OR REPLACE TRANSIENT TABLE DM.MSLD_SELL_CHNL_LCLS (SELL_CHNL_LCLS_CD  VARCHAR(20)   NOT NULL  COMMENT '판매채널대분류코드'</v>
      </c>
      <c r="R237" s="2" t="str">
        <f t="shared" si="38"/>
        <v>CREATE TABLE DM.MSLD_SELL_CHNL_LCLS (SELL_CHNL_LCLS_CD  VARCHAR(20)   NOT NULL</v>
      </c>
      <c r="S237" s="2" t="str">
        <f t="shared" si="39"/>
        <v>COMMENT ON TABLE DM.MSLD_SELL_CHNL_LCLS IS '판매채널대분류'; COMMENT ON COLUMN DM.MSLD_SELL_CHNL_LCLS.SELL_CHNL_LCLS_CD IS '판매채널대분류코드';</v>
      </c>
    </row>
    <row r="238" spans="1:19" ht="22" customHeight="1" x14ac:dyDescent="0.45">
      <c r="A238" s="23">
        <f t="shared" si="35"/>
        <v>27</v>
      </c>
      <c r="B238" s="3" t="s">
        <v>596</v>
      </c>
      <c r="C238" s="3" t="s">
        <v>142</v>
      </c>
      <c r="D238" s="3" t="s">
        <v>34</v>
      </c>
      <c r="E238" s="4" t="str">
        <f>VLOOKUP(F238,[1]테이블명!$E:$G,3,FALSE)</f>
        <v>MSLD_SELL_CHNL_LCLS</v>
      </c>
      <c r="F238" s="5" t="s">
        <v>95</v>
      </c>
      <c r="G238" s="3">
        <f t="shared" si="41"/>
        <v>2</v>
      </c>
      <c r="H238" s="4" t="str">
        <f>VLOOKUP(I238,[1]용어사전!$B:$D,2,FALSE)</f>
        <v>SELL_CHNL_LCLS_NM</v>
      </c>
      <c r="I238" s="4" t="s">
        <v>240</v>
      </c>
      <c r="J238" s="3" t="str">
        <f>VLOOKUP(I238,[1]용어사전!$B:$D,3,FALSE)</f>
        <v>VARCHAR(20)</v>
      </c>
      <c r="K238" s="3"/>
      <c r="L238" s="3" t="str">
        <f t="shared" si="43"/>
        <v>NULL</v>
      </c>
      <c r="M238" s="3"/>
      <c r="N238" s="3" t="str">
        <f>IFERROR(VLOOKUP(I238,[2]Sheet3!G$3:K$38,5,FALSE),"")</f>
        <v/>
      </c>
      <c r="P238" s="28" t="str">
        <f t="shared" si="36"/>
        <v>SELL_CHNL_LCLS_CD</v>
      </c>
      <c r="Q238" s="2" t="str">
        <f t="shared" si="37"/>
        <v>, SELL_CHNL_LCLS_NM  VARCHAR(20)  NULL  COMMENT '판매채널대분류명'</v>
      </c>
      <c r="R238" s="2" t="str">
        <f t="shared" si="38"/>
        <v>, SELL_CHNL_LCLS_NM  VARCHAR(20)  NULL</v>
      </c>
      <c r="S238" s="2" t="str">
        <f t="shared" si="39"/>
        <v>COMMENT ON COLUMN DM.MSLD_SELL_CHNL_LCLS.SELL_CHNL_LCLS_NM IS '판매채널대분류명';</v>
      </c>
    </row>
    <row r="239" spans="1:19" ht="22" customHeight="1" x14ac:dyDescent="0.45">
      <c r="A239" s="23">
        <f t="shared" si="35"/>
        <v>27</v>
      </c>
      <c r="B239" s="3" t="s">
        <v>596</v>
      </c>
      <c r="C239" s="3" t="s">
        <v>142</v>
      </c>
      <c r="D239" s="3" t="s">
        <v>34</v>
      </c>
      <c r="E239" s="4" t="str">
        <f>VLOOKUP(F239,[1]테이블명!$E:$G,3,FALSE)</f>
        <v>MSLD_SELL_CHNL_LCLS</v>
      </c>
      <c r="F239" s="5" t="s">
        <v>95</v>
      </c>
      <c r="G239" s="3">
        <f t="shared" si="41"/>
        <v>3</v>
      </c>
      <c r="H239" s="4" t="str">
        <f>VLOOKUP(I239,[1]용어사전!$B:$D,2,FALSE)</f>
        <v>SORT_SEQ</v>
      </c>
      <c r="I239" s="4" t="s">
        <v>298</v>
      </c>
      <c r="J239" s="3" t="str">
        <f>VLOOKUP(I239,[1]용어사전!$B:$D,3,FALSE)</f>
        <v>INTEGER</v>
      </c>
      <c r="K239" s="3"/>
      <c r="L239" s="3" t="str">
        <f t="shared" si="43"/>
        <v>NULL</v>
      </c>
      <c r="M239" s="3"/>
      <c r="N239" s="3" t="str">
        <f>IFERROR(VLOOKUP(I239,[2]Sheet3!G$3:K$38,5,FALSE),"")</f>
        <v/>
      </c>
      <c r="P239" s="28" t="str">
        <f t="shared" si="36"/>
        <v>SELL_CHNL_LCLS_CD</v>
      </c>
      <c r="Q239" s="2" t="str">
        <f t="shared" si="37"/>
        <v>, SORT_SEQ  INTEGER  NULL  COMMENT '정렬순번'</v>
      </c>
      <c r="R239" s="2" t="str">
        <f t="shared" si="38"/>
        <v>, SORT_SEQ  INTEGER  NULL</v>
      </c>
      <c r="S239" s="2" t="str">
        <f t="shared" si="39"/>
        <v>COMMENT ON COLUMN DM.MSLD_SELL_CHNL_LCLS.SORT_SEQ IS '정렬순번';</v>
      </c>
    </row>
    <row r="240" spans="1:19" ht="22" customHeight="1" x14ac:dyDescent="0.45">
      <c r="A240" s="23">
        <f t="shared" si="35"/>
        <v>27</v>
      </c>
      <c r="B240" s="3" t="s">
        <v>596</v>
      </c>
      <c r="C240" s="3" t="s">
        <v>142</v>
      </c>
      <c r="D240" s="3" t="s">
        <v>34</v>
      </c>
      <c r="E240" s="4" t="str">
        <f>VLOOKUP(F240,[1]테이블명!$E:$G,3,FALSE)</f>
        <v>MSLD_SELL_CHNL_LCLS</v>
      </c>
      <c r="F240" s="5" t="s">
        <v>95</v>
      </c>
      <c r="G240" s="3">
        <f t="shared" si="41"/>
        <v>4</v>
      </c>
      <c r="H240" s="4" t="str">
        <f>VLOOKUP(I240,[1]용어사전!$B:$D,2,FALSE)</f>
        <v>LOAD_DTTM</v>
      </c>
      <c r="I240" s="4" t="s">
        <v>297</v>
      </c>
      <c r="J240" s="3" t="str">
        <f>VLOOKUP(I240,[1]용어사전!$B:$D,3,FALSE)</f>
        <v>TIMESTAMP</v>
      </c>
      <c r="K240" s="3"/>
      <c r="L240" s="3" t="str">
        <f t="shared" si="43"/>
        <v>NULL</v>
      </c>
      <c r="M240" s="3"/>
      <c r="N240" s="3" t="str">
        <f>IFERROR(VLOOKUP(I240,[2]Sheet3!G$3:K$38,5,FALSE),"")</f>
        <v/>
      </c>
      <c r="P240" s="28" t="str">
        <f t="shared" si="36"/>
        <v>SELL_CHNL_LCLS_CD</v>
      </c>
      <c r="Q240" s="2" t="str">
        <f t="shared" si="37"/>
        <v>, LOAD_DTTM  TIMESTAMP  NULL  COMMENT '적재일시' , CONSTRAINT MSLD_SELL_CHNL_LCLS_PK PRIMARY KEY (SELL_CHNL_LCLS_CD)) COMMENT='판매채널대분류';GRANT SELECT ON TABLE GCWB_WDB.DM.MSLD_SELL_CHNL_LCLS TO READ_ROLE;GRANT SELECT,INSERT,UPDATE,DELETE ON TABLE GCWB_WDB.DM.MSLD_SELL_CHNL_LCLS TO ROLE CRUD_ROLE;</v>
      </c>
      <c r="R240" s="2" t="str">
        <f t="shared" si="38"/>
        <v>, LOAD_DTTM  TIMESTAMP  NULL, CONSTRAINT MSLD_SELL_CHNL_LCLS_PK PRIMARY KEY (SELL_CHNL_LCLS_CD)) ;</v>
      </c>
      <c r="S240" s="2" t="str">
        <f t="shared" si="39"/>
        <v>COMMENT ON COLUMN DM.MSLD_SELL_CHNL_LCLS.LOAD_DTTM IS '적재일시';</v>
      </c>
    </row>
    <row r="241" spans="1:19" ht="22" customHeight="1" x14ac:dyDescent="0.45">
      <c r="A241" s="23">
        <f t="shared" si="35"/>
        <v>28</v>
      </c>
      <c r="B241" s="3" t="s">
        <v>596</v>
      </c>
      <c r="C241" s="3" t="s">
        <v>142</v>
      </c>
      <c r="D241" s="3" t="s">
        <v>34</v>
      </c>
      <c r="E241" s="4" t="str">
        <f>VLOOKUP(F241,[1]테이블명!$E:$G,3,FALSE)</f>
        <v>MSLD_SELL_CHNL_SCLS</v>
      </c>
      <c r="F241" s="5" t="s">
        <v>97</v>
      </c>
      <c r="G241" s="3">
        <f t="shared" si="41"/>
        <v>1</v>
      </c>
      <c r="H241" s="4" t="str">
        <f>VLOOKUP(I241,[1]용어사전!$B:$D,2,FALSE)</f>
        <v>SELL_CHNL_SCLS_CD</v>
      </c>
      <c r="I241" s="4" t="s">
        <v>160</v>
      </c>
      <c r="J241" s="3" t="str">
        <f>VLOOKUP(I241,[1]용어사전!$B:$D,3,FALSE)</f>
        <v>VARCHAR(20)</v>
      </c>
      <c r="K241" s="3" t="s">
        <v>300</v>
      </c>
      <c r="L241" s="3" t="str">
        <f t="shared" si="43"/>
        <v xml:space="preserve"> NOT NULL</v>
      </c>
      <c r="M241" s="3"/>
      <c r="N241" s="3" t="str">
        <f>IFERROR(VLOOKUP(I241,[2]Sheet3!G$3:K$38,5,FALSE),"")</f>
        <v/>
      </c>
      <c r="P241" s="28" t="str">
        <f t="shared" si="36"/>
        <v>SELL_CHNL_SCLS_CD</v>
      </c>
      <c r="Q241" s="2" t="str">
        <f t="shared" si="37"/>
        <v>CREATE OR REPLACE TRANSIENT TABLE DM.MSLD_SELL_CHNL_SCLS (SELL_CHNL_SCLS_CD  VARCHAR(20)   NOT NULL  COMMENT '판매채널소분류코드'</v>
      </c>
      <c r="R241" s="2" t="str">
        <f t="shared" si="38"/>
        <v>CREATE TABLE DM.MSLD_SELL_CHNL_SCLS (SELL_CHNL_SCLS_CD  VARCHAR(20)   NOT NULL</v>
      </c>
      <c r="S241" s="2" t="str">
        <f t="shared" si="39"/>
        <v>COMMENT ON TABLE DM.MSLD_SELL_CHNL_SCLS IS '판매채널소분류'; COMMENT ON COLUMN DM.MSLD_SELL_CHNL_SCLS.SELL_CHNL_SCLS_CD IS '판매채널소분류코드';</v>
      </c>
    </row>
    <row r="242" spans="1:19" ht="22" customHeight="1" x14ac:dyDescent="0.45">
      <c r="A242" s="23">
        <f t="shared" si="35"/>
        <v>28</v>
      </c>
      <c r="B242" s="3" t="s">
        <v>596</v>
      </c>
      <c r="C242" s="3" t="s">
        <v>142</v>
      </c>
      <c r="D242" s="3" t="s">
        <v>34</v>
      </c>
      <c r="E242" s="4" t="str">
        <f>VLOOKUP(F242,[1]테이블명!$E:$G,3,FALSE)</f>
        <v>MSLD_SELL_CHNL_SCLS</v>
      </c>
      <c r="F242" s="5" t="s">
        <v>97</v>
      </c>
      <c r="G242" s="3">
        <f t="shared" si="41"/>
        <v>2</v>
      </c>
      <c r="H242" s="4" t="str">
        <f>VLOOKUP(I242,[1]용어사전!$B:$D,2,FALSE)</f>
        <v>SELL_CHNL_SCLS_NM</v>
      </c>
      <c r="I242" s="4" t="s">
        <v>241</v>
      </c>
      <c r="J242" s="3" t="str">
        <f>VLOOKUP(I242,[1]용어사전!$B:$D,3,FALSE)</f>
        <v>VARCHAR(20)</v>
      </c>
      <c r="K242" s="3"/>
      <c r="L242" s="3" t="str">
        <f t="shared" si="43"/>
        <v>NULL</v>
      </c>
      <c r="M242" s="3"/>
      <c r="N242" s="3" t="str">
        <f>IFERROR(VLOOKUP(I242,[2]Sheet3!G$3:K$38,5,FALSE),"")</f>
        <v/>
      </c>
      <c r="P242" s="28" t="str">
        <f t="shared" si="36"/>
        <v>SELL_CHNL_SCLS_CD</v>
      </c>
      <c r="Q242" s="2" t="str">
        <f t="shared" si="37"/>
        <v>, SELL_CHNL_SCLS_NM  VARCHAR(20)  NULL  COMMENT '판매채널소분류명'</v>
      </c>
      <c r="R242" s="2" t="str">
        <f t="shared" si="38"/>
        <v>, SELL_CHNL_SCLS_NM  VARCHAR(20)  NULL</v>
      </c>
      <c r="S242" s="2" t="str">
        <f t="shared" si="39"/>
        <v>COMMENT ON COLUMN DM.MSLD_SELL_CHNL_SCLS.SELL_CHNL_SCLS_NM IS '판매채널소분류명';</v>
      </c>
    </row>
    <row r="243" spans="1:19" ht="22" customHeight="1" x14ac:dyDescent="0.45">
      <c r="A243" s="23">
        <f t="shared" si="35"/>
        <v>28</v>
      </c>
      <c r="B243" s="3" t="s">
        <v>596</v>
      </c>
      <c r="C243" s="3" t="s">
        <v>142</v>
      </c>
      <c r="D243" s="3" t="s">
        <v>34</v>
      </c>
      <c r="E243" s="4" t="str">
        <f>VLOOKUP(F243,[1]테이블명!$E:$G,3,FALSE)</f>
        <v>MSLD_SELL_CHNL_SCLS</v>
      </c>
      <c r="F243" s="5" t="s">
        <v>97</v>
      </c>
      <c r="G243" s="3">
        <f t="shared" si="41"/>
        <v>3</v>
      </c>
      <c r="H243" s="4" t="str">
        <f>VLOOKUP(I243,[1]용어사전!$B:$D,2,FALSE)</f>
        <v>SELL_CHNL_MCLS_CD</v>
      </c>
      <c r="I243" s="4" t="s">
        <v>161</v>
      </c>
      <c r="J243" s="3" t="str">
        <f>VLOOKUP(I243,[1]용어사전!$B:$D,3,FALSE)</f>
        <v>VARCHAR(20)</v>
      </c>
      <c r="K243" s="3"/>
      <c r="L243" s="3" t="str">
        <f t="shared" si="43"/>
        <v>NULL</v>
      </c>
      <c r="M243" s="3"/>
      <c r="N243" s="3" t="str">
        <f>IFERROR(VLOOKUP(I243,[2]Sheet3!G$3:K$38,5,FALSE),"")</f>
        <v/>
      </c>
      <c r="P243" s="28" t="str">
        <f t="shared" si="36"/>
        <v>SELL_CHNL_SCLS_CD</v>
      </c>
      <c r="Q243" s="2" t="str">
        <f t="shared" si="37"/>
        <v>, SELL_CHNL_MCLS_CD  VARCHAR(20)  NULL  COMMENT '판매채널중분류코드'</v>
      </c>
      <c r="R243" s="2" t="str">
        <f t="shared" si="38"/>
        <v>, SELL_CHNL_MCLS_CD  VARCHAR(20)  NULL</v>
      </c>
      <c r="S243" s="2" t="str">
        <f t="shared" si="39"/>
        <v>COMMENT ON COLUMN DM.MSLD_SELL_CHNL_SCLS.SELL_CHNL_MCLS_CD IS '판매채널중분류코드';</v>
      </c>
    </row>
    <row r="244" spans="1:19" ht="22" customHeight="1" x14ac:dyDescent="0.45">
      <c r="A244" s="23">
        <f t="shared" si="35"/>
        <v>28</v>
      </c>
      <c r="B244" s="3" t="s">
        <v>596</v>
      </c>
      <c r="C244" s="3" t="s">
        <v>142</v>
      </c>
      <c r="D244" s="3" t="s">
        <v>34</v>
      </c>
      <c r="E244" s="4" t="str">
        <f>VLOOKUP(F244,[1]테이블명!$E:$G,3,FALSE)</f>
        <v>MSLD_SELL_CHNL_SCLS</v>
      </c>
      <c r="F244" s="5" t="s">
        <v>97</v>
      </c>
      <c r="G244" s="3">
        <f t="shared" si="41"/>
        <v>4</v>
      </c>
      <c r="H244" s="4" t="str">
        <f>VLOOKUP(I244,[1]용어사전!$B:$D,2,FALSE)</f>
        <v>SORT_SEQ</v>
      </c>
      <c r="I244" s="4" t="s">
        <v>298</v>
      </c>
      <c r="J244" s="3" t="str">
        <f>VLOOKUP(I244,[1]용어사전!$B:$D,3,FALSE)</f>
        <v>INTEGER</v>
      </c>
      <c r="K244" s="3"/>
      <c r="L244" s="3" t="str">
        <f t="shared" si="43"/>
        <v>NULL</v>
      </c>
      <c r="M244" s="3"/>
      <c r="N244" s="3" t="str">
        <f>IFERROR(VLOOKUP(I244,[2]Sheet3!G$3:K$38,5,FALSE),"")</f>
        <v/>
      </c>
      <c r="P244" s="28" t="str">
        <f t="shared" si="36"/>
        <v>SELL_CHNL_SCLS_CD</v>
      </c>
      <c r="Q244" s="2" t="str">
        <f t="shared" si="37"/>
        <v>, SORT_SEQ  INTEGER  NULL  COMMENT '정렬순번'</v>
      </c>
      <c r="R244" s="2" t="str">
        <f t="shared" si="38"/>
        <v>, SORT_SEQ  INTEGER  NULL</v>
      </c>
      <c r="S244" s="2" t="str">
        <f t="shared" si="39"/>
        <v>COMMENT ON COLUMN DM.MSLD_SELL_CHNL_SCLS.SORT_SEQ IS '정렬순번';</v>
      </c>
    </row>
    <row r="245" spans="1:19" ht="22" customHeight="1" x14ac:dyDescent="0.45">
      <c r="A245" s="23">
        <f t="shared" si="35"/>
        <v>28</v>
      </c>
      <c r="B245" s="3" t="s">
        <v>596</v>
      </c>
      <c r="C245" s="3" t="s">
        <v>142</v>
      </c>
      <c r="D245" s="3" t="s">
        <v>34</v>
      </c>
      <c r="E245" s="4" t="str">
        <f>VLOOKUP(F245,[1]테이블명!$E:$G,3,FALSE)</f>
        <v>MSLD_SELL_CHNL_SCLS</v>
      </c>
      <c r="F245" s="5" t="s">
        <v>97</v>
      </c>
      <c r="G245" s="3">
        <f t="shared" si="41"/>
        <v>5</v>
      </c>
      <c r="H245" s="4" t="str">
        <f>VLOOKUP(I245,[1]용어사전!$B:$D,2,FALSE)</f>
        <v>LOAD_DTTM</v>
      </c>
      <c r="I245" s="4" t="s">
        <v>297</v>
      </c>
      <c r="J245" s="3" t="str">
        <f>VLOOKUP(I245,[1]용어사전!$B:$D,3,FALSE)</f>
        <v>TIMESTAMP</v>
      </c>
      <c r="K245" s="3"/>
      <c r="L245" s="3" t="str">
        <f t="shared" si="43"/>
        <v>NULL</v>
      </c>
      <c r="M245" s="3"/>
      <c r="N245" s="3" t="str">
        <f>IFERROR(VLOOKUP(I245,[2]Sheet3!G$3:K$38,5,FALSE),"")</f>
        <v/>
      </c>
      <c r="P245" s="28" t="str">
        <f t="shared" si="36"/>
        <v>SELL_CHNL_SCLS_CD</v>
      </c>
      <c r="Q245" s="2" t="str">
        <f t="shared" si="37"/>
        <v>, LOAD_DTTM  TIMESTAMP  NULL  COMMENT '적재일시' , CONSTRAINT MSLD_SELL_CHNL_SCLS_PK PRIMARY KEY (SELL_CHNL_SCLS_CD)) COMMENT='판매채널소분류';GRANT SELECT ON TABLE GCWB_WDB.DM.MSLD_SELL_CHNL_SCLS TO READ_ROLE;GRANT SELECT,INSERT,UPDATE,DELETE ON TABLE GCWB_WDB.DM.MSLD_SELL_CHNL_SCLS TO ROLE CRUD_ROLE;</v>
      </c>
      <c r="R245" s="2" t="str">
        <f t="shared" si="38"/>
        <v>, LOAD_DTTM  TIMESTAMP  NULL, CONSTRAINT MSLD_SELL_CHNL_SCLS_PK PRIMARY KEY (SELL_CHNL_SCLS_CD)) ;</v>
      </c>
      <c r="S245" s="2" t="str">
        <f t="shared" si="39"/>
        <v>COMMENT ON COLUMN DM.MSLD_SELL_CHNL_SCLS.LOAD_DTTM IS '적재일시';</v>
      </c>
    </row>
    <row r="246" spans="1:19" ht="22" customHeight="1" x14ac:dyDescent="0.45">
      <c r="A246" s="23">
        <f t="shared" si="35"/>
        <v>29</v>
      </c>
      <c r="B246" s="3" t="s">
        <v>596</v>
      </c>
      <c r="C246" s="3" t="s">
        <v>142</v>
      </c>
      <c r="D246" s="3" t="s">
        <v>34</v>
      </c>
      <c r="E246" s="4" t="str">
        <f>VLOOKUP(F246,[1]테이블명!$E:$G,3,FALSE)</f>
        <v>MSLD_SELL_CHNL_MCLS</v>
      </c>
      <c r="F246" s="5" t="s">
        <v>96</v>
      </c>
      <c r="G246" s="3">
        <f t="shared" si="41"/>
        <v>1</v>
      </c>
      <c r="H246" s="4" t="str">
        <f>VLOOKUP(I246,[1]용어사전!$B:$D,2,FALSE)</f>
        <v>SELL_CHNL_MCLS_CD</v>
      </c>
      <c r="I246" s="4" t="s">
        <v>161</v>
      </c>
      <c r="J246" s="3" t="str">
        <f>VLOOKUP(I246,[1]용어사전!$B:$D,3,FALSE)</f>
        <v>VARCHAR(20)</v>
      </c>
      <c r="K246" s="3" t="s">
        <v>300</v>
      </c>
      <c r="L246" s="3" t="str">
        <f t="shared" si="43"/>
        <v xml:space="preserve"> NOT NULL</v>
      </c>
      <c r="M246" s="3"/>
      <c r="N246" s="3" t="str">
        <f>IFERROR(VLOOKUP(I246,[2]Sheet3!G$3:K$38,5,FALSE),"")</f>
        <v/>
      </c>
      <c r="P246" s="28" t="str">
        <f t="shared" si="36"/>
        <v>SELL_CHNL_MCLS_CD</v>
      </c>
      <c r="Q246" s="2" t="str">
        <f t="shared" si="37"/>
        <v>CREATE OR REPLACE TRANSIENT TABLE DM.MSLD_SELL_CHNL_MCLS (SELL_CHNL_MCLS_CD  VARCHAR(20)   NOT NULL  COMMENT '판매채널중분류코드'</v>
      </c>
      <c r="R246" s="2" t="str">
        <f t="shared" si="38"/>
        <v>CREATE TABLE DM.MSLD_SELL_CHNL_MCLS (SELL_CHNL_MCLS_CD  VARCHAR(20)   NOT NULL</v>
      </c>
      <c r="S246" s="2" t="str">
        <f t="shared" si="39"/>
        <v>COMMENT ON TABLE DM.MSLD_SELL_CHNL_MCLS IS '판매채널중분류'; COMMENT ON COLUMN DM.MSLD_SELL_CHNL_MCLS.SELL_CHNL_MCLS_CD IS '판매채널중분류코드';</v>
      </c>
    </row>
    <row r="247" spans="1:19" ht="22" customHeight="1" x14ac:dyDescent="0.45">
      <c r="A247" s="23">
        <f t="shared" si="35"/>
        <v>29</v>
      </c>
      <c r="B247" s="3" t="s">
        <v>596</v>
      </c>
      <c r="C247" s="3" t="s">
        <v>142</v>
      </c>
      <c r="D247" s="3" t="s">
        <v>34</v>
      </c>
      <c r="E247" s="4" t="str">
        <f>VLOOKUP(F247,[1]테이블명!$E:$G,3,FALSE)</f>
        <v>MSLD_SELL_CHNL_MCLS</v>
      </c>
      <c r="F247" s="5" t="s">
        <v>96</v>
      </c>
      <c r="G247" s="3">
        <f t="shared" si="41"/>
        <v>2</v>
      </c>
      <c r="H247" s="4" t="str">
        <f>VLOOKUP(I247,[1]용어사전!$B:$D,2,FALSE)</f>
        <v>SELL_CHNL_MCLS_NM</v>
      </c>
      <c r="I247" s="4" t="s">
        <v>301</v>
      </c>
      <c r="J247" s="3" t="str">
        <f>VLOOKUP(I247,[1]용어사전!$B:$D,3,FALSE)</f>
        <v>VARCHAR(20)</v>
      </c>
      <c r="K247" s="3"/>
      <c r="L247" s="3" t="str">
        <f t="shared" si="43"/>
        <v>NULL</v>
      </c>
      <c r="M247" s="3"/>
      <c r="N247" s="3" t="str">
        <f>IFERROR(VLOOKUP(I247,[2]Sheet3!G$3:K$38,5,FALSE),"")</f>
        <v/>
      </c>
      <c r="P247" s="28" t="str">
        <f t="shared" si="36"/>
        <v>SELL_CHNL_MCLS_CD</v>
      </c>
      <c r="Q247" s="2" t="str">
        <f t="shared" si="37"/>
        <v>, SELL_CHNL_MCLS_NM  VARCHAR(20)  NULL  COMMENT '판매채널중분류명'</v>
      </c>
      <c r="R247" s="2" t="str">
        <f t="shared" si="38"/>
        <v>, SELL_CHNL_MCLS_NM  VARCHAR(20)  NULL</v>
      </c>
      <c r="S247" s="2" t="str">
        <f t="shared" si="39"/>
        <v>COMMENT ON COLUMN DM.MSLD_SELL_CHNL_MCLS.SELL_CHNL_MCLS_NM IS '판매채널중분류명';</v>
      </c>
    </row>
    <row r="248" spans="1:19" ht="22" customHeight="1" x14ac:dyDescent="0.45">
      <c r="A248" s="23">
        <f t="shared" si="35"/>
        <v>29</v>
      </c>
      <c r="B248" s="3" t="s">
        <v>596</v>
      </c>
      <c r="C248" s="3" t="s">
        <v>142</v>
      </c>
      <c r="D248" s="3" t="s">
        <v>34</v>
      </c>
      <c r="E248" s="4" t="str">
        <f>VLOOKUP(F248,[1]테이블명!$E:$G,3,FALSE)</f>
        <v>MSLD_SELL_CHNL_MCLS</v>
      </c>
      <c r="F248" s="5" t="s">
        <v>96</v>
      </c>
      <c r="G248" s="3">
        <f t="shared" si="41"/>
        <v>3</v>
      </c>
      <c r="H248" s="4" t="str">
        <f>VLOOKUP(I248,[1]용어사전!$B:$D,2,FALSE)</f>
        <v>SELL_CHNL_LCLS_CD</v>
      </c>
      <c r="I248" s="4" t="s">
        <v>159</v>
      </c>
      <c r="J248" s="3" t="str">
        <f>VLOOKUP(I248,[1]용어사전!$B:$D,3,FALSE)</f>
        <v>VARCHAR(20)</v>
      </c>
      <c r="K248" s="3"/>
      <c r="L248" s="3" t="str">
        <f t="shared" si="43"/>
        <v>NULL</v>
      </c>
      <c r="M248" s="3"/>
      <c r="N248" s="3" t="str">
        <f>IFERROR(VLOOKUP(I248,[2]Sheet3!G$3:K$38,5,FALSE),"")</f>
        <v/>
      </c>
      <c r="P248" s="28" t="str">
        <f t="shared" si="36"/>
        <v>SELL_CHNL_MCLS_CD</v>
      </c>
      <c r="Q248" s="2" t="str">
        <f t="shared" si="37"/>
        <v>, SELL_CHNL_LCLS_CD  VARCHAR(20)  NULL  COMMENT '판매채널대분류코드'</v>
      </c>
      <c r="R248" s="2" t="str">
        <f t="shared" si="38"/>
        <v>, SELL_CHNL_LCLS_CD  VARCHAR(20)  NULL</v>
      </c>
      <c r="S248" s="2" t="str">
        <f t="shared" si="39"/>
        <v>COMMENT ON COLUMN DM.MSLD_SELL_CHNL_MCLS.SELL_CHNL_LCLS_CD IS '판매채널대분류코드';</v>
      </c>
    </row>
    <row r="249" spans="1:19" ht="22" customHeight="1" x14ac:dyDescent="0.45">
      <c r="A249" s="23">
        <f t="shared" si="35"/>
        <v>29</v>
      </c>
      <c r="B249" s="3" t="s">
        <v>596</v>
      </c>
      <c r="C249" s="3" t="s">
        <v>142</v>
      </c>
      <c r="D249" s="3" t="s">
        <v>34</v>
      </c>
      <c r="E249" s="4" t="str">
        <f>VLOOKUP(F249,[1]테이블명!$E:$G,3,FALSE)</f>
        <v>MSLD_SELL_CHNL_MCLS</v>
      </c>
      <c r="F249" s="5" t="s">
        <v>96</v>
      </c>
      <c r="G249" s="3">
        <f t="shared" si="41"/>
        <v>4</v>
      </c>
      <c r="H249" s="4" t="str">
        <f>VLOOKUP(I249,[1]용어사전!$B:$D,2,FALSE)</f>
        <v>SORT_SEQ</v>
      </c>
      <c r="I249" s="4" t="s">
        <v>298</v>
      </c>
      <c r="J249" s="3" t="str">
        <f>VLOOKUP(I249,[1]용어사전!$B:$D,3,FALSE)</f>
        <v>INTEGER</v>
      </c>
      <c r="K249" s="3"/>
      <c r="L249" s="3" t="str">
        <f t="shared" si="43"/>
        <v>NULL</v>
      </c>
      <c r="M249" s="3"/>
      <c r="N249" s="3" t="str">
        <f>IFERROR(VLOOKUP(I249,[2]Sheet3!G$3:K$38,5,FALSE),"")</f>
        <v/>
      </c>
      <c r="P249" s="28" t="str">
        <f t="shared" si="36"/>
        <v>SELL_CHNL_MCLS_CD</v>
      </c>
      <c r="Q249" s="2" t="str">
        <f t="shared" si="37"/>
        <v>, SORT_SEQ  INTEGER  NULL  COMMENT '정렬순번'</v>
      </c>
      <c r="R249" s="2" t="str">
        <f t="shared" si="38"/>
        <v>, SORT_SEQ  INTEGER  NULL</v>
      </c>
      <c r="S249" s="2" t="str">
        <f t="shared" si="39"/>
        <v>COMMENT ON COLUMN DM.MSLD_SELL_CHNL_MCLS.SORT_SEQ IS '정렬순번';</v>
      </c>
    </row>
    <row r="250" spans="1:19" ht="22" customHeight="1" x14ac:dyDescent="0.45">
      <c r="A250" s="23">
        <f t="shared" si="35"/>
        <v>29</v>
      </c>
      <c r="B250" s="3" t="s">
        <v>596</v>
      </c>
      <c r="C250" s="3" t="s">
        <v>142</v>
      </c>
      <c r="D250" s="3" t="s">
        <v>34</v>
      </c>
      <c r="E250" s="4" t="str">
        <f>VLOOKUP(F250,[1]테이블명!$E:$G,3,FALSE)</f>
        <v>MSLD_SELL_CHNL_MCLS</v>
      </c>
      <c r="F250" s="5" t="s">
        <v>96</v>
      </c>
      <c r="G250" s="3">
        <f t="shared" si="41"/>
        <v>5</v>
      </c>
      <c r="H250" s="4" t="str">
        <f>VLOOKUP(I250,[1]용어사전!$B:$D,2,FALSE)</f>
        <v>LOAD_DTTM</v>
      </c>
      <c r="I250" s="4" t="s">
        <v>297</v>
      </c>
      <c r="J250" s="3" t="str">
        <f>VLOOKUP(I250,[1]용어사전!$B:$D,3,FALSE)</f>
        <v>TIMESTAMP</v>
      </c>
      <c r="K250" s="3"/>
      <c r="L250" s="3" t="str">
        <f t="shared" si="43"/>
        <v>NULL</v>
      </c>
      <c r="M250" s="3"/>
      <c r="N250" s="3" t="str">
        <f>IFERROR(VLOOKUP(I250,[2]Sheet3!G$3:K$38,5,FALSE),"")</f>
        <v/>
      </c>
      <c r="P250" s="28" t="str">
        <f t="shared" si="36"/>
        <v>SELL_CHNL_MCLS_CD</v>
      </c>
      <c r="Q250" s="2" t="str">
        <f t="shared" si="37"/>
        <v>, LOAD_DTTM  TIMESTAMP  NULL  COMMENT '적재일시' , CONSTRAINT MSLD_SELL_CHNL_MCLS_PK PRIMARY KEY (SELL_CHNL_MCLS_CD)) COMMENT='판매채널중분류';GRANT SELECT ON TABLE GCWB_WDB.DM.MSLD_SELL_CHNL_MCLS TO READ_ROLE;GRANT SELECT,INSERT,UPDATE,DELETE ON TABLE GCWB_WDB.DM.MSLD_SELL_CHNL_MCLS TO ROLE CRUD_ROLE;</v>
      </c>
      <c r="R250" s="2" t="str">
        <f t="shared" si="38"/>
        <v>, LOAD_DTTM  TIMESTAMP  NULL, CONSTRAINT MSLD_SELL_CHNL_MCLS_PK PRIMARY KEY (SELL_CHNL_MCLS_CD)) ;</v>
      </c>
      <c r="S250" s="2" t="str">
        <f t="shared" si="39"/>
        <v>COMMENT ON COLUMN DM.MSLD_SELL_CHNL_MCLS.LOAD_DTTM IS '적재일시';</v>
      </c>
    </row>
    <row r="251" spans="1:19" ht="22" hidden="1" customHeight="1" x14ac:dyDescent="0.45">
      <c r="A251" s="23">
        <f t="shared" si="35"/>
        <v>30</v>
      </c>
      <c r="B251" s="3" t="s">
        <v>596</v>
      </c>
      <c r="C251" s="3" t="s">
        <v>143</v>
      </c>
      <c r="D251" s="3" t="s">
        <v>34</v>
      </c>
      <c r="E251" s="4" t="str">
        <f>VLOOKUP(F251,[1]테이블명!$E:$G,3,FALSE)</f>
        <v>MSLS_B2C_BRND_PAL</v>
      </c>
      <c r="F251" s="5" t="s">
        <v>137</v>
      </c>
      <c r="G251" s="3">
        <f t="shared" si="41"/>
        <v>1</v>
      </c>
      <c r="H251" s="4" t="str">
        <f>VLOOKUP(I251,[1]용어사전!$B:$D,2,FALSE)</f>
        <v>BASE_MM</v>
      </c>
      <c r="I251" s="4" t="s">
        <v>26</v>
      </c>
      <c r="J251" s="3" t="str">
        <f>VLOOKUP(I251,[1]용어사전!$B:$D,3,FALSE)</f>
        <v>VARCHAR(6)</v>
      </c>
      <c r="K251" s="3" t="s">
        <v>300</v>
      </c>
      <c r="L251" s="3" t="str">
        <f t="shared" si="43"/>
        <v xml:space="preserve"> NOT NULL</v>
      </c>
      <c r="M251" s="3"/>
      <c r="N251" s="3" t="str">
        <f>IFERROR(VLOOKUP(I251,[2]Sheet3!G$3:K$38,5,FALSE),"")</f>
        <v/>
      </c>
      <c r="P251" s="28" t="str">
        <f t="shared" si="36"/>
        <v>BASE_MM</v>
      </c>
      <c r="Q251" s="2" t="str">
        <f t="shared" si="37"/>
        <v>CREATE OR REPLACE TRANSIENT TABLE DM.MSLS_B2C_BRND_PAL (BASE_MM  VARCHAR(6)   NOT NULL  COMMENT '기준년월'</v>
      </c>
      <c r="R251" s="2" t="str">
        <f t="shared" si="38"/>
        <v>CREATE TABLE DM.MSLS_B2C_BRND_PAL (BASE_MM  VARCHAR(6)   NOT NULL</v>
      </c>
      <c r="S251" s="2" t="str">
        <f t="shared" si="39"/>
        <v>COMMENT ON TABLE DM.MSLS_B2C_BRND_PAL IS 'B2C브랜드손익'; COMMENT ON COLUMN DM.MSLS_B2C_BRND_PAL.BASE_MM IS '기준년월';</v>
      </c>
    </row>
    <row r="252" spans="1:19" ht="22" hidden="1" customHeight="1" x14ac:dyDescent="0.45">
      <c r="A252" s="23">
        <f t="shared" si="35"/>
        <v>30</v>
      </c>
      <c r="B252" s="3" t="s">
        <v>596</v>
      </c>
      <c r="C252" s="3" t="s">
        <v>143</v>
      </c>
      <c r="D252" s="3" t="s">
        <v>34</v>
      </c>
      <c r="E252" s="4" t="str">
        <f>VLOOKUP(F252,[1]테이블명!$E:$G,3,FALSE)</f>
        <v>MSLS_B2C_BRND_PAL</v>
      </c>
      <c r="F252" s="5" t="s">
        <v>137</v>
      </c>
      <c r="G252" s="3">
        <f t="shared" si="41"/>
        <v>2</v>
      </c>
      <c r="H252" s="4" t="str">
        <f>VLOOKUP(I252,[1]용어사전!$B:$D,2,FALSE)</f>
        <v>SELL_COMP_CLS_CD</v>
      </c>
      <c r="I252" s="4" t="s">
        <v>590</v>
      </c>
      <c r="J252" s="3" t="str">
        <f>VLOOKUP(I252,[1]용어사전!$B:$D,3,FALSE)</f>
        <v>VARCHAR(20)</v>
      </c>
      <c r="K252" s="3" t="s">
        <v>300</v>
      </c>
      <c r="L252" s="3" t="str">
        <f t="shared" ref="L252:L263" si="44">IF(K252="Y"," NOT NULL","NULL")</f>
        <v xml:space="preserve"> NOT NULL</v>
      </c>
      <c r="M252" s="3"/>
      <c r="N252" s="3" t="str">
        <f>IFERROR(VLOOKUP(I252,[2]Sheet3!G$3:K$38,5,FALSE),"")</f>
        <v/>
      </c>
      <c r="P252" s="28" t="str">
        <f t="shared" si="36"/>
        <v>BASE_MM,SELL_COMP_CLS_CD</v>
      </c>
      <c r="Q252" s="2" t="str">
        <f t="shared" si="37"/>
        <v>, SELL_COMP_CLS_CD  VARCHAR(20)   NOT NULL  COMMENT '판매업체구분코드'</v>
      </c>
      <c r="R252" s="2" t="str">
        <f t="shared" si="38"/>
        <v>, SELL_COMP_CLS_CD  VARCHAR(20)   NOT NULL</v>
      </c>
      <c r="S252" s="2" t="str">
        <f t="shared" si="39"/>
        <v>COMMENT ON COLUMN DM.MSLS_B2C_BRND_PAL.SELL_COMP_CLS_CD IS '판매업체구분코드';</v>
      </c>
    </row>
    <row r="253" spans="1:19" ht="22" hidden="1" customHeight="1" x14ac:dyDescent="0.45">
      <c r="A253" s="23">
        <f t="shared" si="35"/>
        <v>30</v>
      </c>
      <c r="B253" s="3" t="s">
        <v>596</v>
      </c>
      <c r="C253" s="3" t="s">
        <v>143</v>
      </c>
      <c r="D253" s="3" t="s">
        <v>34</v>
      </c>
      <c r="E253" s="4" t="str">
        <f>VLOOKUP(F253,[1]테이블명!$E:$G,3,FALSE)</f>
        <v>MSLS_B2C_BRND_PAL</v>
      </c>
      <c r="F253" s="5" t="s">
        <v>137</v>
      </c>
      <c r="G253" s="3">
        <f t="shared" si="41"/>
        <v>3</v>
      </c>
      <c r="H253" s="4" t="str">
        <f>VLOOKUP(I253,[1]용어사전!$B:$D,2,FALSE)</f>
        <v>BRND_CD</v>
      </c>
      <c r="I253" s="4" t="s">
        <v>172</v>
      </c>
      <c r="J253" s="3" t="str">
        <f>VLOOKUP(I253,[1]용어사전!$B:$D,3,FALSE)</f>
        <v>VARCHAR(20)</v>
      </c>
      <c r="K253" s="3" t="s">
        <v>300</v>
      </c>
      <c r="L253" s="3" t="str">
        <f t="shared" si="44"/>
        <v xml:space="preserve"> NOT NULL</v>
      </c>
      <c r="M253" s="3"/>
      <c r="N253" s="3" t="str">
        <f>IFERROR(VLOOKUP(I253,[2]Sheet3!G$3:K$38,5,FALSE),"")</f>
        <v/>
      </c>
      <c r="P253" s="28" t="str">
        <f t="shared" si="36"/>
        <v>BASE_MM,SELL_COMP_CLS_CD,BRND_CD</v>
      </c>
      <c r="Q253" s="2" t="str">
        <f t="shared" si="37"/>
        <v>, BRND_CD  VARCHAR(20)   NOT NULL  COMMENT '브랜드코드'</v>
      </c>
      <c r="R253" s="2" t="str">
        <f t="shared" si="38"/>
        <v>, BRND_CD  VARCHAR(20)   NOT NULL</v>
      </c>
      <c r="S253" s="2" t="str">
        <f t="shared" si="39"/>
        <v>COMMENT ON COLUMN DM.MSLS_B2C_BRND_PAL.BRND_CD IS '브랜드코드';</v>
      </c>
    </row>
    <row r="254" spans="1:19" ht="22" hidden="1" customHeight="1" x14ac:dyDescent="0.45">
      <c r="A254" s="23">
        <f t="shared" si="35"/>
        <v>30</v>
      </c>
      <c r="B254" s="3" t="s">
        <v>596</v>
      </c>
      <c r="C254" s="3" t="s">
        <v>143</v>
      </c>
      <c r="D254" s="3" t="s">
        <v>34</v>
      </c>
      <c r="E254" s="4" t="str">
        <f>VLOOKUP(F254,[1]테이블명!$E:$G,3,FALSE)</f>
        <v>MSLS_B2C_BRND_PAL</v>
      </c>
      <c r="F254" s="5" t="s">
        <v>137</v>
      </c>
      <c r="G254" s="3">
        <f t="shared" si="41"/>
        <v>4</v>
      </c>
      <c r="H254" s="4" t="str">
        <f>VLOOKUP(I254,[1]용어사전!$B:$D,2,FALSE)</f>
        <v>SALE_RSLB_SUM</v>
      </c>
      <c r="I254" s="4" t="s">
        <v>581</v>
      </c>
      <c r="J254" s="3" t="str">
        <f>VLOOKUP(I254,[1]용어사전!$B:$D,3,FALSE)</f>
        <v>FLOAT</v>
      </c>
      <c r="K254" s="3"/>
      <c r="L254" s="3" t="str">
        <f t="shared" si="44"/>
        <v>NULL</v>
      </c>
      <c r="M254" s="3"/>
      <c r="N254" s="3" t="str">
        <f>IFERROR(VLOOKUP(I254,[2]Sheet3!G$3:K$38,5,FALSE),"")</f>
        <v/>
      </c>
      <c r="P254" s="28" t="str">
        <f t="shared" si="36"/>
        <v>BASE_MM,SELL_COMP_CLS_CD,BRND_CD</v>
      </c>
      <c r="Q254" s="2" t="str">
        <f t="shared" si="37"/>
        <v>, SALE_RSLB_SUM  FLOAT  NULL  COMMENT '매출실적금액'</v>
      </c>
      <c r="R254" s="2" t="str">
        <f t="shared" si="38"/>
        <v>, SALE_RSLB_SUM  FLOAT  NULL</v>
      </c>
      <c r="S254" s="2" t="str">
        <f t="shared" si="39"/>
        <v>COMMENT ON COLUMN DM.MSLS_B2C_BRND_PAL.SALE_RSLB_SUM IS '매출실적금액';</v>
      </c>
    </row>
    <row r="255" spans="1:19" ht="22" hidden="1" customHeight="1" x14ac:dyDescent="0.45">
      <c r="A255" s="23">
        <f t="shared" si="35"/>
        <v>30</v>
      </c>
      <c r="B255" s="3" t="s">
        <v>596</v>
      </c>
      <c r="C255" s="3" t="s">
        <v>143</v>
      </c>
      <c r="D255" s="3" t="s">
        <v>34</v>
      </c>
      <c r="E255" s="4" t="str">
        <f>VLOOKUP(F255,[1]테이블명!$E:$G,3,FALSE)</f>
        <v>MSLS_B2C_BRND_PAL</v>
      </c>
      <c r="F255" s="5" t="s">
        <v>137</v>
      </c>
      <c r="G255" s="3">
        <f t="shared" si="41"/>
        <v>5</v>
      </c>
      <c r="H255" s="4" t="str">
        <f>VLOOKUP(I255,[1]용어사전!$B:$D,2,FALSE)</f>
        <v>COST_RSLB_SUM</v>
      </c>
      <c r="I255" s="4" t="s">
        <v>582</v>
      </c>
      <c r="J255" s="3" t="str">
        <f>VLOOKUP(I255,[1]용어사전!$B:$D,3,FALSE)</f>
        <v>FLOAT</v>
      </c>
      <c r="K255" s="3"/>
      <c r="L255" s="3" t="str">
        <f t="shared" si="44"/>
        <v>NULL</v>
      </c>
      <c r="M255" s="3"/>
      <c r="N255" s="3" t="str">
        <f>IFERROR(VLOOKUP(I255,[2]Sheet3!G$3:K$38,5,FALSE),"")</f>
        <v/>
      </c>
      <c r="P255" s="28" t="str">
        <f t="shared" ref="P255:P262" si="45">IF(F255="","",IF(K255="",P254,IF(AND(K255="Y",G255=1),H255,CONCATENATE(P254,",",H255))))</f>
        <v>BASE_MM,SELL_COMP_CLS_CD,BRND_CD</v>
      </c>
      <c r="Q255" s="2" t="str">
        <f t="shared" ref="Q255:Q262" si="46">IF(AND(M255="Y",G255=1),"CREATE OR REPLACE VIEW "&amp;B255&amp;"."&amp;E255&amp;" AS SELECT CMM_DTL_CD AS "&amp;H255,IF(AND(M255="Y",G256=1)," , SORT_SEQ AS "&amp;H255&amp;" FROM DW.WSTC_CMM_CD_DTL WHERE CMM_BAS_CD= '"&amp;O255&amp;"';",IF(M255="Y"," , CMM_DTL_CD_NM AS "&amp;H255,IF(F255="","",IF(G255=1,"CREATE OR REPLACE TRANSIENT TABLE "&amp;B255&amp;"."&amp;E255&amp;" ("&amp;H255&amp;"  "&amp;J255&amp;"  "&amp;L255&amp;"  COMMENT '"&amp;I255&amp;"'",IF(G256=1,", "&amp;H255&amp;"  "&amp;J255&amp;"  "&amp;L255&amp;"  COMMENT '"&amp;I255&amp;"' , CONSTRAINT "&amp;E255&amp;"_PK PRIMARY KEY ("&amp;P255&amp;")) COMMENT='"&amp;F255&amp;"';"&amp;"GRANT SELECT ON TABLE GCWB_WDB."&amp;B255&amp;"."&amp;E255&amp;" TO READ_ROLE;"&amp;"GRANT SELECT,INSERT,UPDATE,DELETE ON TABLE GCWB_WDB."&amp;B255&amp;"."&amp;E255&amp;" TO ROLE CRUD_ROLE;",", "&amp;H255&amp;"  "&amp;J255&amp;"  "&amp;L255&amp;"  COMMENT '"&amp;I255&amp;"'"))))))</f>
        <v>, COST_RSLB_SUM  FLOAT  NULL  COMMENT '원가실적금액'</v>
      </c>
      <c r="R255" s="2" t="str">
        <f t="shared" ref="R255:R262" si="47">IF(G255=1,"CREATE TABLE "&amp;B255&amp;"."&amp;E255&amp;" ("&amp;H255&amp;"  "&amp;J255&amp;"  "&amp;L255,IF(G256=1,", "&amp;H255&amp;"  "&amp;J255&amp;"  "&amp;L255&amp;", CONSTRAINT "&amp;E255&amp;"_PK PRIMARY KEY ("&amp;P255&amp;")) ;",", "&amp;H255&amp;"  "&amp;J255&amp;"  "&amp;L255))</f>
        <v>, COST_RSLB_SUM  FLOAT  NULL</v>
      </c>
      <c r="S255" s="2" t="str">
        <f t="shared" ref="S255:S262" si="48">IF(G255=1,"COMMENT ON TABLE "&amp;B255&amp;"."&amp;E255&amp;" IS '"&amp;F255&amp;"'; COMMENT ON COLUMN "&amp;B255&amp;"."&amp;E255&amp;"."&amp;H255&amp;" IS '"&amp;I255&amp;"';","COMMENT ON COLUMN "&amp;B255&amp;"."&amp;E255&amp;"."&amp;H255&amp;" IS '"&amp;I255&amp;"';")</f>
        <v>COMMENT ON COLUMN DM.MSLS_B2C_BRND_PAL.COST_RSLB_SUM IS '원가실적금액';</v>
      </c>
    </row>
    <row r="256" spans="1:19" ht="22" hidden="1" customHeight="1" x14ac:dyDescent="0.45">
      <c r="A256" s="23">
        <f t="shared" si="35"/>
        <v>30</v>
      </c>
      <c r="B256" s="3" t="s">
        <v>596</v>
      </c>
      <c r="C256" s="3" t="s">
        <v>143</v>
      </c>
      <c r="D256" s="3" t="s">
        <v>34</v>
      </c>
      <c r="E256" s="4" t="str">
        <f>VLOOKUP(F256,[1]테이블명!$E:$G,3,FALSE)</f>
        <v>MSLS_B2C_BRND_PAL</v>
      </c>
      <c r="F256" s="5" t="s">
        <v>137</v>
      </c>
      <c r="G256" s="3">
        <f t="shared" si="41"/>
        <v>6</v>
      </c>
      <c r="H256" s="4" t="str">
        <f>VLOOKUP(I256,[1]용어사전!$B:$D,2,FALSE)</f>
        <v>LGS_COST_SUM</v>
      </c>
      <c r="I256" s="4" t="s">
        <v>583</v>
      </c>
      <c r="J256" s="3" t="str">
        <f>VLOOKUP(I256,[1]용어사전!$B:$D,3,FALSE)</f>
        <v>FLOAT</v>
      </c>
      <c r="K256" s="3"/>
      <c r="L256" s="3" t="str">
        <f t="shared" si="44"/>
        <v>NULL</v>
      </c>
      <c r="M256" s="3"/>
      <c r="N256" s="3" t="str">
        <f>IFERROR(VLOOKUP(I256,[2]Sheet3!G$3:K$38,5,FALSE),"")</f>
        <v/>
      </c>
      <c r="P256" s="28" t="str">
        <f t="shared" si="45"/>
        <v>BASE_MM,SELL_COMP_CLS_CD,BRND_CD</v>
      </c>
      <c r="Q256" s="2" t="str">
        <f t="shared" si="46"/>
        <v>, LGS_COST_SUM  FLOAT  NULL  COMMENT '물류비금액'</v>
      </c>
      <c r="R256" s="2" t="str">
        <f t="shared" si="47"/>
        <v>, LGS_COST_SUM  FLOAT  NULL</v>
      </c>
      <c r="S256" s="2" t="str">
        <f t="shared" si="48"/>
        <v>COMMENT ON COLUMN DM.MSLS_B2C_BRND_PAL.LGS_COST_SUM IS '물류비금액';</v>
      </c>
    </row>
    <row r="257" spans="1:19" ht="22" hidden="1" customHeight="1" x14ac:dyDescent="0.45">
      <c r="A257" s="23">
        <f t="shared" si="35"/>
        <v>30</v>
      </c>
      <c r="B257" s="3" t="s">
        <v>596</v>
      </c>
      <c r="C257" s="3" t="s">
        <v>143</v>
      </c>
      <c r="D257" s="3" t="s">
        <v>34</v>
      </c>
      <c r="E257" s="4" t="str">
        <f>VLOOKUP(F257,[1]테이블명!$E:$G,3,FALSE)</f>
        <v>MSLS_B2C_BRND_PAL</v>
      </c>
      <c r="F257" s="5" t="s">
        <v>137</v>
      </c>
      <c r="G257" s="3">
        <f t="shared" si="41"/>
        <v>7</v>
      </c>
      <c r="H257" s="4" t="str">
        <f>VLOOKUP(I257,[1]용어사전!$B:$D,2,FALSE)</f>
        <v>ADG_COST_SUM</v>
      </c>
      <c r="I257" s="4" t="s">
        <v>584</v>
      </c>
      <c r="J257" s="3" t="str">
        <f>VLOOKUP(I257,[1]용어사전!$B:$D,3,FALSE)</f>
        <v>FLOAT</v>
      </c>
      <c r="K257" s="3"/>
      <c r="L257" s="3" t="str">
        <f t="shared" si="44"/>
        <v>NULL</v>
      </c>
      <c r="M257" s="3"/>
      <c r="N257" s="3" t="str">
        <f>IFERROR(VLOOKUP(I257,[2]Sheet3!G$3:K$38,5,FALSE),"")</f>
        <v/>
      </c>
      <c r="P257" s="28" t="str">
        <f t="shared" si="45"/>
        <v>BASE_MM,SELL_COMP_CLS_CD,BRND_CD</v>
      </c>
      <c r="Q257" s="2" t="str">
        <f t="shared" si="46"/>
        <v>, ADG_COST_SUM  FLOAT  NULL  COMMENT '광고선전비금액'</v>
      </c>
      <c r="R257" s="2" t="str">
        <f t="shared" si="47"/>
        <v>, ADG_COST_SUM  FLOAT  NULL</v>
      </c>
      <c r="S257" s="2" t="str">
        <f t="shared" si="48"/>
        <v>COMMENT ON COLUMN DM.MSLS_B2C_BRND_PAL.ADG_COST_SUM IS '광고선전비금액';</v>
      </c>
    </row>
    <row r="258" spans="1:19" ht="22" hidden="1" customHeight="1" x14ac:dyDescent="0.45">
      <c r="A258" s="23">
        <f t="shared" si="35"/>
        <v>30</v>
      </c>
      <c r="B258" s="3" t="s">
        <v>596</v>
      </c>
      <c r="C258" s="3" t="s">
        <v>143</v>
      </c>
      <c r="D258" s="3" t="s">
        <v>34</v>
      </c>
      <c r="E258" s="4" t="str">
        <f>VLOOKUP(F258,[1]테이블명!$E:$G,3,FALSE)</f>
        <v>MSLS_B2C_BRND_PAL</v>
      </c>
      <c r="F258" s="5" t="s">
        <v>137</v>
      </c>
      <c r="G258" s="3">
        <f t="shared" si="41"/>
        <v>8</v>
      </c>
      <c r="H258" s="4" t="str">
        <f>VLOOKUP(I258,[1]용어사전!$B:$D,2,FALSE)</f>
        <v>PAY_FEE_SUM</v>
      </c>
      <c r="I258" s="4" t="s">
        <v>5565</v>
      </c>
      <c r="J258" s="3" t="str">
        <f>VLOOKUP(I258,[1]용어사전!$B:$D,3,FALSE)</f>
        <v>FLOAT</v>
      </c>
      <c r="K258" s="3"/>
      <c r="L258" s="3" t="str">
        <f>IF(K258="Y"," NOT NULL","NULL")</f>
        <v>NULL</v>
      </c>
      <c r="M258" s="3"/>
      <c r="N258" s="3" t="str">
        <f>IFERROR(VLOOKUP(I258,[2]Sheet3!G$3:K$38,5,FALSE),"")</f>
        <v/>
      </c>
      <c r="P258" s="28" t="str">
        <f t="shared" si="45"/>
        <v>BASE_MM,SELL_COMP_CLS_CD,BRND_CD</v>
      </c>
      <c r="Q258" s="2" t="str">
        <f t="shared" si="46"/>
        <v>, PAY_FEE_SUM  FLOAT  NULL  COMMENT '지급수수료금액'</v>
      </c>
      <c r="R258" s="2" t="str">
        <f t="shared" si="47"/>
        <v>, PAY_FEE_SUM  FLOAT  NULL</v>
      </c>
      <c r="S258" s="2" t="str">
        <f t="shared" si="48"/>
        <v>COMMENT ON COLUMN DM.MSLS_B2C_BRND_PAL.PAY_FEE_SUM IS '지급수수료금액';</v>
      </c>
    </row>
    <row r="259" spans="1:19" ht="22" hidden="1" customHeight="1" x14ac:dyDescent="0.45">
      <c r="A259" s="23">
        <f t="shared" si="35"/>
        <v>30</v>
      </c>
      <c r="B259" s="3" t="s">
        <v>596</v>
      </c>
      <c r="C259" s="3" t="s">
        <v>143</v>
      </c>
      <c r="D259" s="3" t="s">
        <v>34</v>
      </c>
      <c r="E259" s="4" t="str">
        <f>VLOOKUP(F259,[1]테이블명!$E:$G,3,FALSE)</f>
        <v>MSLS_B2C_BRND_PAL</v>
      </c>
      <c r="F259" s="5" t="s">
        <v>137</v>
      </c>
      <c r="G259" s="3">
        <f t="shared" si="41"/>
        <v>9</v>
      </c>
      <c r="H259" s="4" t="str">
        <f>VLOOKUP(I259,[1]용어사전!$B:$D,2,FALSE)</f>
        <v>LBC_SUM</v>
      </c>
      <c r="I259" s="4" t="s">
        <v>585</v>
      </c>
      <c r="J259" s="3" t="str">
        <f>VLOOKUP(I259,[1]용어사전!$B:$D,3,FALSE)</f>
        <v>FLOAT</v>
      </c>
      <c r="K259" s="3"/>
      <c r="L259" s="3" t="str">
        <f t="shared" si="44"/>
        <v>NULL</v>
      </c>
      <c r="M259" s="3"/>
      <c r="N259" s="3" t="str">
        <f>IFERROR(VLOOKUP(I259,[2]Sheet3!G$3:K$38,5,FALSE),"")</f>
        <v/>
      </c>
      <c r="P259" s="28" t="str">
        <f t="shared" si="45"/>
        <v>BASE_MM,SELL_COMP_CLS_CD,BRND_CD</v>
      </c>
      <c r="Q259" s="2" t="str">
        <f t="shared" si="46"/>
        <v>, LBC_SUM  FLOAT  NULL  COMMENT '인건비금액'</v>
      </c>
      <c r="R259" s="2" t="str">
        <f t="shared" si="47"/>
        <v>, LBC_SUM  FLOAT  NULL</v>
      </c>
      <c r="S259" s="2" t="str">
        <f t="shared" si="48"/>
        <v>COMMENT ON COLUMN DM.MSLS_B2C_BRND_PAL.LBC_SUM IS '인건비금액';</v>
      </c>
    </row>
    <row r="260" spans="1:19" ht="22" hidden="1" customHeight="1" x14ac:dyDescent="0.45">
      <c r="A260" s="23">
        <f t="shared" si="35"/>
        <v>30</v>
      </c>
      <c r="B260" s="3" t="s">
        <v>596</v>
      </c>
      <c r="C260" s="3" t="s">
        <v>143</v>
      </c>
      <c r="D260" s="3" t="s">
        <v>34</v>
      </c>
      <c r="E260" s="4" t="str">
        <f>VLOOKUP(F260,[1]테이블명!$E:$G,3,FALSE)</f>
        <v>MSLS_B2C_BRND_PAL</v>
      </c>
      <c r="F260" s="5" t="s">
        <v>137</v>
      </c>
      <c r="G260" s="3">
        <f t="shared" si="41"/>
        <v>10</v>
      </c>
      <c r="H260" s="4" t="str">
        <f>VLOOKUP(I260,[1]용어사전!$B:$D,2,FALSE)</f>
        <v>ETC_EPS_SUM</v>
      </c>
      <c r="I260" s="4" t="s">
        <v>586</v>
      </c>
      <c r="J260" s="3" t="str">
        <f>VLOOKUP(I260,[1]용어사전!$B:$D,3,FALSE)</f>
        <v>FLOAT</v>
      </c>
      <c r="K260" s="3"/>
      <c r="L260" s="3" t="str">
        <f t="shared" si="44"/>
        <v>NULL</v>
      </c>
      <c r="M260" s="3"/>
      <c r="N260" s="3" t="str">
        <f>IFERROR(VLOOKUP(I260,[2]Sheet3!G$3:K$38,5,FALSE),"")</f>
        <v/>
      </c>
      <c r="P260" s="28" t="str">
        <f t="shared" si="45"/>
        <v>BASE_MM,SELL_COMP_CLS_CD,BRND_CD</v>
      </c>
      <c r="Q260" s="2" t="str">
        <f t="shared" si="46"/>
        <v>, ETC_EPS_SUM  FLOAT  NULL  COMMENT '기타경비금액'</v>
      </c>
      <c r="R260" s="2" t="str">
        <f t="shared" si="47"/>
        <v>, ETC_EPS_SUM  FLOAT  NULL</v>
      </c>
      <c r="S260" s="2" t="str">
        <f t="shared" si="48"/>
        <v>COMMENT ON COLUMN DM.MSLS_B2C_BRND_PAL.ETC_EPS_SUM IS '기타경비금액';</v>
      </c>
    </row>
    <row r="261" spans="1:19" ht="22" hidden="1" customHeight="1" x14ac:dyDescent="0.45">
      <c r="A261" s="23">
        <f t="shared" si="35"/>
        <v>30</v>
      </c>
      <c r="B261" s="3" t="s">
        <v>596</v>
      </c>
      <c r="C261" s="3" t="s">
        <v>143</v>
      </c>
      <c r="D261" s="3" t="s">
        <v>34</v>
      </c>
      <c r="E261" s="4" t="str">
        <f>VLOOKUP(F261,[1]테이블명!$E:$G,3,FALSE)</f>
        <v>MSLS_B2C_BRND_PAL</v>
      </c>
      <c r="F261" s="5" t="s">
        <v>137</v>
      </c>
      <c r="G261" s="3">
        <f t="shared" si="41"/>
        <v>11</v>
      </c>
      <c r="H261" s="4" t="str">
        <f>VLOOKUP(I261,[1]용어사전!$B:$D,2,FALSE)</f>
        <v>MGMT_COST_SUM</v>
      </c>
      <c r="I261" s="4" t="s">
        <v>587</v>
      </c>
      <c r="J261" s="3" t="str">
        <f>VLOOKUP(I261,[1]용어사전!$B:$D,3,FALSE)</f>
        <v>FLOAT</v>
      </c>
      <c r="K261" s="3"/>
      <c r="L261" s="3" t="str">
        <f t="shared" si="44"/>
        <v>NULL</v>
      </c>
      <c r="M261" s="3"/>
      <c r="N261" s="3" t="str">
        <f>IFERROR(VLOOKUP(I261,[2]Sheet3!G$3:K$38,5,FALSE),"")</f>
        <v/>
      </c>
      <c r="P261" s="28" t="str">
        <f t="shared" si="45"/>
        <v>BASE_MM,SELL_COMP_CLS_CD,BRND_CD</v>
      </c>
      <c r="Q261" s="2" t="str">
        <f t="shared" si="46"/>
        <v>, MGMT_COST_SUM  FLOAT  NULL  COMMENT '관리비금액'</v>
      </c>
      <c r="R261" s="2" t="str">
        <f t="shared" si="47"/>
        <v>, MGMT_COST_SUM  FLOAT  NULL</v>
      </c>
      <c r="S261" s="2" t="str">
        <f t="shared" si="48"/>
        <v>COMMENT ON COLUMN DM.MSLS_B2C_BRND_PAL.MGMT_COST_SUM IS '관리비금액';</v>
      </c>
    </row>
    <row r="262" spans="1:19" ht="22" hidden="1" customHeight="1" x14ac:dyDescent="0.45">
      <c r="A262" s="23">
        <f t="shared" si="35"/>
        <v>30</v>
      </c>
      <c r="B262" s="3" t="s">
        <v>596</v>
      </c>
      <c r="C262" s="3" t="s">
        <v>143</v>
      </c>
      <c r="D262" s="3" t="s">
        <v>34</v>
      </c>
      <c r="E262" s="4" t="str">
        <f>VLOOKUP(F262,[1]테이블명!$E:$G,3,FALSE)</f>
        <v>MSLS_B2C_BRND_PAL</v>
      </c>
      <c r="F262" s="5" t="s">
        <v>137</v>
      </c>
      <c r="G262" s="3">
        <f t="shared" si="41"/>
        <v>12</v>
      </c>
      <c r="H262" s="4" t="str">
        <f>VLOOKUP(I262,[1]용어사전!$B:$D,2,FALSE)</f>
        <v>RD_COST_SUM</v>
      </c>
      <c r="I262" s="4" t="s">
        <v>588</v>
      </c>
      <c r="J262" s="3" t="str">
        <f>VLOOKUP(I262,[1]용어사전!$B:$D,3,FALSE)</f>
        <v>FLOAT</v>
      </c>
      <c r="K262" s="3"/>
      <c r="L262" s="3" t="str">
        <f t="shared" si="44"/>
        <v>NULL</v>
      </c>
      <c r="M262" s="3"/>
      <c r="N262" s="3" t="str">
        <f>IFERROR(VLOOKUP(I262,[2]Sheet3!G$3:K$38,5,FALSE),"")</f>
        <v/>
      </c>
      <c r="P262" s="28" t="str">
        <f t="shared" si="45"/>
        <v>BASE_MM,SELL_COMP_CLS_CD,BRND_CD</v>
      </c>
      <c r="Q262" s="2" t="str">
        <f t="shared" si="46"/>
        <v>, RD_COST_SUM  FLOAT  NULL  COMMENT '연구개발비금액'</v>
      </c>
      <c r="R262" s="2" t="str">
        <f t="shared" si="47"/>
        <v>, RD_COST_SUM  FLOAT  NULL</v>
      </c>
      <c r="S262" s="2" t="str">
        <f t="shared" si="48"/>
        <v>COMMENT ON COLUMN DM.MSLS_B2C_BRND_PAL.RD_COST_SUM IS '연구개발비금액';</v>
      </c>
    </row>
    <row r="263" spans="1:19" ht="22" hidden="1" customHeight="1" x14ac:dyDescent="0.45">
      <c r="A263" s="23">
        <f t="shared" si="35"/>
        <v>30</v>
      </c>
      <c r="B263" s="3" t="s">
        <v>596</v>
      </c>
      <c r="C263" s="3" t="s">
        <v>143</v>
      </c>
      <c r="D263" s="3" t="s">
        <v>34</v>
      </c>
      <c r="E263" s="4" t="str">
        <f>VLOOKUP(F263,[1]테이블명!$E:$G,3,FALSE)</f>
        <v>MSLS_B2C_BRND_PAL</v>
      </c>
      <c r="F263" s="5" t="s">
        <v>137</v>
      </c>
      <c r="G263" s="3">
        <f t="shared" si="41"/>
        <v>13</v>
      </c>
      <c r="H263" s="4" t="str">
        <f>VLOOKUP(I263,[1]용어사전!$B:$D,2,FALSE)</f>
        <v>LOAD_DTTM</v>
      </c>
      <c r="I263" s="4" t="s">
        <v>589</v>
      </c>
      <c r="J263" s="3" t="str">
        <f>VLOOKUP(I263,[1]용어사전!$B:$D,3,FALSE)</f>
        <v>TIMESTAMP</v>
      </c>
      <c r="K263" s="3"/>
      <c r="L263" s="3" t="str">
        <f t="shared" si="44"/>
        <v>NULL</v>
      </c>
      <c r="M263" s="3"/>
      <c r="N263" s="3" t="str">
        <f>IFERROR(VLOOKUP(I263,[2]Sheet3!G$3:K$38,5,FALSE),"")</f>
        <v/>
      </c>
      <c r="P263" s="28" t="str">
        <f t="shared" si="36"/>
        <v>BASE_MM,SELL_COMP_CLS_CD,BRND_CD</v>
      </c>
      <c r="Q263" s="2" t="str">
        <f t="shared" si="37"/>
        <v>, LOAD_DTTM  TIMESTAMP  NULL  COMMENT '적재일시' , CONSTRAINT MSLS_B2C_BRND_PAL_PK PRIMARY KEY (BASE_MM,SELL_COMP_CLS_CD,BRND_CD)) COMMENT='B2C브랜드손익';GRANT SELECT ON TABLE GCWB_WDB.DM.MSLS_B2C_BRND_PAL TO READ_ROLE;GRANT SELECT,INSERT,UPDATE,DELETE ON TABLE GCWB_WDB.DM.MSLS_B2C_BRND_PAL TO ROLE CRUD_ROLE;</v>
      </c>
      <c r="R263" s="2" t="str">
        <f t="shared" si="38"/>
        <v>, LOAD_DTTM  TIMESTAMP  NULL, CONSTRAINT MSLS_B2C_BRND_PAL_PK PRIMARY KEY (BASE_MM,SELL_COMP_CLS_CD,BRND_CD)) ;</v>
      </c>
      <c r="S263" s="2" t="str">
        <f t="shared" si="39"/>
        <v>COMMENT ON COLUMN DM.MSLS_B2C_BRND_PAL.LOAD_DTTM IS '적재일시';</v>
      </c>
    </row>
    <row r="264" spans="1:19" ht="22" hidden="1" customHeight="1" x14ac:dyDescent="0.45">
      <c r="A264" s="23">
        <f t="shared" si="35"/>
        <v>31</v>
      </c>
      <c r="B264" s="3" t="s">
        <v>596</v>
      </c>
      <c r="C264" s="3" t="s">
        <v>143</v>
      </c>
      <c r="D264" s="3" t="s">
        <v>34</v>
      </c>
      <c r="E264" s="4" t="str">
        <f>VLOOKUP(F264,[1]테이블명!$E:$G,3,FALSE)</f>
        <v>MSLS_GOAL_CPS_SALE</v>
      </c>
      <c r="F264" s="5" t="s">
        <v>136</v>
      </c>
      <c r="G264" s="3">
        <f t="shared" si="41"/>
        <v>1</v>
      </c>
      <c r="H264" s="4" t="str">
        <f>VLOOKUP(I264,[1]용어사전!$B:$D,2,FALSE)</f>
        <v>BASE_MM</v>
      </c>
      <c r="I264" s="4" t="s">
        <v>374</v>
      </c>
      <c r="J264" s="3" t="str">
        <f>VLOOKUP(I264,[1]용어사전!$B:$D,3,FALSE)</f>
        <v>VARCHAR(6)</v>
      </c>
      <c r="K264" s="3" t="s">
        <v>375</v>
      </c>
      <c r="L264" s="3" t="str">
        <f>IF(K264="Y"," NOT NULL","NULL")</f>
        <v xml:space="preserve"> NOT NULL</v>
      </c>
      <c r="M264" s="3"/>
      <c r="N264" s="3" t="str">
        <f>IFERROR(VLOOKUP(I264,[2]Sheet3!G$3:K$38,5,FALSE),"")</f>
        <v/>
      </c>
      <c r="P264" s="28" t="str">
        <f t="shared" si="36"/>
        <v>BASE_MM</v>
      </c>
      <c r="Q264" s="2" t="str">
        <f t="shared" si="37"/>
        <v>CREATE OR REPLACE TRANSIENT TABLE DM.MSLS_GOAL_CPS_SALE (BASE_MM  VARCHAR(6)   NOT NULL  COMMENT '기준년월'</v>
      </c>
      <c r="R264" s="2" t="str">
        <f t="shared" si="38"/>
        <v>CREATE TABLE DM.MSLS_GOAL_CPS_SALE (BASE_MM  VARCHAR(6)   NOT NULL</v>
      </c>
      <c r="S264" s="2" t="str">
        <f t="shared" si="39"/>
        <v>COMMENT ON TABLE DM.MSLS_GOAL_CPS_SALE IS '목표대비매출'; COMMENT ON COLUMN DM.MSLS_GOAL_CPS_SALE.BASE_MM IS '기준년월';</v>
      </c>
    </row>
    <row r="265" spans="1:19" ht="22" hidden="1" customHeight="1" x14ac:dyDescent="0.45">
      <c r="A265" s="23">
        <f t="shared" ref="A265:A328" si="49">IF(F265=F264,A264,A264+1)</f>
        <v>31</v>
      </c>
      <c r="B265" s="3" t="s">
        <v>596</v>
      </c>
      <c r="C265" s="3" t="s">
        <v>143</v>
      </c>
      <c r="D265" s="3" t="s">
        <v>34</v>
      </c>
      <c r="E265" s="4" t="str">
        <f>VLOOKUP(F265,[1]테이블명!$E:$G,3,FALSE)</f>
        <v>MSLS_GOAL_CPS_SALE</v>
      </c>
      <c r="F265" s="5" t="s">
        <v>136</v>
      </c>
      <c r="G265" s="3">
        <f t="shared" si="41"/>
        <v>2</v>
      </c>
      <c r="H265" s="4" t="str">
        <f>VLOOKUP(I265,[1]용어사전!$B:$D,2,FALSE)</f>
        <v>MAT_CD</v>
      </c>
      <c r="I265" s="4" t="s">
        <v>454</v>
      </c>
      <c r="J265" s="3" t="str">
        <f>VLOOKUP(I265,[1]용어사전!$B:$D,3,FALSE)</f>
        <v>VARCHAR(20)</v>
      </c>
      <c r="K265" s="3" t="s">
        <v>375</v>
      </c>
      <c r="L265" s="3" t="str">
        <f t="shared" ref="L265:L274" si="50">IF(K265="Y"," NOT NULL","NULL")</f>
        <v xml:space="preserve"> NOT NULL</v>
      </c>
      <c r="M265" s="3"/>
      <c r="N265" s="3" t="str">
        <f>IFERROR(VLOOKUP(I265,[2]Sheet3!G$3:K$38,5,FALSE),"")</f>
        <v/>
      </c>
      <c r="P265" s="28" t="str">
        <f t="shared" si="36"/>
        <v>BASE_MM,MAT_CD</v>
      </c>
      <c r="Q265" s="2" t="str">
        <f t="shared" si="37"/>
        <v>, MAT_CD  VARCHAR(20)   NOT NULL  COMMENT '자재코드'</v>
      </c>
      <c r="R265" s="2" t="str">
        <f t="shared" si="38"/>
        <v>, MAT_CD  VARCHAR(20)   NOT NULL</v>
      </c>
      <c r="S265" s="2" t="str">
        <f t="shared" si="39"/>
        <v>COMMENT ON COLUMN DM.MSLS_GOAL_CPS_SALE.MAT_CD IS '자재코드';</v>
      </c>
    </row>
    <row r="266" spans="1:19" ht="22" hidden="1" customHeight="1" x14ac:dyDescent="0.45">
      <c r="A266" s="23">
        <f t="shared" si="49"/>
        <v>31</v>
      </c>
      <c r="B266" s="3" t="s">
        <v>596</v>
      </c>
      <c r="C266" s="3" t="s">
        <v>143</v>
      </c>
      <c r="D266" s="3" t="s">
        <v>34</v>
      </c>
      <c r="E266" s="4" t="str">
        <f>VLOOKUP(F266,[1]테이블명!$E:$G,3,FALSE)</f>
        <v>MSLS_GOAL_CPS_SALE</v>
      </c>
      <c r="F266" s="5" t="s">
        <v>136</v>
      </c>
      <c r="G266" s="3">
        <f t="shared" si="41"/>
        <v>3</v>
      </c>
      <c r="H266" s="4" t="str">
        <f>VLOOKUP(I266,[1]용어사전!$B:$D,2,FALSE)</f>
        <v>SELL_CHNL_SCLS_CD</v>
      </c>
      <c r="I266" s="4" t="s">
        <v>160</v>
      </c>
      <c r="J266" s="3" t="str">
        <f>VLOOKUP(I266,[1]용어사전!$B:$D,3,FALSE)</f>
        <v>VARCHAR(20)</v>
      </c>
      <c r="K266" s="3" t="s">
        <v>375</v>
      </c>
      <c r="L266" s="3" t="str">
        <f>IF(K266="Y"," NOT NULL","NULL")</f>
        <v xml:space="preserve"> NOT NULL</v>
      </c>
      <c r="M266" s="3"/>
      <c r="N266" s="3" t="str">
        <f>IFERROR(VLOOKUP(I266,[2]Sheet3!G$3:K$38,5,FALSE),"")</f>
        <v/>
      </c>
      <c r="P266" s="28" t="str">
        <f t="shared" si="36"/>
        <v>BASE_MM,MAT_CD,SELL_CHNL_SCLS_CD</v>
      </c>
      <c r="Q266" s="2" t="str">
        <f t="shared" si="37"/>
        <v>, SELL_CHNL_SCLS_CD  VARCHAR(20)   NOT NULL  COMMENT '판매채널소분류코드'</v>
      </c>
      <c r="R266" s="2" t="str">
        <f t="shared" si="38"/>
        <v>, SELL_CHNL_SCLS_CD  VARCHAR(20)   NOT NULL</v>
      </c>
      <c r="S266" s="2" t="str">
        <f t="shared" si="39"/>
        <v>COMMENT ON COLUMN DM.MSLS_GOAL_CPS_SALE.SELL_CHNL_SCLS_CD IS '판매채널소분류코드';</v>
      </c>
    </row>
    <row r="267" spans="1:19" ht="22" hidden="1" customHeight="1" x14ac:dyDescent="0.45">
      <c r="A267" s="23">
        <f t="shared" si="49"/>
        <v>31</v>
      </c>
      <c r="B267" s="3" t="s">
        <v>596</v>
      </c>
      <c r="C267" s="3" t="s">
        <v>143</v>
      </c>
      <c r="D267" s="3" t="s">
        <v>34</v>
      </c>
      <c r="E267" s="4" t="str">
        <f>VLOOKUP(F267,[1]테이블명!$E:$G,3,FALSE)</f>
        <v>MSLS_GOAL_CPS_SALE</v>
      </c>
      <c r="F267" s="5" t="s">
        <v>136</v>
      </c>
      <c r="G267" s="3">
        <f t="shared" si="41"/>
        <v>4</v>
      </c>
      <c r="H267" s="4" t="str">
        <f>VLOOKUP(I267,[1]용어사전!$B:$D,2,FALSE)</f>
        <v>BRND_CD</v>
      </c>
      <c r="I267" s="4" t="s">
        <v>469</v>
      </c>
      <c r="J267" s="3" t="str">
        <f>VLOOKUP(I267,[1]용어사전!$B:$D,3,FALSE)</f>
        <v>VARCHAR(20)</v>
      </c>
      <c r="K267" s="3"/>
      <c r="L267" s="3" t="str">
        <f t="shared" si="50"/>
        <v>NULL</v>
      </c>
      <c r="M267" s="3"/>
      <c r="N267" s="3" t="str">
        <f>IFERROR(VLOOKUP(I267,[2]Sheet3!G$3:K$38,5,FALSE),"")</f>
        <v/>
      </c>
      <c r="P267" s="28" t="str">
        <f t="shared" si="36"/>
        <v>BASE_MM,MAT_CD,SELL_CHNL_SCLS_CD</v>
      </c>
      <c r="Q267" s="2" t="str">
        <f t="shared" si="37"/>
        <v>, BRND_CD  VARCHAR(20)  NULL  COMMENT '브랜드코드'</v>
      </c>
      <c r="R267" s="2" t="str">
        <f t="shared" si="38"/>
        <v>, BRND_CD  VARCHAR(20)  NULL</v>
      </c>
      <c r="S267" s="2" t="str">
        <f t="shared" si="39"/>
        <v>COMMENT ON COLUMN DM.MSLS_GOAL_CPS_SALE.BRND_CD IS '브랜드코드';</v>
      </c>
    </row>
    <row r="268" spans="1:19" ht="22" hidden="1" customHeight="1" x14ac:dyDescent="0.45">
      <c r="A268" s="23">
        <f t="shared" si="49"/>
        <v>31</v>
      </c>
      <c r="B268" s="3" t="s">
        <v>596</v>
      </c>
      <c r="C268" s="3" t="s">
        <v>143</v>
      </c>
      <c r="D268" s="3" t="s">
        <v>34</v>
      </c>
      <c r="E268" s="4" t="str">
        <f>VLOOKUP(F268,[1]테이블명!$E:$G,3,FALSE)</f>
        <v>MSLS_GOAL_CPS_SALE</v>
      </c>
      <c r="F268" s="5" t="s">
        <v>136</v>
      </c>
      <c r="G268" s="3">
        <f t="shared" si="41"/>
        <v>5</v>
      </c>
      <c r="H268" s="4" t="str">
        <f>VLOOKUP(I268,[1]용어사전!$B:$D,2,FALSE)</f>
        <v>PRD_KND_CD</v>
      </c>
      <c r="I268" s="4" t="s">
        <v>5551</v>
      </c>
      <c r="J268" s="3" t="str">
        <f>VLOOKUP(I268,[1]용어사전!$B:$D,3,FALSE)</f>
        <v>VARCHAR(2)</v>
      </c>
      <c r="K268" s="3"/>
      <c r="L268" s="3" t="str">
        <f t="shared" si="50"/>
        <v>NULL</v>
      </c>
      <c r="M268" s="3"/>
      <c r="N268" s="3" t="str">
        <f>IFERROR(VLOOKUP(I268,[2]Sheet3!G$3:K$38,5,FALSE),"")</f>
        <v/>
      </c>
      <c r="P268" s="28" t="str">
        <f t="shared" ref="P268:P331" si="51">IF(F268="","",IF(K268="",P267,IF(AND(K268="Y",G268=1),H268,CONCATENATE(P267,",",H268))))</f>
        <v>BASE_MM,MAT_CD,SELL_CHNL_SCLS_CD</v>
      </c>
      <c r="Q268" s="2" t="str">
        <f t="shared" ref="Q268:Q331" si="52">IF(AND(M268="Y",G268=1),"CREATE OR REPLACE VIEW "&amp;B268&amp;"."&amp;E268&amp;" AS SELECT CMM_DTL_CD AS "&amp;H268,IF(AND(M268="Y",G269=1)," , SORT_SEQ AS "&amp;H268&amp;" FROM DW.WSTC_CMM_CD_DTL WHERE CMM_BAS_CD= '"&amp;O268&amp;"';",IF(M268="Y"," , CMM_DTL_CD_NM AS "&amp;H268,IF(F268="","",IF(G268=1,"CREATE OR REPLACE TRANSIENT TABLE "&amp;B268&amp;"."&amp;E268&amp;" ("&amp;H268&amp;"  "&amp;J268&amp;"  "&amp;L268&amp;"  COMMENT '"&amp;I268&amp;"'",IF(G269=1,", "&amp;H268&amp;"  "&amp;J268&amp;"  "&amp;L268&amp;"  COMMENT '"&amp;I268&amp;"' , CONSTRAINT "&amp;E268&amp;"_PK PRIMARY KEY ("&amp;P268&amp;")) COMMENT='"&amp;F268&amp;"';"&amp;"GRANT SELECT ON TABLE GCWB_WDB."&amp;B268&amp;"."&amp;E268&amp;" TO READ_ROLE;"&amp;"GRANT SELECT,INSERT,UPDATE,DELETE ON TABLE GCWB_WDB."&amp;B268&amp;"."&amp;E268&amp;" TO ROLE CRUD_ROLE;",", "&amp;H268&amp;"  "&amp;J268&amp;"  "&amp;L268&amp;"  COMMENT '"&amp;I268&amp;"'"))))))</f>
        <v>, PRD_KND_CD  VARCHAR(2)  NULL  COMMENT '상품종류코드'</v>
      </c>
      <c r="R268" s="2" t="str">
        <f t="shared" ref="R268:R331" si="53">IF(G268=1,"CREATE TABLE "&amp;B268&amp;"."&amp;E268&amp;" ("&amp;H268&amp;"  "&amp;J268&amp;"  "&amp;L268,IF(G269=1,", "&amp;H268&amp;"  "&amp;J268&amp;"  "&amp;L268&amp;", CONSTRAINT "&amp;E268&amp;"_PK PRIMARY KEY ("&amp;P268&amp;")) ;",", "&amp;H268&amp;"  "&amp;J268&amp;"  "&amp;L268))</f>
        <v>, PRD_KND_CD  VARCHAR(2)  NULL</v>
      </c>
      <c r="S268" s="2" t="str">
        <f t="shared" ref="S268:S331" si="54">IF(G268=1,"COMMENT ON TABLE "&amp;B268&amp;"."&amp;E268&amp;" IS '"&amp;F268&amp;"'; COMMENT ON COLUMN "&amp;B268&amp;"."&amp;E268&amp;"."&amp;H268&amp;" IS '"&amp;I268&amp;"';","COMMENT ON COLUMN "&amp;B268&amp;"."&amp;E268&amp;"."&amp;H268&amp;" IS '"&amp;I268&amp;"';")</f>
        <v>COMMENT ON COLUMN DM.MSLS_GOAL_CPS_SALE.PRD_KND_CD IS '상품종류코드';</v>
      </c>
    </row>
    <row r="269" spans="1:19" ht="22" hidden="1" customHeight="1" x14ac:dyDescent="0.45">
      <c r="A269" s="23">
        <f t="shared" si="49"/>
        <v>31</v>
      </c>
      <c r="B269" s="3" t="s">
        <v>596</v>
      </c>
      <c r="C269" s="3" t="s">
        <v>143</v>
      </c>
      <c r="D269" s="3" t="s">
        <v>34</v>
      </c>
      <c r="E269" s="4" t="str">
        <f>VLOOKUP(F269,[1]테이블명!$E:$G,3,FALSE)</f>
        <v>MSLS_GOAL_CPS_SALE</v>
      </c>
      <c r="F269" s="5" t="s">
        <v>136</v>
      </c>
      <c r="G269" s="3">
        <f t="shared" si="41"/>
        <v>6</v>
      </c>
      <c r="H269" s="4" t="str">
        <f>VLOOKUP(I269,[1]용어사전!$B:$D,2,FALSE)</f>
        <v>SALE_GOAL_QTY</v>
      </c>
      <c r="I269" s="4" t="s">
        <v>498</v>
      </c>
      <c r="J269" s="3" t="str">
        <f>VLOOKUP(I269,[1]용어사전!$B:$D,3,FALSE)</f>
        <v>INTEGER</v>
      </c>
      <c r="K269" s="3"/>
      <c r="L269" s="3" t="str">
        <f t="shared" si="50"/>
        <v>NULL</v>
      </c>
      <c r="M269" s="3"/>
      <c r="N269" s="3" t="str">
        <f>IFERROR(VLOOKUP(I269,[2]Sheet3!G$3:K$38,5,FALSE),"")</f>
        <v/>
      </c>
      <c r="P269" s="28" t="str">
        <f t="shared" si="51"/>
        <v>BASE_MM,MAT_CD,SELL_CHNL_SCLS_CD</v>
      </c>
      <c r="Q269" s="2" t="str">
        <f t="shared" si="52"/>
        <v>, SALE_GOAL_QTY  INTEGER  NULL  COMMENT '매출목표수량'</v>
      </c>
      <c r="R269" s="2" t="str">
        <f t="shared" si="53"/>
        <v>, SALE_GOAL_QTY  INTEGER  NULL</v>
      </c>
      <c r="S269" s="2" t="str">
        <f t="shared" si="54"/>
        <v>COMMENT ON COLUMN DM.MSLS_GOAL_CPS_SALE.SALE_GOAL_QTY IS '매출목표수량';</v>
      </c>
    </row>
    <row r="270" spans="1:19" ht="22" hidden="1" customHeight="1" x14ac:dyDescent="0.45">
      <c r="A270" s="23">
        <f t="shared" si="49"/>
        <v>31</v>
      </c>
      <c r="B270" s="3" t="s">
        <v>596</v>
      </c>
      <c r="C270" s="3" t="s">
        <v>143</v>
      </c>
      <c r="D270" s="3" t="s">
        <v>34</v>
      </c>
      <c r="E270" s="4" t="str">
        <f>VLOOKUP(F270,[1]테이블명!$E:$G,3,FALSE)</f>
        <v>MSLS_GOAL_CPS_SALE</v>
      </c>
      <c r="F270" s="5" t="s">
        <v>136</v>
      </c>
      <c r="G270" s="3">
        <f t="shared" si="41"/>
        <v>7</v>
      </c>
      <c r="H270" s="4" t="str">
        <f>VLOOKUP(I270,[1]용어사전!$B:$D,2,FALSE)</f>
        <v>SALE_GOAL_SUM</v>
      </c>
      <c r="I270" s="4" t="s">
        <v>499</v>
      </c>
      <c r="J270" s="3" t="str">
        <f>VLOOKUP(I270,[1]용어사전!$B:$D,3,FALSE)</f>
        <v>FLOAT</v>
      </c>
      <c r="K270" s="3"/>
      <c r="L270" s="3" t="str">
        <f t="shared" si="50"/>
        <v>NULL</v>
      </c>
      <c r="M270" s="3"/>
      <c r="N270" s="3" t="str">
        <f>IFERROR(VLOOKUP(I270,[2]Sheet3!G$3:K$38,5,FALSE),"")</f>
        <v/>
      </c>
      <c r="P270" s="28" t="str">
        <f t="shared" si="51"/>
        <v>BASE_MM,MAT_CD,SELL_CHNL_SCLS_CD</v>
      </c>
      <c r="Q270" s="2" t="str">
        <f t="shared" si="52"/>
        <v>, SALE_GOAL_SUM  FLOAT  NULL  COMMENT '매출목표금액'</v>
      </c>
      <c r="R270" s="2" t="str">
        <f t="shared" si="53"/>
        <v>, SALE_GOAL_SUM  FLOAT  NULL</v>
      </c>
      <c r="S270" s="2" t="str">
        <f t="shared" si="54"/>
        <v>COMMENT ON COLUMN DM.MSLS_GOAL_CPS_SALE.SALE_GOAL_SUM IS '매출목표금액';</v>
      </c>
    </row>
    <row r="271" spans="1:19" ht="22" hidden="1" customHeight="1" x14ac:dyDescent="0.45">
      <c r="A271" s="23">
        <f t="shared" si="49"/>
        <v>31</v>
      </c>
      <c r="B271" s="3" t="s">
        <v>596</v>
      </c>
      <c r="C271" s="3" t="s">
        <v>143</v>
      </c>
      <c r="D271" s="3" t="s">
        <v>34</v>
      </c>
      <c r="E271" s="4" t="str">
        <f>VLOOKUP(F271,[1]테이블명!$E:$G,3,FALSE)</f>
        <v>MSLS_GOAL_CPS_SALE</v>
      </c>
      <c r="F271" s="5" t="s">
        <v>136</v>
      </c>
      <c r="G271" s="3">
        <f t="shared" si="41"/>
        <v>8</v>
      </c>
      <c r="H271" s="4" t="str">
        <f>VLOOKUP(I271,[1]용어사전!$B:$D,2,FALSE)</f>
        <v>SALE_RSLB_QTY</v>
      </c>
      <c r="I271" s="4" t="s">
        <v>492</v>
      </c>
      <c r="J271" s="3" t="str">
        <f>VLOOKUP(I271,[1]용어사전!$B:$D,3,FALSE)</f>
        <v>INTEGER</v>
      </c>
      <c r="K271" s="3"/>
      <c r="L271" s="3" t="str">
        <f t="shared" si="50"/>
        <v>NULL</v>
      </c>
      <c r="M271" s="3"/>
      <c r="N271" s="3" t="str">
        <f>IFERROR(VLOOKUP(I271,[2]Sheet3!G$3:K$38,5,FALSE),"")</f>
        <v/>
      </c>
      <c r="P271" s="28" t="str">
        <f t="shared" si="51"/>
        <v>BASE_MM,MAT_CD,SELL_CHNL_SCLS_CD</v>
      </c>
      <c r="Q271" s="2" t="str">
        <f t="shared" si="52"/>
        <v>, SALE_RSLB_QTY  INTEGER  NULL  COMMENT '매출실적수량'</v>
      </c>
      <c r="R271" s="2" t="str">
        <f t="shared" si="53"/>
        <v>, SALE_RSLB_QTY  INTEGER  NULL</v>
      </c>
      <c r="S271" s="2" t="str">
        <f t="shared" si="54"/>
        <v>COMMENT ON COLUMN DM.MSLS_GOAL_CPS_SALE.SALE_RSLB_QTY IS '매출실적수량';</v>
      </c>
    </row>
    <row r="272" spans="1:19" ht="22" hidden="1" customHeight="1" x14ac:dyDescent="0.45">
      <c r="A272" s="23">
        <f t="shared" si="49"/>
        <v>31</v>
      </c>
      <c r="B272" s="3" t="s">
        <v>596</v>
      </c>
      <c r="C272" s="3" t="s">
        <v>143</v>
      </c>
      <c r="D272" s="3" t="s">
        <v>34</v>
      </c>
      <c r="E272" s="4" t="str">
        <f>VLOOKUP(F272,[1]테이블명!$E:$G,3,FALSE)</f>
        <v>MSLS_GOAL_CPS_SALE</v>
      </c>
      <c r="F272" s="5" t="s">
        <v>136</v>
      </c>
      <c r="G272" s="3">
        <f t="shared" si="41"/>
        <v>9</v>
      </c>
      <c r="H272" s="4" t="str">
        <f>VLOOKUP(I272,[1]용어사전!$B:$D,2,FALSE)</f>
        <v>SALE_RSLB_SUM</v>
      </c>
      <c r="I272" s="4" t="s">
        <v>491</v>
      </c>
      <c r="J272" s="3" t="str">
        <f>VLOOKUP(I272,[1]용어사전!$B:$D,3,FALSE)</f>
        <v>FLOAT</v>
      </c>
      <c r="K272" s="3"/>
      <c r="L272" s="3" t="str">
        <f t="shared" si="50"/>
        <v>NULL</v>
      </c>
      <c r="M272" s="3"/>
      <c r="N272" s="3" t="str">
        <f>IFERROR(VLOOKUP(I272,[2]Sheet3!G$3:K$38,5,FALSE),"")</f>
        <v/>
      </c>
      <c r="P272" s="28" t="str">
        <f t="shared" si="51"/>
        <v>BASE_MM,MAT_CD,SELL_CHNL_SCLS_CD</v>
      </c>
      <c r="Q272" s="2" t="str">
        <f t="shared" si="52"/>
        <v>, SALE_RSLB_SUM  FLOAT  NULL  COMMENT '매출실적금액'</v>
      </c>
      <c r="R272" s="2" t="str">
        <f t="shared" si="53"/>
        <v>, SALE_RSLB_SUM  FLOAT  NULL</v>
      </c>
      <c r="S272" s="2" t="str">
        <f t="shared" si="54"/>
        <v>COMMENT ON COLUMN DM.MSLS_GOAL_CPS_SALE.SALE_RSLB_SUM IS '매출실적금액';</v>
      </c>
    </row>
    <row r="273" spans="1:19" ht="22" hidden="1" customHeight="1" x14ac:dyDescent="0.45">
      <c r="A273" s="23">
        <f t="shared" si="49"/>
        <v>31</v>
      </c>
      <c r="B273" s="3" t="s">
        <v>596</v>
      </c>
      <c r="C273" s="3" t="s">
        <v>143</v>
      </c>
      <c r="D273" s="3" t="s">
        <v>34</v>
      </c>
      <c r="E273" s="4" t="str">
        <f>VLOOKUP(F273,[1]테이블명!$E:$G,3,FALSE)</f>
        <v>MSLS_GOAL_CPS_SALE</v>
      </c>
      <c r="F273" s="5" t="s">
        <v>136</v>
      </c>
      <c r="G273" s="3">
        <f t="shared" si="41"/>
        <v>10</v>
      </c>
      <c r="H273" s="4" t="str">
        <f>VLOOKUP(I273,[1]용어사전!$B:$D,2,FALSE)</f>
        <v>COST_GOAL_SUM</v>
      </c>
      <c r="I273" s="4" t="s">
        <v>500</v>
      </c>
      <c r="J273" s="3" t="str">
        <f>VLOOKUP(I273,[1]용어사전!$B:$D,3,FALSE)</f>
        <v>FLOAT</v>
      </c>
      <c r="K273" s="3"/>
      <c r="L273" s="3" t="str">
        <f t="shared" si="50"/>
        <v>NULL</v>
      </c>
      <c r="M273" s="3"/>
      <c r="N273" s="3" t="str">
        <f>IFERROR(VLOOKUP(I273,[2]Sheet3!G$3:K$38,5,FALSE),"")</f>
        <v/>
      </c>
      <c r="P273" s="28" t="str">
        <f t="shared" si="51"/>
        <v>BASE_MM,MAT_CD,SELL_CHNL_SCLS_CD</v>
      </c>
      <c r="Q273" s="2" t="str">
        <f t="shared" si="52"/>
        <v>, COST_GOAL_SUM  FLOAT  NULL  COMMENT '원가목표금액'</v>
      </c>
      <c r="R273" s="2" t="str">
        <f t="shared" si="53"/>
        <v>, COST_GOAL_SUM  FLOAT  NULL</v>
      </c>
      <c r="S273" s="2" t="str">
        <f t="shared" si="54"/>
        <v>COMMENT ON COLUMN DM.MSLS_GOAL_CPS_SALE.COST_GOAL_SUM IS '원가목표금액';</v>
      </c>
    </row>
    <row r="274" spans="1:19" ht="22" hidden="1" customHeight="1" x14ac:dyDescent="0.45">
      <c r="A274" s="23">
        <f t="shared" si="49"/>
        <v>31</v>
      </c>
      <c r="B274" s="3" t="s">
        <v>596</v>
      </c>
      <c r="C274" s="3" t="s">
        <v>143</v>
      </c>
      <c r="D274" s="3" t="s">
        <v>34</v>
      </c>
      <c r="E274" s="4" t="str">
        <f>VLOOKUP(F274,[1]테이블명!$E:$G,3,FALSE)</f>
        <v>MSLS_GOAL_CPS_SALE</v>
      </c>
      <c r="F274" s="5" t="s">
        <v>136</v>
      </c>
      <c r="G274" s="3">
        <f t="shared" si="41"/>
        <v>11</v>
      </c>
      <c r="H274" s="4" t="str">
        <f>VLOOKUP(I274,[1]용어사전!$B:$D,2,FALSE)</f>
        <v>COST_RSLB_SUM</v>
      </c>
      <c r="I274" s="4" t="s">
        <v>501</v>
      </c>
      <c r="J274" s="3" t="str">
        <f>VLOOKUP(I274,[1]용어사전!$B:$D,3,FALSE)</f>
        <v>FLOAT</v>
      </c>
      <c r="K274" s="3"/>
      <c r="L274" s="3" t="str">
        <f t="shared" si="50"/>
        <v>NULL</v>
      </c>
      <c r="M274" s="3"/>
      <c r="N274" s="3" t="str">
        <f>IFERROR(VLOOKUP(I274,[2]Sheet3!G$3:K$38,5,FALSE),"")</f>
        <v/>
      </c>
      <c r="P274" s="28" t="str">
        <f t="shared" si="51"/>
        <v>BASE_MM,MAT_CD,SELL_CHNL_SCLS_CD</v>
      </c>
      <c r="Q274" s="2" t="str">
        <f t="shared" si="52"/>
        <v>, COST_RSLB_SUM  FLOAT  NULL  COMMENT '원가실적금액'</v>
      </c>
      <c r="R274" s="2" t="str">
        <f t="shared" si="53"/>
        <v>, COST_RSLB_SUM  FLOAT  NULL</v>
      </c>
      <c r="S274" s="2" t="str">
        <f t="shared" si="54"/>
        <v>COMMENT ON COLUMN DM.MSLS_GOAL_CPS_SALE.COST_RSLB_SUM IS '원가실적금액';</v>
      </c>
    </row>
    <row r="275" spans="1:19" ht="22" hidden="1" customHeight="1" x14ac:dyDescent="0.45">
      <c r="A275" s="23">
        <f t="shared" si="49"/>
        <v>31</v>
      </c>
      <c r="B275" s="3" t="s">
        <v>596</v>
      </c>
      <c r="C275" s="3" t="s">
        <v>143</v>
      </c>
      <c r="D275" s="3" t="s">
        <v>34</v>
      </c>
      <c r="E275" s="4" t="str">
        <f>VLOOKUP(F275,[1]테이블명!$E:$G,3,FALSE)</f>
        <v>MSLS_GOAL_CPS_SALE</v>
      </c>
      <c r="F275" s="5" t="s">
        <v>136</v>
      </c>
      <c r="G275" s="3">
        <f t="shared" si="41"/>
        <v>12</v>
      </c>
      <c r="H275" s="4" t="str">
        <f>VLOOKUP(I275,[1]용어사전!$B:$D,2,FALSE)</f>
        <v>LOAD_DTTM</v>
      </c>
      <c r="I275" s="4" t="s">
        <v>297</v>
      </c>
      <c r="J275" s="3" t="str">
        <f>VLOOKUP(I275,[1]용어사전!$B:$D,3,FALSE)</f>
        <v>TIMESTAMP</v>
      </c>
      <c r="K275" s="3"/>
      <c r="L275" s="3" t="str">
        <f t="shared" ref="L275:L281" si="55">IF(K275="Y"," NOT NULL","NULL")</f>
        <v>NULL</v>
      </c>
      <c r="M275" s="3"/>
      <c r="N275" s="3" t="str">
        <f>IFERROR(VLOOKUP(I275,[2]Sheet3!G$3:K$38,5,FALSE),"")</f>
        <v/>
      </c>
      <c r="P275" s="28" t="str">
        <f t="shared" si="51"/>
        <v>BASE_MM,MAT_CD,SELL_CHNL_SCLS_CD</v>
      </c>
      <c r="Q275" s="2" t="str">
        <f t="shared" si="52"/>
        <v>, LOAD_DTTM  TIMESTAMP  NULL  COMMENT '적재일시' , CONSTRAINT MSLS_GOAL_CPS_SALE_PK PRIMARY KEY (BASE_MM,MAT_CD,SELL_CHNL_SCLS_CD)) COMMENT='목표대비매출';GRANT SELECT ON TABLE GCWB_WDB.DM.MSLS_GOAL_CPS_SALE TO READ_ROLE;GRANT SELECT,INSERT,UPDATE,DELETE ON TABLE GCWB_WDB.DM.MSLS_GOAL_CPS_SALE TO ROLE CRUD_ROLE;</v>
      </c>
      <c r="R275" s="2" t="str">
        <f t="shared" si="53"/>
        <v>, LOAD_DTTM  TIMESTAMP  NULL, CONSTRAINT MSLS_GOAL_CPS_SALE_PK PRIMARY KEY (BASE_MM,MAT_CD,SELL_CHNL_SCLS_CD)) ;</v>
      </c>
      <c r="S275" s="2" t="str">
        <f t="shared" si="54"/>
        <v>COMMENT ON COLUMN DM.MSLS_GOAL_CPS_SALE.LOAD_DTTM IS '적재일시';</v>
      </c>
    </row>
    <row r="276" spans="1:19" ht="22" hidden="1" customHeight="1" x14ac:dyDescent="0.45">
      <c r="A276" s="23">
        <f t="shared" si="49"/>
        <v>32</v>
      </c>
      <c r="B276" s="3" t="s">
        <v>596</v>
      </c>
      <c r="C276" s="3" t="s">
        <v>143</v>
      </c>
      <c r="D276" s="3" t="s">
        <v>34</v>
      </c>
      <c r="E276" s="4" t="str">
        <f>VLOOKUP(F276,[1]테이블명!$E:$G,3,FALSE)</f>
        <v>MSLS_HDQT_LGS_COST</v>
      </c>
      <c r="F276" s="5" t="s">
        <v>138</v>
      </c>
      <c r="G276" s="3">
        <f t="shared" si="41"/>
        <v>1</v>
      </c>
      <c r="H276" s="4" t="str">
        <f>VLOOKUP(I276,[1]용어사전!$B:$D,2,FALSE)</f>
        <v>BASE_MM</v>
      </c>
      <c r="I276" s="4" t="s">
        <v>26</v>
      </c>
      <c r="J276" s="3" t="str">
        <f>VLOOKUP(I276,[1]용어사전!$B:$D,3,FALSE)</f>
        <v>VARCHAR(6)</v>
      </c>
      <c r="K276" s="3" t="s">
        <v>5527</v>
      </c>
      <c r="L276" s="3" t="str">
        <f t="shared" si="55"/>
        <v xml:space="preserve"> NOT NULL</v>
      </c>
      <c r="M276" s="3"/>
      <c r="N276" s="3" t="str">
        <f>IFERROR(VLOOKUP(I276,[2]Sheet3!G$3:K$38,5,FALSE),"")</f>
        <v/>
      </c>
      <c r="P276" s="28" t="str">
        <f t="shared" si="51"/>
        <v>BASE_MM</v>
      </c>
      <c r="Q276" s="2" t="str">
        <f t="shared" si="52"/>
        <v>CREATE OR REPLACE TRANSIENT TABLE DM.MSLS_HDQT_LGS_COST (BASE_MM  VARCHAR(6)   NOT NULL  COMMENT '기준년월'</v>
      </c>
      <c r="R276" s="2" t="str">
        <f t="shared" si="53"/>
        <v>CREATE TABLE DM.MSLS_HDQT_LGS_COST (BASE_MM  VARCHAR(6)   NOT NULL</v>
      </c>
      <c r="S276" s="2" t="str">
        <f t="shared" si="54"/>
        <v>COMMENT ON TABLE DM.MSLS_HDQT_LGS_COST IS '본부물류비용'; COMMENT ON COLUMN DM.MSLS_HDQT_LGS_COST.BASE_MM IS '기준년월';</v>
      </c>
    </row>
    <row r="277" spans="1:19" ht="22" hidden="1" customHeight="1" x14ac:dyDescent="0.45">
      <c r="A277" s="23">
        <f t="shared" si="49"/>
        <v>32</v>
      </c>
      <c r="B277" s="3" t="s">
        <v>596</v>
      </c>
      <c r="C277" s="3" t="s">
        <v>143</v>
      </c>
      <c r="D277" s="3" t="s">
        <v>34</v>
      </c>
      <c r="E277" s="4" t="str">
        <f>VLOOKUP(F277,[1]테이블명!$E:$G,3,FALSE)</f>
        <v>MSLS_HDQT_LGS_COST</v>
      </c>
      <c r="F277" s="5" t="s">
        <v>138</v>
      </c>
      <c r="G277" s="3">
        <f t="shared" si="41"/>
        <v>2</v>
      </c>
      <c r="H277" s="4" t="str">
        <f>VLOOKUP(I277,[1]용어사전!$B:$D,2,FALSE)</f>
        <v>LGS_HDQT_CLS_CD</v>
      </c>
      <c r="I277" s="22" t="s">
        <v>591</v>
      </c>
      <c r="J277" s="3" t="str">
        <f>VLOOKUP(I277,[1]용어사전!$B:$D,3,FALSE)</f>
        <v>VARCHAR(10)</v>
      </c>
      <c r="K277" s="3"/>
      <c r="L277" s="3" t="str">
        <f t="shared" si="55"/>
        <v>NULL</v>
      </c>
      <c r="M277" s="3"/>
      <c r="N277" s="3" t="str">
        <f>IFERROR(VLOOKUP(I277,[2]Sheet3!G$3:K$38,5,FALSE),"")</f>
        <v/>
      </c>
      <c r="P277" s="28" t="str">
        <f t="shared" si="51"/>
        <v>BASE_MM</v>
      </c>
      <c r="Q277" s="2" t="str">
        <f t="shared" si="52"/>
        <v>, LGS_HDQT_CLS_CD  VARCHAR(10)  NULL  COMMENT '물류본부구분코드'</v>
      </c>
      <c r="R277" s="2" t="str">
        <f t="shared" si="53"/>
        <v>, LGS_HDQT_CLS_CD  VARCHAR(10)  NULL</v>
      </c>
      <c r="S277" s="2" t="str">
        <f t="shared" si="54"/>
        <v>COMMENT ON COLUMN DM.MSLS_HDQT_LGS_COST.LGS_HDQT_CLS_CD IS '물류본부구분코드';</v>
      </c>
    </row>
    <row r="278" spans="1:19" ht="22" hidden="1" customHeight="1" x14ac:dyDescent="0.45">
      <c r="A278" s="23">
        <f t="shared" si="49"/>
        <v>32</v>
      </c>
      <c r="B278" s="3" t="s">
        <v>596</v>
      </c>
      <c r="C278" s="3" t="s">
        <v>143</v>
      </c>
      <c r="D278" s="3" t="s">
        <v>34</v>
      </c>
      <c r="E278" s="4" t="str">
        <f>VLOOKUP(F278,[1]테이블명!$E:$G,3,FALSE)</f>
        <v>MSLS_HDQT_LGS_COST</v>
      </c>
      <c r="F278" s="5" t="s">
        <v>138</v>
      </c>
      <c r="G278" s="3">
        <f t="shared" si="41"/>
        <v>3</v>
      </c>
      <c r="H278" s="4" t="str">
        <f>VLOOKUP(I278,[1]용어사전!$B:$D,2,FALSE)</f>
        <v>BRND_CD</v>
      </c>
      <c r="I278" s="4" t="s">
        <v>172</v>
      </c>
      <c r="J278" s="3" t="str">
        <f>VLOOKUP(I278,[1]용어사전!$B:$D,3,FALSE)</f>
        <v>VARCHAR(20)</v>
      </c>
      <c r="K278" s="3"/>
      <c r="L278" s="3" t="str">
        <f t="shared" si="55"/>
        <v>NULL</v>
      </c>
      <c r="M278" s="3"/>
      <c r="N278" s="3" t="str">
        <f>IFERROR(VLOOKUP(I278,[2]Sheet3!G$3:K$38,5,FALSE),"")</f>
        <v/>
      </c>
      <c r="P278" s="28" t="str">
        <f t="shared" si="51"/>
        <v>BASE_MM</v>
      </c>
      <c r="Q278" s="2" t="str">
        <f t="shared" si="52"/>
        <v>, BRND_CD  VARCHAR(20)  NULL  COMMENT '브랜드코드'</v>
      </c>
      <c r="R278" s="2" t="str">
        <f t="shared" si="53"/>
        <v>, BRND_CD  VARCHAR(20)  NULL</v>
      </c>
      <c r="S278" s="2" t="str">
        <f t="shared" si="54"/>
        <v>COMMENT ON COLUMN DM.MSLS_HDQT_LGS_COST.BRND_CD IS '브랜드코드';</v>
      </c>
    </row>
    <row r="279" spans="1:19" ht="22" hidden="1" customHeight="1" x14ac:dyDescent="0.45">
      <c r="A279" s="23">
        <f t="shared" si="49"/>
        <v>32</v>
      </c>
      <c r="B279" s="3" t="s">
        <v>596</v>
      </c>
      <c r="C279" s="3" t="s">
        <v>143</v>
      </c>
      <c r="D279" s="3" t="s">
        <v>34</v>
      </c>
      <c r="E279" s="4" t="str">
        <f>VLOOKUP(F279,[1]테이블명!$E:$G,3,FALSE)</f>
        <v>MSLS_HDQT_LGS_COST</v>
      </c>
      <c r="F279" s="5" t="s">
        <v>138</v>
      </c>
      <c r="G279" s="3">
        <f t="shared" si="41"/>
        <v>4</v>
      </c>
      <c r="H279" s="4" t="str">
        <f>VLOOKUP(I279,[1]용어사전!$B:$D,2,FALSE)</f>
        <v>LGS_COST_SUM</v>
      </c>
      <c r="I279" s="4" t="s">
        <v>583</v>
      </c>
      <c r="J279" s="3" t="str">
        <f>VLOOKUP(I279,[1]용어사전!$B:$D,3,FALSE)</f>
        <v>FLOAT</v>
      </c>
      <c r="K279" s="3"/>
      <c r="L279" s="3" t="str">
        <f t="shared" si="55"/>
        <v>NULL</v>
      </c>
      <c r="M279" s="3"/>
      <c r="N279" s="3" t="str">
        <f>IFERROR(VLOOKUP(I279,[2]Sheet3!G$3:K$38,5,FALSE),"")</f>
        <v/>
      </c>
      <c r="P279" s="28" t="str">
        <f t="shared" si="51"/>
        <v>BASE_MM</v>
      </c>
      <c r="Q279" s="2" t="str">
        <f t="shared" si="52"/>
        <v>, LGS_COST_SUM  FLOAT  NULL  COMMENT '물류비금액'</v>
      </c>
      <c r="R279" s="2" t="str">
        <f t="shared" si="53"/>
        <v>, LGS_COST_SUM  FLOAT  NULL</v>
      </c>
      <c r="S279" s="2" t="str">
        <f t="shared" si="54"/>
        <v>COMMENT ON COLUMN DM.MSLS_HDQT_LGS_COST.LGS_COST_SUM IS '물류비금액';</v>
      </c>
    </row>
    <row r="280" spans="1:19" ht="22" hidden="1" customHeight="1" x14ac:dyDescent="0.45">
      <c r="A280" s="23">
        <f t="shared" si="49"/>
        <v>32</v>
      </c>
      <c r="B280" s="3" t="s">
        <v>596</v>
      </c>
      <c r="C280" s="3" t="s">
        <v>143</v>
      </c>
      <c r="D280" s="3" t="s">
        <v>34</v>
      </c>
      <c r="E280" s="4" t="str">
        <f>VLOOKUP(F280,[1]테이블명!$E:$G,3,FALSE)</f>
        <v>MSLS_HDQT_LGS_COST</v>
      </c>
      <c r="F280" s="5" t="s">
        <v>138</v>
      </c>
      <c r="G280" s="3">
        <f t="shared" si="41"/>
        <v>5</v>
      </c>
      <c r="H280" s="4" t="str">
        <f>VLOOKUP(I280,[1]용어사전!$B:$D,2,FALSE)</f>
        <v>LOAD_DTTM</v>
      </c>
      <c r="I280" s="4" t="s">
        <v>589</v>
      </c>
      <c r="J280" s="3" t="str">
        <f>VLOOKUP(I280,[1]용어사전!$B:$D,3,FALSE)</f>
        <v>TIMESTAMP</v>
      </c>
      <c r="K280" s="3"/>
      <c r="L280" s="3" t="str">
        <f t="shared" si="55"/>
        <v>NULL</v>
      </c>
      <c r="M280" s="3"/>
      <c r="N280" s="3" t="str">
        <f>IFERROR(VLOOKUP(I280,[2]Sheet3!G$3:K$38,5,FALSE),"")</f>
        <v/>
      </c>
      <c r="P280" s="28" t="str">
        <f t="shared" si="51"/>
        <v>BASE_MM</v>
      </c>
      <c r="Q280" s="2" t="str">
        <f t="shared" si="52"/>
        <v>, LOAD_DTTM  TIMESTAMP  NULL  COMMENT '적재일시' , CONSTRAINT MSLS_HDQT_LGS_COST_PK PRIMARY KEY (BASE_MM)) COMMENT='본부물류비용';GRANT SELECT ON TABLE GCWB_WDB.DM.MSLS_HDQT_LGS_COST TO READ_ROLE;GRANT SELECT,INSERT,UPDATE,DELETE ON TABLE GCWB_WDB.DM.MSLS_HDQT_LGS_COST TO ROLE CRUD_ROLE;</v>
      </c>
      <c r="R280" s="2" t="str">
        <f t="shared" si="53"/>
        <v>, LOAD_DTTM  TIMESTAMP  NULL, CONSTRAINT MSLS_HDQT_LGS_COST_PK PRIMARY KEY (BASE_MM)) ;</v>
      </c>
      <c r="S280" s="2" t="str">
        <f t="shared" si="54"/>
        <v>COMMENT ON COLUMN DM.MSLS_HDQT_LGS_COST.LOAD_DTTM IS '적재일시';</v>
      </c>
    </row>
    <row r="281" spans="1:19" ht="22" hidden="1" customHeight="1" x14ac:dyDescent="0.45">
      <c r="A281" s="23">
        <f t="shared" si="49"/>
        <v>33</v>
      </c>
      <c r="B281" s="3" t="s">
        <v>596</v>
      </c>
      <c r="C281" s="3" t="s">
        <v>143</v>
      </c>
      <c r="D281" s="3" t="s">
        <v>34</v>
      </c>
      <c r="E281" s="4" t="str">
        <f>VLOOKUP(F281,[1]테이블명!$E:$G,3,FALSE)</f>
        <v>MSLS_DAY_B2C_SALE</v>
      </c>
      <c r="F281" s="5" t="s">
        <v>135</v>
      </c>
      <c r="G281" s="3">
        <f t="shared" ref="G281:G344" si="56">IF(E281=E280,G280+1,1)</f>
        <v>1</v>
      </c>
      <c r="H281" s="4" t="str">
        <f>VLOOKUP(I281,[1]용어사전!$B:$D,2,FALSE)</f>
        <v>BASE_DD</v>
      </c>
      <c r="I281" s="4" t="s">
        <v>378</v>
      </c>
      <c r="J281" s="3" t="str">
        <f>VLOOKUP(I281,[1]용어사전!$B:$D,3,FALSE)</f>
        <v>VARCHAR(8)</v>
      </c>
      <c r="K281" s="3" t="s">
        <v>375</v>
      </c>
      <c r="L281" s="3" t="str">
        <f t="shared" si="55"/>
        <v xml:space="preserve"> NOT NULL</v>
      </c>
      <c r="M281" s="3"/>
      <c r="N281" s="3" t="str">
        <f>IFERROR(VLOOKUP(I281,[2]Sheet3!G$3:K$38,5,FALSE),"")</f>
        <v/>
      </c>
      <c r="P281" s="28" t="str">
        <f t="shared" si="51"/>
        <v>BASE_DD</v>
      </c>
      <c r="Q281" s="2" t="str">
        <f t="shared" si="52"/>
        <v>CREATE OR REPLACE TRANSIENT TABLE DM.MSLS_DAY_B2C_SALE (BASE_DD  VARCHAR(8)   NOT NULL  COMMENT '기준일자'</v>
      </c>
      <c r="R281" s="2" t="str">
        <f t="shared" si="53"/>
        <v>CREATE TABLE DM.MSLS_DAY_B2C_SALE (BASE_DD  VARCHAR(8)   NOT NULL</v>
      </c>
      <c r="S281" s="2" t="str">
        <f t="shared" si="54"/>
        <v>COMMENT ON TABLE DM.MSLS_DAY_B2C_SALE IS '일B2C매출'; COMMENT ON COLUMN DM.MSLS_DAY_B2C_SALE.BASE_DD IS '기준일자';</v>
      </c>
    </row>
    <row r="282" spans="1:19" ht="22" hidden="1" customHeight="1" x14ac:dyDescent="0.45">
      <c r="A282" s="23">
        <f t="shared" si="49"/>
        <v>33</v>
      </c>
      <c r="B282" s="3" t="s">
        <v>596</v>
      </c>
      <c r="C282" s="3" t="s">
        <v>143</v>
      </c>
      <c r="D282" s="3" t="s">
        <v>34</v>
      </c>
      <c r="E282" s="4" t="str">
        <f>VLOOKUP(F282,[1]테이블명!$E:$G,3,FALSE)</f>
        <v>MSLS_DAY_B2C_SALE</v>
      </c>
      <c r="F282" s="5" t="s">
        <v>135</v>
      </c>
      <c r="G282" s="3">
        <f t="shared" si="56"/>
        <v>2</v>
      </c>
      <c r="H282" s="4" t="str">
        <f>VLOOKUP(I282,[1]용어사전!$B:$D,2,FALSE)</f>
        <v>MALL_CLS_CD</v>
      </c>
      <c r="I282" s="4" t="s">
        <v>456</v>
      </c>
      <c r="J282" s="3" t="str">
        <f>VLOOKUP(I282,[1]용어사전!$B:$D,3,FALSE)</f>
        <v>VARCHAR(2)</v>
      </c>
      <c r="K282" s="3" t="s">
        <v>375</v>
      </c>
      <c r="L282" s="3" t="str">
        <f t="shared" ref="L282:L289" si="57">IF(K282="Y"," NOT NULL","NULL")</f>
        <v xml:space="preserve"> NOT NULL</v>
      </c>
      <c r="M282" s="3"/>
      <c r="N282" s="3" t="str">
        <f>IFERROR(VLOOKUP(I282,[2]Sheet3!G$3:K$38,5,FALSE),"")</f>
        <v/>
      </c>
      <c r="P282" s="28" t="str">
        <f t="shared" si="51"/>
        <v>BASE_DD,MALL_CLS_CD</v>
      </c>
      <c r="Q282" s="2" t="str">
        <f t="shared" si="52"/>
        <v>, MALL_CLS_CD  VARCHAR(2)   NOT NULL  COMMENT '몰구분코드'</v>
      </c>
      <c r="R282" s="2" t="str">
        <f t="shared" si="53"/>
        <v>, MALL_CLS_CD  VARCHAR(2)   NOT NULL</v>
      </c>
      <c r="S282" s="2" t="str">
        <f t="shared" si="54"/>
        <v>COMMENT ON COLUMN DM.MSLS_DAY_B2C_SALE.MALL_CLS_CD IS '몰구분코드';</v>
      </c>
    </row>
    <row r="283" spans="1:19" ht="22" hidden="1" customHeight="1" x14ac:dyDescent="0.45">
      <c r="A283" s="23">
        <f t="shared" si="49"/>
        <v>33</v>
      </c>
      <c r="B283" s="3" t="s">
        <v>596</v>
      </c>
      <c r="C283" s="3" t="s">
        <v>143</v>
      </c>
      <c r="D283" s="3" t="s">
        <v>34</v>
      </c>
      <c r="E283" s="4" t="str">
        <f>VLOOKUP(F283,[1]테이블명!$E:$G,3,FALSE)</f>
        <v>MSLS_DAY_B2C_SALE</v>
      </c>
      <c r="F283" s="5" t="s">
        <v>135</v>
      </c>
      <c r="G283" s="3">
        <f t="shared" si="56"/>
        <v>3</v>
      </c>
      <c r="H283" s="4" t="str">
        <f>VLOOKUP(I283,[1]용어사전!$B:$D,2,FALSE)</f>
        <v>PRD_CD</v>
      </c>
      <c r="I283" s="4" t="s">
        <v>468</v>
      </c>
      <c r="J283" s="3" t="str">
        <f>VLOOKUP(I283,[1]용어사전!$B:$D,3,FALSE)</f>
        <v>VARCHAR(20)</v>
      </c>
      <c r="K283" s="3" t="s">
        <v>375</v>
      </c>
      <c r="L283" s="3" t="str">
        <f t="shared" si="57"/>
        <v xml:space="preserve"> NOT NULL</v>
      </c>
      <c r="M283" s="3"/>
      <c r="N283" s="3" t="str">
        <f>IFERROR(VLOOKUP(I283,[2]Sheet3!G$3:K$38,5,FALSE),"")</f>
        <v/>
      </c>
      <c r="P283" s="28" t="str">
        <f t="shared" si="51"/>
        <v>BASE_DD,MALL_CLS_CD,PRD_CD</v>
      </c>
      <c r="Q283" s="2" t="str">
        <f t="shared" si="52"/>
        <v>, PRD_CD  VARCHAR(20)   NOT NULL  COMMENT '상품코드'</v>
      </c>
      <c r="R283" s="2" t="str">
        <f t="shared" si="53"/>
        <v>, PRD_CD  VARCHAR(20)   NOT NULL</v>
      </c>
      <c r="S283" s="2" t="str">
        <f t="shared" si="54"/>
        <v>COMMENT ON COLUMN DM.MSLS_DAY_B2C_SALE.PRD_CD IS '상품코드';</v>
      </c>
    </row>
    <row r="284" spans="1:19" ht="22" hidden="1" customHeight="1" x14ac:dyDescent="0.45">
      <c r="A284" s="23">
        <f t="shared" si="49"/>
        <v>33</v>
      </c>
      <c r="B284" s="3" t="s">
        <v>596</v>
      </c>
      <c r="C284" s="3" t="s">
        <v>143</v>
      </c>
      <c r="D284" s="3" t="s">
        <v>34</v>
      </c>
      <c r="E284" s="4" t="str">
        <f>VLOOKUP(F284,[1]테이블명!$E:$G,3,FALSE)</f>
        <v>MSLS_DAY_B2C_SALE</v>
      </c>
      <c r="F284" s="5" t="s">
        <v>135</v>
      </c>
      <c r="G284" s="3">
        <f t="shared" si="56"/>
        <v>4</v>
      </c>
      <c r="H284" s="4" t="str">
        <f>VLOOKUP(I284,[1]용어사전!$B:$D,2,FALSE)</f>
        <v>MAT_CD</v>
      </c>
      <c r="I284" s="4" t="s">
        <v>454</v>
      </c>
      <c r="J284" s="3" t="str">
        <f>VLOOKUP(I284,[1]용어사전!$B:$D,3,FALSE)</f>
        <v>VARCHAR(20)</v>
      </c>
      <c r="K284" s="3"/>
      <c r="L284" s="3" t="str">
        <f t="shared" si="57"/>
        <v>NULL</v>
      </c>
      <c r="M284" s="3"/>
      <c r="N284" s="3" t="str">
        <f>IFERROR(VLOOKUP(I284,[2]Sheet3!G$3:K$38,5,FALSE),"")</f>
        <v/>
      </c>
      <c r="P284" s="28" t="str">
        <f t="shared" si="51"/>
        <v>BASE_DD,MALL_CLS_CD,PRD_CD</v>
      </c>
      <c r="Q284" s="2" t="str">
        <f t="shared" si="52"/>
        <v>, MAT_CD  VARCHAR(20)  NULL  COMMENT '자재코드'</v>
      </c>
      <c r="R284" s="2" t="str">
        <f t="shared" si="53"/>
        <v>, MAT_CD  VARCHAR(20)  NULL</v>
      </c>
      <c r="S284" s="2" t="str">
        <f t="shared" si="54"/>
        <v>COMMENT ON COLUMN DM.MSLS_DAY_B2C_SALE.MAT_CD IS '자재코드';</v>
      </c>
    </row>
    <row r="285" spans="1:19" ht="22" hidden="1" customHeight="1" x14ac:dyDescent="0.45">
      <c r="A285" s="23">
        <f t="shared" si="49"/>
        <v>33</v>
      </c>
      <c r="B285" s="3" t="s">
        <v>596</v>
      </c>
      <c r="C285" s="3" t="s">
        <v>143</v>
      </c>
      <c r="D285" s="3" t="s">
        <v>34</v>
      </c>
      <c r="E285" s="4" t="str">
        <f>VLOOKUP(F285,[1]테이블명!$E:$G,3,FALSE)</f>
        <v>MSLS_DAY_B2C_SALE</v>
      </c>
      <c r="F285" s="5" t="s">
        <v>135</v>
      </c>
      <c r="G285" s="3">
        <f t="shared" si="56"/>
        <v>5</v>
      </c>
      <c r="H285" s="4" t="str">
        <f>VLOOKUP(I285,[1]용어사전!$B:$D,2,FALSE)</f>
        <v>ORD_SUM</v>
      </c>
      <c r="I285" s="4" t="s">
        <v>369</v>
      </c>
      <c r="J285" s="3" t="str">
        <f>VLOOKUP(I285,[1]용어사전!$B:$D,3,FALSE)</f>
        <v>FLOAT</v>
      </c>
      <c r="K285" s="3"/>
      <c r="L285" s="3" t="str">
        <f t="shared" si="57"/>
        <v>NULL</v>
      </c>
      <c r="M285" s="3"/>
      <c r="N285" s="3" t="str">
        <f>IFERROR(VLOOKUP(I285,[2]Sheet3!G$3:K$38,5,FALSE),"")</f>
        <v/>
      </c>
      <c r="P285" s="28" t="str">
        <f t="shared" si="51"/>
        <v>BASE_DD,MALL_CLS_CD,PRD_CD</v>
      </c>
      <c r="Q285" s="2" t="str">
        <f t="shared" si="52"/>
        <v>, ORD_SUM  FLOAT  NULL  COMMENT '주문금액'</v>
      </c>
      <c r="R285" s="2" t="str">
        <f t="shared" si="53"/>
        <v>, ORD_SUM  FLOAT  NULL</v>
      </c>
      <c r="S285" s="2" t="str">
        <f t="shared" si="54"/>
        <v>COMMENT ON COLUMN DM.MSLS_DAY_B2C_SALE.ORD_SUM IS '주문금액';</v>
      </c>
    </row>
    <row r="286" spans="1:19" ht="22" hidden="1" customHeight="1" x14ac:dyDescent="0.45">
      <c r="A286" s="23">
        <f t="shared" si="49"/>
        <v>33</v>
      </c>
      <c r="B286" s="3" t="s">
        <v>596</v>
      </c>
      <c r="C286" s="3" t="s">
        <v>143</v>
      </c>
      <c r="D286" s="3" t="s">
        <v>34</v>
      </c>
      <c r="E286" s="4" t="str">
        <f>VLOOKUP(F286,[1]테이블명!$E:$G,3,FALSE)</f>
        <v>MSLS_DAY_B2C_SALE</v>
      </c>
      <c r="F286" s="5" t="s">
        <v>135</v>
      </c>
      <c r="G286" s="3">
        <f t="shared" si="56"/>
        <v>6</v>
      </c>
      <c r="H286" s="4" t="str">
        <f>VLOOKUP(I286,[1]용어사전!$B:$D,2,FALSE)</f>
        <v>ORD_QTY</v>
      </c>
      <c r="I286" s="4" t="s">
        <v>447</v>
      </c>
      <c r="J286" s="3" t="str">
        <f>VLOOKUP(I286,[1]용어사전!$B:$D,3,FALSE)</f>
        <v>INTEGER</v>
      </c>
      <c r="K286" s="3"/>
      <c r="L286" s="3" t="str">
        <f t="shared" si="57"/>
        <v>NULL</v>
      </c>
      <c r="M286" s="3"/>
      <c r="N286" s="3" t="str">
        <f>IFERROR(VLOOKUP(I286,[2]Sheet3!G$3:K$38,5,FALSE),"")</f>
        <v/>
      </c>
      <c r="P286" s="28" t="str">
        <f t="shared" si="51"/>
        <v>BASE_DD,MALL_CLS_CD,PRD_CD</v>
      </c>
      <c r="Q286" s="2" t="str">
        <f t="shared" si="52"/>
        <v>, ORD_QTY  INTEGER  NULL  COMMENT '주문수량'</v>
      </c>
      <c r="R286" s="2" t="str">
        <f t="shared" si="53"/>
        <v>, ORD_QTY  INTEGER  NULL</v>
      </c>
      <c r="S286" s="2" t="str">
        <f t="shared" si="54"/>
        <v>COMMENT ON COLUMN DM.MSLS_DAY_B2C_SALE.ORD_QTY IS '주문수량';</v>
      </c>
    </row>
    <row r="287" spans="1:19" ht="22" hidden="1" customHeight="1" x14ac:dyDescent="0.45">
      <c r="A287" s="23">
        <f t="shared" si="49"/>
        <v>33</v>
      </c>
      <c r="B287" s="3" t="s">
        <v>596</v>
      </c>
      <c r="C287" s="3" t="s">
        <v>143</v>
      </c>
      <c r="D287" s="3" t="s">
        <v>34</v>
      </c>
      <c r="E287" s="4" t="str">
        <f>VLOOKUP(F287,[1]테이블명!$E:$G,3,FALSE)</f>
        <v>MSLS_DAY_B2C_SALE</v>
      </c>
      <c r="F287" s="5" t="s">
        <v>135</v>
      </c>
      <c r="G287" s="3">
        <f t="shared" si="56"/>
        <v>7</v>
      </c>
      <c r="H287" s="4" t="str">
        <f>VLOOKUP(I287,[1]용어사전!$B:$D,2,FALSE)</f>
        <v>ORD_CNT</v>
      </c>
      <c r="I287" s="4" t="s">
        <v>368</v>
      </c>
      <c r="J287" s="3" t="str">
        <f>VLOOKUP(I287,[1]용어사전!$B:$D,3,FALSE)</f>
        <v>INTEGER</v>
      </c>
      <c r="K287" s="3"/>
      <c r="L287" s="3" t="str">
        <f t="shared" si="57"/>
        <v>NULL</v>
      </c>
      <c r="M287" s="3"/>
      <c r="N287" s="3" t="str">
        <f>IFERROR(VLOOKUP(I287,[2]Sheet3!G$3:K$38,5,FALSE),"")</f>
        <v/>
      </c>
      <c r="P287" s="28" t="str">
        <f t="shared" si="51"/>
        <v>BASE_DD,MALL_CLS_CD,PRD_CD</v>
      </c>
      <c r="Q287" s="2" t="str">
        <f t="shared" si="52"/>
        <v>, ORD_CNT  INTEGER  NULL  COMMENT '주문건수'</v>
      </c>
      <c r="R287" s="2" t="str">
        <f t="shared" si="53"/>
        <v>, ORD_CNT  INTEGER  NULL</v>
      </c>
      <c r="S287" s="2" t="str">
        <f t="shared" si="54"/>
        <v>COMMENT ON COLUMN DM.MSLS_DAY_B2C_SALE.ORD_CNT IS '주문건수';</v>
      </c>
    </row>
    <row r="288" spans="1:19" ht="22" hidden="1" customHeight="1" x14ac:dyDescent="0.45">
      <c r="A288" s="23">
        <f t="shared" si="49"/>
        <v>33</v>
      </c>
      <c r="B288" s="3" t="s">
        <v>596</v>
      </c>
      <c r="C288" s="3" t="s">
        <v>143</v>
      </c>
      <c r="D288" s="3" t="s">
        <v>34</v>
      </c>
      <c r="E288" s="4" t="str">
        <f>VLOOKUP(F288,[1]테이블명!$E:$G,3,FALSE)</f>
        <v>MSLS_DAY_B2C_SALE</v>
      </c>
      <c r="F288" s="5" t="s">
        <v>135</v>
      </c>
      <c r="G288" s="3">
        <f t="shared" si="56"/>
        <v>8</v>
      </c>
      <c r="H288" s="4" t="str">
        <f>VLOOKUP(I288,[1]용어사전!$B:$D,2,FALSE)</f>
        <v>EXC_SUM</v>
      </c>
      <c r="I288" s="4" t="s">
        <v>422</v>
      </c>
      <c r="J288" s="3" t="str">
        <f>VLOOKUP(I288,[1]용어사전!$B:$D,3,FALSE)</f>
        <v>FLOAT</v>
      </c>
      <c r="K288" s="3"/>
      <c r="L288" s="3" t="str">
        <f t="shared" si="57"/>
        <v>NULL</v>
      </c>
      <c r="M288" s="3"/>
      <c r="N288" s="3" t="str">
        <f>IFERROR(VLOOKUP(I288,[2]Sheet3!G$3:K$38,5,FALSE),"")</f>
        <v/>
      </c>
      <c r="P288" s="28" t="str">
        <f t="shared" si="51"/>
        <v>BASE_DD,MALL_CLS_CD,PRD_CD</v>
      </c>
      <c r="Q288" s="2" t="str">
        <f t="shared" si="52"/>
        <v>, EXC_SUM  FLOAT  NULL  COMMENT '교환금액'</v>
      </c>
      <c r="R288" s="2" t="str">
        <f t="shared" si="53"/>
        <v>, EXC_SUM  FLOAT  NULL</v>
      </c>
      <c r="S288" s="2" t="str">
        <f t="shared" si="54"/>
        <v>COMMENT ON COLUMN DM.MSLS_DAY_B2C_SALE.EXC_SUM IS '교환금액';</v>
      </c>
    </row>
    <row r="289" spans="1:19" ht="22" hidden="1" customHeight="1" x14ac:dyDescent="0.45">
      <c r="A289" s="23">
        <f t="shared" si="49"/>
        <v>33</v>
      </c>
      <c r="B289" s="3" t="s">
        <v>596</v>
      </c>
      <c r="C289" s="3" t="s">
        <v>143</v>
      </c>
      <c r="D289" s="3" t="s">
        <v>34</v>
      </c>
      <c r="E289" s="4" t="str">
        <f>VLOOKUP(F289,[1]테이블명!$E:$G,3,FALSE)</f>
        <v>MSLS_DAY_B2C_SALE</v>
      </c>
      <c r="F289" s="5" t="s">
        <v>135</v>
      </c>
      <c r="G289" s="3">
        <f t="shared" si="56"/>
        <v>9</v>
      </c>
      <c r="H289" s="4" t="str">
        <f>VLOOKUP(I289,[1]용어사전!$B:$D,2,FALSE)</f>
        <v>EXC_QTY</v>
      </c>
      <c r="I289" s="4" t="s">
        <v>452</v>
      </c>
      <c r="J289" s="3" t="str">
        <f>VLOOKUP(I289,[1]용어사전!$B:$D,3,FALSE)</f>
        <v>INTEGER</v>
      </c>
      <c r="K289" s="3"/>
      <c r="L289" s="3" t="str">
        <f t="shared" si="57"/>
        <v>NULL</v>
      </c>
      <c r="M289" s="3"/>
      <c r="N289" s="3" t="str">
        <f>IFERROR(VLOOKUP(I289,[2]Sheet3!G$3:K$38,5,FALSE),"")</f>
        <v/>
      </c>
      <c r="P289" s="28" t="str">
        <f t="shared" si="51"/>
        <v>BASE_DD,MALL_CLS_CD,PRD_CD</v>
      </c>
      <c r="Q289" s="2" t="str">
        <f t="shared" si="52"/>
        <v>, EXC_QTY  INTEGER  NULL  COMMENT '교환수량'</v>
      </c>
      <c r="R289" s="2" t="str">
        <f t="shared" si="53"/>
        <v>, EXC_QTY  INTEGER  NULL</v>
      </c>
      <c r="S289" s="2" t="str">
        <f t="shared" si="54"/>
        <v>COMMENT ON COLUMN DM.MSLS_DAY_B2C_SALE.EXC_QTY IS '교환수량';</v>
      </c>
    </row>
    <row r="290" spans="1:19" ht="22" hidden="1" customHeight="1" x14ac:dyDescent="0.45">
      <c r="A290" s="23">
        <f t="shared" si="49"/>
        <v>33</v>
      </c>
      <c r="B290" s="3" t="s">
        <v>596</v>
      </c>
      <c r="C290" s="3" t="s">
        <v>143</v>
      </c>
      <c r="D290" s="3" t="s">
        <v>34</v>
      </c>
      <c r="E290" s="4" t="str">
        <f>VLOOKUP(F290,[1]테이블명!$E:$G,3,FALSE)</f>
        <v>MSLS_DAY_B2C_SALE</v>
      </c>
      <c r="F290" s="5" t="s">
        <v>135</v>
      </c>
      <c r="G290" s="3">
        <f t="shared" si="56"/>
        <v>10</v>
      </c>
      <c r="H290" s="4" t="str">
        <f>VLOOKUP(I290,[1]용어사전!$B:$D,2,FALSE)</f>
        <v>EXC_CNT</v>
      </c>
      <c r="I290" s="4" t="s">
        <v>423</v>
      </c>
      <c r="J290" s="3" t="str">
        <f>VLOOKUP(I290,[1]용어사전!$B:$D,3,FALSE)</f>
        <v>INTEGER</v>
      </c>
      <c r="K290" s="3"/>
      <c r="L290" s="3" t="str">
        <f t="shared" ref="L290:L303" si="58">IF(K290="Y"," NOT NULL","NULL")</f>
        <v>NULL</v>
      </c>
      <c r="M290" s="3"/>
      <c r="N290" s="3" t="str">
        <f>IFERROR(VLOOKUP(I290,[2]Sheet3!G$3:K$38,5,FALSE),"")</f>
        <v/>
      </c>
      <c r="P290" s="28" t="str">
        <f t="shared" si="51"/>
        <v>BASE_DD,MALL_CLS_CD,PRD_CD</v>
      </c>
      <c r="Q290" s="2" t="str">
        <f t="shared" si="52"/>
        <v>, EXC_CNT  INTEGER  NULL  COMMENT '교환건수'</v>
      </c>
      <c r="R290" s="2" t="str">
        <f t="shared" si="53"/>
        <v>, EXC_CNT  INTEGER  NULL</v>
      </c>
      <c r="S290" s="2" t="str">
        <f t="shared" si="54"/>
        <v>COMMENT ON COLUMN DM.MSLS_DAY_B2C_SALE.EXC_CNT IS '교환건수';</v>
      </c>
    </row>
    <row r="291" spans="1:19" ht="22" hidden="1" customHeight="1" x14ac:dyDescent="0.45">
      <c r="A291" s="23">
        <f t="shared" si="49"/>
        <v>33</v>
      </c>
      <c r="B291" s="3" t="s">
        <v>596</v>
      </c>
      <c r="C291" s="3" t="s">
        <v>143</v>
      </c>
      <c r="D291" s="3" t="s">
        <v>34</v>
      </c>
      <c r="E291" s="4" t="str">
        <f>VLOOKUP(F291,[1]테이블명!$E:$G,3,FALSE)</f>
        <v>MSLS_DAY_B2C_SALE</v>
      </c>
      <c r="F291" s="5" t="s">
        <v>135</v>
      </c>
      <c r="G291" s="3">
        <f t="shared" si="56"/>
        <v>11</v>
      </c>
      <c r="H291" s="4" t="str">
        <f>VLOOKUP(I291,[1]용어사전!$B:$D,2,FALSE)</f>
        <v>ORD_CNCL_SUM</v>
      </c>
      <c r="I291" s="4" t="s">
        <v>431</v>
      </c>
      <c r="J291" s="3" t="str">
        <f>VLOOKUP(I291,[1]용어사전!$B:$D,3,FALSE)</f>
        <v>FLOAT</v>
      </c>
      <c r="K291" s="3"/>
      <c r="L291" s="3" t="str">
        <f t="shared" si="58"/>
        <v>NULL</v>
      </c>
      <c r="M291" s="3"/>
      <c r="N291" s="3" t="str">
        <f>IFERROR(VLOOKUP(I291,[2]Sheet3!G$3:K$38,5,FALSE),"")</f>
        <v/>
      </c>
      <c r="P291" s="28" t="str">
        <f t="shared" si="51"/>
        <v>BASE_DD,MALL_CLS_CD,PRD_CD</v>
      </c>
      <c r="Q291" s="2" t="str">
        <f t="shared" si="52"/>
        <v>, ORD_CNCL_SUM  FLOAT  NULL  COMMENT '주문취소금액'</v>
      </c>
      <c r="R291" s="2" t="str">
        <f t="shared" si="53"/>
        <v>, ORD_CNCL_SUM  FLOAT  NULL</v>
      </c>
      <c r="S291" s="2" t="str">
        <f t="shared" si="54"/>
        <v>COMMENT ON COLUMN DM.MSLS_DAY_B2C_SALE.ORD_CNCL_SUM IS '주문취소금액';</v>
      </c>
    </row>
    <row r="292" spans="1:19" ht="22" hidden="1" customHeight="1" x14ac:dyDescent="0.45">
      <c r="A292" s="23">
        <f t="shared" si="49"/>
        <v>33</v>
      </c>
      <c r="B292" s="3" t="s">
        <v>596</v>
      </c>
      <c r="C292" s="3" t="s">
        <v>143</v>
      </c>
      <c r="D292" s="3" t="s">
        <v>34</v>
      </c>
      <c r="E292" s="4" t="str">
        <f>VLOOKUP(F292,[1]테이블명!$E:$G,3,FALSE)</f>
        <v>MSLS_DAY_B2C_SALE</v>
      </c>
      <c r="F292" s="5" t="s">
        <v>135</v>
      </c>
      <c r="G292" s="3">
        <f t="shared" si="56"/>
        <v>12</v>
      </c>
      <c r="H292" s="4" t="str">
        <f>VLOOKUP(I292,[1]용어사전!$B:$D,2,FALSE)</f>
        <v>ORD_CNCL_QTY</v>
      </c>
      <c r="I292" s="4" t="s">
        <v>495</v>
      </c>
      <c r="J292" s="3" t="str">
        <f>VLOOKUP(I292,[1]용어사전!$B:$D,3,FALSE)</f>
        <v>INTEGER</v>
      </c>
      <c r="K292" s="3"/>
      <c r="L292" s="3" t="str">
        <f t="shared" si="58"/>
        <v>NULL</v>
      </c>
      <c r="M292" s="3"/>
      <c r="N292" s="3" t="str">
        <f>IFERROR(VLOOKUP(I292,[2]Sheet3!G$3:K$38,5,FALSE),"")</f>
        <v/>
      </c>
      <c r="P292" s="28" t="str">
        <f t="shared" si="51"/>
        <v>BASE_DD,MALL_CLS_CD,PRD_CD</v>
      </c>
      <c r="Q292" s="2" t="str">
        <f t="shared" si="52"/>
        <v>, ORD_CNCL_QTY  INTEGER  NULL  COMMENT '주문취소수량'</v>
      </c>
      <c r="R292" s="2" t="str">
        <f t="shared" si="53"/>
        <v>, ORD_CNCL_QTY  INTEGER  NULL</v>
      </c>
      <c r="S292" s="2" t="str">
        <f t="shared" si="54"/>
        <v>COMMENT ON COLUMN DM.MSLS_DAY_B2C_SALE.ORD_CNCL_QTY IS '주문취소수량';</v>
      </c>
    </row>
    <row r="293" spans="1:19" ht="22" hidden="1" customHeight="1" x14ac:dyDescent="0.45">
      <c r="A293" s="23">
        <f t="shared" si="49"/>
        <v>33</v>
      </c>
      <c r="B293" s="3" t="s">
        <v>596</v>
      </c>
      <c r="C293" s="3" t="s">
        <v>143</v>
      </c>
      <c r="D293" s="3" t="s">
        <v>34</v>
      </c>
      <c r="E293" s="4" t="str">
        <f>VLOOKUP(F293,[1]테이블명!$E:$G,3,FALSE)</f>
        <v>MSLS_DAY_B2C_SALE</v>
      </c>
      <c r="F293" s="5" t="s">
        <v>135</v>
      </c>
      <c r="G293" s="3">
        <f t="shared" si="56"/>
        <v>13</v>
      </c>
      <c r="H293" s="4" t="str">
        <f>VLOOKUP(I293,[1]용어사전!$B:$D,2,FALSE)</f>
        <v>ORD_CNCL_CNT</v>
      </c>
      <c r="I293" s="4" t="s">
        <v>432</v>
      </c>
      <c r="J293" s="3" t="str">
        <f>VLOOKUP(I293,[1]용어사전!$B:$D,3,FALSE)</f>
        <v>INTEGER</v>
      </c>
      <c r="K293" s="3"/>
      <c r="L293" s="3" t="str">
        <f t="shared" si="58"/>
        <v>NULL</v>
      </c>
      <c r="M293" s="3"/>
      <c r="N293" s="3" t="str">
        <f>IFERROR(VLOOKUP(I293,[2]Sheet3!G$3:K$38,5,FALSE),"")</f>
        <v/>
      </c>
      <c r="P293" s="28" t="str">
        <f t="shared" si="51"/>
        <v>BASE_DD,MALL_CLS_CD,PRD_CD</v>
      </c>
      <c r="Q293" s="2" t="str">
        <f t="shared" si="52"/>
        <v>, ORD_CNCL_CNT  INTEGER  NULL  COMMENT '주문취소건수'</v>
      </c>
      <c r="R293" s="2" t="str">
        <f t="shared" si="53"/>
        <v>, ORD_CNCL_CNT  INTEGER  NULL</v>
      </c>
      <c r="S293" s="2" t="str">
        <f t="shared" si="54"/>
        <v>COMMENT ON COLUMN DM.MSLS_DAY_B2C_SALE.ORD_CNCL_CNT IS '주문취소건수';</v>
      </c>
    </row>
    <row r="294" spans="1:19" ht="22" hidden="1" customHeight="1" x14ac:dyDescent="0.45">
      <c r="A294" s="23">
        <f t="shared" si="49"/>
        <v>33</v>
      </c>
      <c r="B294" s="3" t="s">
        <v>596</v>
      </c>
      <c r="C294" s="3" t="s">
        <v>143</v>
      </c>
      <c r="D294" s="3" t="s">
        <v>34</v>
      </c>
      <c r="E294" s="4" t="str">
        <f>VLOOKUP(F294,[1]테이블명!$E:$G,3,FALSE)</f>
        <v>MSLS_DAY_B2C_SALE</v>
      </c>
      <c r="F294" s="5" t="s">
        <v>135</v>
      </c>
      <c r="G294" s="3">
        <f t="shared" si="56"/>
        <v>14</v>
      </c>
      <c r="H294" s="4" t="str">
        <f>VLOOKUP(I294,[1]용어사전!$B:$D,2,FALSE)</f>
        <v>RTN_SUM</v>
      </c>
      <c r="I294" s="4" t="s">
        <v>424</v>
      </c>
      <c r="J294" s="3" t="str">
        <f>VLOOKUP(I294,[1]용어사전!$B:$D,3,FALSE)</f>
        <v>FLOAT</v>
      </c>
      <c r="K294" s="3"/>
      <c r="L294" s="3" t="str">
        <f t="shared" si="58"/>
        <v>NULL</v>
      </c>
      <c r="M294" s="3"/>
      <c r="N294" s="3" t="str">
        <f>IFERROR(VLOOKUP(I294,[2]Sheet3!G$3:K$38,5,FALSE),"")</f>
        <v/>
      </c>
      <c r="P294" s="28" t="str">
        <f t="shared" si="51"/>
        <v>BASE_DD,MALL_CLS_CD,PRD_CD</v>
      </c>
      <c r="Q294" s="2" t="str">
        <f t="shared" si="52"/>
        <v>, RTN_SUM  FLOAT  NULL  COMMENT '반품금액'</v>
      </c>
      <c r="R294" s="2" t="str">
        <f t="shared" si="53"/>
        <v>, RTN_SUM  FLOAT  NULL</v>
      </c>
      <c r="S294" s="2" t="str">
        <f t="shared" si="54"/>
        <v>COMMENT ON COLUMN DM.MSLS_DAY_B2C_SALE.RTN_SUM IS '반품금액';</v>
      </c>
    </row>
    <row r="295" spans="1:19" ht="22" hidden="1" customHeight="1" x14ac:dyDescent="0.45">
      <c r="A295" s="23">
        <f t="shared" si="49"/>
        <v>33</v>
      </c>
      <c r="B295" s="3" t="s">
        <v>596</v>
      </c>
      <c r="C295" s="3" t="s">
        <v>143</v>
      </c>
      <c r="D295" s="3" t="s">
        <v>34</v>
      </c>
      <c r="E295" s="4" t="str">
        <f>VLOOKUP(F295,[1]테이블명!$E:$G,3,FALSE)</f>
        <v>MSLS_DAY_B2C_SALE</v>
      </c>
      <c r="F295" s="5" t="s">
        <v>135</v>
      </c>
      <c r="G295" s="3">
        <f t="shared" si="56"/>
        <v>15</v>
      </c>
      <c r="H295" s="4" t="str">
        <f>VLOOKUP(I295,[1]용어사전!$B:$D,2,FALSE)</f>
        <v>RTN_QTY</v>
      </c>
      <c r="I295" s="4" t="s">
        <v>451</v>
      </c>
      <c r="J295" s="3" t="str">
        <f>VLOOKUP(I295,[1]용어사전!$B:$D,3,FALSE)</f>
        <v>INTEGER</v>
      </c>
      <c r="K295" s="3"/>
      <c r="L295" s="3" t="str">
        <f t="shared" si="58"/>
        <v>NULL</v>
      </c>
      <c r="M295" s="3"/>
      <c r="N295" s="3" t="str">
        <f>IFERROR(VLOOKUP(I295,[2]Sheet3!G$3:K$38,5,FALSE),"")</f>
        <v/>
      </c>
      <c r="P295" s="28" t="str">
        <f t="shared" si="51"/>
        <v>BASE_DD,MALL_CLS_CD,PRD_CD</v>
      </c>
      <c r="Q295" s="2" t="str">
        <f t="shared" si="52"/>
        <v>, RTN_QTY  INTEGER  NULL  COMMENT '반품수량'</v>
      </c>
      <c r="R295" s="2" t="str">
        <f t="shared" si="53"/>
        <v>, RTN_QTY  INTEGER  NULL</v>
      </c>
      <c r="S295" s="2" t="str">
        <f t="shared" si="54"/>
        <v>COMMENT ON COLUMN DM.MSLS_DAY_B2C_SALE.RTN_QTY IS '반품수량';</v>
      </c>
    </row>
    <row r="296" spans="1:19" ht="22" hidden="1" customHeight="1" x14ac:dyDescent="0.45">
      <c r="A296" s="23">
        <f t="shared" si="49"/>
        <v>33</v>
      </c>
      <c r="B296" s="3" t="s">
        <v>596</v>
      </c>
      <c r="C296" s="3" t="s">
        <v>143</v>
      </c>
      <c r="D296" s="3" t="s">
        <v>34</v>
      </c>
      <c r="E296" s="4" t="str">
        <f>VLOOKUP(F296,[1]테이블명!$E:$G,3,FALSE)</f>
        <v>MSLS_DAY_B2C_SALE</v>
      </c>
      <c r="F296" s="5" t="s">
        <v>135</v>
      </c>
      <c r="G296" s="3">
        <f t="shared" si="56"/>
        <v>16</v>
      </c>
      <c r="H296" s="4" t="str">
        <f>VLOOKUP(I296,[1]용어사전!$B:$D,2,FALSE)</f>
        <v>RTN_CNT</v>
      </c>
      <c r="I296" s="4" t="s">
        <v>425</v>
      </c>
      <c r="J296" s="3" t="str">
        <f>VLOOKUP(I296,[1]용어사전!$B:$D,3,FALSE)</f>
        <v>INTEGER</v>
      </c>
      <c r="K296" s="3"/>
      <c r="L296" s="3" t="str">
        <f t="shared" si="58"/>
        <v>NULL</v>
      </c>
      <c r="M296" s="3"/>
      <c r="N296" s="3" t="str">
        <f>IFERROR(VLOOKUP(I296,[2]Sheet3!G$3:K$38,5,FALSE),"")</f>
        <v/>
      </c>
      <c r="P296" s="28" t="str">
        <f t="shared" si="51"/>
        <v>BASE_DD,MALL_CLS_CD,PRD_CD</v>
      </c>
      <c r="Q296" s="2" t="str">
        <f t="shared" si="52"/>
        <v>, RTN_CNT  INTEGER  NULL  COMMENT '반품건수'</v>
      </c>
      <c r="R296" s="2" t="str">
        <f t="shared" si="53"/>
        <v>, RTN_CNT  INTEGER  NULL</v>
      </c>
      <c r="S296" s="2" t="str">
        <f t="shared" si="54"/>
        <v>COMMENT ON COLUMN DM.MSLS_DAY_B2C_SALE.RTN_CNT IS '반품건수';</v>
      </c>
    </row>
    <row r="297" spans="1:19" ht="22" hidden="1" customHeight="1" x14ac:dyDescent="0.45">
      <c r="A297" s="23">
        <f t="shared" si="49"/>
        <v>33</v>
      </c>
      <c r="B297" s="3" t="s">
        <v>596</v>
      </c>
      <c r="C297" s="3" t="s">
        <v>143</v>
      </c>
      <c r="D297" s="3" t="s">
        <v>34</v>
      </c>
      <c r="E297" s="4" t="str">
        <f>VLOOKUP(F297,[1]테이블명!$E:$G,3,FALSE)</f>
        <v>MSLS_DAY_B2C_SALE</v>
      </c>
      <c r="F297" s="5" t="s">
        <v>135</v>
      </c>
      <c r="G297" s="3">
        <f t="shared" si="56"/>
        <v>17</v>
      </c>
      <c r="H297" s="4" t="str">
        <f>VLOOKUP(I297,[1]용어사전!$B:$D,2,FALSE)</f>
        <v>PAMT_SUM</v>
      </c>
      <c r="I297" s="4" t="s">
        <v>426</v>
      </c>
      <c r="J297" s="3" t="str">
        <f>VLOOKUP(I297,[1]용어사전!$B:$D,3,FALSE)</f>
        <v>FLOAT</v>
      </c>
      <c r="K297" s="3"/>
      <c r="L297" s="3" t="str">
        <f t="shared" si="58"/>
        <v>NULL</v>
      </c>
      <c r="M297" s="3"/>
      <c r="N297" s="3" t="str">
        <f>IFERROR(VLOOKUP(I297,[2]Sheet3!G$3:K$38,5,FALSE),"")</f>
        <v/>
      </c>
      <c r="P297" s="28" t="str">
        <f t="shared" si="51"/>
        <v>BASE_DD,MALL_CLS_CD,PRD_CD</v>
      </c>
      <c r="Q297" s="2" t="str">
        <f t="shared" si="52"/>
        <v>, PAMT_SUM  FLOAT  NULL  COMMENT '결제금액'</v>
      </c>
      <c r="R297" s="2" t="str">
        <f t="shared" si="53"/>
        <v>, PAMT_SUM  FLOAT  NULL</v>
      </c>
      <c r="S297" s="2" t="str">
        <f t="shared" si="54"/>
        <v>COMMENT ON COLUMN DM.MSLS_DAY_B2C_SALE.PAMT_SUM IS '결제금액';</v>
      </c>
    </row>
    <row r="298" spans="1:19" ht="22" hidden="1" customHeight="1" x14ac:dyDescent="0.45">
      <c r="A298" s="23">
        <f t="shared" si="49"/>
        <v>33</v>
      </c>
      <c r="B298" s="3" t="s">
        <v>596</v>
      </c>
      <c r="C298" s="3" t="s">
        <v>143</v>
      </c>
      <c r="D298" s="3" t="s">
        <v>34</v>
      </c>
      <c r="E298" s="4" t="str">
        <f>VLOOKUP(F298,[1]테이블명!$E:$G,3,FALSE)</f>
        <v>MSLS_DAY_B2C_SALE</v>
      </c>
      <c r="F298" s="5" t="s">
        <v>135</v>
      </c>
      <c r="G298" s="3">
        <f t="shared" si="56"/>
        <v>18</v>
      </c>
      <c r="H298" s="4" t="str">
        <f>VLOOKUP(I298,[1]용어사전!$B:$D,2,FALSE)</f>
        <v>PAMT_CNT</v>
      </c>
      <c r="I298" s="4" t="s">
        <v>427</v>
      </c>
      <c r="J298" s="3" t="str">
        <f>VLOOKUP(I298,[1]용어사전!$B:$D,3,FALSE)</f>
        <v>INTEGER</v>
      </c>
      <c r="K298" s="3"/>
      <c r="L298" s="3" t="str">
        <f t="shared" si="58"/>
        <v>NULL</v>
      </c>
      <c r="M298" s="3"/>
      <c r="N298" s="3" t="str">
        <f>IFERROR(VLOOKUP(I298,[2]Sheet3!G$3:K$38,5,FALSE),"")</f>
        <v/>
      </c>
      <c r="P298" s="28" t="str">
        <f t="shared" si="51"/>
        <v>BASE_DD,MALL_CLS_CD,PRD_CD</v>
      </c>
      <c r="Q298" s="2" t="str">
        <f t="shared" si="52"/>
        <v>, PAMT_CNT  INTEGER  NULL  COMMENT '결제건수'</v>
      </c>
      <c r="R298" s="2" t="str">
        <f t="shared" si="53"/>
        <v>, PAMT_CNT  INTEGER  NULL</v>
      </c>
      <c r="S298" s="2" t="str">
        <f t="shared" si="54"/>
        <v>COMMENT ON COLUMN DM.MSLS_DAY_B2C_SALE.PAMT_CNT IS '결제건수';</v>
      </c>
    </row>
    <row r="299" spans="1:19" ht="22" hidden="1" customHeight="1" x14ac:dyDescent="0.45">
      <c r="A299" s="23">
        <f t="shared" si="49"/>
        <v>33</v>
      </c>
      <c r="B299" s="3" t="s">
        <v>596</v>
      </c>
      <c r="C299" s="3" t="s">
        <v>143</v>
      </c>
      <c r="D299" s="3" t="s">
        <v>34</v>
      </c>
      <c r="E299" s="4" t="str">
        <f>VLOOKUP(F299,[1]테이블명!$E:$G,3,FALSE)</f>
        <v>MSLS_DAY_B2C_SALE</v>
      </c>
      <c r="F299" s="5" t="s">
        <v>135</v>
      </c>
      <c r="G299" s="3">
        <f t="shared" si="56"/>
        <v>19</v>
      </c>
      <c r="H299" s="4" t="str">
        <f>VLOOKUP(I299,[1]용어사전!$B:$D,2,FALSE)</f>
        <v>RFD_SUM</v>
      </c>
      <c r="I299" s="4" t="s">
        <v>428</v>
      </c>
      <c r="J299" s="3" t="str">
        <f>VLOOKUP(I299,[1]용어사전!$B:$D,3,FALSE)</f>
        <v>FLOAT</v>
      </c>
      <c r="K299" s="3"/>
      <c r="L299" s="3" t="str">
        <f t="shared" si="58"/>
        <v>NULL</v>
      </c>
      <c r="M299" s="3"/>
      <c r="N299" s="3" t="str">
        <f>IFERROR(VLOOKUP(I299,[2]Sheet3!G$3:K$38,5,FALSE),"")</f>
        <v/>
      </c>
      <c r="P299" s="28" t="str">
        <f t="shared" si="51"/>
        <v>BASE_DD,MALL_CLS_CD,PRD_CD</v>
      </c>
      <c r="Q299" s="2" t="str">
        <f t="shared" si="52"/>
        <v>, RFD_SUM  FLOAT  NULL  COMMENT '환불금액'</v>
      </c>
      <c r="R299" s="2" t="str">
        <f t="shared" si="53"/>
        <v>, RFD_SUM  FLOAT  NULL</v>
      </c>
      <c r="S299" s="2" t="str">
        <f t="shared" si="54"/>
        <v>COMMENT ON COLUMN DM.MSLS_DAY_B2C_SALE.RFD_SUM IS '환불금액';</v>
      </c>
    </row>
    <row r="300" spans="1:19" ht="22" hidden="1" customHeight="1" x14ac:dyDescent="0.45">
      <c r="A300" s="23">
        <f t="shared" si="49"/>
        <v>33</v>
      </c>
      <c r="B300" s="3" t="s">
        <v>596</v>
      </c>
      <c r="C300" s="3" t="s">
        <v>143</v>
      </c>
      <c r="D300" s="3" t="s">
        <v>34</v>
      </c>
      <c r="E300" s="4" t="str">
        <f>VLOOKUP(F300,[1]테이블명!$E:$G,3,FALSE)</f>
        <v>MSLS_DAY_B2C_SALE</v>
      </c>
      <c r="F300" s="5" t="s">
        <v>135</v>
      </c>
      <c r="G300" s="3">
        <f t="shared" si="56"/>
        <v>20</v>
      </c>
      <c r="H300" s="4" t="str">
        <f>VLOOKUP(I300,[1]용어사전!$B:$D,2,FALSE)</f>
        <v>RFD_QTY</v>
      </c>
      <c r="I300" s="4" t="s">
        <v>496</v>
      </c>
      <c r="J300" s="3" t="str">
        <f>VLOOKUP(I300,[1]용어사전!$B:$D,3,FALSE)</f>
        <v>INTEGER</v>
      </c>
      <c r="K300" s="3"/>
      <c r="L300" s="3" t="str">
        <f t="shared" si="58"/>
        <v>NULL</v>
      </c>
      <c r="M300" s="3"/>
      <c r="N300" s="3" t="str">
        <f>IFERROR(VLOOKUP(I300,[2]Sheet3!G$3:K$38,5,FALSE),"")</f>
        <v/>
      </c>
      <c r="P300" s="28" t="str">
        <f t="shared" si="51"/>
        <v>BASE_DD,MALL_CLS_CD,PRD_CD</v>
      </c>
      <c r="Q300" s="2" t="str">
        <f t="shared" si="52"/>
        <v>, RFD_QTY  INTEGER  NULL  COMMENT '환불수량'</v>
      </c>
      <c r="R300" s="2" t="str">
        <f t="shared" si="53"/>
        <v>, RFD_QTY  INTEGER  NULL</v>
      </c>
      <c r="S300" s="2" t="str">
        <f t="shared" si="54"/>
        <v>COMMENT ON COLUMN DM.MSLS_DAY_B2C_SALE.RFD_QTY IS '환불수량';</v>
      </c>
    </row>
    <row r="301" spans="1:19" ht="22" hidden="1" customHeight="1" x14ac:dyDescent="0.45">
      <c r="A301" s="23">
        <f t="shared" si="49"/>
        <v>33</v>
      </c>
      <c r="B301" s="3" t="s">
        <v>596</v>
      </c>
      <c r="C301" s="3" t="s">
        <v>143</v>
      </c>
      <c r="D301" s="3" t="s">
        <v>34</v>
      </c>
      <c r="E301" s="4" t="str">
        <f>VLOOKUP(F301,[1]테이블명!$E:$G,3,FALSE)</f>
        <v>MSLS_DAY_B2C_SALE</v>
      </c>
      <c r="F301" s="5" t="s">
        <v>135</v>
      </c>
      <c r="G301" s="3">
        <f t="shared" si="56"/>
        <v>21</v>
      </c>
      <c r="H301" s="4" t="str">
        <f>VLOOKUP(I301,[1]용어사전!$B:$D,2,FALSE)</f>
        <v>RFD_CNT</v>
      </c>
      <c r="I301" s="4" t="s">
        <v>494</v>
      </c>
      <c r="J301" s="3" t="str">
        <f>VLOOKUP(I301,[1]용어사전!$B:$D,3,FALSE)</f>
        <v>INTEGER</v>
      </c>
      <c r="K301" s="3"/>
      <c r="L301" s="3" t="str">
        <f t="shared" si="58"/>
        <v>NULL</v>
      </c>
      <c r="M301" s="3"/>
      <c r="N301" s="3" t="str">
        <f>IFERROR(VLOOKUP(I301,[2]Sheet3!G$3:K$38,5,FALSE),"")</f>
        <v/>
      </c>
      <c r="P301" s="28" t="str">
        <f t="shared" si="51"/>
        <v>BASE_DD,MALL_CLS_CD,PRD_CD</v>
      </c>
      <c r="Q301" s="2" t="str">
        <f t="shared" si="52"/>
        <v>, RFD_CNT  INTEGER  NULL  COMMENT '환불건수'</v>
      </c>
      <c r="R301" s="2" t="str">
        <f t="shared" si="53"/>
        <v>, RFD_CNT  INTEGER  NULL</v>
      </c>
      <c r="S301" s="2" t="str">
        <f t="shared" si="54"/>
        <v>COMMENT ON COLUMN DM.MSLS_DAY_B2C_SALE.RFD_CNT IS '환불건수';</v>
      </c>
    </row>
    <row r="302" spans="1:19" ht="22" hidden="1" customHeight="1" x14ac:dyDescent="0.45">
      <c r="A302" s="23">
        <f t="shared" si="49"/>
        <v>33</v>
      </c>
      <c r="B302" s="3" t="s">
        <v>596</v>
      </c>
      <c r="C302" s="3" t="s">
        <v>143</v>
      </c>
      <c r="D302" s="3" t="s">
        <v>34</v>
      </c>
      <c r="E302" s="4" t="str">
        <f>VLOOKUP(F302,[1]테이블명!$E:$G,3,FALSE)</f>
        <v>MSLS_DAY_B2C_SALE</v>
      </c>
      <c r="F302" s="5" t="s">
        <v>135</v>
      </c>
      <c r="G302" s="3">
        <f t="shared" si="56"/>
        <v>22</v>
      </c>
      <c r="H302" s="4" t="str">
        <f>VLOOKUP(I302,[1]용어사전!$B:$D,2,FALSE)</f>
        <v>LOAD_DTTM</v>
      </c>
      <c r="I302" s="4" t="s">
        <v>297</v>
      </c>
      <c r="J302" s="3" t="str">
        <f>VLOOKUP(I302,[1]용어사전!$B:$D,3,FALSE)</f>
        <v>TIMESTAMP</v>
      </c>
      <c r="K302" s="3"/>
      <c r="L302" s="3" t="str">
        <f t="shared" si="58"/>
        <v>NULL</v>
      </c>
      <c r="M302" s="3"/>
      <c r="N302" s="3" t="str">
        <f>IFERROR(VLOOKUP(I302,[2]Sheet3!G$3:K$38,5,FALSE),"")</f>
        <v/>
      </c>
      <c r="P302" s="28" t="str">
        <f t="shared" si="51"/>
        <v>BASE_DD,MALL_CLS_CD,PRD_CD</v>
      </c>
      <c r="Q302" s="2" t="str">
        <f t="shared" si="52"/>
        <v>, LOAD_DTTM  TIMESTAMP  NULL  COMMENT '적재일시' , CONSTRAINT MSLS_DAY_B2C_SALE_PK PRIMARY KEY (BASE_DD,MALL_CLS_CD,PRD_CD)) COMMENT='일B2C매출';GRANT SELECT ON TABLE GCWB_WDB.DM.MSLS_DAY_B2C_SALE TO READ_ROLE;GRANT SELECT,INSERT,UPDATE,DELETE ON TABLE GCWB_WDB.DM.MSLS_DAY_B2C_SALE TO ROLE CRUD_ROLE;</v>
      </c>
      <c r="R302" s="2" t="str">
        <f t="shared" si="53"/>
        <v>, LOAD_DTTM  TIMESTAMP  NULL, CONSTRAINT MSLS_DAY_B2C_SALE_PK PRIMARY KEY (BASE_DD,MALL_CLS_CD,PRD_CD)) ;</v>
      </c>
      <c r="S302" s="2" t="str">
        <f t="shared" si="54"/>
        <v>COMMENT ON COLUMN DM.MSLS_DAY_B2C_SALE.LOAD_DTTM IS '적재일시';</v>
      </c>
    </row>
    <row r="303" spans="1:19" ht="22" hidden="1" customHeight="1" x14ac:dyDescent="0.45">
      <c r="A303" s="23">
        <f t="shared" si="49"/>
        <v>34</v>
      </c>
      <c r="B303" s="3" t="s">
        <v>596</v>
      </c>
      <c r="C303" s="3" t="s">
        <v>143</v>
      </c>
      <c r="D303" s="3" t="s">
        <v>34</v>
      </c>
      <c r="E303" s="4" t="str">
        <f>VLOOKUP(F303,[1]테이블명!$E:$G,3,FALSE)</f>
        <v>MSLS_DAY_SALE</v>
      </c>
      <c r="F303" s="5" t="s">
        <v>134</v>
      </c>
      <c r="G303" s="3">
        <f t="shared" si="56"/>
        <v>1</v>
      </c>
      <c r="H303" s="4" t="str">
        <f>VLOOKUP(I303,[1]용어사전!$B:$D,2,FALSE)</f>
        <v>BASE_DD</v>
      </c>
      <c r="I303" s="4" t="s">
        <v>378</v>
      </c>
      <c r="J303" s="3" t="str">
        <f>VLOOKUP(I303,[1]용어사전!$B:$D,3,FALSE)</f>
        <v>VARCHAR(8)</v>
      </c>
      <c r="K303" s="3" t="s">
        <v>375</v>
      </c>
      <c r="L303" s="3" t="str">
        <f t="shared" si="58"/>
        <v xml:space="preserve"> NOT NULL</v>
      </c>
      <c r="M303" s="3"/>
      <c r="N303" s="3" t="str">
        <f>IFERROR(VLOOKUP(I303,[2]Sheet3!G$3:K$38,5,FALSE),"")</f>
        <v/>
      </c>
      <c r="P303" s="28" t="str">
        <f t="shared" si="51"/>
        <v>BASE_DD</v>
      </c>
      <c r="Q303" s="2" t="str">
        <f t="shared" si="52"/>
        <v>CREATE OR REPLACE TRANSIENT TABLE DM.MSLS_DAY_SALE (BASE_DD  VARCHAR(8)   NOT NULL  COMMENT '기준일자'</v>
      </c>
      <c r="R303" s="2" t="str">
        <f t="shared" si="53"/>
        <v>CREATE TABLE DM.MSLS_DAY_SALE (BASE_DD  VARCHAR(8)   NOT NULL</v>
      </c>
      <c r="S303" s="2" t="str">
        <f t="shared" si="54"/>
        <v>COMMENT ON TABLE DM.MSLS_DAY_SALE IS '일매출'; COMMENT ON COLUMN DM.MSLS_DAY_SALE.BASE_DD IS '기준일자';</v>
      </c>
    </row>
    <row r="304" spans="1:19" ht="22" hidden="1" customHeight="1" x14ac:dyDescent="0.45">
      <c r="A304" s="23">
        <f t="shared" si="49"/>
        <v>34</v>
      </c>
      <c r="B304" s="3" t="s">
        <v>596</v>
      </c>
      <c r="C304" s="3" t="s">
        <v>143</v>
      </c>
      <c r="D304" s="3" t="s">
        <v>34</v>
      </c>
      <c r="E304" s="4" t="str">
        <f>VLOOKUP(F304,[1]테이블명!$E:$G,3,FALSE)</f>
        <v>MSLS_DAY_SALE</v>
      </c>
      <c r="F304" s="5" t="s">
        <v>134</v>
      </c>
      <c r="G304" s="3">
        <f t="shared" si="56"/>
        <v>2</v>
      </c>
      <c r="H304" s="4" t="str">
        <f>VLOOKUP(I304,[1]용어사전!$B:$D,2,FALSE)</f>
        <v>SELL_COMP_CD</v>
      </c>
      <c r="I304" s="4" t="s">
        <v>489</v>
      </c>
      <c r="J304" s="3" t="str">
        <f>VLOOKUP(I304,[1]용어사전!$B:$D,3,FALSE)</f>
        <v>VARCHAR(6)</v>
      </c>
      <c r="K304" s="3" t="s">
        <v>375</v>
      </c>
      <c r="L304" s="3" t="str">
        <f t="shared" ref="L304:L310" si="59">IF(K304="Y"," NOT NULL","NULL")</f>
        <v xml:space="preserve"> NOT NULL</v>
      </c>
      <c r="M304" s="3"/>
      <c r="N304" s="3" t="str">
        <f>IFERROR(VLOOKUP(I304,[2]Sheet3!G$3:K$38,5,FALSE),"")</f>
        <v/>
      </c>
      <c r="P304" s="28" t="str">
        <f t="shared" si="51"/>
        <v>BASE_DD,SELL_COMP_CD</v>
      </c>
      <c r="Q304" s="2" t="str">
        <f t="shared" si="52"/>
        <v>, SELL_COMP_CD  VARCHAR(6)   NOT NULL  COMMENT '판매업체코드'</v>
      </c>
      <c r="R304" s="2" t="str">
        <f t="shared" si="53"/>
        <v>, SELL_COMP_CD  VARCHAR(6)   NOT NULL</v>
      </c>
      <c r="S304" s="2" t="str">
        <f t="shared" si="54"/>
        <v>COMMENT ON COLUMN DM.MSLS_DAY_SALE.SELL_COMP_CD IS '판매업체코드';</v>
      </c>
    </row>
    <row r="305" spans="1:19" ht="22" hidden="1" customHeight="1" x14ac:dyDescent="0.45">
      <c r="A305" s="23">
        <f t="shared" si="49"/>
        <v>34</v>
      </c>
      <c r="B305" s="3" t="s">
        <v>596</v>
      </c>
      <c r="C305" s="3" t="s">
        <v>143</v>
      </c>
      <c r="D305" s="3" t="s">
        <v>34</v>
      </c>
      <c r="E305" s="4" t="str">
        <f>VLOOKUP(F305,[1]테이블명!$E:$G,3,FALSE)</f>
        <v>MSLS_DAY_SALE</v>
      </c>
      <c r="F305" s="5" t="s">
        <v>134</v>
      </c>
      <c r="G305" s="3">
        <f t="shared" si="56"/>
        <v>3</v>
      </c>
      <c r="H305" s="4" t="str">
        <f>VLOOKUP(I305,[1]용어사전!$B:$D,2,FALSE)</f>
        <v>MAT_CD</v>
      </c>
      <c r="I305" s="4" t="s">
        <v>454</v>
      </c>
      <c r="J305" s="3" t="str">
        <f>VLOOKUP(I305,[1]용어사전!$B:$D,3,FALSE)</f>
        <v>VARCHAR(20)</v>
      </c>
      <c r="K305" s="3" t="s">
        <v>375</v>
      </c>
      <c r="L305" s="3" t="str">
        <f t="shared" si="59"/>
        <v xml:space="preserve"> NOT NULL</v>
      </c>
      <c r="M305" s="3"/>
      <c r="N305" s="3" t="str">
        <f>IFERROR(VLOOKUP(I305,[2]Sheet3!G$3:K$38,5,FALSE),"")</f>
        <v/>
      </c>
      <c r="P305" s="28" t="str">
        <f t="shared" si="51"/>
        <v>BASE_DD,SELL_COMP_CD,MAT_CD</v>
      </c>
      <c r="Q305" s="2" t="str">
        <f t="shared" si="52"/>
        <v>, MAT_CD  VARCHAR(20)   NOT NULL  COMMENT '자재코드'</v>
      </c>
      <c r="R305" s="2" t="str">
        <f t="shared" si="53"/>
        <v>, MAT_CD  VARCHAR(20)   NOT NULL</v>
      </c>
      <c r="S305" s="2" t="str">
        <f t="shared" si="54"/>
        <v>COMMENT ON COLUMN DM.MSLS_DAY_SALE.MAT_CD IS '자재코드';</v>
      </c>
    </row>
    <row r="306" spans="1:19" ht="22" hidden="1" customHeight="1" x14ac:dyDescent="0.45">
      <c r="A306" s="23">
        <f t="shared" si="49"/>
        <v>34</v>
      </c>
      <c r="B306" s="3" t="s">
        <v>596</v>
      </c>
      <c r="C306" s="3" t="s">
        <v>143</v>
      </c>
      <c r="D306" s="3" t="s">
        <v>34</v>
      </c>
      <c r="E306" s="4" t="str">
        <f>VLOOKUP(F306,[1]테이블명!$E:$G,3,FALSE)</f>
        <v>MSLS_DAY_SALE</v>
      </c>
      <c r="F306" s="5" t="s">
        <v>134</v>
      </c>
      <c r="G306" s="3">
        <f t="shared" si="56"/>
        <v>4</v>
      </c>
      <c r="H306" s="4" t="str">
        <f>VLOOKUP(I306,[1]용어사전!$B:$D,2,FALSE)</f>
        <v>BRND_CD</v>
      </c>
      <c r="I306" s="4" t="s">
        <v>469</v>
      </c>
      <c r="J306" s="3" t="str">
        <f>VLOOKUP(I306,[1]용어사전!$B:$D,3,FALSE)</f>
        <v>VARCHAR(20)</v>
      </c>
      <c r="K306" s="3"/>
      <c r="L306" s="3" t="str">
        <f t="shared" si="59"/>
        <v>NULL</v>
      </c>
      <c r="M306" s="3"/>
      <c r="N306" s="3" t="str">
        <f>IFERROR(VLOOKUP(I306,[2]Sheet3!G$3:K$38,5,FALSE),"")</f>
        <v/>
      </c>
      <c r="P306" s="28" t="str">
        <f t="shared" si="51"/>
        <v>BASE_DD,SELL_COMP_CD,MAT_CD</v>
      </c>
      <c r="Q306" s="2" t="str">
        <f t="shared" si="52"/>
        <v>, BRND_CD  VARCHAR(20)  NULL  COMMENT '브랜드코드'</v>
      </c>
      <c r="R306" s="2" t="str">
        <f t="shared" si="53"/>
        <v>, BRND_CD  VARCHAR(20)  NULL</v>
      </c>
      <c r="S306" s="2" t="str">
        <f t="shared" si="54"/>
        <v>COMMENT ON COLUMN DM.MSLS_DAY_SALE.BRND_CD IS '브랜드코드';</v>
      </c>
    </row>
    <row r="307" spans="1:19" ht="22" hidden="1" customHeight="1" x14ac:dyDescent="0.45">
      <c r="A307" s="23">
        <f t="shared" si="49"/>
        <v>34</v>
      </c>
      <c r="B307" s="3" t="s">
        <v>596</v>
      </c>
      <c r="C307" s="3" t="s">
        <v>143</v>
      </c>
      <c r="D307" s="3" t="s">
        <v>34</v>
      </c>
      <c r="E307" s="4" t="str">
        <f>VLOOKUP(F307,[1]테이블명!$E:$G,3,FALSE)</f>
        <v>MSLS_DAY_SALE</v>
      </c>
      <c r="F307" s="5" t="s">
        <v>134</v>
      </c>
      <c r="G307" s="3">
        <f t="shared" si="56"/>
        <v>5</v>
      </c>
      <c r="H307" s="4" t="str">
        <f>VLOOKUP(I307,[1]용어사전!$B:$D,2,FALSE)</f>
        <v>SELL_EMP_ID</v>
      </c>
      <c r="I307" s="4" t="s">
        <v>490</v>
      </c>
      <c r="J307" s="3" t="str">
        <f>VLOOKUP(I307,[1]용어사전!$B:$D,3,FALSE)</f>
        <v>VARCHAR(10)</v>
      </c>
      <c r="K307" s="3"/>
      <c r="L307" s="3" t="str">
        <f t="shared" si="59"/>
        <v>NULL</v>
      </c>
      <c r="M307" s="3"/>
      <c r="N307" s="3" t="str">
        <f>IFERROR(VLOOKUP(I307,[2]Sheet3!G$3:K$38,5,FALSE),"")</f>
        <v/>
      </c>
      <c r="P307" s="28" t="str">
        <f t="shared" si="51"/>
        <v>BASE_DD,SELL_COMP_CD,MAT_CD</v>
      </c>
      <c r="Q307" s="2" t="str">
        <f t="shared" si="52"/>
        <v>, SELL_EMP_ID  VARCHAR(10)  NULL  COMMENT '판매사원ID'</v>
      </c>
      <c r="R307" s="2" t="str">
        <f t="shared" si="53"/>
        <v>, SELL_EMP_ID  VARCHAR(10)  NULL</v>
      </c>
      <c r="S307" s="2" t="str">
        <f t="shared" si="54"/>
        <v>COMMENT ON COLUMN DM.MSLS_DAY_SALE.SELL_EMP_ID IS '판매사원ID';</v>
      </c>
    </row>
    <row r="308" spans="1:19" ht="22" hidden="1" customHeight="1" x14ac:dyDescent="0.45">
      <c r="A308" s="23">
        <f t="shared" si="49"/>
        <v>34</v>
      </c>
      <c r="B308" s="3" t="s">
        <v>596</v>
      </c>
      <c r="C308" s="3" t="s">
        <v>143</v>
      </c>
      <c r="D308" s="3" t="s">
        <v>34</v>
      </c>
      <c r="E308" s="4" t="str">
        <f>VLOOKUP(F308,[1]테이블명!$E:$G,3,FALSE)</f>
        <v>MSLS_DAY_SALE</v>
      </c>
      <c r="F308" s="5" t="s">
        <v>134</v>
      </c>
      <c r="G308" s="3">
        <f t="shared" si="56"/>
        <v>6</v>
      </c>
      <c r="H308" s="4" t="str">
        <f>VLOOKUP(I308,[1]용어사전!$B:$D,2,FALSE)</f>
        <v>SALE_RSLB_SUM</v>
      </c>
      <c r="I308" s="4" t="s">
        <v>491</v>
      </c>
      <c r="J308" s="3" t="str">
        <f>VLOOKUP(I308,[1]용어사전!$B:$D,3,FALSE)</f>
        <v>FLOAT</v>
      </c>
      <c r="K308" s="3"/>
      <c r="L308" s="3" t="str">
        <f t="shared" si="59"/>
        <v>NULL</v>
      </c>
      <c r="M308" s="3"/>
      <c r="N308" s="3" t="str">
        <f>IFERROR(VLOOKUP(I308,[2]Sheet3!G$3:K$38,5,FALSE),"")</f>
        <v/>
      </c>
      <c r="P308" s="28" t="str">
        <f t="shared" si="51"/>
        <v>BASE_DD,SELL_COMP_CD,MAT_CD</v>
      </c>
      <c r="Q308" s="2" t="str">
        <f t="shared" si="52"/>
        <v>, SALE_RSLB_SUM  FLOAT  NULL  COMMENT '매출실적금액'</v>
      </c>
      <c r="R308" s="2" t="str">
        <f t="shared" si="53"/>
        <v>, SALE_RSLB_SUM  FLOAT  NULL</v>
      </c>
      <c r="S308" s="2" t="str">
        <f t="shared" si="54"/>
        <v>COMMENT ON COLUMN DM.MSLS_DAY_SALE.SALE_RSLB_SUM IS '매출실적금액';</v>
      </c>
    </row>
    <row r="309" spans="1:19" ht="22" hidden="1" customHeight="1" x14ac:dyDescent="0.45">
      <c r="A309" s="23">
        <f t="shared" si="49"/>
        <v>34</v>
      </c>
      <c r="B309" s="3" t="s">
        <v>596</v>
      </c>
      <c r="C309" s="3" t="s">
        <v>143</v>
      </c>
      <c r="D309" s="3" t="s">
        <v>34</v>
      </c>
      <c r="E309" s="4" t="str">
        <f>VLOOKUP(F309,[1]테이블명!$E:$G,3,FALSE)</f>
        <v>MSLS_DAY_SALE</v>
      </c>
      <c r="F309" s="5" t="s">
        <v>134</v>
      </c>
      <c r="G309" s="3">
        <f t="shared" si="56"/>
        <v>7</v>
      </c>
      <c r="H309" s="4" t="str">
        <f>VLOOKUP(I309,[1]용어사전!$B:$D,2,FALSE)</f>
        <v>SALE_RSLB_TAX_SUM</v>
      </c>
      <c r="I309" s="4" t="s">
        <v>493</v>
      </c>
      <c r="J309" s="3" t="str">
        <f>VLOOKUP(I309,[1]용어사전!$B:$D,3,FALSE)</f>
        <v>FLOAT</v>
      </c>
      <c r="K309" s="3"/>
      <c r="L309" s="3" t="str">
        <f t="shared" si="59"/>
        <v>NULL</v>
      </c>
      <c r="M309" s="3"/>
      <c r="N309" s="3" t="str">
        <f>IFERROR(VLOOKUP(I309,[2]Sheet3!G$3:K$38,5,FALSE),"")</f>
        <v/>
      </c>
      <c r="P309" s="28" t="str">
        <f t="shared" si="51"/>
        <v>BASE_DD,SELL_COMP_CD,MAT_CD</v>
      </c>
      <c r="Q309" s="2" t="str">
        <f t="shared" si="52"/>
        <v>, SALE_RSLB_TAX_SUM  FLOAT  NULL  COMMENT '매출실적세금액'</v>
      </c>
      <c r="R309" s="2" t="str">
        <f t="shared" si="53"/>
        <v>, SALE_RSLB_TAX_SUM  FLOAT  NULL</v>
      </c>
      <c r="S309" s="2" t="str">
        <f t="shared" si="54"/>
        <v>COMMENT ON COLUMN DM.MSLS_DAY_SALE.SALE_RSLB_TAX_SUM IS '매출실적세금액';</v>
      </c>
    </row>
    <row r="310" spans="1:19" ht="22" hidden="1" customHeight="1" x14ac:dyDescent="0.45">
      <c r="A310" s="23">
        <f t="shared" si="49"/>
        <v>34</v>
      </c>
      <c r="B310" s="3" t="s">
        <v>596</v>
      </c>
      <c r="C310" s="3" t="s">
        <v>143</v>
      </c>
      <c r="D310" s="3" t="s">
        <v>34</v>
      </c>
      <c r="E310" s="4" t="str">
        <f>VLOOKUP(F310,[1]테이블명!$E:$G,3,FALSE)</f>
        <v>MSLS_DAY_SALE</v>
      </c>
      <c r="F310" s="5" t="s">
        <v>134</v>
      </c>
      <c r="G310" s="3">
        <f t="shared" si="56"/>
        <v>8</v>
      </c>
      <c r="H310" s="4" t="str">
        <f>VLOOKUP(I310,[1]용어사전!$B:$D,2,FALSE)</f>
        <v>SALE_RSLB_QTY</v>
      </c>
      <c r="I310" s="4" t="s">
        <v>492</v>
      </c>
      <c r="J310" s="3" t="str">
        <f>VLOOKUP(I310,[1]용어사전!$B:$D,3,FALSE)</f>
        <v>INTEGER</v>
      </c>
      <c r="K310" s="3"/>
      <c r="L310" s="3" t="str">
        <f t="shared" si="59"/>
        <v>NULL</v>
      </c>
      <c r="M310" s="3"/>
      <c r="N310" s="3" t="str">
        <f>IFERROR(VLOOKUP(I310,[2]Sheet3!G$3:K$38,5,FALSE),"")</f>
        <v/>
      </c>
      <c r="P310" s="28" t="str">
        <f t="shared" si="51"/>
        <v>BASE_DD,SELL_COMP_CD,MAT_CD</v>
      </c>
      <c r="Q310" s="2" t="str">
        <f t="shared" si="52"/>
        <v>, SALE_RSLB_QTY  INTEGER  NULL  COMMENT '매출실적수량'</v>
      </c>
      <c r="R310" s="2" t="str">
        <f t="shared" si="53"/>
        <v>, SALE_RSLB_QTY  INTEGER  NULL</v>
      </c>
      <c r="S310" s="2" t="str">
        <f t="shared" si="54"/>
        <v>COMMENT ON COLUMN DM.MSLS_DAY_SALE.SALE_RSLB_QTY IS '매출실적수량';</v>
      </c>
    </row>
    <row r="311" spans="1:19" ht="22" hidden="1" customHeight="1" x14ac:dyDescent="0.45">
      <c r="A311" s="23">
        <f t="shared" si="49"/>
        <v>34</v>
      </c>
      <c r="B311" s="3" t="s">
        <v>596</v>
      </c>
      <c r="C311" s="3" t="s">
        <v>143</v>
      </c>
      <c r="D311" s="3" t="s">
        <v>34</v>
      </c>
      <c r="E311" s="4" t="str">
        <f>VLOOKUP(F311,[1]테이블명!$E:$G,3,FALSE)</f>
        <v>MSLS_DAY_SALE</v>
      </c>
      <c r="F311" s="5" t="s">
        <v>134</v>
      </c>
      <c r="G311" s="3">
        <f t="shared" si="56"/>
        <v>9</v>
      </c>
      <c r="H311" s="4" t="str">
        <f>VLOOKUP(I311,[1]용어사전!$B:$D,2,FALSE)</f>
        <v>LOAD_DTTM</v>
      </c>
      <c r="I311" s="4" t="s">
        <v>297</v>
      </c>
      <c r="J311" s="3" t="str">
        <f>VLOOKUP(I311,[1]용어사전!$B:$D,3,FALSE)</f>
        <v>TIMESTAMP</v>
      </c>
      <c r="K311" s="3"/>
      <c r="L311" s="3" t="str">
        <f>IF(K311="Y"," NOT NULL","NULL")</f>
        <v>NULL</v>
      </c>
      <c r="M311" s="3"/>
      <c r="N311" s="3" t="str">
        <f>IFERROR(VLOOKUP(I311,[2]Sheet3!G$3:K$38,5,FALSE),"")</f>
        <v/>
      </c>
      <c r="P311" s="28" t="str">
        <f t="shared" si="51"/>
        <v>BASE_DD,SELL_COMP_CD,MAT_CD</v>
      </c>
      <c r="Q311" s="2" t="str">
        <f t="shared" si="52"/>
        <v>, LOAD_DTTM  TIMESTAMP  NULL  COMMENT '적재일시' , CONSTRAINT MSLS_DAY_SALE_PK PRIMARY KEY (BASE_DD,SELL_COMP_CD,MAT_CD)) COMMENT='일매출';GRANT SELECT ON TABLE GCWB_WDB.DM.MSLS_DAY_SALE TO READ_ROLE;GRANT SELECT,INSERT,UPDATE,DELETE ON TABLE GCWB_WDB.DM.MSLS_DAY_SALE TO ROLE CRUD_ROLE;</v>
      </c>
      <c r="R311" s="2" t="str">
        <f t="shared" si="53"/>
        <v>, LOAD_DTTM  TIMESTAMP  NULL, CONSTRAINT MSLS_DAY_SALE_PK PRIMARY KEY (BASE_DD,SELL_COMP_CD,MAT_CD)) ;</v>
      </c>
      <c r="S311" s="2" t="str">
        <f t="shared" si="54"/>
        <v>COMMENT ON COLUMN DM.MSLS_DAY_SALE.LOAD_DTTM IS '적재일시';</v>
      </c>
    </row>
    <row r="312" spans="1:19" ht="22" hidden="1" customHeight="1" x14ac:dyDescent="0.45">
      <c r="A312" s="23">
        <f t="shared" si="49"/>
        <v>35</v>
      </c>
      <c r="B312" s="3" t="s">
        <v>596</v>
      </c>
      <c r="C312" s="3" t="s">
        <v>143</v>
      </c>
      <c r="D312" s="3" t="s">
        <v>5550</v>
      </c>
      <c r="E312" s="4" t="str">
        <f>VLOOKUP(F312,[1]테이블명!$E:$G,3,FALSE)</f>
        <v>MFIS_BOND_DEBT</v>
      </c>
      <c r="F312" s="5" t="s">
        <v>141</v>
      </c>
      <c r="G312" s="3">
        <f t="shared" si="56"/>
        <v>1</v>
      </c>
      <c r="H312" s="4" t="str">
        <f>VLOOKUP(I312,[1]용어사전!$B:$D,2,FALSE)</f>
        <v>BASE_MM</v>
      </c>
      <c r="I312" s="4" t="s">
        <v>374</v>
      </c>
      <c r="J312" s="3" t="str">
        <f>VLOOKUP(I312,[1]용어사전!$B:$D,3,FALSE)</f>
        <v>VARCHAR(6)</v>
      </c>
      <c r="K312" s="3" t="s">
        <v>5527</v>
      </c>
      <c r="L312" s="3" t="str">
        <f>IF(K312="Y"," NOT NULL","NULL")</f>
        <v xml:space="preserve"> NOT NULL</v>
      </c>
      <c r="M312" s="3"/>
      <c r="N312" s="3" t="str">
        <f>IFERROR(VLOOKUP(I312,[2]Sheet3!G$3:K$38,5,FALSE),"")</f>
        <v/>
      </c>
      <c r="P312" s="28" t="str">
        <f t="shared" si="51"/>
        <v>BASE_MM</v>
      </c>
      <c r="Q312" s="2" t="str">
        <f t="shared" si="52"/>
        <v>CREATE OR REPLACE TRANSIENT TABLE DM.MFIS_BOND_DEBT (BASE_MM  VARCHAR(6)   NOT NULL  COMMENT '기준년월'</v>
      </c>
      <c r="R312" s="2" t="str">
        <f t="shared" si="53"/>
        <v>CREATE TABLE DM.MFIS_BOND_DEBT (BASE_MM  VARCHAR(6)   NOT NULL</v>
      </c>
      <c r="S312" s="2" t="str">
        <f t="shared" si="54"/>
        <v>COMMENT ON TABLE DM.MFIS_BOND_DEBT IS '채권채무'; COMMENT ON COLUMN DM.MFIS_BOND_DEBT.BASE_MM IS '기준년월';</v>
      </c>
    </row>
    <row r="313" spans="1:19" ht="22" hidden="1" customHeight="1" x14ac:dyDescent="0.45">
      <c r="A313" s="23">
        <f t="shared" si="49"/>
        <v>35</v>
      </c>
      <c r="B313" s="3" t="s">
        <v>596</v>
      </c>
      <c r="C313" s="3" t="s">
        <v>143</v>
      </c>
      <c r="D313" s="3" t="s">
        <v>5550</v>
      </c>
      <c r="E313" s="4" t="str">
        <f>VLOOKUP(F313,[1]테이블명!$E:$G,3,FALSE)</f>
        <v>MFIS_BOND_DEBT</v>
      </c>
      <c r="F313" s="5" t="s">
        <v>141</v>
      </c>
      <c r="G313" s="3">
        <f t="shared" si="56"/>
        <v>2</v>
      </c>
      <c r="H313" s="4" t="str">
        <f>VLOOKUP(I313,[1]용어사전!$B:$D,2,FALSE)</f>
        <v>BOND_DEBT_CLNT_ID</v>
      </c>
      <c r="I313" s="4" t="s">
        <v>527</v>
      </c>
      <c r="J313" s="3" t="str">
        <f>VLOOKUP(I313,[1]용어사전!$B:$D,3,FALSE)</f>
        <v>VARCHAR(10)</v>
      </c>
      <c r="K313" s="3" t="s">
        <v>300</v>
      </c>
      <c r="L313" s="3" t="str">
        <f>IF(K313="Y"," NOT NULL","NULL")</f>
        <v xml:space="preserve"> NOT NULL</v>
      </c>
      <c r="M313" s="3"/>
      <c r="N313" s="3" t="str">
        <f>IFERROR(VLOOKUP(I313,[2]Sheet3!G$3:K$38,5,FALSE),"")</f>
        <v/>
      </c>
      <c r="P313" s="28" t="str">
        <f t="shared" si="51"/>
        <v>BASE_MM,BOND_DEBT_CLNT_ID</v>
      </c>
      <c r="Q313" s="2" t="str">
        <f t="shared" si="52"/>
        <v>, BOND_DEBT_CLNT_ID  VARCHAR(10)   NOT NULL  COMMENT '채권채무거래처ID'</v>
      </c>
      <c r="R313" s="2" t="str">
        <f t="shared" si="53"/>
        <v>, BOND_DEBT_CLNT_ID  VARCHAR(10)   NOT NULL</v>
      </c>
      <c r="S313" s="2" t="str">
        <f t="shared" si="54"/>
        <v>COMMENT ON COLUMN DM.MFIS_BOND_DEBT.BOND_DEBT_CLNT_ID IS '채권채무거래처ID';</v>
      </c>
    </row>
    <row r="314" spans="1:19" ht="22" hidden="1" customHeight="1" x14ac:dyDescent="0.45">
      <c r="A314" s="23">
        <f t="shared" si="49"/>
        <v>35</v>
      </c>
      <c r="B314" s="3" t="s">
        <v>596</v>
      </c>
      <c r="C314" s="3" t="s">
        <v>143</v>
      </c>
      <c r="D314" s="3" t="s">
        <v>5550</v>
      </c>
      <c r="E314" s="4" t="str">
        <f>VLOOKUP(F314,[1]테이블명!$E:$G,3,FALSE)</f>
        <v>MFIS_BOND_DEBT</v>
      </c>
      <c r="F314" s="5" t="s">
        <v>141</v>
      </c>
      <c r="G314" s="3">
        <f t="shared" si="56"/>
        <v>3</v>
      </c>
      <c r="H314" s="4" t="str">
        <f>VLOOKUP(I314,[1]용어사전!$B:$D,2,FALSE)</f>
        <v>BOND_DEBT_ELAP_NDAY</v>
      </c>
      <c r="I314" s="4" t="s">
        <v>526</v>
      </c>
      <c r="J314" s="3" t="str">
        <f>VLOOKUP(I314,[1]용어사전!$B:$D,3,FALSE)</f>
        <v>INTEGER</v>
      </c>
      <c r="K314" s="3" t="s">
        <v>300</v>
      </c>
      <c r="L314" s="3" t="str">
        <f t="shared" ref="L314:L322" si="60">IF(K314="Y"," NOT NULL","NULL")</f>
        <v xml:space="preserve"> NOT NULL</v>
      </c>
      <c r="M314" s="3"/>
      <c r="N314" s="3" t="str">
        <f>IFERROR(VLOOKUP(I314,[2]Sheet3!G$3:K$38,5,FALSE),"")</f>
        <v/>
      </c>
      <c r="P314" s="28" t="str">
        <f t="shared" si="51"/>
        <v>BASE_MM,BOND_DEBT_CLNT_ID,BOND_DEBT_ELAP_NDAY</v>
      </c>
      <c r="Q314" s="2" t="str">
        <f t="shared" si="52"/>
        <v>, BOND_DEBT_ELAP_NDAY  INTEGER   NOT NULL  COMMENT '채권채무경과일수'</v>
      </c>
      <c r="R314" s="2" t="str">
        <f t="shared" si="53"/>
        <v>, BOND_DEBT_ELAP_NDAY  INTEGER   NOT NULL</v>
      </c>
      <c r="S314" s="2" t="str">
        <f t="shared" si="54"/>
        <v>COMMENT ON COLUMN DM.MFIS_BOND_DEBT.BOND_DEBT_ELAP_NDAY IS '채권채무경과일수';</v>
      </c>
    </row>
    <row r="315" spans="1:19" ht="22" hidden="1" customHeight="1" x14ac:dyDescent="0.45">
      <c r="A315" s="23">
        <f t="shared" si="49"/>
        <v>35</v>
      </c>
      <c r="B315" s="3" t="s">
        <v>596</v>
      </c>
      <c r="C315" s="3" t="s">
        <v>143</v>
      </c>
      <c r="D315" s="3" t="s">
        <v>5550</v>
      </c>
      <c r="E315" s="4" t="str">
        <f>VLOOKUP(F315,[1]테이블명!$E:$G,3,FALSE)</f>
        <v>MFIS_BOND_DEBT</v>
      </c>
      <c r="F315" s="5" t="s">
        <v>141</v>
      </c>
      <c r="G315" s="3">
        <f t="shared" si="56"/>
        <v>4</v>
      </c>
      <c r="H315" s="4" t="str">
        <f>VLOOKUP(I315,[1]용어사전!$B:$D,2,FALSE)</f>
        <v>BDET_CLS_CD</v>
      </c>
      <c r="I315" s="4" t="s">
        <v>5552</v>
      </c>
      <c r="J315" s="3" t="str">
        <f>VLOOKUP(I315,[1]용어사전!$B:$D,3,FALSE)</f>
        <v>VARCHAR(2)</v>
      </c>
      <c r="K315" s="3"/>
      <c r="L315" s="3" t="str">
        <f>IF(K315="Y"," NOT NULL","NULL")</f>
        <v>NULL</v>
      </c>
      <c r="M315" s="3"/>
      <c r="N315" s="3" t="str">
        <f>IFERROR(VLOOKUP(I315,[2]Sheet3!G$3:K$38,5,FALSE),"")</f>
        <v/>
      </c>
      <c r="P315" s="28" t="str">
        <f t="shared" si="51"/>
        <v>BASE_MM,BOND_DEBT_CLNT_ID,BOND_DEBT_ELAP_NDAY</v>
      </c>
      <c r="Q315" s="2" t="str">
        <f t="shared" si="52"/>
        <v>, BDET_CLS_CD  VARCHAR(2)  NULL  COMMENT '채권채무경과기간구분코드'</v>
      </c>
      <c r="R315" s="2" t="str">
        <f t="shared" si="53"/>
        <v>, BDET_CLS_CD  VARCHAR(2)  NULL</v>
      </c>
      <c r="S315" s="2" t="str">
        <f t="shared" si="54"/>
        <v>COMMENT ON COLUMN DM.MFIS_BOND_DEBT.BDET_CLS_CD IS '채권채무경과기간구분코드';</v>
      </c>
    </row>
    <row r="316" spans="1:19" ht="22" hidden="1" customHeight="1" x14ac:dyDescent="0.45">
      <c r="A316" s="23">
        <f t="shared" si="49"/>
        <v>35</v>
      </c>
      <c r="B316" s="3" t="s">
        <v>596</v>
      </c>
      <c r="C316" s="3" t="s">
        <v>143</v>
      </c>
      <c r="D316" s="3" t="s">
        <v>5550</v>
      </c>
      <c r="E316" s="4" t="str">
        <f>VLOOKUP(F316,[1]테이블명!$E:$G,3,FALSE)</f>
        <v>MFIS_BOND_DEBT</v>
      </c>
      <c r="F316" s="5" t="s">
        <v>141</v>
      </c>
      <c r="G316" s="3">
        <f t="shared" si="56"/>
        <v>5</v>
      </c>
      <c r="H316" s="4" t="str">
        <f>VLOOKUP(I316,[1]용어사전!$B:$D,2,FALSE)</f>
        <v>SIDO_CD</v>
      </c>
      <c r="I316" s="4" t="s">
        <v>149</v>
      </c>
      <c r="J316" s="3" t="str">
        <f>VLOOKUP(I316,[1]용어사전!$B:$D,3,FALSE)</f>
        <v>VARCHAR(2)</v>
      </c>
      <c r="K316" s="3"/>
      <c r="L316" s="3" t="str">
        <f t="shared" si="60"/>
        <v>NULL</v>
      </c>
      <c r="M316" s="3"/>
      <c r="N316" s="3" t="str">
        <f>IFERROR(VLOOKUP(I316,[2]Sheet3!G$3:K$38,5,FALSE),"")</f>
        <v/>
      </c>
      <c r="P316" s="28" t="str">
        <f t="shared" si="51"/>
        <v>BASE_MM,BOND_DEBT_CLNT_ID,BOND_DEBT_ELAP_NDAY</v>
      </c>
      <c r="Q316" s="2" t="str">
        <f t="shared" si="52"/>
        <v>, SIDO_CD  VARCHAR(2)  NULL  COMMENT '시도코드'</v>
      </c>
      <c r="R316" s="2" t="str">
        <f t="shared" si="53"/>
        <v>, SIDO_CD  VARCHAR(2)  NULL</v>
      </c>
      <c r="S316" s="2" t="str">
        <f t="shared" si="54"/>
        <v>COMMENT ON COLUMN DM.MFIS_BOND_DEBT.SIDO_CD IS '시도코드';</v>
      </c>
    </row>
    <row r="317" spans="1:19" ht="22" hidden="1" customHeight="1" x14ac:dyDescent="0.45">
      <c r="A317" s="23">
        <f t="shared" si="49"/>
        <v>35</v>
      </c>
      <c r="B317" s="3" t="s">
        <v>596</v>
      </c>
      <c r="C317" s="3" t="s">
        <v>143</v>
      </c>
      <c r="D317" s="3" t="s">
        <v>5550</v>
      </c>
      <c r="E317" s="4" t="str">
        <f>VLOOKUP(F317,[1]테이블명!$E:$G,3,FALSE)</f>
        <v>MFIS_BOND_DEBT</v>
      </c>
      <c r="F317" s="5" t="s">
        <v>141</v>
      </c>
      <c r="G317" s="3">
        <f t="shared" si="56"/>
        <v>6</v>
      </c>
      <c r="H317" s="4" t="str">
        <f>VLOOKUP(I317,[1]용어사전!$B:$D,2,FALSE)</f>
        <v>IOCT_CLS_CD</v>
      </c>
      <c r="I317" s="4" t="s">
        <v>528</v>
      </c>
      <c r="J317" s="3" t="str">
        <f>VLOOKUP(I317,[1]용어사전!$B:$D,3,FALSE)</f>
        <v>VARCHAR(2)</v>
      </c>
      <c r="K317" s="3"/>
      <c r="L317" s="3" t="str">
        <f t="shared" si="60"/>
        <v>NULL</v>
      </c>
      <c r="M317" s="3"/>
      <c r="N317" s="3" t="str">
        <f>IFERROR(VLOOKUP(I317,[2]Sheet3!G$3:K$38,5,FALSE),"")</f>
        <v/>
      </c>
      <c r="P317" s="28" t="str">
        <f t="shared" si="51"/>
        <v>BASE_MM,BOND_DEBT_CLNT_ID,BOND_DEBT_ELAP_NDAY</v>
      </c>
      <c r="Q317" s="2" t="str">
        <f t="shared" si="52"/>
        <v>, IOCT_CLS_CD  VARCHAR(2)  NULL  COMMENT '국내외구분코드'</v>
      </c>
      <c r="R317" s="2" t="str">
        <f t="shared" si="53"/>
        <v>, IOCT_CLS_CD  VARCHAR(2)  NULL</v>
      </c>
      <c r="S317" s="2" t="str">
        <f t="shared" si="54"/>
        <v>COMMENT ON COLUMN DM.MFIS_BOND_DEBT.IOCT_CLS_CD IS '국내외구분코드';</v>
      </c>
    </row>
    <row r="318" spans="1:19" ht="22" hidden="1" customHeight="1" x14ac:dyDescent="0.45">
      <c r="A318" s="23">
        <f t="shared" si="49"/>
        <v>35</v>
      </c>
      <c r="B318" s="3" t="s">
        <v>596</v>
      </c>
      <c r="C318" s="3" t="s">
        <v>143</v>
      </c>
      <c r="D318" s="3" t="s">
        <v>5550</v>
      </c>
      <c r="E318" s="4" t="str">
        <f>VLOOKUP(F318,[1]테이블명!$E:$G,3,FALSE)</f>
        <v>MFIS_BOND_DEBT</v>
      </c>
      <c r="F318" s="5" t="s">
        <v>141</v>
      </c>
      <c r="G318" s="3">
        <f t="shared" si="56"/>
        <v>7</v>
      </c>
      <c r="H318" s="4" t="str">
        <f>VLOOKUP(I318,[1]용어사전!$B:$D,2,FALSE)</f>
        <v>BOND_DEBT_PTB_ID</v>
      </c>
      <c r="I318" s="4" t="s">
        <v>529</v>
      </c>
      <c r="J318" s="3" t="str">
        <f>VLOOKUP(I318,[1]용어사전!$B:$D,3,FALSE)</f>
        <v>INTEGER</v>
      </c>
      <c r="K318" s="3"/>
      <c r="L318" s="3" t="str">
        <f t="shared" si="60"/>
        <v>NULL</v>
      </c>
      <c r="M318" s="3"/>
      <c r="N318" s="3" t="str">
        <f>IFERROR(VLOOKUP(I318,[2]Sheet3!G$3:K$38,5,FALSE),"")</f>
        <v/>
      </c>
      <c r="P318" s="28" t="str">
        <f t="shared" si="51"/>
        <v>BASE_MM,BOND_DEBT_CLNT_ID,BOND_DEBT_ELAP_NDAY</v>
      </c>
      <c r="Q318" s="2" t="str">
        <f t="shared" si="52"/>
        <v>, BOND_DEBT_PTB_ID  INTEGER  NULL  COMMENT '채권채무담당자ID'</v>
      </c>
      <c r="R318" s="2" t="str">
        <f t="shared" si="53"/>
        <v>, BOND_DEBT_PTB_ID  INTEGER  NULL</v>
      </c>
      <c r="S318" s="2" t="str">
        <f t="shared" si="54"/>
        <v>COMMENT ON COLUMN DM.MFIS_BOND_DEBT.BOND_DEBT_PTB_ID IS '채권채무담당자ID';</v>
      </c>
    </row>
    <row r="319" spans="1:19" ht="22" hidden="1" customHeight="1" x14ac:dyDescent="0.45">
      <c r="A319" s="23">
        <f t="shared" si="49"/>
        <v>35</v>
      </c>
      <c r="B319" s="3" t="s">
        <v>596</v>
      </c>
      <c r="C319" s="3" t="s">
        <v>143</v>
      </c>
      <c r="D319" s="3" t="s">
        <v>5550</v>
      </c>
      <c r="E319" s="4" t="str">
        <f>VLOOKUP(F319,[1]테이블명!$E:$G,3,FALSE)</f>
        <v>MFIS_BOND_DEBT</v>
      </c>
      <c r="F319" s="5" t="s">
        <v>141</v>
      </c>
      <c r="G319" s="3">
        <f t="shared" si="56"/>
        <v>8</v>
      </c>
      <c r="H319" s="4" t="str">
        <f>VLOOKUP(I319,[1]용어사전!$B:$D,2,FALSE)</f>
        <v>AR_CNT</v>
      </c>
      <c r="I319" s="4" t="s">
        <v>530</v>
      </c>
      <c r="J319" s="3" t="str">
        <f>VLOOKUP(I319,[1]용어사전!$B:$D,3,FALSE)</f>
        <v>INTEGER</v>
      </c>
      <c r="K319" s="3"/>
      <c r="L319" s="3" t="str">
        <f t="shared" si="60"/>
        <v>NULL</v>
      </c>
      <c r="M319" s="3"/>
      <c r="N319" s="3" t="str">
        <f>IFERROR(VLOOKUP(I319,[2]Sheet3!G$3:K$38,5,FALSE),"")</f>
        <v/>
      </c>
      <c r="P319" s="28" t="str">
        <f t="shared" si="51"/>
        <v>BASE_MM,BOND_DEBT_CLNT_ID,BOND_DEBT_ELAP_NDAY</v>
      </c>
      <c r="Q319" s="2" t="str">
        <f t="shared" si="52"/>
        <v>, AR_CNT  INTEGER  NULL  COMMENT '미수채권건수'</v>
      </c>
      <c r="R319" s="2" t="str">
        <f t="shared" si="53"/>
        <v>, AR_CNT  INTEGER  NULL</v>
      </c>
      <c r="S319" s="2" t="str">
        <f t="shared" si="54"/>
        <v>COMMENT ON COLUMN DM.MFIS_BOND_DEBT.AR_CNT IS '미수채권건수';</v>
      </c>
    </row>
    <row r="320" spans="1:19" ht="22" hidden="1" customHeight="1" x14ac:dyDescent="0.45">
      <c r="A320" s="23">
        <f t="shared" si="49"/>
        <v>35</v>
      </c>
      <c r="B320" s="3" t="s">
        <v>596</v>
      </c>
      <c r="C320" s="3" t="s">
        <v>143</v>
      </c>
      <c r="D320" s="3" t="s">
        <v>5550</v>
      </c>
      <c r="E320" s="4" t="str">
        <f>VLOOKUP(F320,[1]테이블명!$E:$G,3,FALSE)</f>
        <v>MFIS_BOND_DEBT</v>
      </c>
      <c r="F320" s="5" t="s">
        <v>141</v>
      </c>
      <c r="G320" s="3">
        <f t="shared" si="56"/>
        <v>9</v>
      </c>
      <c r="H320" s="4" t="str">
        <f>VLOOKUP(I320,[1]용어사전!$B:$D,2,FALSE)</f>
        <v>AR_SUM</v>
      </c>
      <c r="I320" s="4" t="s">
        <v>531</v>
      </c>
      <c r="J320" s="3" t="str">
        <f>VLOOKUP(I320,[1]용어사전!$B:$D,3,FALSE)</f>
        <v>FLOAT</v>
      </c>
      <c r="K320" s="3"/>
      <c r="L320" s="3" t="str">
        <f t="shared" si="60"/>
        <v>NULL</v>
      </c>
      <c r="M320" s="3"/>
      <c r="N320" s="3" t="str">
        <f>IFERROR(VLOOKUP(I320,[2]Sheet3!G$3:K$38,5,FALSE),"")</f>
        <v/>
      </c>
      <c r="P320" s="28" t="str">
        <f t="shared" si="51"/>
        <v>BASE_MM,BOND_DEBT_CLNT_ID,BOND_DEBT_ELAP_NDAY</v>
      </c>
      <c r="Q320" s="2" t="str">
        <f t="shared" si="52"/>
        <v>, AR_SUM  FLOAT  NULL  COMMENT '미수채권금액'</v>
      </c>
      <c r="R320" s="2" t="str">
        <f t="shared" si="53"/>
        <v>, AR_SUM  FLOAT  NULL</v>
      </c>
      <c r="S320" s="2" t="str">
        <f t="shared" si="54"/>
        <v>COMMENT ON COLUMN DM.MFIS_BOND_DEBT.AR_SUM IS '미수채권금액';</v>
      </c>
    </row>
    <row r="321" spans="1:19" ht="22" hidden="1" customHeight="1" x14ac:dyDescent="0.45">
      <c r="A321" s="23">
        <f t="shared" si="49"/>
        <v>35</v>
      </c>
      <c r="B321" s="3" t="s">
        <v>596</v>
      </c>
      <c r="C321" s="3" t="s">
        <v>143</v>
      </c>
      <c r="D321" s="3" t="s">
        <v>5550</v>
      </c>
      <c r="E321" s="4" t="str">
        <f>VLOOKUP(F321,[1]테이블명!$E:$G,3,FALSE)</f>
        <v>MFIS_BOND_DEBT</v>
      </c>
      <c r="F321" s="5" t="s">
        <v>141</v>
      </c>
      <c r="G321" s="3">
        <f t="shared" si="56"/>
        <v>10</v>
      </c>
      <c r="H321" s="4" t="str">
        <f>VLOOKUP(I321,[1]용어사전!$B:$D,2,FALSE)</f>
        <v>AP_CNT</v>
      </c>
      <c r="I321" s="4" t="s">
        <v>532</v>
      </c>
      <c r="J321" s="3" t="str">
        <f>VLOOKUP(I321,[1]용어사전!$B:$D,3,FALSE)</f>
        <v>INTEGER</v>
      </c>
      <c r="K321" s="3"/>
      <c r="L321" s="3" t="str">
        <f t="shared" si="60"/>
        <v>NULL</v>
      </c>
      <c r="M321" s="3"/>
      <c r="N321" s="3" t="str">
        <f>IFERROR(VLOOKUP(I321,[2]Sheet3!G$3:K$38,5,FALSE),"")</f>
        <v/>
      </c>
      <c r="P321" s="28" t="str">
        <f t="shared" si="51"/>
        <v>BASE_MM,BOND_DEBT_CLNT_ID,BOND_DEBT_ELAP_NDAY</v>
      </c>
      <c r="Q321" s="2" t="str">
        <f t="shared" si="52"/>
        <v>, AP_CNT  INTEGER  NULL  COMMENT '매입채무건수'</v>
      </c>
      <c r="R321" s="2" t="str">
        <f t="shared" si="53"/>
        <v>, AP_CNT  INTEGER  NULL</v>
      </c>
      <c r="S321" s="2" t="str">
        <f t="shared" si="54"/>
        <v>COMMENT ON COLUMN DM.MFIS_BOND_DEBT.AP_CNT IS '매입채무건수';</v>
      </c>
    </row>
    <row r="322" spans="1:19" ht="22" hidden="1" customHeight="1" x14ac:dyDescent="0.45">
      <c r="A322" s="23">
        <f t="shared" si="49"/>
        <v>35</v>
      </c>
      <c r="B322" s="3" t="s">
        <v>596</v>
      </c>
      <c r="C322" s="3" t="s">
        <v>143</v>
      </c>
      <c r="D322" s="3" t="s">
        <v>5550</v>
      </c>
      <c r="E322" s="4" t="str">
        <f>VLOOKUP(F322,[1]테이블명!$E:$G,3,FALSE)</f>
        <v>MFIS_BOND_DEBT</v>
      </c>
      <c r="F322" s="5" t="s">
        <v>141</v>
      </c>
      <c r="G322" s="3">
        <f t="shared" si="56"/>
        <v>11</v>
      </c>
      <c r="H322" s="4" t="str">
        <f>VLOOKUP(I322,[1]용어사전!$B:$D,2,FALSE)</f>
        <v>AP_SUM</v>
      </c>
      <c r="I322" s="4" t="s">
        <v>533</v>
      </c>
      <c r="J322" s="3" t="str">
        <f>VLOOKUP(I322,[1]용어사전!$B:$D,3,FALSE)</f>
        <v>FLOAT</v>
      </c>
      <c r="K322" s="3"/>
      <c r="L322" s="3" t="str">
        <f t="shared" si="60"/>
        <v>NULL</v>
      </c>
      <c r="M322" s="3"/>
      <c r="N322" s="3" t="str">
        <f>IFERROR(VLOOKUP(I322,[2]Sheet3!G$3:K$38,5,FALSE),"")</f>
        <v/>
      </c>
      <c r="P322" s="28" t="str">
        <f t="shared" si="51"/>
        <v>BASE_MM,BOND_DEBT_CLNT_ID,BOND_DEBT_ELAP_NDAY</v>
      </c>
      <c r="Q322" s="2" t="str">
        <f t="shared" si="52"/>
        <v>, AP_SUM  FLOAT  NULL  COMMENT '매입채무금액'</v>
      </c>
      <c r="R322" s="2" t="str">
        <f t="shared" si="53"/>
        <v>, AP_SUM  FLOAT  NULL</v>
      </c>
      <c r="S322" s="2" t="str">
        <f t="shared" si="54"/>
        <v>COMMENT ON COLUMN DM.MFIS_BOND_DEBT.AP_SUM IS '매입채무금액';</v>
      </c>
    </row>
    <row r="323" spans="1:19" ht="22" hidden="1" customHeight="1" x14ac:dyDescent="0.45">
      <c r="A323" s="23">
        <f t="shared" si="49"/>
        <v>35</v>
      </c>
      <c r="B323" s="3" t="s">
        <v>596</v>
      </c>
      <c r="C323" s="3" t="s">
        <v>143</v>
      </c>
      <c r="D323" s="3" t="s">
        <v>5550</v>
      </c>
      <c r="E323" s="4" t="str">
        <f>VLOOKUP(F323,[1]테이블명!$E:$G,3,FALSE)</f>
        <v>MFIS_BOND_DEBT</v>
      </c>
      <c r="F323" s="5" t="s">
        <v>141</v>
      </c>
      <c r="G323" s="3">
        <f t="shared" si="56"/>
        <v>12</v>
      </c>
      <c r="H323" s="4" t="str">
        <f>VLOOKUP(I323,[1]용어사전!$B:$D,2,FALSE)</f>
        <v>LOAD_DTTM</v>
      </c>
      <c r="I323" s="4" t="s">
        <v>297</v>
      </c>
      <c r="J323" s="3" t="str">
        <f>VLOOKUP(I323,[1]용어사전!$B:$D,3,FALSE)</f>
        <v>TIMESTAMP</v>
      </c>
      <c r="K323" s="3"/>
      <c r="L323" s="3" t="str">
        <f t="shared" ref="L323:L331" si="61">IF(K323="Y"," NOT NULL","NULL")</f>
        <v>NULL</v>
      </c>
      <c r="M323" s="3"/>
      <c r="N323" s="3" t="str">
        <f>IFERROR(VLOOKUP(I323,[2]Sheet3!G$3:K$38,5,FALSE),"")</f>
        <v/>
      </c>
      <c r="P323" s="28" t="str">
        <f t="shared" si="51"/>
        <v>BASE_MM,BOND_DEBT_CLNT_ID,BOND_DEBT_ELAP_NDAY</v>
      </c>
      <c r="Q323" s="2" t="str">
        <f t="shared" si="52"/>
        <v>, LOAD_DTTM  TIMESTAMP  NULL  COMMENT '적재일시' , CONSTRAINT MFIS_BOND_DEBT_PK PRIMARY KEY (BASE_MM,BOND_DEBT_CLNT_ID,BOND_DEBT_ELAP_NDAY)) COMMENT='채권채무';GRANT SELECT ON TABLE GCWB_WDB.DM.MFIS_BOND_DEBT TO READ_ROLE;GRANT SELECT,INSERT,UPDATE,DELETE ON TABLE GCWB_WDB.DM.MFIS_BOND_DEBT TO ROLE CRUD_ROLE;</v>
      </c>
      <c r="R323" s="2" t="str">
        <f t="shared" si="53"/>
        <v>, LOAD_DTTM  TIMESTAMP  NULL, CONSTRAINT MFIS_BOND_DEBT_PK PRIMARY KEY (BASE_MM,BOND_DEBT_CLNT_ID,BOND_DEBT_ELAP_NDAY)) ;</v>
      </c>
      <c r="S323" s="2" t="str">
        <f t="shared" si="54"/>
        <v>COMMENT ON COLUMN DM.MFIS_BOND_DEBT.LOAD_DTTM IS '적재일시';</v>
      </c>
    </row>
    <row r="324" spans="1:19" ht="22" customHeight="1" x14ac:dyDescent="0.45">
      <c r="A324" s="23">
        <f t="shared" si="49"/>
        <v>36</v>
      </c>
      <c r="B324" s="3" t="s">
        <v>596</v>
      </c>
      <c r="C324" s="3" t="s">
        <v>142</v>
      </c>
      <c r="D324" s="3" t="s">
        <v>36</v>
      </c>
      <c r="E324" s="4" t="str">
        <f>VLOOKUP(F324,[1]테이블명!$E:$G,3,FALSE)</f>
        <v>MDUD_RCV_PLT</v>
      </c>
      <c r="F324" s="5" t="s">
        <v>104</v>
      </c>
      <c r="G324" s="3">
        <f t="shared" si="56"/>
        <v>1</v>
      </c>
      <c r="H324" s="4" t="str">
        <f>VLOOKUP(I324,[1]용어사전!$B:$D,2,FALSE)</f>
        <v>RCV_PLT_CD</v>
      </c>
      <c r="I324" s="4" t="s">
        <v>162</v>
      </c>
      <c r="J324" s="3" t="str">
        <f>VLOOKUP(I324,[1]용어사전!$B:$D,3,FALSE)</f>
        <v>VARCHAR(10)</v>
      </c>
      <c r="K324" s="3" t="s">
        <v>300</v>
      </c>
      <c r="L324" s="3" t="str">
        <f t="shared" si="61"/>
        <v xml:space="preserve"> NOT NULL</v>
      </c>
      <c r="M324" s="44" t="s">
        <v>5614</v>
      </c>
      <c r="N324" s="3" t="str">
        <f>IFERROR(VLOOKUP(I324,[2]Sheet3!G$3:K$38,5,FALSE),"")</f>
        <v/>
      </c>
      <c r="O324" s="43" t="s">
        <v>5622</v>
      </c>
      <c r="P324" s="28" t="str">
        <f t="shared" si="51"/>
        <v>RCV_PLT_CD</v>
      </c>
      <c r="Q324" s="2" t="str">
        <f t="shared" si="52"/>
        <v>CREATE OR REPLACE VIEW DM.MDUD_RCV_PLT AS SELECT CMM_DTL_CD AS RCV_PLT_CD</v>
      </c>
      <c r="R324" s="2" t="str">
        <f t="shared" si="53"/>
        <v>CREATE TABLE DM.MDUD_RCV_PLT (RCV_PLT_CD  VARCHAR(10)   NOT NULL</v>
      </c>
      <c r="S324" s="2" t="str">
        <f t="shared" si="54"/>
        <v>COMMENT ON TABLE DM.MDUD_RCV_PLT IS '입고플랜트'; COMMENT ON COLUMN DM.MDUD_RCV_PLT.RCV_PLT_CD IS '입고플랜트코드';</v>
      </c>
    </row>
    <row r="325" spans="1:19" ht="22" customHeight="1" x14ac:dyDescent="0.45">
      <c r="A325" s="23">
        <f t="shared" si="49"/>
        <v>36</v>
      </c>
      <c r="B325" s="3" t="s">
        <v>596</v>
      </c>
      <c r="C325" s="3" t="s">
        <v>142</v>
      </c>
      <c r="D325" s="3" t="s">
        <v>36</v>
      </c>
      <c r="E325" s="4" t="str">
        <f>VLOOKUP(F325,[1]테이블명!$E:$G,3,FALSE)</f>
        <v>MDUD_RCV_PLT</v>
      </c>
      <c r="F325" s="5" t="s">
        <v>104</v>
      </c>
      <c r="G325" s="3">
        <f t="shared" si="56"/>
        <v>2</v>
      </c>
      <c r="H325" s="4" t="str">
        <f>VLOOKUP(I325,[1]용어사전!$B:$D,2,FALSE)</f>
        <v>RCV_PLT_NM</v>
      </c>
      <c r="I325" s="4" t="s">
        <v>242</v>
      </c>
      <c r="J325" s="3" t="str">
        <f>VLOOKUP(I325,[1]용어사전!$B:$D,3,FALSE)</f>
        <v>VARCHAR(20)</v>
      </c>
      <c r="K325" s="3"/>
      <c r="L325" s="3" t="str">
        <f t="shared" si="61"/>
        <v>NULL</v>
      </c>
      <c r="M325" s="44" t="s">
        <v>5614</v>
      </c>
      <c r="N325" s="3" t="str">
        <f>IFERROR(VLOOKUP(I325,[2]Sheet3!G$3:K$38,5,FALSE),"")</f>
        <v/>
      </c>
      <c r="O325" s="43" t="s">
        <v>5622</v>
      </c>
      <c r="P325" s="28" t="str">
        <f t="shared" si="51"/>
        <v>RCV_PLT_CD</v>
      </c>
      <c r="Q325" s="2" t="str">
        <f t="shared" si="52"/>
        <v xml:space="preserve"> , CMM_DTL_CD_NM AS RCV_PLT_NM</v>
      </c>
      <c r="R325" s="2" t="str">
        <f t="shared" si="53"/>
        <v>, RCV_PLT_NM  VARCHAR(20)  NULL</v>
      </c>
      <c r="S325" s="2" t="str">
        <f t="shared" si="54"/>
        <v>COMMENT ON COLUMN DM.MDUD_RCV_PLT.RCV_PLT_NM IS '입고플랜트명';</v>
      </c>
    </row>
    <row r="326" spans="1:19" ht="22" customHeight="1" x14ac:dyDescent="0.45">
      <c r="A326" s="23">
        <f t="shared" si="49"/>
        <v>36</v>
      </c>
      <c r="B326" s="3" t="s">
        <v>596</v>
      </c>
      <c r="C326" s="3" t="s">
        <v>142</v>
      </c>
      <c r="D326" s="3" t="s">
        <v>36</v>
      </c>
      <c r="E326" s="4" t="str">
        <f>VLOOKUP(F326,[1]테이블명!$E:$G,3,FALSE)</f>
        <v>MDUD_RCV_PLT</v>
      </c>
      <c r="F326" s="5" t="s">
        <v>104</v>
      </c>
      <c r="G326" s="3">
        <f t="shared" si="56"/>
        <v>3</v>
      </c>
      <c r="H326" s="4" t="str">
        <f>VLOOKUP(I326,[1]용어사전!$B:$D,2,FALSE)</f>
        <v>SORT_SEQ</v>
      </c>
      <c r="I326" s="4" t="s">
        <v>298</v>
      </c>
      <c r="J326" s="3" t="str">
        <f>VLOOKUP(I326,[1]용어사전!$B:$D,3,FALSE)</f>
        <v>INTEGER</v>
      </c>
      <c r="K326" s="3"/>
      <c r="L326" s="3" t="str">
        <f t="shared" si="61"/>
        <v>NULL</v>
      </c>
      <c r="M326" s="44" t="s">
        <v>5614</v>
      </c>
      <c r="N326" s="3" t="str">
        <f>IFERROR(VLOOKUP(I326,[2]Sheet3!G$3:K$38,5,FALSE),"")</f>
        <v/>
      </c>
      <c r="O326" s="43" t="s">
        <v>5622</v>
      </c>
      <c r="P326" s="28" t="str">
        <f t="shared" si="51"/>
        <v>RCV_PLT_CD</v>
      </c>
      <c r="Q326" s="2" t="str">
        <f t="shared" si="52"/>
        <v xml:space="preserve"> , CMM_DTL_CD_NM AS SORT_SEQ</v>
      </c>
      <c r="R326" s="2" t="str">
        <f t="shared" si="53"/>
        <v>, SORT_SEQ  INTEGER  NULL</v>
      </c>
      <c r="S326" s="2" t="str">
        <f t="shared" si="54"/>
        <v>COMMENT ON COLUMN DM.MDUD_RCV_PLT.SORT_SEQ IS '정렬순번';</v>
      </c>
    </row>
    <row r="327" spans="1:19" ht="22" customHeight="1" x14ac:dyDescent="0.45">
      <c r="A327" s="23">
        <f t="shared" si="49"/>
        <v>36</v>
      </c>
      <c r="B327" s="3" t="s">
        <v>596</v>
      </c>
      <c r="C327" s="3" t="s">
        <v>142</v>
      </c>
      <c r="D327" s="3" t="s">
        <v>36</v>
      </c>
      <c r="E327" s="4" t="str">
        <f>VLOOKUP(F327,[1]테이블명!$E:$G,3,FALSE)</f>
        <v>MDUD_RCV_PLT</v>
      </c>
      <c r="F327" s="5" t="s">
        <v>104</v>
      </c>
      <c r="G327" s="3">
        <f t="shared" si="56"/>
        <v>4</v>
      </c>
      <c r="H327" s="4" t="str">
        <f>VLOOKUP(I327,[1]용어사전!$B:$D,2,FALSE)</f>
        <v>LOAD_DTTM</v>
      </c>
      <c r="I327" s="4" t="s">
        <v>297</v>
      </c>
      <c r="J327" s="3" t="str">
        <f>VLOOKUP(I327,[1]용어사전!$B:$D,3,FALSE)</f>
        <v>TIMESTAMP</v>
      </c>
      <c r="K327" s="3"/>
      <c r="L327" s="3" t="str">
        <f t="shared" si="61"/>
        <v>NULL</v>
      </c>
      <c r="M327" s="44" t="s">
        <v>5614</v>
      </c>
      <c r="N327" s="3" t="str">
        <f>IFERROR(VLOOKUP(I327,[2]Sheet3!G$3:K$38,5,FALSE),"")</f>
        <v/>
      </c>
      <c r="O327" s="43" t="s">
        <v>5622</v>
      </c>
      <c r="P327" s="28" t="str">
        <f t="shared" si="51"/>
        <v>RCV_PLT_CD</v>
      </c>
      <c r="Q327" s="2" t="str">
        <f t="shared" si="52"/>
        <v xml:space="preserve"> , SORT_SEQ AS LOAD_DTTM FROM DW.WSTC_CMM_CD_DTL WHERE CMM_BAS_CD= '018';</v>
      </c>
      <c r="R327" s="2" t="str">
        <f t="shared" si="53"/>
        <v>, LOAD_DTTM  TIMESTAMP  NULL, CONSTRAINT MDUD_RCV_PLT_PK PRIMARY KEY (RCV_PLT_CD)) ;</v>
      </c>
      <c r="S327" s="2" t="str">
        <f t="shared" si="54"/>
        <v>COMMENT ON COLUMN DM.MDUD_RCV_PLT.LOAD_DTTM IS '적재일시';</v>
      </c>
    </row>
    <row r="328" spans="1:19" ht="22" customHeight="1" x14ac:dyDescent="0.45">
      <c r="A328" s="23">
        <f t="shared" si="49"/>
        <v>37</v>
      </c>
      <c r="B328" s="3" t="s">
        <v>596</v>
      </c>
      <c r="C328" s="3" t="s">
        <v>142</v>
      </c>
      <c r="D328" s="3" t="s">
        <v>36</v>
      </c>
      <c r="E328" s="4" t="str">
        <f>VLOOKUP(F328,[1]테이블명!$E:$G,3,FALSE)</f>
        <v>MDUD_INV_STUS</v>
      </c>
      <c r="F328" s="5" t="s">
        <v>103</v>
      </c>
      <c r="G328" s="3">
        <f t="shared" si="56"/>
        <v>1</v>
      </c>
      <c r="H328" s="4" t="str">
        <f>VLOOKUP(I328,[1]용어사전!$B:$D,2,FALSE)</f>
        <v>INV_STUS_CD</v>
      </c>
      <c r="I328" s="4" t="s">
        <v>163</v>
      </c>
      <c r="J328" s="3" t="str">
        <f>VLOOKUP(I328,[1]용어사전!$B:$D,3,FALSE)</f>
        <v>VARCHAR(1)</v>
      </c>
      <c r="K328" s="3" t="s">
        <v>300</v>
      </c>
      <c r="L328" s="3" t="str">
        <f t="shared" si="61"/>
        <v xml:space="preserve"> NOT NULL</v>
      </c>
      <c r="M328" s="3" t="s">
        <v>593</v>
      </c>
      <c r="N328" s="3" t="str">
        <f>IFERROR(VLOOKUP(I328,[2]Sheet3!G$3:K$38,5,FALSE),"")</f>
        <v/>
      </c>
      <c r="O328" s="43" t="s">
        <v>5623</v>
      </c>
      <c r="P328" s="28" t="str">
        <f t="shared" si="51"/>
        <v>INV_STUS_CD</v>
      </c>
      <c r="Q328" s="2" t="str">
        <f t="shared" si="52"/>
        <v>CREATE OR REPLACE VIEW DM.MDUD_INV_STUS AS SELECT CMM_DTL_CD AS INV_STUS_CD</v>
      </c>
      <c r="R328" s="2" t="str">
        <f t="shared" si="53"/>
        <v>CREATE TABLE DM.MDUD_INV_STUS (INV_STUS_CD  VARCHAR(1)   NOT NULL</v>
      </c>
      <c r="S328" s="2" t="str">
        <f t="shared" si="54"/>
        <v>COMMENT ON TABLE DM.MDUD_INV_STUS IS '재고상태'; COMMENT ON COLUMN DM.MDUD_INV_STUS.INV_STUS_CD IS '재고상태코드';</v>
      </c>
    </row>
    <row r="329" spans="1:19" ht="22" customHeight="1" x14ac:dyDescent="0.45">
      <c r="A329" s="23">
        <f t="shared" ref="A329:A392" si="62">IF(F329=F328,A328,A328+1)</f>
        <v>37</v>
      </c>
      <c r="B329" s="3" t="s">
        <v>596</v>
      </c>
      <c r="C329" s="3" t="s">
        <v>142</v>
      </c>
      <c r="D329" s="3" t="s">
        <v>36</v>
      </c>
      <c r="E329" s="4" t="str">
        <f>VLOOKUP(F329,[1]테이블명!$E:$G,3,FALSE)</f>
        <v>MDUD_INV_STUS</v>
      </c>
      <c r="F329" s="5" t="s">
        <v>103</v>
      </c>
      <c r="G329" s="3">
        <f t="shared" si="56"/>
        <v>2</v>
      </c>
      <c r="H329" s="4" t="str">
        <f>VLOOKUP(I329,[1]용어사전!$B:$D,2,FALSE)</f>
        <v>INV_STUS_NM</v>
      </c>
      <c r="I329" s="4" t="s">
        <v>243</v>
      </c>
      <c r="J329" s="3" t="str">
        <f>VLOOKUP(I329,[1]용어사전!$B:$D,3,FALSE)</f>
        <v>VARCHAR(20)</v>
      </c>
      <c r="K329" s="3"/>
      <c r="L329" s="3" t="str">
        <f t="shared" si="61"/>
        <v>NULL</v>
      </c>
      <c r="M329" s="3" t="s">
        <v>593</v>
      </c>
      <c r="N329" s="3" t="str">
        <f>IFERROR(VLOOKUP(I329,[2]Sheet3!G$3:K$38,5,FALSE),"")</f>
        <v/>
      </c>
      <c r="O329" s="43" t="s">
        <v>5623</v>
      </c>
      <c r="P329" s="28" t="str">
        <f t="shared" si="51"/>
        <v>INV_STUS_CD</v>
      </c>
      <c r="Q329" s="2" t="str">
        <f t="shared" si="52"/>
        <v xml:space="preserve"> , CMM_DTL_CD_NM AS INV_STUS_NM</v>
      </c>
      <c r="R329" s="2" t="str">
        <f t="shared" si="53"/>
        <v>, INV_STUS_NM  VARCHAR(20)  NULL</v>
      </c>
      <c r="S329" s="2" t="str">
        <f t="shared" si="54"/>
        <v>COMMENT ON COLUMN DM.MDUD_INV_STUS.INV_STUS_NM IS '재고상태명';</v>
      </c>
    </row>
    <row r="330" spans="1:19" ht="22" customHeight="1" x14ac:dyDescent="0.45">
      <c r="A330" s="23">
        <f t="shared" si="62"/>
        <v>37</v>
      </c>
      <c r="B330" s="3" t="s">
        <v>596</v>
      </c>
      <c r="C330" s="3" t="s">
        <v>142</v>
      </c>
      <c r="D330" s="3" t="s">
        <v>36</v>
      </c>
      <c r="E330" s="4" t="str">
        <f>VLOOKUP(F330,[1]테이블명!$E:$G,3,FALSE)</f>
        <v>MDUD_INV_STUS</v>
      </c>
      <c r="F330" s="5" t="s">
        <v>103</v>
      </c>
      <c r="G330" s="3">
        <f t="shared" si="56"/>
        <v>3</v>
      </c>
      <c r="H330" s="4" t="str">
        <f>VLOOKUP(I330,[1]용어사전!$B:$D,2,FALSE)</f>
        <v>SORT_SEQ</v>
      </c>
      <c r="I330" s="4" t="s">
        <v>298</v>
      </c>
      <c r="J330" s="3" t="str">
        <f>VLOOKUP(I330,[1]용어사전!$B:$D,3,FALSE)</f>
        <v>INTEGER</v>
      </c>
      <c r="K330" s="3"/>
      <c r="L330" s="3" t="str">
        <f t="shared" si="61"/>
        <v>NULL</v>
      </c>
      <c r="M330" s="3" t="s">
        <v>593</v>
      </c>
      <c r="N330" s="3" t="str">
        <f>IFERROR(VLOOKUP(I330,[2]Sheet3!G$3:K$38,5,FALSE),"")</f>
        <v/>
      </c>
      <c r="O330" s="43" t="s">
        <v>5623</v>
      </c>
      <c r="P330" s="28" t="str">
        <f t="shared" si="51"/>
        <v>INV_STUS_CD</v>
      </c>
      <c r="Q330" s="2" t="str">
        <f t="shared" si="52"/>
        <v xml:space="preserve"> , SORT_SEQ AS SORT_SEQ FROM DW.WSTC_CMM_CD_DTL WHERE CMM_BAS_CD= '019';</v>
      </c>
      <c r="R330" s="2" t="str">
        <f t="shared" si="53"/>
        <v>, SORT_SEQ  INTEGER  NULL, CONSTRAINT MDUD_INV_STUS_PK PRIMARY KEY (INV_STUS_CD)) ;</v>
      </c>
      <c r="S330" s="2" t="str">
        <f t="shared" si="54"/>
        <v>COMMENT ON COLUMN DM.MDUD_INV_STUS.SORT_SEQ IS '정렬순번';</v>
      </c>
    </row>
    <row r="331" spans="1:19" ht="22" hidden="1" customHeight="1" x14ac:dyDescent="0.45">
      <c r="A331" s="23">
        <f t="shared" si="62"/>
        <v>38</v>
      </c>
      <c r="B331" s="3" t="s">
        <v>596</v>
      </c>
      <c r="C331" s="3" t="s">
        <v>143</v>
      </c>
      <c r="D331" s="3" t="s">
        <v>36</v>
      </c>
      <c r="E331" s="4" t="str">
        <f>VLOOKUP(F331,[1]테이블명!$E:$G,3,FALSE)</f>
        <v>MDUS_RCSP</v>
      </c>
      <c r="F331" s="5" t="s">
        <v>139</v>
      </c>
      <c r="G331" s="3">
        <f t="shared" si="56"/>
        <v>1</v>
      </c>
      <c r="H331" s="4" t="str">
        <f>VLOOKUP(I331,[1]용어사전!$B:$D,2,FALSE)</f>
        <v>BASE_DD</v>
      </c>
      <c r="I331" s="4" t="s">
        <v>378</v>
      </c>
      <c r="J331" s="3" t="str">
        <f>VLOOKUP(I331,[1]용어사전!$B:$D,3,FALSE)</f>
        <v>VARCHAR(8)</v>
      </c>
      <c r="K331" s="3" t="s">
        <v>375</v>
      </c>
      <c r="L331" s="3" t="str">
        <f t="shared" si="61"/>
        <v xml:space="preserve"> NOT NULL</v>
      </c>
      <c r="M331" s="3"/>
      <c r="N331" s="3" t="str">
        <f>IFERROR(VLOOKUP(I331,[2]Sheet3!G$3:K$38,5,FALSE),"")</f>
        <v/>
      </c>
      <c r="P331" s="28" t="str">
        <f t="shared" si="51"/>
        <v>BASE_DD</v>
      </c>
      <c r="Q331" s="2" t="str">
        <f t="shared" si="52"/>
        <v>CREATE OR REPLACE TRANSIENT TABLE DM.MDUS_RCSP (BASE_DD  VARCHAR(8)   NOT NULL  COMMENT '기준일자'</v>
      </c>
      <c r="R331" s="2" t="str">
        <f t="shared" si="53"/>
        <v>CREATE TABLE DM.MDUS_RCSP (BASE_DD  VARCHAR(8)   NOT NULL</v>
      </c>
      <c r="S331" s="2" t="str">
        <f t="shared" si="54"/>
        <v>COMMENT ON TABLE DM.MDUS_RCSP IS '입출고'; COMMENT ON COLUMN DM.MDUS_RCSP.BASE_DD IS '기준일자';</v>
      </c>
    </row>
    <row r="332" spans="1:19" ht="22" hidden="1" customHeight="1" x14ac:dyDescent="0.45">
      <c r="A332" s="23">
        <f t="shared" si="62"/>
        <v>38</v>
      </c>
      <c r="B332" s="3" t="s">
        <v>596</v>
      </c>
      <c r="C332" s="3" t="s">
        <v>143</v>
      </c>
      <c r="D332" s="3" t="s">
        <v>36</v>
      </c>
      <c r="E332" s="4" t="str">
        <f>VLOOKUP(F332,[1]테이블명!$E:$G,3,FALSE)</f>
        <v>MDUS_RCSP</v>
      </c>
      <c r="F332" s="5" t="s">
        <v>139</v>
      </c>
      <c r="G332" s="3">
        <f t="shared" si="56"/>
        <v>2</v>
      </c>
      <c r="H332" s="4" t="str">
        <f>VLOOKUP(I332,[1]용어사전!$B:$D,2,FALSE)</f>
        <v>SELL_COMP_CD</v>
      </c>
      <c r="I332" s="4" t="s">
        <v>156</v>
      </c>
      <c r="J332" s="3" t="str">
        <f>VLOOKUP(I332,[1]용어사전!$B:$D,3,FALSE)</f>
        <v>VARCHAR(6)</v>
      </c>
      <c r="K332" s="3" t="s">
        <v>375</v>
      </c>
      <c r="L332" s="3" t="str">
        <f t="shared" ref="L332:L341" si="63">IF(K332="Y"," NOT NULL","NULL")</f>
        <v xml:space="preserve"> NOT NULL</v>
      </c>
      <c r="M332" s="3"/>
      <c r="N332" s="3" t="str">
        <f>IFERROR(VLOOKUP(I332,[2]Sheet3!G$3:K$38,5,FALSE),"")</f>
        <v/>
      </c>
      <c r="P332" s="28" t="str">
        <f t="shared" ref="P332:P395" si="64">IF(F332="","",IF(K332="",P331,IF(AND(K332="Y",G332=1),H332,CONCATENATE(P331,",",H332))))</f>
        <v>BASE_DD,SELL_COMP_CD</v>
      </c>
      <c r="Q332" s="2" t="str">
        <f t="shared" ref="Q332:Q395" si="65">IF(AND(M332="Y",G332=1),"CREATE OR REPLACE VIEW "&amp;B332&amp;"."&amp;E332&amp;" AS SELECT CMM_DTL_CD AS "&amp;H332,IF(AND(M332="Y",G333=1)," , SORT_SEQ AS "&amp;H332&amp;" FROM DW.WSTC_CMM_CD_DTL WHERE CMM_BAS_CD= '"&amp;O332&amp;"';",IF(M332="Y"," , CMM_DTL_CD_NM AS "&amp;H332,IF(F332="","",IF(G332=1,"CREATE OR REPLACE TRANSIENT TABLE "&amp;B332&amp;"."&amp;E332&amp;" ("&amp;H332&amp;"  "&amp;J332&amp;"  "&amp;L332&amp;"  COMMENT '"&amp;I332&amp;"'",IF(G333=1,", "&amp;H332&amp;"  "&amp;J332&amp;"  "&amp;L332&amp;"  COMMENT '"&amp;I332&amp;"' , CONSTRAINT "&amp;E332&amp;"_PK PRIMARY KEY ("&amp;P332&amp;")) COMMENT='"&amp;F332&amp;"';"&amp;"GRANT SELECT ON TABLE GCWB_WDB."&amp;B332&amp;"."&amp;E332&amp;" TO READ_ROLE;"&amp;"GRANT SELECT,INSERT,UPDATE,DELETE ON TABLE GCWB_WDB."&amp;B332&amp;"."&amp;E332&amp;" TO ROLE CRUD_ROLE;",", "&amp;H332&amp;"  "&amp;J332&amp;"  "&amp;L332&amp;"  COMMENT '"&amp;I332&amp;"'"))))))</f>
        <v>, SELL_COMP_CD  VARCHAR(6)   NOT NULL  COMMENT '판매업체코드'</v>
      </c>
      <c r="R332" s="2" t="str">
        <f t="shared" ref="R332:R395" si="66">IF(G332=1,"CREATE TABLE "&amp;B332&amp;"."&amp;E332&amp;" ("&amp;H332&amp;"  "&amp;J332&amp;"  "&amp;L332,IF(G333=1,", "&amp;H332&amp;"  "&amp;J332&amp;"  "&amp;L332&amp;", CONSTRAINT "&amp;E332&amp;"_PK PRIMARY KEY ("&amp;P332&amp;")) ;",", "&amp;H332&amp;"  "&amp;J332&amp;"  "&amp;L332))</f>
        <v>, SELL_COMP_CD  VARCHAR(6)   NOT NULL</v>
      </c>
      <c r="S332" s="2" t="str">
        <f t="shared" ref="S332:S395" si="67">IF(G332=1,"COMMENT ON TABLE "&amp;B332&amp;"."&amp;E332&amp;" IS '"&amp;F332&amp;"'; COMMENT ON COLUMN "&amp;B332&amp;"."&amp;E332&amp;"."&amp;H332&amp;" IS '"&amp;I332&amp;"';","COMMENT ON COLUMN "&amp;B332&amp;"."&amp;E332&amp;"."&amp;H332&amp;" IS '"&amp;I332&amp;"';")</f>
        <v>COMMENT ON COLUMN DM.MDUS_RCSP.SELL_COMP_CD IS '판매업체코드';</v>
      </c>
    </row>
    <row r="333" spans="1:19" ht="22" hidden="1" customHeight="1" x14ac:dyDescent="0.45">
      <c r="A333" s="23">
        <f t="shared" si="62"/>
        <v>38</v>
      </c>
      <c r="B333" s="3" t="s">
        <v>596</v>
      </c>
      <c r="C333" s="3" t="s">
        <v>143</v>
      </c>
      <c r="D333" s="3" t="s">
        <v>36</v>
      </c>
      <c r="E333" s="4" t="str">
        <f>VLOOKUP(F333,[1]테이블명!$E:$G,3,FALSE)</f>
        <v>MDUS_RCSP</v>
      </c>
      <c r="F333" s="5" t="s">
        <v>139</v>
      </c>
      <c r="G333" s="3">
        <f t="shared" si="56"/>
        <v>3</v>
      </c>
      <c r="H333" s="4" t="str">
        <f>VLOOKUP(I333,[1]용어사전!$B:$D,2,FALSE)</f>
        <v>SELL_CHNL_SCLS_CD</v>
      </c>
      <c r="I333" s="4" t="s">
        <v>502</v>
      </c>
      <c r="J333" s="3" t="str">
        <f>VLOOKUP(I333,[1]용어사전!$B:$D,3,FALSE)</f>
        <v>VARCHAR(20)</v>
      </c>
      <c r="K333" s="3" t="s">
        <v>375</v>
      </c>
      <c r="L333" s="3" t="str">
        <f t="shared" si="63"/>
        <v xml:space="preserve"> NOT NULL</v>
      </c>
      <c r="M333" s="3"/>
      <c r="N333" s="3" t="str">
        <f>IFERROR(VLOOKUP(I333,[2]Sheet3!G$3:K$38,5,FALSE),"")</f>
        <v/>
      </c>
      <c r="P333" s="28" t="str">
        <f t="shared" si="64"/>
        <v>BASE_DD,SELL_COMP_CD,SELL_CHNL_SCLS_CD</v>
      </c>
      <c r="Q333" s="2" t="str">
        <f t="shared" si="65"/>
        <v>, SELL_CHNL_SCLS_CD  VARCHAR(20)   NOT NULL  COMMENT '판매채널소분류코드'</v>
      </c>
      <c r="R333" s="2" t="str">
        <f t="shared" si="66"/>
        <v>, SELL_CHNL_SCLS_CD  VARCHAR(20)   NOT NULL</v>
      </c>
      <c r="S333" s="2" t="str">
        <f t="shared" si="67"/>
        <v>COMMENT ON COLUMN DM.MDUS_RCSP.SELL_CHNL_SCLS_CD IS '판매채널소분류코드';</v>
      </c>
    </row>
    <row r="334" spans="1:19" ht="22" hidden="1" customHeight="1" x14ac:dyDescent="0.45">
      <c r="A334" s="23">
        <f t="shared" si="62"/>
        <v>38</v>
      </c>
      <c r="B334" s="3" t="s">
        <v>596</v>
      </c>
      <c r="C334" s="3" t="s">
        <v>143</v>
      </c>
      <c r="D334" s="3" t="s">
        <v>36</v>
      </c>
      <c r="E334" s="4" t="str">
        <f>VLOOKUP(F334,[1]테이블명!$E:$G,3,FALSE)</f>
        <v>MDUS_RCSP</v>
      </c>
      <c r="F334" s="5" t="s">
        <v>139</v>
      </c>
      <c r="G334" s="3">
        <f t="shared" si="56"/>
        <v>4</v>
      </c>
      <c r="H334" s="4" t="str">
        <f>VLOOKUP(I334,[1]용어사전!$B:$D,2,FALSE)</f>
        <v>MAT_CD</v>
      </c>
      <c r="I334" s="4" t="s">
        <v>454</v>
      </c>
      <c r="J334" s="3" t="str">
        <f>VLOOKUP(I334,[1]용어사전!$B:$D,3,FALSE)</f>
        <v>VARCHAR(20)</v>
      </c>
      <c r="K334" s="3" t="s">
        <v>375</v>
      </c>
      <c r="L334" s="3" t="str">
        <f t="shared" si="63"/>
        <v xml:space="preserve"> NOT NULL</v>
      </c>
      <c r="M334" s="3"/>
      <c r="N334" s="3" t="str">
        <f>IFERROR(VLOOKUP(I334,[2]Sheet3!G$3:K$38,5,FALSE),"")</f>
        <v/>
      </c>
      <c r="P334" s="28" t="str">
        <f t="shared" si="64"/>
        <v>BASE_DD,SELL_COMP_CD,SELL_CHNL_SCLS_CD,MAT_CD</v>
      </c>
      <c r="Q334" s="2" t="str">
        <f t="shared" si="65"/>
        <v>, MAT_CD  VARCHAR(20)   NOT NULL  COMMENT '자재코드'</v>
      </c>
      <c r="R334" s="2" t="str">
        <f t="shared" si="66"/>
        <v>, MAT_CD  VARCHAR(20)   NOT NULL</v>
      </c>
      <c r="S334" s="2" t="str">
        <f t="shared" si="67"/>
        <v>COMMENT ON COLUMN DM.MDUS_RCSP.MAT_CD IS '자재코드';</v>
      </c>
    </row>
    <row r="335" spans="1:19" ht="22" hidden="1" customHeight="1" x14ac:dyDescent="0.45">
      <c r="A335" s="23">
        <f t="shared" si="62"/>
        <v>38</v>
      </c>
      <c r="B335" s="3" t="s">
        <v>596</v>
      </c>
      <c r="C335" s="3" t="s">
        <v>143</v>
      </c>
      <c r="D335" s="3" t="s">
        <v>36</v>
      </c>
      <c r="E335" s="4" t="str">
        <f>VLOOKUP(F335,[1]테이블명!$E:$G,3,FALSE)</f>
        <v>MDUS_RCSP</v>
      </c>
      <c r="F335" s="5" t="s">
        <v>139</v>
      </c>
      <c r="G335" s="3">
        <f t="shared" si="56"/>
        <v>5</v>
      </c>
      <c r="H335" s="4" t="str">
        <f>VLOOKUP(I335,[1]용어사전!$B:$D,2,FALSE)</f>
        <v>BRND_CD</v>
      </c>
      <c r="I335" s="4" t="s">
        <v>469</v>
      </c>
      <c r="J335" s="3" t="str">
        <f>VLOOKUP(I335,[1]용어사전!$B:$D,3,FALSE)</f>
        <v>VARCHAR(20)</v>
      </c>
      <c r="K335" s="3"/>
      <c r="L335" s="3" t="str">
        <f t="shared" si="63"/>
        <v>NULL</v>
      </c>
      <c r="M335" s="3"/>
      <c r="N335" s="3" t="str">
        <f>IFERROR(VLOOKUP(I335,[2]Sheet3!G$3:K$38,5,FALSE),"")</f>
        <v/>
      </c>
      <c r="P335" s="28" t="str">
        <f t="shared" si="64"/>
        <v>BASE_DD,SELL_COMP_CD,SELL_CHNL_SCLS_CD,MAT_CD</v>
      </c>
      <c r="Q335" s="2" t="str">
        <f t="shared" si="65"/>
        <v>, BRND_CD  VARCHAR(20)  NULL  COMMENT '브랜드코드'</v>
      </c>
      <c r="R335" s="2" t="str">
        <f t="shared" si="66"/>
        <v>, BRND_CD  VARCHAR(20)  NULL</v>
      </c>
      <c r="S335" s="2" t="str">
        <f t="shared" si="67"/>
        <v>COMMENT ON COLUMN DM.MDUS_RCSP.BRND_CD IS '브랜드코드';</v>
      </c>
    </row>
    <row r="336" spans="1:19" ht="22" hidden="1" customHeight="1" x14ac:dyDescent="0.45">
      <c r="A336" s="23">
        <f t="shared" si="62"/>
        <v>38</v>
      </c>
      <c r="B336" s="3" t="s">
        <v>596</v>
      </c>
      <c r="C336" s="3" t="s">
        <v>143</v>
      </c>
      <c r="D336" s="3" t="s">
        <v>36</v>
      </c>
      <c r="E336" s="4" t="str">
        <f>VLOOKUP(F336,[1]테이블명!$E:$G,3,FALSE)</f>
        <v>MDUS_RCSP</v>
      </c>
      <c r="F336" s="5" t="s">
        <v>139</v>
      </c>
      <c r="G336" s="3">
        <f t="shared" si="56"/>
        <v>6</v>
      </c>
      <c r="H336" s="4" t="str">
        <f>VLOOKUP(I336,[1]용어사전!$B:$D,2,FALSE)</f>
        <v>SHP_PRC</v>
      </c>
      <c r="I336" s="4" t="s">
        <v>503</v>
      </c>
      <c r="J336" s="3" t="str">
        <f>VLOOKUP(I336,[1]용어사전!$B:$D,3,FALSE)</f>
        <v>NUMBER(10,2)</v>
      </c>
      <c r="K336" s="3"/>
      <c r="L336" s="3" t="str">
        <f t="shared" si="63"/>
        <v>NULL</v>
      </c>
      <c r="M336" s="3"/>
      <c r="N336" s="3" t="str">
        <f>IFERROR(VLOOKUP(I336,[2]Sheet3!G$3:K$38,5,FALSE),"")</f>
        <v/>
      </c>
      <c r="P336" s="28" t="str">
        <f t="shared" si="64"/>
        <v>BASE_DD,SELL_COMP_CD,SELL_CHNL_SCLS_CD,MAT_CD</v>
      </c>
      <c r="Q336" s="2" t="str">
        <f t="shared" si="65"/>
        <v>, SHP_PRC  NUMBER(10,2)  NULL  COMMENT '출고가격'</v>
      </c>
      <c r="R336" s="2" t="str">
        <f t="shared" si="66"/>
        <v>, SHP_PRC  NUMBER(10,2)  NULL</v>
      </c>
      <c r="S336" s="2" t="str">
        <f t="shared" si="67"/>
        <v>COMMENT ON COLUMN DM.MDUS_RCSP.SHP_PRC IS '출고가격';</v>
      </c>
    </row>
    <row r="337" spans="1:19" ht="22" hidden="1" customHeight="1" x14ac:dyDescent="0.45">
      <c r="A337" s="23">
        <f t="shared" si="62"/>
        <v>38</v>
      </c>
      <c r="B337" s="3" t="s">
        <v>596</v>
      </c>
      <c r="C337" s="3" t="s">
        <v>143</v>
      </c>
      <c r="D337" s="3" t="s">
        <v>36</v>
      </c>
      <c r="E337" s="4" t="str">
        <f>VLOOKUP(F337,[1]테이블명!$E:$G,3,FALSE)</f>
        <v>MDUS_RCSP</v>
      </c>
      <c r="F337" s="5" t="s">
        <v>139</v>
      </c>
      <c r="G337" s="3">
        <f t="shared" si="56"/>
        <v>7</v>
      </c>
      <c r="H337" s="4" t="str">
        <f>VLOOKUP(I337,[1]용어사전!$B:$D,2,FALSE)</f>
        <v>RCV_PRC</v>
      </c>
      <c r="I337" s="4" t="s">
        <v>504</v>
      </c>
      <c r="J337" s="3" t="str">
        <f>VLOOKUP(I337,[1]용어사전!$B:$D,3,FALSE)</f>
        <v>NUMBER(10,2)</v>
      </c>
      <c r="K337" s="3"/>
      <c r="L337" s="3" t="str">
        <f t="shared" si="63"/>
        <v>NULL</v>
      </c>
      <c r="M337" s="3"/>
      <c r="N337" s="3" t="str">
        <f>IFERROR(VLOOKUP(I337,[2]Sheet3!G$3:K$38,5,FALSE),"")</f>
        <v/>
      </c>
      <c r="P337" s="28" t="str">
        <f t="shared" si="64"/>
        <v>BASE_DD,SELL_COMP_CD,SELL_CHNL_SCLS_CD,MAT_CD</v>
      </c>
      <c r="Q337" s="2" t="str">
        <f t="shared" si="65"/>
        <v>, RCV_PRC  NUMBER(10,2)  NULL  COMMENT '입고가격'</v>
      </c>
      <c r="R337" s="2" t="str">
        <f t="shared" si="66"/>
        <v>, RCV_PRC  NUMBER(10,2)  NULL</v>
      </c>
      <c r="S337" s="2" t="str">
        <f t="shared" si="67"/>
        <v>COMMENT ON COLUMN DM.MDUS_RCSP.RCV_PRC IS '입고가격';</v>
      </c>
    </row>
    <row r="338" spans="1:19" ht="22" hidden="1" customHeight="1" x14ac:dyDescent="0.45">
      <c r="A338" s="23">
        <f t="shared" si="62"/>
        <v>38</v>
      </c>
      <c r="B338" s="3" t="s">
        <v>596</v>
      </c>
      <c r="C338" s="3" t="s">
        <v>143</v>
      </c>
      <c r="D338" s="3" t="s">
        <v>36</v>
      </c>
      <c r="E338" s="4" t="str">
        <f>VLOOKUP(F338,[1]테이블명!$E:$G,3,FALSE)</f>
        <v>MDUS_RCSP</v>
      </c>
      <c r="F338" s="5" t="s">
        <v>139</v>
      </c>
      <c r="G338" s="3">
        <f t="shared" si="56"/>
        <v>8</v>
      </c>
      <c r="H338" s="4" t="str">
        <f>VLOOKUP(I338,[1]용어사전!$B:$D,2,FALSE)</f>
        <v>SHP_QTY</v>
      </c>
      <c r="I338" s="4" t="s">
        <v>505</v>
      </c>
      <c r="J338" s="3" t="str">
        <f>VLOOKUP(I338,[1]용어사전!$B:$D,3,FALSE)</f>
        <v>INTEGER</v>
      </c>
      <c r="K338" s="3"/>
      <c r="L338" s="3" t="str">
        <f t="shared" si="63"/>
        <v>NULL</v>
      </c>
      <c r="M338" s="3"/>
      <c r="N338" s="3" t="str">
        <f>IFERROR(VLOOKUP(I338,[2]Sheet3!G$3:K$38,5,FALSE),"")</f>
        <v/>
      </c>
      <c r="P338" s="28" t="str">
        <f t="shared" si="64"/>
        <v>BASE_DD,SELL_COMP_CD,SELL_CHNL_SCLS_CD,MAT_CD</v>
      </c>
      <c r="Q338" s="2" t="str">
        <f t="shared" si="65"/>
        <v>, SHP_QTY  INTEGER  NULL  COMMENT '출고수량'</v>
      </c>
      <c r="R338" s="2" t="str">
        <f t="shared" si="66"/>
        <v>, SHP_QTY  INTEGER  NULL</v>
      </c>
      <c r="S338" s="2" t="str">
        <f t="shared" si="67"/>
        <v>COMMENT ON COLUMN DM.MDUS_RCSP.SHP_QTY IS '출고수량';</v>
      </c>
    </row>
    <row r="339" spans="1:19" ht="22" hidden="1" customHeight="1" x14ac:dyDescent="0.45">
      <c r="A339" s="23">
        <f t="shared" si="62"/>
        <v>38</v>
      </c>
      <c r="B339" s="3" t="s">
        <v>596</v>
      </c>
      <c r="C339" s="3" t="s">
        <v>143</v>
      </c>
      <c r="D339" s="3" t="s">
        <v>36</v>
      </c>
      <c r="E339" s="4" t="str">
        <f>VLOOKUP(F339,[1]테이블명!$E:$G,3,FALSE)</f>
        <v>MDUS_RCSP</v>
      </c>
      <c r="F339" s="5" t="s">
        <v>139</v>
      </c>
      <c r="G339" s="3">
        <f t="shared" si="56"/>
        <v>9</v>
      </c>
      <c r="H339" s="4" t="str">
        <f>VLOOKUP(I339,[1]용어사전!$B:$D,2,FALSE)</f>
        <v>SHP_SUM</v>
      </c>
      <c r="I339" s="4" t="s">
        <v>506</v>
      </c>
      <c r="J339" s="3" t="str">
        <f>VLOOKUP(I339,[1]용어사전!$B:$D,3,FALSE)</f>
        <v>FLOAT</v>
      </c>
      <c r="K339" s="3"/>
      <c r="L339" s="3" t="str">
        <f t="shared" si="63"/>
        <v>NULL</v>
      </c>
      <c r="M339" s="3"/>
      <c r="N339" s="3" t="str">
        <f>IFERROR(VLOOKUP(I339,[2]Sheet3!G$3:K$38,5,FALSE),"")</f>
        <v/>
      </c>
      <c r="P339" s="28" t="str">
        <f t="shared" si="64"/>
        <v>BASE_DD,SELL_COMP_CD,SELL_CHNL_SCLS_CD,MAT_CD</v>
      </c>
      <c r="Q339" s="2" t="str">
        <f t="shared" si="65"/>
        <v>, SHP_SUM  FLOAT  NULL  COMMENT '출고금액'</v>
      </c>
      <c r="R339" s="2" t="str">
        <f t="shared" si="66"/>
        <v>, SHP_SUM  FLOAT  NULL</v>
      </c>
      <c r="S339" s="2" t="str">
        <f t="shared" si="67"/>
        <v>COMMENT ON COLUMN DM.MDUS_RCSP.SHP_SUM IS '출고금액';</v>
      </c>
    </row>
    <row r="340" spans="1:19" ht="22" hidden="1" customHeight="1" x14ac:dyDescent="0.45">
      <c r="A340" s="23">
        <f t="shared" si="62"/>
        <v>38</v>
      </c>
      <c r="B340" s="3" t="s">
        <v>596</v>
      </c>
      <c r="C340" s="3" t="s">
        <v>143</v>
      </c>
      <c r="D340" s="3" t="s">
        <v>36</v>
      </c>
      <c r="E340" s="4" t="str">
        <f>VLOOKUP(F340,[1]테이블명!$E:$G,3,FALSE)</f>
        <v>MDUS_RCSP</v>
      </c>
      <c r="F340" s="5" t="s">
        <v>139</v>
      </c>
      <c r="G340" s="3">
        <f t="shared" si="56"/>
        <v>10</v>
      </c>
      <c r="H340" s="4" t="str">
        <f>VLOOKUP(I340,[1]용어사전!$B:$D,2,FALSE)</f>
        <v>RCV_QTY</v>
      </c>
      <c r="I340" s="4" t="s">
        <v>507</v>
      </c>
      <c r="J340" s="3" t="str">
        <f>VLOOKUP(I340,[1]용어사전!$B:$D,3,FALSE)</f>
        <v>INTEGER</v>
      </c>
      <c r="K340" s="3"/>
      <c r="L340" s="3" t="str">
        <f t="shared" si="63"/>
        <v>NULL</v>
      </c>
      <c r="M340" s="3"/>
      <c r="N340" s="3" t="str">
        <f>IFERROR(VLOOKUP(I340,[2]Sheet3!G$3:K$38,5,FALSE),"")</f>
        <v/>
      </c>
      <c r="P340" s="28" t="str">
        <f t="shared" si="64"/>
        <v>BASE_DD,SELL_COMP_CD,SELL_CHNL_SCLS_CD,MAT_CD</v>
      </c>
      <c r="Q340" s="2" t="str">
        <f t="shared" si="65"/>
        <v>, RCV_QTY  INTEGER  NULL  COMMENT '입고수량'</v>
      </c>
      <c r="R340" s="2" t="str">
        <f t="shared" si="66"/>
        <v>, RCV_QTY  INTEGER  NULL</v>
      </c>
      <c r="S340" s="2" t="str">
        <f t="shared" si="67"/>
        <v>COMMENT ON COLUMN DM.MDUS_RCSP.RCV_QTY IS '입고수량';</v>
      </c>
    </row>
    <row r="341" spans="1:19" ht="22" hidden="1" customHeight="1" x14ac:dyDescent="0.45">
      <c r="A341" s="23">
        <f t="shared" si="62"/>
        <v>38</v>
      </c>
      <c r="B341" s="3" t="s">
        <v>596</v>
      </c>
      <c r="C341" s="3" t="s">
        <v>143</v>
      </c>
      <c r="D341" s="3" t="s">
        <v>36</v>
      </c>
      <c r="E341" s="4" t="str">
        <f>VLOOKUP(F341,[1]테이블명!$E:$G,3,FALSE)</f>
        <v>MDUS_RCSP</v>
      </c>
      <c r="F341" s="5" t="s">
        <v>139</v>
      </c>
      <c r="G341" s="3">
        <f t="shared" si="56"/>
        <v>11</v>
      </c>
      <c r="H341" s="4" t="str">
        <f>VLOOKUP(I341,[1]용어사전!$B:$D,2,FALSE)</f>
        <v>RCV_SUM</v>
      </c>
      <c r="I341" s="4" t="s">
        <v>508</v>
      </c>
      <c r="J341" s="3" t="str">
        <f>VLOOKUP(I341,[1]용어사전!$B:$D,3,FALSE)</f>
        <v>FLOAT</v>
      </c>
      <c r="K341" s="3"/>
      <c r="L341" s="3" t="str">
        <f t="shared" si="63"/>
        <v>NULL</v>
      </c>
      <c r="M341" s="3"/>
      <c r="N341" s="3" t="str">
        <f>IFERROR(VLOOKUP(I341,[2]Sheet3!G$3:K$38,5,FALSE),"")</f>
        <v/>
      </c>
      <c r="P341" s="28" t="str">
        <f t="shared" si="64"/>
        <v>BASE_DD,SELL_COMP_CD,SELL_CHNL_SCLS_CD,MAT_CD</v>
      </c>
      <c r="Q341" s="2" t="str">
        <f t="shared" si="65"/>
        <v>, RCV_SUM  FLOAT  NULL  COMMENT '입고금액'</v>
      </c>
      <c r="R341" s="2" t="str">
        <f t="shared" si="66"/>
        <v>, RCV_SUM  FLOAT  NULL</v>
      </c>
      <c r="S341" s="2" t="str">
        <f t="shared" si="67"/>
        <v>COMMENT ON COLUMN DM.MDUS_RCSP.RCV_SUM IS '입고금액';</v>
      </c>
    </row>
    <row r="342" spans="1:19" ht="22" hidden="1" customHeight="1" x14ac:dyDescent="0.45">
      <c r="A342" s="23">
        <f t="shared" si="62"/>
        <v>38</v>
      </c>
      <c r="B342" s="3" t="s">
        <v>596</v>
      </c>
      <c r="C342" s="3" t="s">
        <v>143</v>
      </c>
      <c r="D342" s="3" t="s">
        <v>36</v>
      </c>
      <c r="E342" s="4" t="str">
        <f>VLOOKUP(F342,[1]테이블명!$E:$G,3,FALSE)</f>
        <v>MDUS_RCSP</v>
      </c>
      <c r="F342" s="5" t="s">
        <v>139</v>
      </c>
      <c r="G342" s="3">
        <f t="shared" si="56"/>
        <v>12</v>
      </c>
      <c r="H342" s="4" t="str">
        <f>VLOOKUP(I342,[1]용어사전!$B:$D,2,FALSE)</f>
        <v>SORT_SEQ</v>
      </c>
      <c r="I342" s="4" t="s">
        <v>298</v>
      </c>
      <c r="J342" s="3" t="str">
        <f>VLOOKUP(I342,[1]용어사전!$B:$D,3,FALSE)</f>
        <v>INTEGER</v>
      </c>
      <c r="K342" s="3"/>
      <c r="L342" s="3" t="str">
        <f t="shared" ref="L342:L440" si="68">IF(K342="Y"," NOT NULL","NULL")</f>
        <v>NULL</v>
      </c>
      <c r="M342" s="3"/>
      <c r="N342" s="3" t="str">
        <f>IFERROR(VLOOKUP(I342,[2]Sheet3!G$3:K$38,5,FALSE),"")</f>
        <v/>
      </c>
      <c r="P342" s="28" t="str">
        <f t="shared" si="64"/>
        <v>BASE_DD,SELL_COMP_CD,SELL_CHNL_SCLS_CD,MAT_CD</v>
      </c>
      <c r="Q342" s="2" t="str">
        <f t="shared" si="65"/>
        <v>, SORT_SEQ  INTEGER  NULL  COMMENT '정렬순번'</v>
      </c>
      <c r="R342" s="2" t="str">
        <f t="shared" si="66"/>
        <v>, SORT_SEQ  INTEGER  NULL</v>
      </c>
      <c r="S342" s="2" t="str">
        <f t="shared" si="67"/>
        <v>COMMENT ON COLUMN DM.MDUS_RCSP.SORT_SEQ IS '정렬순번';</v>
      </c>
    </row>
    <row r="343" spans="1:19" ht="22" hidden="1" customHeight="1" x14ac:dyDescent="0.45">
      <c r="A343" s="23">
        <f t="shared" si="62"/>
        <v>38</v>
      </c>
      <c r="B343" s="3" t="s">
        <v>596</v>
      </c>
      <c r="C343" s="3" t="s">
        <v>143</v>
      </c>
      <c r="D343" s="3" t="s">
        <v>36</v>
      </c>
      <c r="E343" s="4" t="str">
        <f>VLOOKUP(F343,[1]테이블명!$E:$G,3,FALSE)</f>
        <v>MDUS_RCSP</v>
      </c>
      <c r="F343" s="5" t="s">
        <v>139</v>
      </c>
      <c r="G343" s="3">
        <f t="shared" si="56"/>
        <v>13</v>
      </c>
      <c r="H343" s="4" t="str">
        <f>VLOOKUP(I343,[1]용어사전!$B:$D,2,FALSE)</f>
        <v>LOAD_DTTM</v>
      </c>
      <c r="I343" s="4" t="s">
        <v>297</v>
      </c>
      <c r="J343" s="3" t="str">
        <f>VLOOKUP(I343,[1]용어사전!$B:$D,3,FALSE)</f>
        <v>TIMESTAMP</v>
      </c>
      <c r="K343" s="3"/>
      <c r="L343" s="3" t="str">
        <f t="shared" si="68"/>
        <v>NULL</v>
      </c>
      <c r="M343" s="3"/>
      <c r="N343" s="3" t="str">
        <f>IFERROR(VLOOKUP(I343,[2]Sheet3!G$3:K$38,5,FALSE),"")</f>
        <v/>
      </c>
      <c r="P343" s="28" t="str">
        <f t="shared" si="64"/>
        <v>BASE_DD,SELL_COMP_CD,SELL_CHNL_SCLS_CD,MAT_CD</v>
      </c>
      <c r="Q343" s="2" t="str">
        <f t="shared" si="65"/>
        <v>, LOAD_DTTM  TIMESTAMP  NULL  COMMENT '적재일시' , CONSTRAINT MDUS_RCSP_PK PRIMARY KEY (BASE_DD,SELL_COMP_CD,SELL_CHNL_SCLS_CD,MAT_CD)) COMMENT='입출고';GRANT SELECT ON TABLE GCWB_WDB.DM.MDUS_RCSP TO READ_ROLE;GRANT SELECT,INSERT,UPDATE,DELETE ON TABLE GCWB_WDB.DM.MDUS_RCSP TO ROLE CRUD_ROLE;</v>
      </c>
      <c r="R343" s="2" t="str">
        <f t="shared" si="66"/>
        <v>, LOAD_DTTM  TIMESTAMP  NULL, CONSTRAINT MDUS_RCSP_PK PRIMARY KEY (BASE_DD,SELL_COMP_CD,SELL_CHNL_SCLS_CD,MAT_CD)) ;</v>
      </c>
      <c r="S343" s="2" t="str">
        <f t="shared" si="67"/>
        <v>COMMENT ON COLUMN DM.MDUS_RCSP.LOAD_DTTM IS '적재일시';</v>
      </c>
    </row>
    <row r="344" spans="1:19" ht="22" hidden="1" customHeight="1" x14ac:dyDescent="0.45">
      <c r="A344" s="23">
        <f t="shared" si="62"/>
        <v>39</v>
      </c>
      <c r="B344" s="3" t="s">
        <v>596</v>
      </c>
      <c r="C344" s="3" t="s">
        <v>143</v>
      </c>
      <c r="D344" s="3" t="s">
        <v>36</v>
      </c>
      <c r="E344" s="4" t="str">
        <f>VLOOKUP(F344,[1]테이블명!$E:$G,3,FALSE)</f>
        <v>MDUS_DAY_INV</v>
      </c>
      <c r="F344" s="5" t="s">
        <v>509</v>
      </c>
      <c r="G344" s="3">
        <f t="shared" si="56"/>
        <v>1</v>
      </c>
      <c r="H344" s="4" t="str">
        <f>VLOOKUP(I344,[1]용어사전!$B:$D,2,FALSE)</f>
        <v>BASE_DD</v>
      </c>
      <c r="I344" s="4" t="s">
        <v>378</v>
      </c>
      <c r="J344" s="3" t="str">
        <f>VLOOKUP(I344,[1]용어사전!$B:$D,3,FALSE)</f>
        <v>VARCHAR(8)</v>
      </c>
      <c r="K344" s="3" t="s">
        <v>375</v>
      </c>
      <c r="L344" s="3" t="str">
        <f t="shared" si="68"/>
        <v xml:space="preserve"> NOT NULL</v>
      </c>
      <c r="M344" s="3"/>
      <c r="N344" s="3" t="str">
        <f>IFERROR(VLOOKUP(I344,[2]Sheet3!G$3:K$38,5,FALSE),"")</f>
        <v/>
      </c>
      <c r="P344" s="28" t="str">
        <f t="shared" si="64"/>
        <v>BASE_DD</v>
      </c>
      <c r="Q344" s="2" t="str">
        <f t="shared" si="65"/>
        <v>CREATE OR REPLACE TRANSIENT TABLE DM.MDUS_DAY_INV (BASE_DD  VARCHAR(8)   NOT NULL  COMMENT '기준일자'</v>
      </c>
      <c r="R344" s="2" t="str">
        <f t="shared" si="66"/>
        <v>CREATE TABLE DM.MDUS_DAY_INV (BASE_DD  VARCHAR(8)   NOT NULL</v>
      </c>
      <c r="S344" s="2" t="str">
        <f t="shared" si="67"/>
        <v>COMMENT ON TABLE DM.MDUS_DAY_INV IS '일재고'; COMMENT ON COLUMN DM.MDUS_DAY_INV.BASE_DD IS '기준일자';</v>
      </c>
    </row>
    <row r="345" spans="1:19" ht="22" hidden="1" customHeight="1" x14ac:dyDescent="0.45">
      <c r="A345" s="23">
        <f t="shared" si="62"/>
        <v>39</v>
      </c>
      <c r="B345" s="3" t="s">
        <v>596</v>
      </c>
      <c r="C345" s="3" t="s">
        <v>143</v>
      </c>
      <c r="D345" s="3" t="s">
        <v>36</v>
      </c>
      <c r="E345" s="4" t="str">
        <f>VLOOKUP(F345,[1]테이블명!$E:$G,3,FALSE)</f>
        <v>MDUS_DAY_INV</v>
      </c>
      <c r="F345" s="5" t="s">
        <v>509</v>
      </c>
      <c r="G345" s="3">
        <f t="shared" ref="G345:G408" si="69">IF(E345=E344,G344+1,1)</f>
        <v>2</v>
      </c>
      <c r="H345" s="4" t="str">
        <f>VLOOKUP(I345,[1]용어사전!$B:$D,2,FALSE)</f>
        <v>MAT_CD</v>
      </c>
      <c r="I345" s="4" t="s">
        <v>454</v>
      </c>
      <c r="J345" s="3" t="str">
        <f>VLOOKUP(I345,[1]용어사전!$B:$D,3,FALSE)</f>
        <v>VARCHAR(20)</v>
      </c>
      <c r="K345" s="3" t="s">
        <v>375</v>
      </c>
      <c r="L345" s="3" t="str">
        <f t="shared" ref="L345:L355" si="70">IF(K345="Y"," NOT NULL","NULL")</f>
        <v xml:space="preserve"> NOT NULL</v>
      </c>
      <c r="M345" s="3"/>
      <c r="N345" s="3" t="str">
        <f>IFERROR(VLOOKUP(I345,[2]Sheet3!G$3:K$38,5,FALSE),"")</f>
        <v/>
      </c>
      <c r="P345" s="28" t="str">
        <f t="shared" si="64"/>
        <v>BASE_DD,MAT_CD</v>
      </c>
      <c r="Q345" s="2" t="str">
        <f t="shared" si="65"/>
        <v>, MAT_CD  VARCHAR(20)   NOT NULL  COMMENT '자재코드'</v>
      </c>
      <c r="R345" s="2" t="str">
        <f t="shared" si="66"/>
        <v>, MAT_CD  VARCHAR(20)   NOT NULL</v>
      </c>
      <c r="S345" s="2" t="str">
        <f t="shared" si="67"/>
        <v>COMMENT ON COLUMN DM.MDUS_DAY_INV.MAT_CD IS '자재코드';</v>
      </c>
    </row>
    <row r="346" spans="1:19" ht="22" hidden="1" customHeight="1" x14ac:dyDescent="0.45">
      <c r="A346" s="23">
        <f t="shared" si="62"/>
        <v>39</v>
      </c>
      <c r="B346" s="3" t="s">
        <v>596</v>
      </c>
      <c r="C346" s="3" t="s">
        <v>143</v>
      </c>
      <c r="D346" s="3" t="s">
        <v>36</v>
      </c>
      <c r="E346" s="4" t="str">
        <f>VLOOKUP(F346,[1]테이블명!$E:$G,3,FALSE)</f>
        <v>MDUS_DAY_INV</v>
      </c>
      <c r="F346" s="5" t="s">
        <v>509</v>
      </c>
      <c r="G346" s="3">
        <f t="shared" si="69"/>
        <v>3</v>
      </c>
      <c r="H346" s="4" t="str">
        <f>VLOOKUP(I346,[1]용어사전!$B:$D,2,FALSE)</f>
        <v>INV_STUS_CD</v>
      </c>
      <c r="I346" s="4" t="s">
        <v>510</v>
      </c>
      <c r="J346" s="3" t="str">
        <f>VLOOKUP(I346,[1]용어사전!$B:$D,3,FALSE)</f>
        <v>VARCHAR(1)</v>
      </c>
      <c r="K346" s="3" t="s">
        <v>375</v>
      </c>
      <c r="L346" s="3" t="str">
        <f t="shared" si="70"/>
        <v xml:space="preserve"> NOT NULL</v>
      </c>
      <c r="M346" s="3"/>
      <c r="N346" s="3" t="str">
        <f>IFERROR(VLOOKUP(I346,[2]Sheet3!G$3:K$38,5,FALSE),"")</f>
        <v/>
      </c>
      <c r="P346" s="28" t="str">
        <f t="shared" si="64"/>
        <v>BASE_DD,MAT_CD,INV_STUS_CD</v>
      </c>
      <c r="Q346" s="2" t="str">
        <f t="shared" si="65"/>
        <v>, INV_STUS_CD  VARCHAR(1)   NOT NULL  COMMENT '재고상태코드'</v>
      </c>
      <c r="R346" s="2" t="str">
        <f t="shared" si="66"/>
        <v>, INV_STUS_CD  VARCHAR(1)   NOT NULL</v>
      </c>
      <c r="S346" s="2" t="str">
        <f t="shared" si="67"/>
        <v>COMMENT ON COLUMN DM.MDUS_DAY_INV.INV_STUS_CD IS '재고상태코드';</v>
      </c>
    </row>
    <row r="347" spans="1:19" ht="22" hidden="1" customHeight="1" x14ac:dyDescent="0.45">
      <c r="A347" s="23">
        <f t="shared" si="62"/>
        <v>39</v>
      </c>
      <c r="B347" s="3" t="s">
        <v>596</v>
      </c>
      <c r="C347" s="3" t="s">
        <v>143</v>
      </c>
      <c r="D347" s="3" t="s">
        <v>36</v>
      </c>
      <c r="E347" s="4" t="str">
        <f>VLOOKUP(F347,[1]테이블명!$E:$G,3,FALSE)</f>
        <v>MDUS_DAY_INV</v>
      </c>
      <c r="F347" s="5" t="s">
        <v>509</v>
      </c>
      <c r="G347" s="3">
        <f t="shared" si="69"/>
        <v>4</v>
      </c>
      <c r="H347" s="4" t="str">
        <f>VLOOKUP(I347,[1]용어사전!$B:$D,2,FALSE)</f>
        <v>RCV_PLT_CD</v>
      </c>
      <c r="I347" s="4" t="s">
        <v>515</v>
      </c>
      <c r="J347" s="3" t="str">
        <f>VLOOKUP(I347,[1]용어사전!$B:$D,3,FALSE)</f>
        <v>VARCHAR(10)</v>
      </c>
      <c r="K347" s="3" t="s">
        <v>375</v>
      </c>
      <c r="L347" s="3" t="str">
        <f t="shared" si="70"/>
        <v xml:space="preserve"> NOT NULL</v>
      </c>
      <c r="M347" s="3"/>
      <c r="N347" s="3" t="str">
        <f>IFERROR(VLOOKUP(I347,[2]Sheet3!G$3:K$38,5,FALSE),"")</f>
        <v/>
      </c>
      <c r="P347" s="28" t="str">
        <f t="shared" si="64"/>
        <v>BASE_DD,MAT_CD,INV_STUS_CD,RCV_PLT_CD</v>
      </c>
      <c r="Q347" s="2" t="str">
        <f t="shared" si="65"/>
        <v>, RCV_PLT_CD  VARCHAR(10)   NOT NULL  COMMENT '입고플랜트코드'</v>
      </c>
      <c r="R347" s="2" t="str">
        <f t="shared" si="66"/>
        <v>, RCV_PLT_CD  VARCHAR(10)   NOT NULL</v>
      </c>
      <c r="S347" s="2" t="str">
        <f t="shared" si="67"/>
        <v>COMMENT ON COLUMN DM.MDUS_DAY_INV.RCV_PLT_CD IS '입고플랜트코드';</v>
      </c>
    </row>
    <row r="348" spans="1:19" ht="22" hidden="1" customHeight="1" x14ac:dyDescent="0.45">
      <c r="A348" s="23">
        <f t="shared" si="62"/>
        <v>39</v>
      </c>
      <c r="B348" s="3" t="s">
        <v>596</v>
      </c>
      <c r="C348" s="3" t="s">
        <v>143</v>
      </c>
      <c r="D348" s="3" t="s">
        <v>36</v>
      </c>
      <c r="E348" s="4" t="str">
        <f>VLOOKUP(F348,[1]테이블명!$E:$G,3,FALSE)</f>
        <v>MDUS_DAY_INV</v>
      </c>
      <c r="F348" s="5" t="s">
        <v>509</v>
      </c>
      <c r="G348" s="3">
        <f t="shared" si="69"/>
        <v>5</v>
      </c>
      <c r="H348" s="4" t="str">
        <f>VLOOKUP(I348,[1]용어사전!$B:$D,2,FALSE)</f>
        <v>DIST_DD</v>
      </c>
      <c r="I348" s="4" t="s">
        <v>516</v>
      </c>
      <c r="J348" s="3" t="str">
        <f>VLOOKUP(I348,[1]용어사전!$B:$D,3,FALSE)</f>
        <v>VARCHAR(8)</v>
      </c>
      <c r="K348" s="3"/>
      <c r="L348" s="3" t="str">
        <f t="shared" si="70"/>
        <v>NULL</v>
      </c>
      <c r="M348" s="3"/>
      <c r="N348" s="3" t="str">
        <f>IFERROR(VLOOKUP(I348,[2]Sheet3!G$3:K$38,5,FALSE),"")</f>
        <v/>
      </c>
      <c r="P348" s="28" t="str">
        <f t="shared" si="64"/>
        <v>BASE_DD,MAT_CD,INV_STUS_CD,RCV_PLT_CD</v>
      </c>
      <c r="Q348" s="2" t="str">
        <f t="shared" si="65"/>
        <v>, DIST_DD  VARCHAR(8)  NULL  COMMENT '유통일자'</v>
      </c>
      <c r="R348" s="2" t="str">
        <f t="shared" si="66"/>
        <v>, DIST_DD  VARCHAR(8)  NULL</v>
      </c>
      <c r="S348" s="2" t="str">
        <f t="shared" si="67"/>
        <v>COMMENT ON COLUMN DM.MDUS_DAY_INV.DIST_DD IS '유통일자';</v>
      </c>
    </row>
    <row r="349" spans="1:19" ht="22" hidden="1" customHeight="1" x14ac:dyDescent="0.45">
      <c r="A349" s="23">
        <f t="shared" si="62"/>
        <v>39</v>
      </c>
      <c r="B349" s="3" t="s">
        <v>596</v>
      </c>
      <c r="C349" s="3" t="s">
        <v>143</v>
      </c>
      <c r="D349" s="3" t="s">
        <v>36</v>
      </c>
      <c r="E349" s="4" t="str">
        <f>VLOOKUP(F349,[1]테이블명!$E:$G,3,FALSE)</f>
        <v>MDUS_DAY_INV</v>
      </c>
      <c r="F349" s="5" t="s">
        <v>509</v>
      </c>
      <c r="G349" s="3">
        <f t="shared" si="69"/>
        <v>6</v>
      </c>
      <c r="H349" s="4" t="str">
        <f>VLOOKUP(I349,[1]용어사전!$B:$D,2,FALSE)</f>
        <v>MNF_DD</v>
      </c>
      <c r="I349" s="4" t="s">
        <v>511</v>
      </c>
      <c r="J349" s="3" t="str">
        <f>VLOOKUP(I349,[1]용어사전!$B:$D,3,FALSE)</f>
        <v>VARCHAR(8)</v>
      </c>
      <c r="K349" s="3"/>
      <c r="L349" s="3" t="str">
        <f t="shared" si="70"/>
        <v>NULL</v>
      </c>
      <c r="M349" s="3"/>
      <c r="N349" s="3" t="str">
        <f>IFERROR(VLOOKUP(I349,[2]Sheet3!G$3:K$38,5,FALSE),"")</f>
        <v/>
      </c>
      <c r="P349" s="28" t="str">
        <f t="shared" si="64"/>
        <v>BASE_DD,MAT_CD,INV_STUS_CD,RCV_PLT_CD</v>
      </c>
      <c r="Q349" s="2" t="str">
        <f t="shared" si="65"/>
        <v>, MNF_DD  VARCHAR(8)  NULL  COMMENT '제조일자'</v>
      </c>
      <c r="R349" s="2" t="str">
        <f t="shared" si="66"/>
        <v>, MNF_DD  VARCHAR(8)  NULL</v>
      </c>
      <c r="S349" s="2" t="str">
        <f t="shared" si="67"/>
        <v>COMMENT ON COLUMN DM.MDUS_DAY_INV.MNF_DD IS '제조일자';</v>
      </c>
    </row>
    <row r="350" spans="1:19" ht="22" hidden="1" customHeight="1" x14ac:dyDescent="0.45">
      <c r="A350" s="23">
        <f t="shared" si="62"/>
        <v>39</v>
      </c>
      <c r="B350" s="3" t="s">
        <v>596</v>
      </c>
      <c r="C350" s="3" t="s">
        <v>143</v>
      </c>
      <c r="D350" s="3" t="s">
        <v>36</v>
      </c>
      <c r="E350" s="4" t="str">
        <f>VLOOKUP(F350,[1]테이블명!$E:$G,3,FALSE)</f>
        <v>MDUS_DAY_INV</v>
      </c>
      <c r="F350" s="5" t="s">
        <v>509</v>
      </c>
      <c r="G350" s="3">
        <f t="shared" si="69"/>
        <v>7</v>
      </c>
      <c r="H350" s="4" t="str">
        <f>VLOOKUP(I350,[1]용어사전!$B:$D,2,FALSE)</f>
        <v>BI_QTY</v>
      </c>
      <c r="I350" s="4" t="s">
        <v>512</v>
      </c>
      <c r="J350" s="3" t="str">
        <f>VLOOKUP(I350,[1]용어사전!$B:$D,3,FALSE)</f>
        <v>INTEGER</v>
      </c>
      <c r="K350" s="3"/>
      <c r="L350" s="3" t="str">
        <f t="shared" si="70"/>
        <v>NULL</v>
      </c>
      <c r="M350" s="3"/>
      <c r="N350" s="3" t="str">
        <f>IFERROR(VLOOKUP(I350,[2]Sheet3!G$3:K$38,5,FALSE),"")</f>
        <v/>
      </c>
      <c r="P350" s="28" t="str">
        <f t="shared" si="64"/>
        <v>BASE_DD,MAT_CD,INV_STUS_CD,RCV_PLT_CD</v>
      </c>
      <c r="Q350" s="2" t="str">
        <f t="shared" si="65"/>
        <v>, BI_QTY  INTEGER  NULL  COMMENT '기초재고수량'</v>
      </c>
      <c r="R350" s="2" t="str">
        <f t="shared" si="66"/>
        <v>, BI_QTY  INTEGER  NULL</v>
      </c>
      <c r="S350" s="2" t="str">
        <f t="shared" si="67"/>
        <v>COMMENT ON COLUMN DM.MDUS_DAY_INV.BI_QTY IS '기초재고수량';</v>
      </c>
    </row>
    <row r="351" spans="1:19" ht="22" hidden="1" customHeight="1" x14ac:dyDescent="0.45">
      <c r="A351" s="23">
        <f t="shared" si="62"/>
        <v>39</v>
      </c>
      <c r="B351" s="3" t="s">
        <v>596</v>
      </c>
      <c r="C351" s="3" t="s">
        <v>143</v>
      </c>
      <c r="D351" s="3" t="s">
        <v>36</v>
      </c>
      <c r="E351" s="4" t="str">
        <f>VLOOKUP(F351,[1]테이블명!$E:$G,3,FALSE)</f>
        <v>MDUS_DAY_INV</v>
      </c>
      <c r="F351" s="5" t="s">
        <v>509</v>
      </c>
      <c r="G351" s="3">
        <f t="shared" si="69"/>
        <v>8</v>
      </c>
      <c r="H351" s="4" t="str">
        <f>VLOOKUP(I351,[1]용어사전!$B:$D,2,FALSE)</f>
        <v>RCV_PRC</v>
      </c>
      <c r="I351" s="4" t="s">
        <v>504</v>
      </c>
      <c r="J351" s="3" t="str">
        <f>VLOOKUP(I351,[1]용어사전!$B:$D,3,FALSE)</f>
        <v>NUMBER(10,2)</v>
      </c>
      <c r="K351" s="3"/>
      <c r="L351" s="3" t="str">
        <f t="shared" si="70"/>
        <v>NULL</v>
      </c>
      <c r="M351" s="3"/>
      <c r="N351" s="3" t="str">
        <f>IFERROR(VLOOKUP(I351,[2]Sheet3!G$3:K$38,5,FALSE),"")</f>
        <v/>
      </c>
      <c r="P351" s="28" t="str">
        <f t="shared" si="64"/>
        <v>BASE_DD,MAT_CD,INV_STUS_CD,RCV_PLT_CD</v>
      </c>
      <c r="Q351" s="2" t="str">
        <f t="shared" si="65"/>
        <v>, RCV_PRC  NUMBER(10,2)  NULL  COMMENT '입고가격'</v>
      </c>
      <c r="R351" s="2" t="str">
        <f t="shared" si="66"/>
        <v>, RCV_PRC  NUMBER(10,2)  NULL</v>
      </c>
      <c r="S351" s="2" t="str">
        <f t="shared" si="67"/>
        <v>COMMENT ON COLUMN DM.MDUS_DAY_INV.RCV_PRC IS '입고가격';</v>
      </c>
    </row>
    <row r="352" spans="1:19" ht="22" hidden="1" customHeight="1" x14ac:dyDescent="0.45">
      <c r="A352" s="23">
        <f t="shared" si="62"/>
        <v>39</v>
      </c>
      <c r="B352" s="3" t="s">
        <v>596</v>
      </c>
      <c r="C352" s="3" t="s">
        <v>143</v>
      </c>
      <c r="D352" s="3" t="s">
        <v>36</v>
      </c>
      <c r="E352" s="4" t="str">
        <f>VLOOKUP(F352,[1]테이블명!$E:$G,3,FALSE)</f>
        <v>MDUS_DAY_INV</v>
      </c>
      <c r="F352" s="5" t="s">
        <v>509</v>
      </c>
      <c r="G352" s="3">
        <f t="shared" si="69"/>
        <v>9</v>
      </c>
      <c r="H352" s="4" t="str">
        <f>VLOOKUP(I352,[1]용어사전!$B:$D,2,FALSE)</f>
        <v>SHP_PRC</v>
      </c>
      <c r="I352" s="4" t="s">
        <v>503</v>
      </c>
      <c r="J352" s="3" t="str">
        <f>VLOOKUP(I352,[1]용어사전!$B:$D,3,FALSE)</f>
        <v>NUMBER(10,2)</v>
      </c>
      <c r="K352" s="3"/>
      <c r="L352" s="3" t="str">
        <f t="shared" si="70"/>
        <v>NULL</v>
      </c>
      <c r="M352" s="3"/>
      <c r="N352" s="3" t="str">
        <f>IFERROR(VLOOKUP(I352,[2]Sheet3!G$3:K$38,5,FALSE),"")</f>
        <v/>
      </c>
      <c r="P352" s="28" t="str">
        <f t="shared" si="64"/>
        <v>BASE_DD,MAT_CD,INV_STUS_CD,RCV_PLT_CD</v>
      </c>
      <c r="Q352" s="2" t="str">
        <f t="shared" si="65"/>
        <v>, SHP_PRC  NUMBER(10,2)  NULL  COMMENT '출고가격'</v>
      </c>
      <c r="R352" s="2" t="str">
        <f t="shared" si="66"/>
        <v>, SHP_PRC  NUMBER(10,2)  NULL</v>
      </c>
      <c r="S352" s="2" t="str">
        <f t="shared" si="67"/>
        <v>COMMENT ON COLUMN DM.MDUS_DAY_INV.SHP_PRC IS '출고가격';</v>
      </c>
    </row>
    <row r="353" spans="1:19" ht="22" hidden="1" customHeight="1" x14ac:dyDescent="0.45">
      <c r="A353" s="23">
        <f t="shared" si="62"/>
        <v>39</v>
      </c>
      <c r="B353" s="3" t="s">
        <v>596</v>
      </c>
      <c r="C353" s="3" t="s">
        <v>143</v>
      </c>
      <c r="D353" s="3" t="s">
        <v>36</v>
      </c>
      <c r="E353" s="4" t="str">
        <f>VLOOKUP(F353,[1]테이블명!$E:$G,3,FALSE)</f>
        <v>MDUS_DAY_INV</v>
      </c>
      <c r="F353" s="5" t="s">
        <v>509</v>
      </c>
      <c r="G353" s="3">
        <f t="shared" si="69"/>
        <v>10</v>
      </c>
      <c r="H353" s="4" t="str">
        <f>VLOOKUP(I353,[1]용어사전!$B:$D,2,FALSE)</f>
        <v>RCV_QTY</v>
      </c>
      <c r="I353" s="4" t="s">
        <v>507</v>
      </c>
      <c r="J353" s="3" t="str">
        <f>VLOOKUP(I353,[1]용어사전!$B:$D,3,FALSE)</f>
        <v>INTEGER</v>
      </c>
      <c r="K353" s="3"/>
      <c r="L353" s="3" t="str">
        <f t="shared" si="70"/>
        <v>NULL</v>
      </c>
      <c r="M353" s="3"/>
      <c r="N353" s="3" t="str">
        <f>IFERROR(VLOOKUP(I353,[2]Sheet3!G$3:K$38,5,FALSE),"")</f>
        <v/>
      </c>
      <c r="P353" s="28" t="str">
        <f t="shared" si="64"/>
        <v>BASE_DD,MAT_CD,INV_STUS_CD,RCV_PLT_CD</v>
      </c>
      <c r="Q353" s="2" t="str">
        <f t="shared" si="65"/>
        <v>, RCV_QTY  INTEGER  NULL  COMMENT '입고수량'</v>
      </c>
      <c r="R353" s="2" t="str">
        <f t="shared" si="66"/>
        <v>, RCV_QTY  INTEGER  NULL</v>
      </c>
      <c r="S353" s="2" t="str">
        <f t="shared" si="67"/>
        <v>COMMENT ON COLUMN DM.MDUS_DAY_INV.RCV_QTY IS '입고수량';</v>
      </c>
    </row>
    <row r="354" spans="1:19" ht="22" hidden="1" customHeight="1" x14ac:dyDescent="0.45">
      <c r="A354" s="23">
        <f t="shared" si="62"/>
        <v>39</v>
      </c>
      <c r="B354" s="3" t="s">
        <v>596</v>
      </c>
      <c r="C354" s="3" t="s">
        <v>143</v>
      </c>
      <c r="D354" s="3" t="s">
        <v>36</v>
      </c>
      <c r="E354" s="4" t="str">
        <f>VLOOKUP(F354,[1]테이블명!$E:$G,3,FALSE)</f>
        <v>MDUS_DAY_INV</v>
      </c>
      <c r="F354" s="5" t="s">
        <v>509</v>
      </c>
      <c r="G354" s="3">
        <f t="shared" si="69"/>
        <v>11</v>
      </c>
      <c r="H354" s="4" t="str">
        <f>VLOOKUP(I354,[1]용어사전!$B:$D,2,FALSE)</f>
        <v>SHP_QTY</v>
      </c>
      <c r="I354" s="4" t="s">
        <v>505</v>
      </c>
      <c r="J354" s="3" t="str">
        <f>VLOOKUP(I354,[1]용어사전!$B:$D,3,FALSE)</f>
        <v>INTEGER</v>
      </c>
      <c r="K354" s="3"/>
      <c r="L354" s="3" t="str">
        <f t="shared" si="70"/>
        <v>NULL</v>
      </c>
      <c r="M354" s="3"/>
      <c r="N354" s="3" t="str">
        <f>IFERROR(VLOOKUP(I354,[2]Sheet3!G$3:K$38,5,FALSE),"")</f>
        <v/>
      </c>
      <c r="P354" s="28" t="str">
        <f t="shared" si="64"/>
        <v>BASE_DD,MAT_CD,INV_STUS_CD,RCV_PLT_CD</v>
      </c>
      <c r="Q354" s="2" t="str">
        <f t="shared" si="65"/>
        <v>, SHP_QTY  INTEGER  NULL  COMMENT '출고수량'</v>
      </c>
      <c r="R354" s="2" t="str">
        <f t="shared" si="66"/>
        <v>, SHP_QTY  INTEGER  NULL</v>
      </c>
      <c r="S354" s="2" t="str">
        <f t="shared" si="67"/>
        <v>COMMENT ON COLUMN DM.MDUS_DAY_INV.SHP_QTY IS '출고수량';</v>
      </c>
    </row>
    <row r="355" spans="1:19" ht="22" hidden="1" customHeight="1" x14ac:dyDescent="0.45">
      <c r="A355" s="23">
        <f t="shared" si="62"/>
        <v>39</v>
      </c>
      <c r="B355" s="3" t="s">
        <v>596</v>
      </c>
      <c r="C355" s="3" t="s">
        <v>143</v>
      </c>
      <c r="D355" s="3" t="s">
        <v>36</v>
      </c>
      <c r="E355" s="4" t="str">
        <f>VLOOKUP(F355,[1]테이블명!$E:$G,3,FALSE)</f>
        <v>MDUS_DAY_INV</v>
      </c>
      <c r="F355" s="5" t="s">
        <v>509</v>
      </c>
      <c r="G355" s="3">
        <f t="shared" si="69"/>
        <v>12</v>
      </c>
      <c r="H355" s="4" t="str">
        <f>VLOOKUP(I355,[1]용어사전!$B:$D,2,FALSE)</f>
        <v>EI_QTY</v>
      </c>
      <c r="I355" s="4" t="s">
        <v>513</v>
      </c>
      <c r="J355" s="3" t="str">
        <f>VLOOKUP(I355,[1]용어사전!$B:$D,3,FALSE)</f>
        <v>INTEGER</v>
      </c>
      <c r="K355" s="3"/>
      <c r="L355" s="3" t="str">
        <f t="shared" si="70"/>
        <v>NULL</v>
      </c>
      <c r="M355" s="3"/>
      <c r="N355" s="3" t="str">
        <f>IFERROR(VLOOKUP(I355,[2]Sheet3!G$3:K$38,5,FALSE),"")</f>
        <v/>
      </c>
      <c r="P355" s="28" t="str">
        <f t="shared" si="64"/>
        <v>BASE_DD,MAT_CD,INV_STUS_CD,RCV_PLT_CD</v>
      </c>
      <c r="Q355" s="2" t="str">
        <f t="shared" si="65"/>
        <v>, EI_QTY  INTEGER  NULL  COMMENT '기말재고수량'</v>
      </c>
      <c r="R355" s="2" t="str">
        <f t="shared" si="66"/>
        <v>, EI_QTY  INTEGER  NULL</v>
      </c>
      <c r="S355" s="2" t="str">
        <f t="shared" si="67"/>
        <v>COMMENT ON COLUMN DM.MDUS_DAY_INV.EI_QTY IS '기말재고수량';</v>
      </c>
    </row>
    <row r="356" spans="1:19" ht="22" hidden="1" customHeight="1" x14ac:dyDescent="0.45">
      <c r="A356" s="23">
        <f t="shared" si="62"/>
        <v>39</v>
      </c>
      <c r="B356" s="3" t="s">
        <v>596</v>
      </c>
      <c r="C356" s="3" t="s">
        <v>143</v>
      </c>
      <c r="D356" s="3" t="s">
        <v>36</v>
      </c>
      <c r="E356" s="4" t="str">
        <f>VLOOKUP(F356,[1]테이블명!$E:$G,3,FALSE)</f>
        <v>MDUS_DAY_INV</v>
      </c>
      <c r="F356" s="5" t="s">
        <v>509</v>
      </c>
      <c r="G356" s="3">
        <f t="shared" si="69"/>
        <v>13</v>
      </c>
      <c r="H356" s="4" t="str">
        <f>VLOOKUP(I356,[1]용어사전!$B:$D,2,FALSE)</f>
        <v>LOAD_DTTM</v>
      </c>
      <c r="I356" s="4" t="s">
        <v>297</v>
      </c>
      <c r="J356" s="3" t="str">
        <f>VLOOKUP(I356,[1]용어사전!$B:$D,3,FALSE)</f>
        <v>TIMESTAMP</v>
      </c>
      <c r="K356" s="3"/>
      <c r="L356" s="3" t="str">
        <f t="shared" si="68"/>
        <v>NULL</v>
      </c>
      <c r="M356" s="3"/>
      <c r="N356" s="3" t="str">
        <f>IFERROR(VLOOKUP(I356,[2]Sheet3!G$3:K$38,5,FALSE),"")</f>
        <v/>
      </c>
      <c r="P356" s="28" t="str">
        <f t="shared" si="64"/>
        <v>BASE_DD,MAT_CD,INV_STUS_CD,RCV_PLT_CD</v>
      </c>
      <c r="Q356" s="2" t="str">
        <f t="shared" si="65"/>
        <v>, LOAD_DTTM  TIMESTAMP  NULL  COMMENT '적재일시' , CONSTRAINT MDUS_DAY_INV_PK PRIMARY KEY (BASE_DD,MAT_CD,INV_STUS_CD,RCV_PLT_CD)) COMMENT='일재고';GRANT SELECT ON TABLE GCWB_WDB.DM.MDUS_DAY_INV TO READ_ROLE;GRANT SELECT,INSERT,UPDATE,DELETE ON TABLE GCWB_WDB.DM.MDUS_DAY_INV TO ROLE CRUD_ROLE;</v>
      </c>
      <c r="R356" s="2" t="str">
        <f t="shared" si="66"/>
        <v>, LOAD_DTTM  TIMESTAMP  NULL, CONSTRAINT MDUS_DAY_INV_PK PRIMARY KEY (BASE_DD,MAT_CD,INV_STUS_CD,RCV_PLT_CD)) ;</v>
      </c>
      <c r="S356" s="2" t="str">
        <f t="shared" si="67"/>
        <v>COMMENT ON COLUMN DM.MDUS_DAY_INV.LOAD_DTTM IS '적재일시';</v>
      </c>
    </row>
    <row r="357" spans="1:19" ht="22" hidden="1" customHeight="1" x14ac:dyDescent="0.45">
      <c r="A357" s="23">
        <f t="shared" si="62"/>
        <v>40</v>
      </c>
      <c r="B357" s="3" t="s">
        <v>596</v>
      </c>
      <c r="C357" s="3" t="s">
        <v>143</v>
      </c>
      <c r="D357" s="3" t="s">
        <v>36</v>
      </c>
      <c r="E357" s="4" t="str">
        <f>VLOOKUP(F357,[1]테이블명!$E:$G,3,FALSE)</f>
        <v>MDUS_MON_INV</v>
      </c>
      <c r="F357" s="5" t="s">
        <v>514</v>
      </c>
      <c r="G357" s="3">
        <f t="shared" si="69"/>
        <v>1</v>
      </c>
      <c r="H357" s="4" t="str">
        <f>VLOOKUP(I357,[1]용어사전!$B:$D,2,FALSE)</f>
        <v>BASE_MM</v>
      </c>
      <c r="I357" s="4" t="s">
        <v>374</v>
      </c>
      <c r="J357" s="3" t="str">
        <f>VLOOKUP(I357,[1]용어사전!$B:$D,3,FALSE)</f>
        <v>VARCHAR(6)</v>
      </c>
      <c r="K357" s="3" t="s">
        <v>375</v>
      </c>
      <c r="L357" s="3" t="str">
        <f t="shared" ref="L357:L369" si="71">IF(K357="Y"," NOT NULL","NULL")</f>
        <v xml:space="preserve"> NOT NULL</v>
      </c>
      <c r="M357" s="3"/>
      <c r="N357" s="3" t="str">
        <f>IFERROR(VLOOKUP(I357,[2]Sheet3!G$3:K$38,5,FALSE),"")</f>
        <v/>
      </c>
      <c r="P357" s="28" t="str">
        <f t="shared" si="64"/>
        <v>BASE_MM</v>
      </c>
      <c r="Q357" s="2" t="str">
        <f t="shared" si="65"/>
        <v>CREATE OR REPLACE TRANSIENT TABLE DM.MDUS_MON_INV (BASE_MM  VARCHAR(6)   NOT NULL  COMMENT '기준년월'</v>
      </c>
      <c r="R357" s="2" t="str">
        <f t="shared" si="66"/>
        <v>CREATE TABLE DM.MDUS_MON_INV (BASE_MM  VARCHAR(6)   NOT NULL</v>
      </c>
      <c r="S357" s="2" t="str">
        <f t="shared" si="67"/>
        <v>COMMENT ON TABLE DM.MDUS_MON_INV IS '월재고'; COMMENT ON COLUMN DM.MDUS_MON_INV.BASE_MM IS '기준년월';</v>
      </c>
    </row>
    <row r="358" spans="1:19" ht="22" hidden="1" customHeight="1" x14ac:dyDescent="0.45">
      <c r="A358" s="23">
        <f t="shared" si="62"/>
        <v>40</v>
      </c>
      <c r="B358" s="3" t="s">
        <v>596</v>
      </c>
      <c r="C358" s="3" t="s">
        <v>143</v>
      </c>
      <c r="D358" s="3" t="s">
        <v>36</v>
      </c>
      <c r="E358" s="4" t="str">
        <f>VLOOKUP(F358,[1]테이블명!$E:$G,3,FALSE)</f>
        <v>MDUS_MON_INV</v>
      </c>
      <c r="F358" s="5" t="s">
        <v>514</v>
      </c>
      <c r="G358" s="3">
        <f t="shared" si="69"/>
        <v>2</v>
      </c>
      <c r="H358" s="4" t="str">
        <f>VLOOKUP(I358,[1]용어사전!$B:$D,2,FALSE)</f>
        <v>MAT_CD</v>
      </c>
      <c r="I358" s="4" t="s">
        <v>454</v>
      </c>
      <c r="J358" s="3" t="str">
        <f>VLOOKUP(I358,[1]용어사전!$B:$D,3,FALSE)</f>
        <v>VARCHAR(20)</v>
      </c>
      <c r="K358" s="3" t="s">
        <v>375</v>
      </c>
      <c r="L358" s="3" t="str">
        <f t="shared" si="71"/>
        <v xml:space="preserve"> NOT NULL</v>
      </c>
      <c r="M358" s="3"/>
      <c r="N358" s="3" t="str">
        <f>IFERROR(VLOOKUP(I358,[2]Sheet3!G$3:K$38,5,FALSE),"")</f>
        <v/>
      </c>
      <c r="P358" s="28" t="str">
        <f t="shared" si="64"/>
        <v>BASE_MM,MAT_CD</v>
      </c>
      <c r="Q358" s="2" t="str">
        <f t="shared" si="65"/>
        <v>, MAT_CD  VARCHAR(20)   NOT NULL  COMMENT '자재코드'</v>
      </c>
      <c r="R358" s="2" t="str">
        <f t="shared" si="66"/>
        <v>, MAT_CD  VARCHAR(20)   NOT NULL</v>
      </c>
      <c r="S358" s="2" t="str">
        <f t="shared" si="67"/>
        <v>COMMENT ON COLUMN DM.MDUS_MON_INV.MAT_CD IS '자재코드';</v>
      </c>
    </row>
    <row r="359" spans="1:19" ht="22" hidden="1" customHeight="1" x14ac:dyDescent="0.45">
      <c r="A359" s="23">
        <f t="shared" si="62"/>
        <v>40</v>
      </c>
      <c r="B359" s="3" t="s">
        <v>596</v>
      </c>
      <c r="C359" s="3" t="s">
        <v>143</v>
      </c>
      <c r="D359" s="3" t="s">
        <v>36</v>
      </c>
      <c r="E359" s="4" t="str">
        <f>VLOOKUP(F359,[1]테이블명!$E:$G,3,FALSE)</f>
        <v>MDUS_MON_INV</v>
      </c>
      <c r="F359" s="5" t="s">
        <v>514</v>
      </c>
      <c r="G359" s="3">
        <f t="shared" si="69"/>
        <v>3</v>
      </c>
      <c r="H359" s="4" t="str">
        <f>VLOOKUP(I359,[1]용어사전!$B:$D,2,FALSE)</f>
        <v>INV_STUS_CD</v>
      </c>
      <c r="I359" s="4" t="s">
        <v>510</v>
      </c>
      <c r="J359" s="3" t="str">
        <f>VLOOKUP(I359,[1]용어사전!$B:$D,3,FALSE)</f>
        <v>VARCHAR(1)</v>
      </c>
      <c r="K359" s="3" t="s">
        <v>375</v>
      </c>
      <c r="L359" s="3" t="str">
        <f t="shared" si="71"/>
        <v xml:space="preserve"> NOT NULL</v>
      </c>
      <c r="M359" s="3"/>
      <c r="N359" s="3" t="str">
        <f>IFERROR(VLOOKUP(I359,[2]Sheet3!G$3:K$38,5,FALSE),"")</f>
        <v/>
      </c>
      <c r="P359" s="28" t="str">
        <f t="shared" si="64"/>
        <v>BASE_MM,MAT_CD,INV_STUS_CD</v>
      </c>
      <c r="Q359" s="2" t="str">
        <f t="shared" si="65"/>
        <v>, INV_STUS_CD  VARCHAR(1)   NOT NULL  COMMENT '재고상태코드'</v>
      </c>
      <c r="R359" s="2" t="str">
        <f t="shared" si="66"/>
        <v>, INV_STUS_CD  VARCHAR(1)   NOT NULL</v>
      </c>
      <c r="S359" s="2" t="str">
        <f t="shared" si="67"/>
        <v>COMMENT ON COLUMN DM.MDUS_MON_INV.INV_STUS_CD IS '재고상태코드';</v>
      </c>
    </row>
    <row r="360" spans="1:19" ht="22" hidden="1" customHeight="1" x14ac:dyDescent="0.45">
      <c r="A360" s="23">
        <f t="shared" si="62"/>
        <v>40</v>
      </c>
      <c r="B360" s="3" t="s">
        <v>596</v>
      </c>
      <c r="C360" s="3" t="s">
        <v>143</v>
      </c>
      <c r="D360" s="3" t="s">
        <v>36</v>
      </c>
      <c r="E360" s="4" t="str">
        <f>VLOOKUP(F360,[1]테이블명!$E:$G,3,FALSE)</f>
        <v>MDUS_MON_INV</v>
      </c>
      <c r="F360" s="5" t="s">
        <v>514</v>
      </c>
      <c r="G360" s="3">
        <f t="shared" si="69"/>
        <v>4</v>
      </c>
      <c r="H360" s="4" t="str">
        <f>VLOOKUP(I360,[1]용어사전!$B:$D,2,FALSE)</f>
        <v>RCV_PLT_CD</v>
      </c>
      <c r="I360" s="4" t="s">
        <v>515</v>
      </c>
      <c r="J360" s="3" t="str">
        <f>VLOOKUP(I360,[1]용어사전!$B:$D,3,FALSE)</f>
        <v>VARCHAR(10)</v>
      </c>
      <c r="K360" s="3" t="s">
        <v>375</v>
      </c>
      <c r="L360" s="3" t="str">
        <f t="shared" si="71"/>
        <v xml:space="preserve"> NOT NULL</v>
      </c>
      <c r="M360" s="3"/>
      <c r="N360" s="3" t="str">
        <f>IFERROR(VLOOKUP(I360,[2]Sheet3!G$3:K$38,5,FALSE),"")</f>
        <v/>
      </c>
      <c r="P360" s="28" t="str">
        <f t="shared" si="64"/>
        <v>BASE_MM,MAT_CD,INV_STUS_CD,RCV_PLT_CD</v>
      </c>
      <c r="Q360" s="2" t="str">
        <f t="shared" si="65"/>
        <v>, RCV_PLT_CD  VARCHAR(10)   NOT NULL  COMMENT '입고플랜트코드'</v>
      </c>
      <c r="R360" s="2" t="str">
        <f t="shared" si="66"/>
        <v>, RCV_PLT_CD  VARCHAR(10)   NOT NULL</v>
      </c>
      <c r="S360" s="2" t="str">
        <f t="shared" si="67"/>
        <v>COMMENT ON COLUMN DM.MDUS_MON_INV.RCV_PLT_CD IS '입고플랜트코드';</v>
      </c>
    </row>
    <row r="361" spans="1:19" ht="22" hidden="1" customHeight="1" x14ac:dyDescent="0.45">
      <c r="A361" s="23">
        <f t="shared" si="62"/>
        <v>40</v>
      </c>
      <c r="B361" s="3" t="s">
        <v>596</v>
      </c>
      <c r="C361" s="3" t="s">
        <v>143</v>
      </c>
      <c r="D361" s="3" t="s">
        <v>36</v>
      </c>
      <c r="E361" s="4" t="str">
        <f>VLOOKUP(F361,[1]테이블명!$E:$G,3,FALSE)</f>
        <v>MDUS_MON_INV</v>
      </c>
      <c r="F361" s="5" t="s">
        <v>514</v>
      </c>
      <c r="G361" s="3">
        <f t="shared" si="69"/>
        <v>5</v>
      </c>
      <c r="H361" s="4" t="str">
        <f>VLOOKUP(I361,[1]용어사전!$B:$D,2,FALSE)</f>
        <v>DIST_DD</v>
      </c>
      <c r="I361" s="4" t="s">
        <v>516</v>
      </c>
      <c r="J361" s="3" t="str">
        <f>VLOOKUP(I361,[1]용어사전!$B:$D,3,FALSE)</f>
        <v>VARCHAR(8)</v>
      </c>
      <c r="K361" s="3"/>
      <c r="L361" s="3" t="str">
        <f t="shared" si="71"/>
        <v>NULL</v>
      </c>
      <c r="M361" s="3"/>
      <c r="N361" s="3" t="str">
        <f>IFERROR(VLOOKUP(I361,[2]Sheet3!G$3:K$38,5,FALSE),"")</f>
        <v/>
      </c>
      <c r="P361" s="28" t="str">
        <f t="shared" si="64"/>
        <v>BASE_MM,MAT_CD,INV_STUS_CD,RCV_PLT_CD</v>
      </c>
      <c r="Q361" s="2" t="str">
        <f t="shared" si="65"/>
        <v>, DIST_DD  VARCHAR(8)  NULL  COMMENT '유통일자'</v>
      </c>
      <c r="R361" s="2" t="str">
        <f t="shared" si="66"/>
        <v>, DIST_DD  VARCHAR(8)  NULL</v>
      </c>
      <c r="S361" s="2" t="str">
        <f t="shared" si="67"/>
        <v>COMMENT ON COLUMN DM.MDUS_MON_INV.DIST_DD IS '유통일자';</v>
      </c>
    </row>
    <row r="362" spans="1:19" ht="22" hidden="1" customHeight="1" x14ac:dyDescent="0.45">
      <c r="A362" s="23">
        <f t="shared" si="62"/>
        <v>40</v>
      </c>
      <c r="B362" s="3" t="s">
        <v>596</v>
      </c>
      <c r="C362" s="3" t="s">
        <v>143</v>
      </c>
      <c r="D362" s="3" t="s">
        <v>36</v>
      </c>
      <c r="E362" s="4" t="str">
        <f>VLOOKUP(F362,[1]테이블명!$E:$G,3,FALSE)</f>
        <v>MDUS_MON_INV</v>
      </c>
      <c r="F362" s="5" t="s">
        <v>514</v>
      </c>
      <c r="G362" s="3">
        <f t="shared" si="69"/>
        <v>6</v>
      </c>
      <c r="H362" s="4" t="str">
        <f>VLOOKUP(I362,[1]용어사전!$B:$D,2,FALSE)</f>
        <v>MNF_DD</v>
      </c>
      <c r="I362" s="4" t="s">
        <v>511</v>
      </c>
      <c r="J362" s="3" t="str">
        <f>VLOOKUP(I362,[1]용어사전!$B:$D,3,FALSE)</f>
        <v>VARCHAR(8)</v>
      </c>
      <c r="K362" s="3"/>
      <c r="L362" s="3" t="str">
        <f t="shared" si="71"/>
        <v>NULL</v>
      </c>
      <c r="M362" s="3"/>
      <c r="N362" s="3" t="str">
        <f>IFERROR(VLOOKUP(I362,[2]Sheet3!G$3:K$38,5,FALSE),"")</f>
        <v/>
      </c>
      <c r="P362" s="28" t="str">
        <f t="shared" si="64"/>
        <v>BASE_MM,MAT_CD,INV_STUS_CD,RCV_PLT_CD</v>
      </c>
      <c r="Q362" s="2" t="str">
        <f t="shared" si="65"/>
        <v>, MNF_DD  VARCHAR(8)  NULL  COMMENT '제조일자'</v>
      </c>
      <c r="R362" s="2" t="str">
        <f t="shared" si="66"/>
        <v>, MNF_DD  VARCHAR(8)  NULL</v>
      </c>
      <c r="S362" s="2" t="str">
        <f t="shared" si="67"/>
        <v>COMMENT ON COLUMN DM.MDUS_MON_INV.MNF_DD IS '제조일자';</v>
      </c>
    </row>
    <row r="363" spans="1:19" ht="22" hidden="1" customHeight="1" x14ac:dyDescent="0.45">
      <c r="A363" s="23">
        <f t="shared" si="62"/>
        <v>40</v>
      </c>
      <c r="B363" s="3" t="s">
        <v>596</v>
      </c>
      <c r="C363" s="3" t="s">
        <v>143</v>
      </c>
      <c r="D363" s="3" t="s">
        <v>36</v>
      </c>
      <c r="E363" s="4" t="str">
        <f>VLOOKUP(F363,[1]테이블명!$E:$G,3,FALSE)</f>
        <v>MDUS_MON_INV</v>
      </c>
      <c r="F363" s="5" t="s">
        <v>514</v>
      </c>
      <c r="G363" s="3">
        <f t="shared" si="69"/>
        <v>7</v>
      </c>
      <c r="H363" s="4" t="str">
        <f>VLOOKUP(I363,[1]용어사전!$B:$D,2,FALSE)</f>
        <v>BI_QTY</v>
      </c>
      <c r="I363" s="4" t="s">
        <v>512</v>
      </c>
      <c r="J363" s="3" t="str">
        <f>VLOOKUP(I363,[1]용어사전!$B:$D,3,FALSE)</f>
        <v>INTEGER</v>
      </c>
      <c r="K363" s="3"/>
      <c r="L363" s="3" t="str">
        <f t="shared" si="71"/>
        <v>NULL</v>
      </c>
      <c r="M363" s="3"/>
      <c r="N363" s="3" t="str">
        <f>IFERROR(VLOOKUP(I363,[2]Sheet3!G$3:K$38,5,FALSE),"")</f>
        <v/>
      </c>
      <c r="P363" s="28" t="str">
        <f t="shared" si="64"/>
        <v>BASE_MM,MAT_CD,INV_STUS_CD,RCV_PLT_CD</v>
      </c>
      <c r="Q363" s="2" t="str">
        <f t="shared" si="65"/>
        <v>, BI_QTY  INTEGER  NULL  COMMENT '기초재고수량'</v>
      </c>
      <c r="R363" s="2" t="str">
        <f t="shared" si="66"/>
        <v>, BI_QTY  INTEGER  NULL</v>
      </c>
      <c r="S363" s="2" t="str">
        <f t="shared" si="67"/>
        <v>COMMENT ON COLUMN DM.MDUS_MON_INV.BI_QTY IS '기초재고수량';</v>
      </c>
    </row>
    <row r="364" spans="1:19" ht="22" hidden="1" customHeight="1" x14ac:dyDescent="0.45">
      <c r="A364" s="23">
        <f t="shared" si="62"/>
        <v>40</v>
      </c>
      <c r="B364" s="3" t="s">
        <v>596</v>
      </c>
      <c r="C364" s="3" t="s">
        <v>143</v>
      </c>
      <c r="D364" s="3" t="s">
        <v>36</v>
      </c>
      <c r="E364" s="4" t="str">
        <f>VLOOKUP(F364,[1]테이블명!$E:$G,3,FALSE)</f>
        <v>MDUS_MON_INV</v>
      </c>
      <c r="F364" s="5" t="s">
        <v>514</v>
      </c>
      <c r="G364" s="3">
        <f t="shared" si="69"/>
        <v>8</v>
      </c>
      <c r="H364" s="4" t="str">
        <f>VLOOKUP(I364,[1]용어사전!$B:$D,2,FALSE)</f>
        <v>RCV_PRC</v>
      </c>
      <c r="I364" s="4" t="s">
        <v>504</v>
      </c>
      <c r="J364" s="3" t="str">
        <f>VLOOKUP(I364,[1]용어사전!$B:$D,3,FALSE)</f>
        <v>NUMBER(10,2)</v>
      </c>
      <c r="K364" s="3"/>
      <c r="L364" s="3" t="str">
        <f t="shared" si="71"/>
        <v>NULL</v>
      </c>
      <c r="M364" s="3"/>
      <c r="N364" s="3" t="str">
        <f>IFERROR(VLOOKUP(I364,[2]Sheet3!G$3:K$38,5,FALSE),"")</f>
        <v/>
      </c>
      <c r="P364" s="28" t="str">
        <f t="shared" si="64"/>
        <v>BASE_MM,MAT_CD,INV_STUS_CD,RCV_PLT_CD</v>
      </c>
      <c r="Q364" s="2" t="str">
        <f t="shared" si="65"/>
        <v>, RCV_PRC  NUMBER(10,2)  NULL  COMMENT '입고가격'</v>
      </c>
      <c r="R364" s="2" t="str">
        <f t="shared" si="66"/>
        <v>, RCV_PRC  NUMBER(10,2)  NULL</v>
      </c>
      <c r="S364" s="2" t="str">
        <f t="shared" si="67"/>
        <v>COMMENT ON COLUMN DM.MDUS_MON_INV.RCV_PRC IS '입고가격';</v>
      </c>
    </row>
    <row r="365" spans="1:19" ht="22" hidden="1" customHeight="1" x14ac:dyDescent="0.45">
      <c r="A365" s="23">
        <f t="shared" si="62"/>
        <v>40</v>
      </c>
      <c r="B365" s="3" t="s">
        <v>596</v>
      </c>
      <c r="C365" s="3" t="s">
        <v>143</v>
      </c>
      <c r="D365" s="3" t="s">
        <v>36</v>
      </c>
      <c r="E365" s="4" t="str">
        <f>VLOOKUP(F365,[1]테이블명!$E:$G,3,FALSE)</f>
        <v>MDUS_MON_INV</v>
      </c>
      <c r="F365" s="5" t="s">
        <v>514</v>
      </c>
      <c r="G365" s="3">
        <f t="shared" si="69"/>
        <v>9</v>
      </c>
      <c r="H365" s="4" t="str">
        <f>VLOOKUP(I365,[1]용어사전!$B:$D,2,FALSE)</f>
        <v>SHP_PRC</v>
      </c>
      <c r="I365" s="4" t="s">
        <v>503</v>
      </c>
      <c r="J365" s="3" t="str">
        <f>VLOOKUP(I365,[1]용어사전!$B:$D,3,FALSE)</f>
        <v>NUMBER(10,2)</v>
      </c>
      <c r="K365" s="3"/>
      <c r="L365" s="3" t="str">
        <f t="shared" si="71"/>
        <v>NULL</v>
      </c>
      <c r="M365" s="3"/>
      <c r="N365" s="3" t="str">
        <f>IFERROR(VLOOKUP(I365,[2]Sheet3!G$3:K$38,5,FALSE),"")</f>
        <v/>
      </c>
      <c r="P365" s="28" t="str">
        <f t="shared" si="64"/>
        <v>BASE_MM,MAT_CD,INV_STUS_CD,RCV_PLT_CD</v>
      </c>
      <c r="Q365" s="2" t="str">
        <f t="shared" si="65"/>
        <v>, SHP_PRC  NUMBER(10,2)  NULL  COMMENT '출고가격'</v>
      </c>
      <c r="R365" s="2" t="str">
        <f t="shared" si="66"/>
        <v>, SHP_PRC  NUMBER(10,2)  NULL</v>
      </c>
      <c r="S365" s="2" t="str">
        <f t="shared" si="67"/>
        <v>COMMENT ON COLUMN DM.MDUS_MON_INV.SHP_PRC IS '출고가격';</v>
      </c>
    </row>
    <row r="366" spans="1:19" ht="22" hidden="1" customHeight="1" x14ac:dyDescent="0.45">
      <c r="A366" s="23">
        <f t="shared" si="62"/>
        <v>40</v>
      </c>
      <c r="B366" s="3" t="s">
        <v>596</v>
      </c>
      <c r="C366" s="3" t="s">
        <v>143</v>
      </c>
      <c r="D366" s="3" t="s">
        <v>36</v>
      </c>
      <c r="E366" s="4" t="str">
        <f>VLOOKUP(F366,[1]테이블명!$E:$G,3,FALSE)</f>
        <v>MDUS_MON_INV</v>
      </c>
      <c r="F366" s="5" t="s">
        <v>514</v>
      </c>
      <c r="G366" s="3">
        <f t="shared" si="69"/>
        <v>10</v>
      </c>
      <c r="H366" s="4" t="str">
        <f>VLOOKUP(I366,[1]용어사전!$B:$D,2,FALSE)</f>
        <v>RCV_QTY</v>
      </c>
      <c r="I366" s="4" t="s">
        <v>507</v>
      </c>
      <c r="J366" s="3" t="str">
        <f>VLOOKUP(I366,[1]용어사전!$B:$D,3,FALSE)</f>
        <v>INTEGER</v>
      </c>
      <c r="K366" s="3"/>
      <c r="L366" s="3" t="str">
        <f t="shared" si="71"/>
        <v>NULL</v>
      </c>
      <c r="M366" s="3"/>
      <c r="N366" s="3" t="str">
        <f>IFERROR(VLOOKUP(I366,[2]Sheet3!G$3:K$38,5,FALSE),"")</f>
        <v/>
      </c>
      <c r="P366" s="28" t="str">
        <f t="shared" si="64"/>
        <v>BASE_MM,MAT_CD,INV_STUS_CD,RCV_PLT_CD</v>
      </c>
      <c r="Q366" s="2" t="str">
        <f t="shared" si="65"/>
        <v>, RCV_QTY  INTEGER  NULL  COMMENT '입고수량'</v>
      </c>
      <c r="R366" s="2" t="str">
        <f t="shared" si="66"/>
        <v>, RCV_QTY  INTEGER  NULL</v>
      </c>
      <c r="S366" s="2" t="str">
        <f t="shared" si="67"/>
        <v>COMMENT ON COLUMN DM.MDUS_MON_INV.RCV_QTY IS '입고수량';</v>
      </c>
    </row>
    <row r="367" spans="1:19" ht="22" hidden="1" customHeight="1" x14ac:dyDescent="0.45">
      <c r="A367" s="23">
        <f t="shared" si="62"/>
        <v>40</v>
      </c>
      <c r="B367" s="3" t="s">
        <v>596</v>
      </c>
      <c r="C367" s="3" t="s">
        <v>143</v>
      </c>
      <c r="D367" s="3" t="s">
        <v>36</v>
      </c>
      <c r="E367" s="4" t="str">
        <f>VLOOKUP(F367,[1]테이블명!$E:$G,3,FALSE)</f>
        <v>MDUS_MON_INV</v>
      </c>
      <c r="F367" s="5" t="s">
        <v>514</v>
      </c>
      <c r="G367" s="3">
        <f t="shared" si="69"/>
        <v>11</v>
      </c>
      <c r="H367" s="4" t="str">
        <f>VLOOKUP(I367,[1]용어사전!$B:$D,2,FALSE)</f>
        <v>SHP_QTY</v>
      </c>
      <c r="I367" s="4" t="s">
        <v>505</v>
      </c>
      <c r="J367" s="3" t="str">
        <f>VLOOKUP(I367,[1]용어사전!$B:$D,3,FALSE)</f>
        <v>INTEGER</v>
      </c>
      <c r="K367" s="3"/>
      <c r="L367" s="3" t="str">
        <f t="shared" si="71"/>
        <v>NULL</v>
      </c>
      <c r="M367" s="3"/>
      <c r="N367" s="3" t="str">
        <f>IFERROR(VLOOKUP(I367,[2]Sheet3!G$3:K$38,5,FALSE),"")</f>
        <v/>
      </c>
      <c r="P367" s="28" t="str">
        <f t="shared" si="64"/>
        <v>BASE_MM,MAT_CD,INV_STUS_CD,RCV_PLT_CD</v>
      </c>
      <c r="Q367" s="2" t="str">
        <f t="shared" si="65"/>
        <v>, SHP_QTY  INTEGER  NULL  COMMENT '출고수량'</v>
      </c>
      <c r="R367" s="2" t="str">
        <f t="shared" si="66"/>
        <v>, SHP_QTY  INTEGER  NULL</v>
      </c>
      <c r="S367" s="2" t="str">
        <f t="shared" si="67"/>
        <v>COMMENT ON COLUMN DM.MDUS_MON_INV.SHP_QTY IS '출고수량';</v>
      </c>
    </row>
    <row r="368" spans="1:19" ht="22" hidden="1" customHeight="1" x14ac:dyDescent="0.45">
      <c r="A368" s="23">
        <f t="shared" si="62"/>
        <v>40</v>
      </c>
      <c r="B368" s="3" t="s">
        <v>596</v>
      </c>
      <c r="C368" s="3" t="s">
        <v>143</v>
      </c>
      <c r="D368" s="3" t="s">
        <v>36</v>
      </c>
      <c r="E368" s="4" t="str">
        <f>VLOOKUP(F368,[1]테이블명!$E:$G,3,FALSE)</f>
        <v>MDUS_MON_INV</v>
      </c>
      <c r="F368" s="5" t="s">
        <v>514</v>
      </c>
      <c r="G368" s="3">
        <f t="shared" si="69"/>
        <v>12</v>
      </c>
      <c r="H368" s="4" t="str">
        <f>VLOOKUP(I368,[1]용어사전!$B:$D,2,FALSE)</f>
        <v>EI_QTY</v>
      </c>
      <c r="I368" s="4" t="s">
        <v>513</v>
      </c>
      <c r="J368" s="3" t="str">
        <f>VLOOKUP(I368,[1]용어사전!$B:$D,3,FALSE)</f>
        <v>INTEGER</v>
      </c>
      <c r="K368" s="3"/>
      <c r="L368" s="3" t="str">
        <f t="shared" si="71"/>
        <v>NULL</v>
      </c>
      <c r="M368" s="3"/>
      <c r="N368" s="3" t="str">
        <f>IFERROR(VLOOKUP(I368,[2]Sheet3!G$3:K$38,5,FALSE),"")</f>
        <v/>
      </c>
      <c r="P368" s="28" t="str">
        <f t="shared" si="64"/>
        <v>BASE_MM,MAT_CD,INV_STUS_CD,RCV_PLT_CD</v>
      </c>
      <c r="Q368" s="2" t="str">
        <f t="shared" si="65"/>
        <v>, EI_QTY  INTEGER  NULL  COMMENT '기말재고수량'</v>
      </c>
      <c r="R368" s="2" t="str">
        <f t="shared" si="66"/>
        <v>, EI_QTY  INTEGER  NULL</v>
      </c>
      <c r="S368" s="2" t="str">
        <f t="shared" si="67"/>
        <v>COMMENT ON COLUMN DM.MDUS_MON_INV.EI_QTY IS '기말재고수량';</v>
      </c>
    </row>
    <row r="369" spans="1:19" ht="22" hidden="1" customHeight="1" x14ac:dyDescent="0.45">
      <c r="A369" s="23">
        <f t="shared" si="62"/>
        <v>40</v>
      </c>
      <c r="B369" s="3" t="s">
        <v>596</v>
      </c>
      <c r="C369" s="3" t="s">
        <v>143</v>
      </c>
      <c r="D369" s="3" t="s">
        <v>36</v>
      </c>
      <c r="E369" s="4" t="str">
        <f>VLOOKUP(F369,[1]테이블명!$E:$G,3,FALSE)</f>
        <v>MDUS_MON_INV</v>
      </c>
      <c r="F369" s="5" t="s">
        <v>514</v>
      </c>
      <c r="G369" s="3">
        <f t="shared" si="69"/>
        <v>13</v>
      </c>
      <c r="H369" s="4" t="str">
        <f>VLOOKUP(I369,[1]용어사전!$B:$D,2,FALSE)</f>
        <v>LOAD_DTTM</v>
      </c>
      <c r="I369" s="4" t="s">
        <v>297</v>
      </c>
      <c r="J369" s="3" t="str">
        <f>VLOOKUP(I369,[1]용어사전!$B:$D,3,FALSE)</f>
        <v>TIMESTAMP</v>
      </c>
      <c r="K369" s="3"/>
      <c r="L369" s="3" t="str">
        <f t="shared" si="71"/>
        <v>NULL</v>
      </c>
      <c r="M369" s="3"/>
      <c r="N369" s="3" t="str">
        <f>IFERROR(VLOOKUP(I369,[2]Sheet3!G$3:K$38,5,FALSE),"")</f>
        <v/>
      </c>
      <c r="P369" s="28" t="str">
        <f t="shared" si="64"/>
        <v>BASE_MM,MAT_CD,INV_STUS_CD,RCV_PLT_CD</v>
      </c>
      <c r="Q369" s="2" t="str">
        <f t="shared" si="65"/>
        <v>, LOAD_DTTM  TIMESTAMP  NULL  COMMENT '적재일시' , CONSTRAINT MDUS_MON_INV_PK PRIMARY KEY (BASE_MM,MAT_CD,INV_STUS_CD,RCV_PLT_CD)) COMMENT='월재고';GRANT SELECT ON TABLE GCWB_WDB.DM.MDUS_MON_INV TO READ_ROLE;GRANT SELECT,INSERT,UPDATE,DELETE ON TABLE GCWB_WDB.DM.MDUS_MON_INV TO ROLE CRUD_ROLE;</v>
      </c>
      <c r="R369" s="2" t="str">
        <f t="shared" si="66"/>
        <v>, LOAD_DTTM  TIMESTAMP  NULL, CONSTRAINT MDUS_MON_INV_PK PRIMARY KEY (BASE_MM,MAT_CD,INV_STUS_CD,RCV_PLT_CD)) ;</v>
      </c>
      <c r="S369" s="2" t="str">
        <f t="shared" si="67"/>
        <v>COMMENT ON COLUMN DM.MDUS_MON_INV.LOAD_DTTM IS '적재일시';</v>
      </c>
    </row>
    <row r="370" spans="1:19" ht="22" customHeight="1" x14ac:dyDescent="0.45">
      <c r="A370" s="23">
        <f t="shared" si="62"/>
        <v>41</v>
      </c>
      <c r="B370" s="3" t="s">
        <v>596</v>
      </c>
      <c r="C370" s="3" t="s">
        <v>142</v>
      </c>
      <c r="D370" s="3" t="s">
        <v>145</v>
      </c>
      <c r="E370" s="4" t="str">
        <f>VLOOKUP(F370,[1]테이블명!$E:$G,3,FALSE)</f>
        <v>MCSD_CNSL_CUST_CLSF</v>
      </c>
      <c r="F370" s="5" t="s">
        <v>110</v>
      </c>
      <c r="G370" s="3">
        <f t="shared" si="69"/>
        <v>1</v>
      </c>
      <c r="H370" s="4" t="str">
        <f>VLOOKUP(I370,[1]용어사전!$B:$D,2,FALSE)</f>
        <v>CNSL_CUST_CLSF_CD</v>
      </c>
      <c r="I370" s="4" t="s">
        <v>164</v>
      </c>
      <c r="J370" s="3" t="str">
        <f>VLOOKUP(I370,[1]용어사전!$B:$D,3,FALSE)</f>
        <v>VARCHAR(10)</v>
      </c>
      <c r="K370" s="3" t="s">
        <v>300</v>
      </c>
      <c r="L370" s="3" t="str">
        <f t="shared" si="68"/>
        <v xml:space="preserve"> NOT NULL</v>
      </c>
      <c r="M370" s="3" t="s">
        <v>593</v>
      </c>
      <c r="N370" s="3" t="str">
        <f>IFERROR(VLOOKUP(I370,[2]Sheet3!G$3:K$38,5,FALSE),"")</f>
        <v/>
      </c>
      <c r="O370" s="43" t="s">
        <v>5624</v>
      </c>
      <c r="P370" s="28" t="str">
        <f t="shared" si="64"/>
        <v>CNSL_CUST_CLSF_CD</v>
      </c>
      <c r="Q370" s="2" t="str">
        <f t="shared" si="65"/>
        <v>CREATE OR REPLACE VIEW DM.MCSD_CNSL_CUST_CLSF AS SELECT CMM_DTL_CD AS CNSL_CUST_CLSF_CD</v>
      </c>
      <c r="R370" s="2" t="str">
        <f t="shared" si="66"/>
        <v>CREATE TABLE DM.MCSD_CNSL_CUST_CLSF (CNSL_CUST_CLSF_CD  VARCHAR(10)   NOT NULL</v>
      </c>
      <c r="S370" s="2" t="str">
        <f t="shared" si="67"/>
        <v>COMMENT ON TABLE DM.MCSD_CNSL_CUST_CLSF IS '상담고객분류'; COMMENT ON COLUMN DM.MCSD_CNSL_CUST_CLSF.CNSL_CUST_CLSF_CD IS '상담고객분류코드';</v>
      </c>
    </row>
    <row r="371" spans="1:19" ht="22" customHeight="1" x14ac:dyDescent="0.45">
      <c r="A371" s="23">
        <f t="shared" si="62"/>
        <v>41</v>
      </c>
      <c r="B371" s="3" t="s">
        <v>596</v>
      </c>
      <c r="C371" s="3" t="s">
        <v>142</v>
      </c>
      <c r="D371" s="3" t="s">
        <v>145</v>
      </c>
      <c r="E371" s="4" t="str">
        <f>VLOOKUP(F371,[1]테이블명!$E:$G,3,FALSE)</f>
        <v>MCSD_CNSL_CUST_CLSF</v>
      </c>
      <c r="F371" s="5" t="s">
        <v>110</v>
      </c>
      <c r="G371" s="3">
        <f t="shared" si="69"/>
        <v>2</v>
      </c>
      <c r="H371" s="4" t="str">
        <f>VLOOKUP(I371,[1]용어사전!$B:$D,2,FALSE)</f>
        <v>CNSL_CUST_CLSF_NM</v>
      </c>
      <c r="I371" s="4" t="s">
        <v>244</v>
      </c>
      <c r="J371" s="3" t="str">
        <f>VLOOKUP(I371,[1]용어사전!$B:$D,3,FALSE)</f>
        <v>VARCHAR(20)</v>
      </c>
      <c r="K371" s="3"/>
      <c r="L371" s="3" t="str">
        <f t="shared" si="68"/>
        <v>NULL</v>
      </c>
      <c r="M371" s="3" t="s">
        <v>593</v>
      </c>
      <c r="N371" s="3" t="str">
        <f>IFERROR(VLOOKUP(I371,[2]Sheet3!G$3:K$38,5,FALSE),"")</f>
        <v/>
      </c>
      <c r="O371" s="43" t="s">
        <v>5624</v>
      </c>
      <c r="P371" s="28" t="str">
        <f t="shared" si="64"/>
        <v>CNSL_CUST_CLSF_CD</v>
      </c>
      <c r="Q371" s="2" t="str">
        <f t="shared" si="65"/>
        <v xml:space="preserve"> , CMM_DTL_CD_NM AS CNSL_CUST_CLSF_NM</v>
      </c>
      <c r="R371" s="2" t="str">
        <f t="shared" si="66"/>
        <v>, CNSL_CUST_CLSF_NM  VARCHAR(20)  NULL</v>
      </c>
      <c r="S371" s="2" t="str">
        <f t="shared" si="67"/>
        <v>COMMENT ON COLUMN DM.MCSD_CNSL_CUST_CLSF.CNSL_CUST_CLSF_NM IS '상담고객분류명';</v>
      </c>
    </row>
    <row r="372" spans="1:19" ht="22" customHeight="1" x14ac:dyDescent="0.45">
      <c r="A372" s="23">
        <f t="shared" si="62"/>
        <v>41</v>
      </c>
      <c r="B372" s="3" t="s">
        <v>596</v>
      </c>
      <c r="C372" s="3" t="s">
        <v>142</v>
      </c>
      <c r="D372" s="3" t="s">
        <v>145</v>
      </c>
      <c r="E372" s="4" t="str">
        <f>VLOOKUP(F372,[1]테이블명!$E:$G,3,FALSE)</f>
        <v>MCSD_CNSL_CUST_CLSF</v>
      </c>
      <c r="F372" s="5" t="s">
        <v>110</v>
      </c>
      <c r="G372" s="3">
        <f t="shared" si="69"/>
        <v>3</v>
      </c>
      <c r="H372" s="4" t="str">
        <f>VLOOKUP(I372,[1]용어사전!$B:$D,2,FALSE)</f>
        <v>SORT_SEQ</v>
      </c>
      <c r="I372" s="4" t="s">
        <v>298</v>
      </c>
      <c r="J372" s="3" t="str">
        <f>VLOOKUP(I372,[1]용어사전!$B:$D,3,FALSE)</f>
        <v>INTEGER</v>
      </c>
      <c r="K372" s="3"/>
      <c r="L372" s="3" t="str">
        <f t="shared" si="68"/>
        <v>NULL</v>
      </c>
      <c r="M372" s="3" t="s">
        <v>593</v>
      </c>
      <c r="N372" s="3" t="str">
        <f>IFERROR(VLOOKUP(I372,[2]Sheet3!G$3:K$38,5,FALSE),"")</f>
        <v/>
      </c>
      <c r="O372" s="43" t="s">
        <v>5624</v>
      </c>
      <c r="P372" s="28" t="str">
        <f t="shared" si="64"/>
        <v>CNSL_CUST_CLSF_CD</v>
      </c>
      <c r="Q372" s="2" t="str">
        <f t="shared" si="65"/>
        <v xml:space="preserve"> , SORT_SEQ AS SORT_SEQ FROM DW.WSTC_CMM_CD_DTL WHERE CMM_BAS_CD= '020';</v>
      </c>
      <c r="R372" s="2" t="str">
        <f t="shared" si="66"/>
        <v>, SORT_SEQ  INTEGER  NULL, CONSTRAINT MCSD_CNSL_CUST_CLSF_PK PRIMARY KEY (CNSL_CUST_CLSF_CD)) ;</v>
      </c>
      <c r="S372" s="2" t="str">
        <f t="shared" si="67"/>
        <v>COMMENT ON COLUMN DM.MCSD_CNSL_CUST_CLSF.SORT_SEQ IS '정렬순번';</v>
      </c>
    </row>
    <row r="373" spans="1:19" ht="22" customHeight="1" x14ac:dyDescent="0.45">
      <c r="A373" s="23">
        <f t="shared" si="62"/>
        <v>42</v>
      </c>
      <c r="B373" s="3" t="s">
        <v>596</v>
      </c>
      <c r="C373" s="3" t="s">
        <v>142</v>
      </c>
      <c r="D373" s="3" t="s">
        <v>140</v>
      </c>
      <c r="E373" s="4" t="str">
        <f>VLOOKUP(F373,[1]테이블명!$E:$G,3,FALSE)</f>
        <v>MCSD_CNSL_INQ_LCLS</v>
      </c>
      <c r="F373" s="5" t="s">
        <v>107</v>
      </c>
      <c r="G373" s="3">
        <f t="shared" si="69"/>
        <v>1</v>
      </c>
      <c r="H373" s="4" t="str">
        <f>VLOOKUP(I373,[1]용어사전!$B:$D,2,FALSE)</f>
        <v>CNSL_INQ_LCLS_CD</v>
      </c>
      <c r="I373" s="4" t="s">
        <v>165</v>
      </c>
      <c r="J373" s="3" t="str">
        <f>VLOOKUP(I373,[1]용어사전!$B:$D,3,FALSE)</f>
        <v>VARCHAR(10)</v>
      </c>
      <c r="K373" s="3" t="s">
        <v>300</v>
      </c>
      <c r="L373" s="3" t="str">
        <f t="shared" si="68"/>
        <v xml:space="preserve"> NOT NULL</v>
      </c>
      <c r="M373" s="3"/>
      <c r="N373" s="3" t="str">
        <f>IFERROR(VLOOKUP(I373,[2]Sheet3!G$3:K$38,5,FALSE),"")</f>
        <v/>
      </c>
      <c r="P373" s="28" t="str">
        <f t="shared" si="64"/>
        <v>CNSL_INQ_LCLS_CD</v>
      </c>
      <c r="Q373" s="2" t="str">
        <f t="shared" si="65"/>
        <v>CREATE OR REPLACE TRANSIENT TABLE DM.MCSD_CNSL_INQ_LCLS (CNSL_INQ_LCLS_CD  VARCHAR(10)   NOT NULL  COMMENT '상담문의대분류코드'</v>
      </c>
      <c r="R373" s="2" t="str">
        <f t="shared" si="66"/>
        <v>CREATE TABLE DM.MCSD_CNSL_INQ_LCLS (CNSL_INQ_LCLS_CD  VARCHAR(10)   NOT NULL</v>
      </c>
      <c r="S373" s="2" t="str">
        <f t="shared" si="67"/>
        <v>COMMENT ON TABLE DM.MCSD_CNSL_INQ_LCLS IS '상담문의대분류'; COMMENT ON COLUMN DM.MCSD_CNSL_INQ_LCLS.CNSL_INQ_LCLS_CD IS '상담문의대분류코드';</v>
      </c>
    </row>
    <row r="374" spans="1:19" ht="22" customHeight="1" x14ac:dyDescent="0.45">
      <c r="A374" s="23">
        <f t="shared" si="62"/>
        <v>42</v>
      </c>
      <c r="B374" s="3" t="s">
        <v>596</v>
      </c>
      <c r="C374" s="3" t="s">
        <v>142</v>
      </c>
      <c r="D374" s="3" t="s">
        <v>140</v>
      </c>
      <c r="E374" s="4" t="str">
        <f>VLOOKUP(F374,[1]테이블명!$E:$G,3,FALSE)</f>
        <v>MCSD_CNSL_INQ_LCLS</v>
      </c>
      <c r="F374" s="5" t="s">
        <v>107</v>
      </c>
      <c r="G374" s="3">
        <f t="shared" si="69"/>
        <v>2</v>
      </c>
      <c r="H374" s="4" t="str">
        <f>VLOOKUP(I374,[1]용어사전!$B:$D,2,FALSE)</f>
        <v>CNSL_INQ_LCLS_NM</v>
      </c>
      <c r="I374" s="4" t="s">
        <v>245</v>
      </c>
      <c r="J374" s="3" t="str">
        <f>VLOOKUP(I374,[1]용어사전!$B:$D,3,FALSE)</f>
        <v>VARCHAR(20)</v>
      </c>
      <c r="K374" s="3"/>
      <c r="L374" s="3" t="str">
        <f t="shared" si="68"/>
        <v>NULL</v>
      </c>
      <c r="M374" s="3"/>
      <c r="N374" s="3" t="str">
        <f>IFERROR(VLOOKUP(I374,[2]Sheet3!G$3:K$38,5,FALSE),"")</f>
        <v/>
      </c>
      <c r="P374" s="28" t="str">
        <f t="shared" si="64"/>
        <v>CNSL_INQ_LCLS_CD</v>
      </c>
      <c r="Q374" s="2" t="str">
        <f t="shared" si="65"/>
        <v>, CNSL_INQ_LCLS_NM  VARCHAR(20)  NULL  COMMENT '상담문의대분류명'</v>
      </c>
      <c r="R374" s="2" t="str">
        <f t="shared" si="66"/>
        <v>, CNSL_INQ_LCLS_NM  VARCHAR(20)  NULL</v>
      </c>
      <c r="S374" s="2" t="str">
        <f t="shared" si="67"/>
        <v>COMMENT ON COLUMN DM.MCSD_CNSL_INQ_LCLS.CNSL_INQ_LCLS_NM IS '상담문의대분류명';</v>
      </c>
    </row>
    <row r="375" spans="1:19" ht="22" customHeight="1" x14ac:dyDescent="0.45">
      <c r="A375" s="23">
        <f t="shared" si="62"/>
        <v>42</v>
      </c>
      <c r="B375" s="3" t="s">
        <v>596</v>
      </c>
      <c r="C375" s="3" t="s">
        <v>142</v>
      </c>
      <c r="D375" s="3" t="s">
        <v>140</v>
      </c>
      <c r="E375" s="4" t="str">
        <f>VLOOKUP(F375,[1]테이블명!$E:$G,3,FALSE)</f>
        <v>MCSD_CNSL_INQ_LCLS</v>
      </c>
      <c r="F375" s="5" t="s">
        <v>107</v>
      </c>
      <c r="G375" s="3">
        <f t="shared" si="69"/>
        <v>3</v>
      </c>
      <c r="H375" s="4" t="str">
        <f>VLOOKUP(I375,[1]용어사전!$B:$D,2,FALSE)</f>
        <v>SORT_SEQ</v>
      </c>
      <c r="I375" s="4" t="s">
        <v>298</v>
      </c>
      <c r="J375" s="3" t="str">
        <f>VLOOKUP(I375,[1]용어사전!$B:$D,3,FALSE)</f>
        <v>INTEGER</v>
      </c>
      <c r="K375" s="3"/>
      <c r="L375" s="3" t="str">
        <f t="shared" si="68"/>
        <v>NULL</v>
      </c>
      <c r="M375" s="3"/>
      <c r="N375" s="3" t="str">
        <f>IFERROR(VLOOKUP(I375,[2]Sheet3!G$3:K$38,5,FALSE),"")</f>
        <v/>
      </c>
      <c r="P375" s="28" t="str">
        <f t="shared" si="64"/>
        <v>CNSL_INQ_LCLS_CD</v>
      </c>
      <c r="Q375" s="2" t="str">
        <f t="shared" si="65"/>
        <v>, SORT_SEQ  INTEGER  NULL  COMMENT '정렬순번'</v>
      </c>
      <c r="R375" s="2" t="str">
        <f t="shared" si="66"/>
        <v>, SORT_SEQ  INTEGER  NULL</v>
      </c>
      <c r="S375" s="2" t="str">
        <f t="shared" si="67"/>
        <v>COMMENT ON COLUMN DM.MCSD_CNSL_INQ_LCLS.SORT_SEQ IS '정렬순번';</v>
      </c>
    </row>
    <row r="376" spans="1:19" ht="22" customHeight="1" x14ac:dyDescent="0.45">
      <c r="A376" s="23">
        <f t="shared" si="62"/>
        <v>42</v>
      </c>
      <c r="B376" s="3" t="s">
        <v>596</v>
      </c>
      <c r="C376" s="3" t="s">
        <v>142</v>
      </c>
      <c r="D376" s="3" t="s">
        <v>140</v>
      </c>
      <c r="E376" s="4" t="str">
        <f>VLOOKUP(F376,[1]테이블명!$E:$G,3,FALSE)</f>
        <v>MCSD_CNSL_INQ_LCLS</v>
      </c>
      <c r="F376" s="5" t="s">
        <v>107</v>
      </c>
      <c r="G376" s="3">
        <f t="shared" si="69"/>
        <v>4</v>
      </c>
      <c r="H376" s="4" t="str">
        <f>VLOOKUP(I376,[1]용어사전!$B:$D,2,FALSE)</f>
        <v>LOAD_DTTM</v>
      </c>
      <c r="I376" s="4" t="s">
        <v>297</v>
      </c>
      <c r="J376" s="3" t="str">
        <f>VLOOKUP(I376,[1]용어사전!$B:$D,3,FALSE)</f>
        <v>TIMESTAMP</v>
      </c>
      <c r="K376" s="3"/>
      <c r="L376" s="3" t="str">
        <f t="shared" si="68"/>
        <v>NULL</v>
      </c>
      <c r="M376" s="3"/>
      <c r="N376" s="3" t="str">
        <f>IFERROR(VLOOKUP(I376,[2]Sheet3!G$3:K$38,5,FALSE),"")</f>
        <v/>
      </c>
      <c r="P376" s="28" t="str">
        <f t="shared" si="64"/>
        <v>CNSL_INQ_LCLS_CD</v>
      </c>
      <c r="Q376" s="2" t="str">
        <f t="shared" si="65"/>
        <v>, LOAD_DTTM  TIMESTAMP  NULL  COMMENT '적재일시' , CONSTRAINT MCSD_CNSL_INQ_LCLS_PK PRIMARY KEY (CNSL_INQ_LCLS_CD)) COMMENT='상담문의대분류';GRANT SELECT ON TABLE GCWB_WDB.DM.MCSD_CNSL_INQ_LCLS TO READ_ROLE;GRANT SELECT,INSERT,UPDATE,DELETE ON TABLE GCWB_WDB.DM.MCSD_CNSL_INQ_LCLS TO ROLE CRUD_ROLE;</v>
      </c>
      <c r="R376" s="2" t="str">
        <f t="shared" si="66"/>
        <v>, LOAD_DTTM  TIMESTAMP  NULL, CONSTRAINT MCSD_CNSL_INQ_LCLS_PK PRIMARY KEY (CNSL_INQ_LCLS_CD)) ;</v>
      </c>
      <c r="S376" s="2" t="str">
        <f t="shared" si="67"/>
        <v>COMMENT ON COLUMN DM.MCSD_CNSL_INQ_LCLS.LOAD_DTTM IS '적재일시';</v>
      </c>
    </row>
    <row r="377" spans="1:19" ht="22" customHeight="1" x14ac:dyDescent="0.45">
      <c r="A377" s="23">
        <f t="shared" si="62"/>
        <v>43</v>
      </c>
      <c r="B377" s="3" t="s">
        <v>596</v>
      </c>
      <c r="C377" s="3" t="s">
        <v>142</v>
      </c>
      <c r="D377" s="3" t="s">
        <v>140</v>
      </c>
      <c r="E377" s="4" t="str">
        <f>VLOOKUP(F377,[1]테이블명!$E:$G,3,FALSE)</f>
        <v>MCSD_CNSL_INQ_SCLS</v>
      </c>
      <c r="F377" s="5" t="s">
        <v>108</v>
      </c>
      <c r="G377" s="3">
        <f t="shared" si="69"/>
        <v>1</v>
      </c>
      <c r="H377" s="4" t="str">
        <f>VLOOKUP(I377,[1]용어사전!$B:$D,2,FALSE)</f>
        <v>CNSL_INQ_SCLS_CD</v>
      </c>
      <c r="I377" s="4" t="s">
        <v>166</v>
      </c>
      <c r="J377" s="3" t="str">
        <f>VLOOKUP(I377,[1]용어사전!$B:$D,3,FALSE)</f>
        <v>VARCHAR(10)</v>
      </c>
      <c r="K377" s="3" t="s">
        <v>5527</v>
      </c>
      <c r="L377" s="3" t="str">
        <f t="shared" si="68"/>
        <v xml:space="preserve"> NOT NULL</v>
      </c>
      <c r="M377" s="3"/>
      <c r="N377" s="3" t="str">
        <f>IFERROR(VLOOKUP(I377,[2]Sheet3!G$3:K$38,5,FALSE),"")</f>
        <v/>
      </c>
      <c r="P377" s="28" t="str">
        <f t="shared" si="64"/>
        <v>CNSL_INQ_SCLS_CD</v>
      </c>
      <c r="Q377" s="2" t="str">
        <f t="shared" si="65"/>
        <v>CREATE OR REPLACE TRANSIENT TABLE DM.MCSD_CNSL_INQ_SCLS (CNSL_INQ_SCLS_CD  VARCHAR(10)   NOT NULL  COMMENT '상담문의소분류코드'</v>
      </c>
      <c r="R377" s="2" t="str">
        <f t="shared" si="66"/>
        <v>CREATE TABLE DM.MCSD_CNSL_INQ_SCLS (CNSL_INQ_SCLS_CD  VARCHAR(10)   NOT NULL</v>
      </c>
      <c r="S377" s="2" t="str">
        <f t="shared" si="67"/>
        <v>COMMENT ON TABLE DM.MCSD_CNSL_INQ_SCLS IS '상담문의소분류'; COMMENT ON COLUMN DM.MCSD_CNSL_INQ_SCLS.CNSL_INQ_SCLS_CD IS '상담문의소분류코드';</v>
      </c>
    </row>
    <row r="378" spans="1:19" ht="22" customHeight="1" x14ac:dyDescent="0.45">
      <c r="A378" s="23">
        <f t="shared" si="62"/>
        <v>43</v>
      </c>
      <c r="B378" s="3" t="s">
        <v>596</v>
      </c>
      <c r="C378" s="3" t="s">
        <v>142</v>
      </c>
      <c r="D378" s="3" t="s">
        <v>140</v>
      </c>
      <c r="E378" s="4" t="str">
        <f>VLOOKUP(F378,[1]테이블명!$E:$G,3,FALSE)</f>
        <v>MCSD_CNSL_INQ_SCLS</v>
      </c>
      <c r="F378" s="5" t="s">
        <v>108</v>
      </c>
      <c r="G378" s="3">
        <f t="shared" si="69"/>
        <v>2</v>
      </c>
      <c r="H378" s="4" t="str">
        <f>VLOOKUP(I378,[1]용어사전!$B:$D,2,FALSE)</f>
        <v>CNSL_INQ_SCLS_NM</v>
      </c>
      <c r="I378" s="4" t="s">
        <v>246</v>
      </c>
      <c r="J378" s="3" t="str">
        <f>VLOOKUP(I378,[1]용어사전!$B:$D,3,FALSE)</f>
        <v>VARCHAR(20)</v>
      </c>
      <c r="K378" s="3"/>
      <c r="L378" s="3" t="str">
        <f t="shared" si="68"/>
        <v>NULL</v>
      </c>
      <c r="M378" s="3"/>
      <c r="N378" s="3" t="str">
        <f>IFERROR(VLOOKUP(I378,[2]Sheet3!G$3:K$38,5,FALSE),"")</f>
        <v/>
      </c>
      <c r="P378" s="28" t="str">
        <f t="shared" si="64"/>
        <v>CNSL_INQ_SCLS_CD</v>
      </c>
      <c r="Q378" s="2" t="str">
        <f t="shared" si="65"/>
        <v>, CNSL_INQ_SCLS_NM  VARCHAR(20)  NULL  COMMENT '상담문의소분류명'</v>
      </c>
      <c r="R378" s="2" t="str">
        <f t="shared" si="66"/>
        <v>, CNSL_INQ_SCLS_NM  VARCHAR(20)  NULL</v>
      </c>
      <c r="S378" s="2" t="str">
        <f t="shared" si="67"/>
        <v>COMMENT ON COLUMN DM.MCSD_CNSL_INQ_SCLS.CNSL_INQ_SCLS_NM IS '상담문의소분류명';</v>
      </c>
    </row>
    <row r="379" spans="1:19" ht="22" customHeight="1" x14ac:dyDescent="0.45">
      <c r="A379" s="23">
        <f t="shared" si="62"/>
        <v>43</v>
      </c>
      <c r="B379" s="3" t="s">
        <v>596</v>
      </c>
      <c r="C379" s="3" t="s">
        <v>142</v>
      </c>
      <c r="D379" s="3" t="s">
        <v>140</v>
      </c>
      <c r="E379" s="4" t="str">
        <f>VLOOKUP(F379,[1]테이블명!$E:$G,3,FALSE)</f>
        <v>MCSD_CNSL_INQ_SCLS</v>
      </c>
      <c r="F379" s="5" t="s">
        <v>108</v>
      </c>
      <c r="G379" s="3">
        <f t="shared" si="69"/>
        <v>3</v>
      </c>
      <c r="H379" s="4" t="str">
        <f>VLOOKUP(I379,[1]용어사전!$B:$D,2,FALSE)</f>
        <v>CNSL_INQ_LCLS_CD</v>
      </c>
      <c r="I379" s="4" t="s">
        <v>165</v>
      </c>
      <c r="J379" s="3" t="str">
        <f>VLOOKUP(I379,[1]용어사전!$B:$D,3,FALSE)</f>
        <v>VARCHAR(10)</v>
      </c>
      <c r="K379" s="3"/>
      <c r="L379" s="3" t="str">
        <f t="shared" si="68"/>
        <v>NULL</v>
      </c>
      <c r="M379" s="3"/>
      <c r="N379" s="3" t="str">
        <f>IFERROR(VLOOKUP(I379,[2]Sheet3!G$3:K$38,5,FALSE),"")</f>
        <v/>
      </c>
      <c r="P379" s="28" t="str">
        <f t="shared" si="64"/>
        <v>CNSL_INQ_SCLS_CD</v>
      </c>
      <c r="Q379" s="2" t="str">
        <f t="shared" si="65"/>
        <v>, CNSL_INQ_LCLS_CD  VARCHAR(10)  NULL  COMMENT '상담문의대분류코드'</v>
      </c>
      <c r="R379" s="2" t="str">
        <f t="shared" si="66"/>
        <v>, CNSL_INQ_LCLS_CD  VARCHAR(10)  NULL</v>
      </c>
      <c r="S379" s="2" t="str">
        <f t="shared" si="67"/>
        <v>COMMENT ON COLUMN DM.MCSD_CNSL_INQ_SCLS.CNSL_INQ_LCLS_CD IS '상담문의대분류코드';</v>
      </c>
    </row>
    <row r="380" spans="1:19" ht="22" customHeight="1" x14ac:dyDescent="0.45">
      <c r="A380" s="23">
        <f t="shared" si="62"/>
        <v>43</v>
      </c>
      <c r="B380" s="3" t="s">
        <v>596</v>
      </c>
      <c r="C380" s="3" t="s">
        <v>142</v>
      </c>
      <c r="D380" s="3" t="s">
        <v>140</v>
      </c>
      <c r="E380" s="4" t="str">
        <f>VLOOKUP(F380,[1]테이블명!$E:$G,3,FALSE)</f>
        <v>MCSD_CNSL_INQ_SCLS</v>
      </c>
      <c r="F380" s="5" t="s">
        <v>108</v>
      </c>
      <c r="G380" s="3">
        <f t="shared" si="69"/>
        <v>4</v>
      </c>
      <c r="H380" s="4" t="str">
        <f>VLOOKUP(I380,[1]용어사전!$B:$D,2,FALSE)</f>
        <v>SORT_SEQ</v>
      </c>
      <c r="I380" s="4" t="s">
        <v>298</v>
      </c>
      <c r="J380" s="3" t="str">
        <f>VLOOKUP(I380,[1]용어사전!$B:$D,3,FALSE)</f>
        <v>INTEGER</v>
      </c>
      <c r="K380" s="3"/>
      <c r="L380" s="3" t="str">
        <f t="shared" si="68"/>
        <v>NULL</v>
      </c>
      <c r="M380" s="3"/>
      <c r="N380" s="3" t="str">
        <f>IFERROR(VLOOKUP(I380,[2]Sheet3!G$3:K$38,5,FALSE),"")</f>
        <v/>
      </c>
      <c r="P380" s="28" t="str">
        <f t="shared" si="64"/>
        <v>CNSL_INQ_SCLS_CD</v>
      </c>
      <c r="Q380" s="2" t="str">
        <f t="shared" si="65"/>
        <v>, SORT_SEQ  INTEGER  NULL  COMMENT '정렬순번'</v>
      </c>
      <c r="R380" s="2" t="str">
        <f t="shared" si="66"/>
        <v>, SORT_SEQ  INTEGER  NULL</v>
      </c>
      <c r="S380" s="2" t="str">
        <f t="shared" si="67"/>
        <v>COMMENT ON COLUMN DM.MCSD_CNSL_INQ_SCLS.SORT_SEQ IS '정렬순번';</v>
      </c>
    </row>
    <row r="381" spans="1:19" ht="22" customHeight="1" x14ac:dyDescent="0.45">
      <c r="A381" s="23">
        <f t="shared" si="62"/>
        <v>43</v>
      </c>
      <c r="B381" s="3" t="s">
        <v>596</v>
      </c>
      <c r="C381" s="3" t="s">
        <v>142</v>
      </c>
      <c r="D381" s="3" t="s">
        <v>140</v>
      </c>
      <c r="E381" s="4" t="str">
        <f>VLOOKUP(F381,[1]테이블명!$E:$G,3,FALSE)</f>
        <v>MCSD_CNSL_INQ_SCLS</v>
      </c>
      <c r="F381" s="5" t="s">
        <v>108</v>
      </c>
      <c r="G381" s="3">
        <f t="shared" si="69"/>
        <v>5</v>
      </c>
      <c r="H381" s="4" t="str">
        <f>VLOOKUP(I381,[1]용어사전!$B:$D,2,FALSE)</f>
        <v>LOAD_DTTM</v>
      </c>
      <c r="I381" s="4" t="s">
        <v>297</v>
      </c>
      <c r="J381" s="3" t="str">
        <f>VLOOKUP(I381,[1]용어사전!$B:$D,3,FALSE)</f>
        <v>TIMESTAMP</v>
      </c>
      <c r="K381" s="3"/>
      <c r="L381" s="3" t="str">
        <f t="shared" si="68"/>
        <v>NULL</v>
      </c>
      <c r="M381" s="3"/>
      <c r="N381" s="3" t="str">
        <f>IFERROR(VLOOKUP(I381,[2]Sheet3!G$3:K$38,5,FALSE),"")</f>
        <v/>
      </c>
      <c r="P381" s="28" t="str">
        <f t="shared" si="64"/>
        <v>CNSL_INQ_SCLS_CD</v>
      </c>
      <c r="Q381" s="2" t="str">
        <f t="shared" si="65"/>
        <v>, LOAD_DTTM  TIMESTAMP  NULL  COMMENT '적재일시' , CONSTRAINT MCSD_CNSL_INQ_SCLS_PK PRIMARY KEY (CNSL_INQ_SCLS_CD)) COMMENT='상담문의소분류';GRANT SELECT ON TABLE GCWB_WDB.DM.MCSD_CNSL_INQ_SCLS TO READ_ROLE;GRANT SELECT,INSERT,UPDATE,DELETE ON TABLE GCWB_WDB.DM.MCSD_CNSL_INQ_SCLS TO ROLE CRUD_ROLE;</v>
      </c>
      <c r="R381" s="2" t="str">
        <f t="shared" si="66"/>
        <v>, LOAD_DTTM  TIMESTAMP  NULL, CONSTRAINT MCSD_CNSL_INQ_SCLS_PK PRIMARY KEY (CNSL_INQ_SCLS_CD)) ;</v>
      </c>
      <c r="S381" s="2" t="str">
        <f t="shared" si="67"/>
        <v>COMMENT ON COLUMN DM.MCSD_CNSL_INQ_SCLS.LOAD_DTTM IS '적재일시';</v>
      </c>
    </row>
    <row r="382" spans="1:19" ht="22" customHeight="1" x14ac:dyDescent="0.45">
      <c r="A382" s="23">
        <f t="shared" si="62"/>
        <v>44</v>
      </c>
      <c r="B382" s="3" t="s">
        <v>596</v>
      </c>
      <c r="C382" s="3" t="s">
        <v>142</v>
      </c>
      <c r="D382" s="3" t="s">
        <v>140</v>
      </c>
      <c r="E382" s="4" t="str">
        <f>VLOOKUP(F382,[1]테이블명!$E:$G,3,FALSE)</f>
        <v>MCSD_CNSL_HDQT_CLS</v>
      </c>
      <c r="F382" s="5" t="s">
        <v>109</v>
      </c>
      <c r="G382" s="3">
        <f t="shared" si="69"/>
        <v>1</v>
      </c>
      <c r="H382" s="4" t="str">
        <f>VLOOKUP(I382,[1]용어사전!$B:$D,2,FALSE)</f>
        <v>CNSL_HDQT_CLS_CD</v>
      </c>
      <c r="I382" s="4" t="s">
        <v>167</v>
      </c>
      <c r="J382" s="3" t="str">
        <f>VLOOKUP(I382,[1]용어사전!$B:$D,3,FALSE)</f>
        <v>VARCHAR(10)</v>
      </c>
      <c r="K382" s="3" t="s">
        <v>300</v>
      </c>
      <c r="L382" s="3" t="str">
        <f t="shared" si="68"/>
        <v xml:space="preserve"> NOT NULL</v>
      </c>
      <c r="M382" s="3"/>
      <c r="N382" s="3" t="str">
        <f>IFERROR(VLOOKUP(I382,[2]Sheet3!G$3:K$38,5,FALSE),"")</f>
        <v/>
      </c>
      <c r="P382" s="28" t="str">
        <f t="shared" si="64"/>
        <v>CNSL_HDQT_CLS_CD</v>
      </c>
      <c r="Q382" s="2" t="str">
        <f t="shared" si="65"/>
        <v>CREATE OR REPLACE TRANSIENT TABLE DM.MCSD_CNSL_HDQT_CLS (CNSL_HDQT_CLS_CD  VARCHAR(10)   NOT NULL  COMMENT '상담본부구분코드'</v>
      </c>
      <c r="R382" s="2" t="str">
        <f t="shared" si="66"/>
        <v>CREATE TABLE DM.MCSD_CNSL_HDQT_CLS (CNSL_HDQT_CLS_CD  VARCHAR(10)   NOT NULL</v>
      </c>
      <c r="S382" s="2" t="str">
        <f t="shared" si="67"/>
        <v>COMMENT ON TABLE DM.MCSD_CNSL_HDQT_CLS IS '상담본부구분'; COMMENT ON COLUMN DM.MCSD_CNSL_HDQT_CLS.CNSL_HDQT_CLS_CD IS '상담본부구분코드';</v>
      </c>
    </row>
    <row r="383" spans="1:19" ht="22" customHeight="1" x14ac:dyDescent="0.45">
      <c r="A383" s="23">
        <f t="shared" si="62"/>
        <v>44</v>
      </c>
      <c r="B383" s="3" t="s">
        <v>596</v>
      </c>
      <c r="C383" s="3" t="s">
        <v>142</v>
      </c>
      <c r="D383" s="3" t="s">
        <v>140</v>
      </c>
      <c r="E383" s="4" t="str">
        <f>VLOOKUP(F383,[1]테이블명!$E:$G,3,FALSE)</f>
        <v>MCSD_CNSL_HDQT_CLS</v>
      </c>
      <c r="F383" s="5" t="s">
        <v>109</v>
      </c>
      <c r="G383" s="3">
        <f t="shared" si="69"/>
        <v>2</v>
      </c>
      <c r="H383" s="4" t="str">
        <f>VLOOKUP(I383,[1]용어사전!$B:$D,2,FALSE)</f>
        <v>CNSL_HDQT_CLS_NM</v>
      </c>
      <c r="I383" s="4" t="s">
        <v>247</v>
      </c>
      <c r="J383" s="3" t="str">
        <f>VLOOKUP(I383,[1]용어사전!$B:$D,3,FALSE)</f>
        <v>VARCHAR(20)</v>
      </c>
      <c r="K383" s="3"/>
      <c r="L383" s="3" t="str">
        <f t="shared" si="68"/>
        <v>NULL</v>
      </c>
      <c r="M383" s="3"/>
      <c r="N383" s="3" t="str">
        <f>IFERROR(VLOOKUP(I383,[2]Sheet3!G$3:K$38,5,FALSE),"")</f>
        <v/>
      </c>
      <c r="P383" s="28" t="str">
        <f t="shared" si="64"/>
        <v>CNSL_HDQT_CLS_CD</v>
      </c>
      <c r="Q383" s="2" t="str">
        <f t="shared" si="65"/>
        <v>, CNSL_HDQT_CLS_NM  VARCHAR(20)  NULL  COMMENT '상담본부구분명'</v>
      </c>
      <c r="R383" s="2" t="str">
        <f t="shared" si="66"/>
        <v>, CNSL_HDQT_CLS_NM  VARCHAR(20)  NULL</v>
      </c>
      <c r="S383" s="2" t="str">
        <f t="shared" si="67"/>
        <v>COMMENT ON COLUMN DM.MCSD_CNSL_HDQT_CLS.CNSL_HDQT_CLS_NM IS '상담본부구분명';</v>
      </c>
    </row>
    <row r="384" spans="1:19" ht="22" customHeight="1" x14ac:dyDescent="0.45">
      <c r="A384" s="23">
        <f t="shared" si="62"/>
        <v>44</v>
      </c>
      <c r="B384" s="3" t="s">
        <v>596</v>
      </c>
      <c r="C384" s="3" t="s">
        <v>142</v>
      </c>
      <c r="D384" s="3" t="s">
        <v>140</v>
      </c>
      <c r="E384" s="4" t="str">
        <f>VLOOKUP(F384,[1]테이블명!$E:$G,3,FALSE)</f>
        <v>MCSD_CNSL_HDQT_CLS</v>
      </c>
      <c r="F384" s="5" t="s">
        <v>109</v>
      </c>
      <c r="G384" s="3">
        <f t="shared" si="69"/>
        <v>3</v>
      </c>
      <c r="H384" s="4" t="str">
        <f>VLOOKUP(I384,[1]용어사전!$B:$D,2,FALSE)</f>
        <v>SORT_SEQ</v>
      </c>
      <c r="I384" s="4" t="s">
        <v>298</v>
      </c>
      <c r="J384" s="3" t="str">
        <f>VLOOKUP(I384,[1]용어사전!$B:$D,3,FALSE)</f>
        <v>INTEGER</v>
      </c>
      <c r="K384" s="3"/>
      <c r="L384" s="3" t="str">
        <f t="shared" si="68"/>
        <v>NULL</v>
      </c>
      <c r="M384" s="3"/>
      <c r="N384" s="3" t="str">
        <f>IFERROR(VLOOKUP(I384,[2]Sheet3!G$3:K$38,5,FALSE),"")</f>
        <v/>
      </c>
      <c r="P384" s="28" t="str">
        <f t="shared" si="64"/>
        <v>CNSL_HDQT_CLS_CD</v>
      </c>
      <c r="Q384" s="2" t="str">
        <f t="shared" si="65"/>
        <v>, SORT_SEQ  INTEGER  NULL  COMMENT '정렬순번'</v>
      </c>
      <c r="R384" s="2" t="str">
        <f t="shared" si="66"/>
        <v>, SORT_SEQ  INTEGER  NULL</v>
      </c>
      <c r="S384" s="2" t="str">
        <f t="shared" si="67"/>
        <v>COMMENT ON COLUMN DM.MCSD_CNSL_HDQT_CLS.SORT_SEQ IS '정렬순번';</v>
      </c>
    </row>
    <row r="385" spans="1:19" ht="22" customHeight="1" x14ac:dyDescent="0.45">
      <c r="A385" s="23">
        <f t="shared" si="62"/>
        <v>44</v>
      </c>
      <c r="B385" s="3" t="s">
        <v>596</v>
      </c>
      <c r="C385" s="3" t="s">
        <v>142</v>
      </c>
      <c r="D385" s="3" t="s">
        <v>140</v>
      </c>
      <c r="E385" s="4" t="str">
        <f>VLOOKUP(F385,[1]테이블명!$E:$G,3,FALSE)</f>
        <v>MCSD_CNSL_HDQT_CLS</v>
      </c>
      <c r="F385" s="5" t="s">
        <v>109</v>
      </c>
      <c r="G385" s="3">
        <f t="shared" si="69"/>
        <v>4</v>
      </c>
      <c r="H385" s="4" t="str">
        <f>VLOOKUP(I385,[1]용어사전!$B:$D,2,FALSE)</f>
        <v>LOAD_DTTM</v>
      </c>
      <c r="I385" s="4" t="s">
        <v>297</v>
      </c>
      <c r="J385" s="3" t="str">
        <f>VLOOKUP(I385,[1]용어사전!$B:$D,3,FALSE)</f>
        <v>TIMESTAMP</v>
      </c>
      <c r="K385" s="3"/>
      <c r="L385" s="3" t="str">
        <f t="shared" si="68"/>
        <v>NULL</v>
      </c>
      <c r="M385" s="3"/>
      <c r="N385" s="3" t="str">
        <f>IFERROR(VLOOKUP(I385,[2]Sheet3!G$3:K$38,5,FALSE),"")</f>
        <v/>
      </c>
      <c r="P385" s="28" t="str">
        <f t="shared" si="64"/>
        <v>CNSL_HDQT_CLS_CD</v>
      </c>
      <c r="Q385" s="2" t="str">
        <f t="shared" si="65"/>
        <v>, LOAD_DTTM  TIMESTAMP  NULL  COMMENT '적재일시' , CONSTRAINT MCSD_CNSL_HDQT_CLS_PK PRIMARY KEY (CNSL_HDQT_CLS_CD)) COMMENT='상담본부구분';GRANT SELECT ON TABLE GCWB_WDB.DM.MCSD_CNSL_HDQT_CLS TO READ_ROLE;GRANT SELECT,INSERT,UPDATE,DELETE ON TABLE GCWB_WDB.DM.MCSD_CNSL_HDQT_CLS TO ROLE CRUD_ROLE;</v>
      </c>
      <c r="R385" s="2" t="str">
        <f t="shared" si="66"/>
        <v>, LOAD_DTTM  TIMESTAMP  NULL, CONSTRAINT MCSD_CNSL_HDQT_CLS_PK PRIMARY KEY (CNSL_HDQT_CLS_CD)) ;</v>
      </c>
      <c r="S385" s="2" t="str">
        <f t="shared" si="67"/>
        <v>COMMENT ON COLUMN DM.MCSD_CNSL_HDQT_CLS.LOAD_DTTM IS '적재일시';</v>
      </c>
    </row>
    <row r="386" spans="1:19" ht="22" customHeight="1" x14ac:dyDescent="0.45">
      <c r="A386" s="23">
        <f t="shared" si="62"/>
        <v>45</v>
      </c>
      <c r="B386" s="3" t="s">
        <v>596</v>
      </c>
      <c r="C386" s="3" t="s">
        <v>142</v>
      </c>
      <c r="D386" s="3" t="s">
        <v>140</v>
      </c>
      <c r="E386" s="4" t="str">
        <f>VLOOKUP(F386,[1]테이블명!$E:$G,3,FALSE)</f>
        <v>MCSD_CNSL_IC_RUTE</v>
      </c>
      <c r="F386" s="5" t="s">
        <v>106</v>
      </c>
      <c r="G386" s="3">
        <f t="shared" si="69"/>
        <v>1</v>
      </c>
      <c r="H386" s="4" t="str">
        <f>VLOOKUP(I386,[1]용어사전!$B:$D,2,FALSE)</f>
        <v>CNSL_IC_RUTE_CD</v>
      </c>
      <c r="I386" s="4" t="s">
        <v>168</v>
      </c>
      <c r="J386" s="3" t="str">
        <f>VLOOKUP(I386,[1]용어사전!$B:$D,3,FALSE)</f>
        <v>VARCHAR(10)</v>
      </c>
      <c r="K386" s="3" t="s">
        <v>300</v>
      </c>
      <c r="L386" s="3" t="str">
        <f t="shared" si="68"/>
        <v xml:space="preserve"> NOT NULL</v>
      </c>
      <c r="M386" s="3"/>
      <c r="N386" s="3" t="str">
        <f>IFERROR(VLOOKUP(I386,[2]Sheet3!G$3:K$38,5,FALSE),"")</f>
        <v/>
      </c>
      <c r="P386" s="28" t="str">
        <f t="shared" si="64"/>
        <v>CNSL_IC_RUTE_CD</v>
      </c>
      <c r="Q386" s="2" t="str">
        <f t="shared" si="65"/>
        <v>CREATE OR REPLACE TRANSIENT TABLE DM.MCSD_CNSL_IC_RUTE (CNSL_IC_RUTE_CD  VARCHAR(10)   NOT NULL  COMMENT '상담인입경로코드'</v>
      </c>
      <c r="R386" s="2" t="str">
        <f t="shared" si="66"/>
        <v>CREATE TABLE DM.MCSD_CNSL_IC_RUTE (CNSL_IC_RUTE_CD  VARCHAR(10)   NOT NULL</v>
      </c>
      <c r="S386" s="2" t="str">
        <f t="shared" si="67"/>
        <v>COMMENT ON TABLE DM.MCSD_CNSL_IC_RUTE IS '상담인입경로'; COMMENT ON COLUMN DM.MCSD_CNSL_IC_RUTE.CNSL_IC_RUTE_CD IS '상담인입경로코드';</v>
      </c>
    </row>
    <row r="387" spans="1:19" ht="22" customHeight="1" x14ac:dyDescent="0.45">
      <c r="A387" s="23">
        <f t="shared" si="62"/>
        <v>45</v>
      </c>
      <c r="B387" s="3" t="s">
        <v>596</v>
      </c>
      <c r="C387" s="3" t="s">
        <v>142</v>
      </c>
      <c r="D387" s="3" t="s">
        <v>140</v>
      </c>
      <c r="E387" s="4" t="str">
        <f>VLOOKUP(F387,[1]테이블명!$E:$G,3,FALSE)</f>
        <v>MCSD_CNSL_IC_RUTE</v>
      </c>
      <c r="F387" s="5" t="s">
        <v>106</v>
      </c>
      <c r="G387" s="3">
        <f t="shared" si="69"/>
        <v>2</v>
      </c>
      <c r="H387" s="4" t="str">
        <f>VLOOKUP(I387,[1]용어사전!$B:$D,2,FALSE)</f>
        <v>CNSL_IC_RUTE_NM</v>
      </c>
      <c r="I387" s="4" t="s">
        <v>248</v>
      </c>
      <c r="J387" s="3" t="str">
        <f>VLOOKUP(I387,[1]용어사전!$B:$D,3,FALSE)</f>
        <v>VARCHAR(20)</v>
      </c>
      <c r="K387" s="3"/>
      <c r="L387" s="3" t="str">
        <f t="shared" si="68"/>
        <v>NULL</v>
      </c>
      <c r="M387" s="3"/>
      <c r="N387" s="3" t="str">
        <f>IFERROR(VLOOKUP(I387,[2]Sheet3!G$3:K$38,5,FALSE),"")</f>
        <v/>
      </c>
      <c r="P387" s="28" t="str">
        <f t="shared" si="64"/>
        <v>CNSL_IC_RUTE_CD</v>
      </c>
      <c r="Q387" s="2" t="str">
        <f t="shared" si="65"/>
        <v>, CNSL_IC_RUTE_NM  VARCHAR(20)  NULL  COMMENT '상담인입경로명'</v>
      </c>
      <c r="R387" s="2" t="str">
        <f t="shared" si="66"/>
        <v>, CNSL_IC_RUTE_NM  VARCHAR(20)  NULL</v>
      </c>
      <c r="S387" s="2" t="str">
        <f t="shared" si="67"/>
        <v>COMMENT ON COLUMN DM.MCSD_CNSL_IC_RUTE.CNSL_IC_RUTE_NM IS '상담인입경로명';</v>
      </c>
    </row>
    <row r="388" spans="1:19" ht="22" customHeight="1" x14ac:dyDescent="0.45">
      <c r="A388" s="23">
        <f t="shared" si="62"/>
        <v>45</v>
      </c>
      <c r="B388" s="3" t="s">
        <v>596</v>
      </c>
      <c r="C388" s="3" t="s">
        <v>142</v>
      </c>
      <c r="D388" s="3" t="s">
        <v>140</v>
      </c>
      <c r="E388" s="4" t="str">
        <f>VLOOKUP(F388,[1]테이블명!$E:$G,3,FALSE)</f>
        <v>MCSD_CNSL_IC_RUTE</v>
      </c>
      <c r="F388" s="5" t="s">
        <v>106</v>
      </c>
      <c r="G388" s="3">
        <f t="shared" si="69"/>
        <v>3</v>
      </c>
      <c r="H388" s="4" t="str">
        <f>VLOOKUP(I388,[1]용어사전!$B:$D,2,FALSE)</f>
        <v>SORT_SEQ</v>
      </c>
      <c r="I388" s="4" t="s">
        <v>298</v>
      </c>
      <c r="J388" s="3" t="str">
        <f>VLOOKUP(I388,[1]용어사전!$B:$D,3,FALSE)</f>
        <v>INTEGER</v>
      </c>
      <c r="K388" s="3"/>
      <c r="L388" s="3" t="str">
        <f t="shared" si="68"/>
        <v>NULL</v>
      </c>
      <c r="M388" s="3"/>
      <c r="N388" s="3" t="str">
        <f>IFERROR(VLOOKUP(I388,[2]Sheet3!G$3:K$38,5,FALSE),"")</f>
        <v/>
      </c>
      <c r="P388" s="28" t="str">
        <f t="shared" si="64"/>
        <v>CNSL_IC_RUTE_CD</v>
      </c>
      <c r="Q388" s="2" t="str">
        <f t="shared" si="65"/>
        <v>, SORT_SEQ  INTEGER  NULL  COMMENT '정렬순번'</v>
      </c>
      <c r="R388" s="2" t="str">
        <f t="shared" si="66"/>
        <v>, SORT_SEQ  INTEGER  NULL</v>
      </c>
      <c r="S388" s="2" t="str">
        <f t="shared" si="67"/>
        <v>COMMENT ON COLUMN DM.MCSD_CNSL_IC_RUTE.SORT_SEQ IS '정렬순번';</v>
      </c>
    </row>
    <row r="389" spans="1:19" ht="22" customHeight="1" x14ac:dyDescent="0.45">
      <c r="A389" s="23">
        <f t="shared" si="62"/>
        <v>45</v>
      </c>
      <c r="B389" s="3" t="s">
        <v>596</v>
      </c>
      <c r="C389" s="3" t="s">
        <v>142</v>
      </c>
      <c r="D389" s="3" t="s">
        <v>140</v>
      </c>
      <c r="E389" s="4" t="str">
        <f>VLOOKUP(F389,[1]테이블명!$E:$G,3,FALSE)</f>
        <v>MCSD_CNSL_IC_RUTE</v>
      </c>
      <c r="F389" s="5" t="s">
        <v>106</v>
      </c>
      <c r="G389" s="3">
        <f t="shared" si="69"/>
        <v>4</v>
      </c>
      <c r="H389" s="4" t="str">
        <f>VLOOKUP(I389,[1]용어사전!$B:$D,2,FALSE)</f>
        <v>LOAD_DTTM</v>
      </c>
      <c r="I389" s="4" t="s">
        <v>297</v>
      </c>
      <c r="J389" s="3" t="str">
        <f>VLOOKUP(I389,[1]용어사전!$B:$D,3,FALSE)</f>
        <v>TIMESTAMP</v>
      </c>
      <c r="K389" s="3"/>
      <c r="L389" s="3" t="str">
        <f t="shared" si="68"/>
        <v>NULL</v>
      </c>
      <c r="M389" s="3"/>
      <c r="N389" s="3" t="str">
        <f>IFERROR(VLOOKUP(I389,[2]Sheet3!G$3:K$38,5,FALSE),"")</f>
        <v/>
      </c>
      <c r="P389" s="28" t="str">
        <f t="shared" si="64"/>
        <v>CNSL_IC_RUTE_CD</v>
      </c>
      <c r="Q389" s="2" t="str">
        <f t="shared" si="65"/>
        <v>, LOAD_DTTM  TIMESTAMP  NULL  COMMENT '적재일시' , CONSTRAINT MCSD_CNSL_IC_RUTE_PK PRIMARY KEY (CNSL_IC_RUTE_CD)) COMMENT='상담인입경로';GRANT SELECT ON TABLE GCWB_WDB.DM.MCSD_CNSL_IC_RUTE TO READ_ROLE;GRANT SELECT,INSERT,UPDATE,DELETE ON TABLE GCWB_WDB.DM.MCSD_CNSL_IC_RUTE TO ROLE CRUD_ROLE;</v>
      </c>
      <c r="R389" s="2" t="str">
        <f t="shared" si="66"/>
        <v>, LOAD_DTTM  TIMESTAMP  NULL, CONSTRAINT MCSD_CNSL_IC_RUTE_PK PRIMARY KEY (CNSL_IC_RUTE_CD)) ;</v>
      </c>
      <c r="S389" s="2" t="str">
        <f t="shared" si="67"/>
        <v>COMMENT ON COLUMN DM.MCSD_CNSL_IC_RUTE.LOAD_DTTM IS '적재일시';</v>
      </c>
    </row>
    <row r="390" spans="1:19" ht="22" customHeight="1" x14ac:dyDescent="0.45">
      <c r="A390" s="23">
        <f t="shared" si="62"/>
        <v>46</v>
      </c>
      <c r="B390" s="3" t="s">
        <v>596</v>
      </c>
      <c r="C390" s="3" t="s">
        <v>142</v>
      </c>
      <c r="D390" s="3" t="s">
        <v>140</v>
      </c>
      <c r="E390" s="4" t="str">
        <f>VLOOKUP(F390,[1]테이블명!$E:$G,3,FALSE)</f>
        <v>MCSD_CNSL_IC_CLS</v>
      </c>
      <c r="F390" s="5" t="s">
        <v>105</v>
      </c>
      <c r="G390" s="3">
        <f t="shared" si="69"/>
        <v>1</v>
      </c>
      <c r="H390" s="4" t="str">
        <f>VLOOKUP(I390,[1]용어사전!$B:$D,2,FALSE)</f>
        <v>CNSL_IC_CLS_CD</v>
      </c>
      <c r="I390" s="4" t="s">
        <v>169</v>
      </c>
      <c r="J390" s="3" t="str">
        <f>VLOOKUP(I390,[1]용어사전!$B:$D,3,FALSE)</f>
        <v>VARCHAR(10)</v>
      </c>
      <c r="K390" s="3" t="s">
        <v>300</v>
      </c>
      <c r="L390" s="3" t="str">
        <f t="shared" si="68"/>
        <v xml:space="preserve"> NOT NULL</v>
      </c>
      <c r="M390" s="3"/>
      <c r="N390" s="3" t="str">
        <f>IFERROR(VLOOKUP(I390,[2]Sheet3!G$3:K$38,5,FALSE),"")</f>
        <v/>
      </c>
      <c r="P390" s="28" t="str">
        <f t="shared" si="64"/>
        <v>CNSL_IC_CLS_CD</v>
      </c>
      <c r="Q390" s="2" t="str">
        <f t="shared" si="65"/>
        <v>CREATE OR REPLACE TRANSIENT TABLE DM.MCSD_CNSL_IC_CLS (CNSL_IC_CLS_CD  VARCHAR(10)   NOT NULL  COMMENT '상담인입구분코드'</v>
      </c>
      <c r="R390" s="2" t="str">
        <f t="shared" si="66"/>
        <v>CREATE TABLE DM.MCSD_CNSL_IC_CLS (CNSL_IC_CLS_CD  VARCHAR(10)   NOT NULL</v>
      </c>
      <c r="S390" s="2" t="str">
        <f t="shared" si="67"/>
        <v>COMMENT ON TABLE DM.MCSD_CNSL_IC_CLS IS '상담인입구분'; COMMENT ON COLUMN DM.MCSD_CNSL_IC_CLS.CNSL_IC_CLS_CD IS '상담인입구분코드';</v>
      </c>
    </row>
    <row r="391" spans="1:19" ht="22" customHeight="1" x14ac:dyDescent="0.45">
      <c r="A391" s="23">
        <f t="shared" si="62"/>
        <v>46</v>
      </c>
      <c r="B391" s="3" t="s">
        <v>596</v>
      </c>
      <c r="C391" s="3" t="s">
        <v>142</v>
      </c>
      <c r="D391" s="3" t="s">
        <v>140</v>
      </c>
      <c r="E391" s="4" t="str">
        <f>VLOOKUP(F391,[1]테이블명!$E:$G,3,FALSE)</f>
        <v>MCSD_CNSL_IC_CLS</v>
      </c>
      <c r="F391" s="5" t="s">
        <v>105</v>
      </c>
      <c r="G391" s="3">
        <f t="shared" si="69"/>
        <v>2</v>
      </c>
      <c r="H391" s="4" t="str">
        <f>VLOOKUP(I391,[1]용어사전!$B:$D,2,FALSE)</f>
        <v>CNSL_IC_CLS_NM</v>
      </c>
      <c r="I391" s="4" t="s">
        <v>249</v>
      </c>
      <c r="J391" s="3" t="str">
        <f>VLOOKUP(I391,[1]용어사전!$B:$D,3,FALSE)</f>
        <v>VARCHAR(20)</v>
      </c>
      <c r="K391" s="3"/>
      <c r="L391" s="3" t="str">
        <f t="shared" si="68"/>
        <v>NULL</v>
      </c>
      <c r="M391" s="3"/>
      <c r="N391" s="3" t="str">
        <f>IFERROR(VLOOKUP(I391,[2]Sheet3!G$3:K$38,5,FALSE),"")</f>
        <v/>
      </c>
      <c r="P391" s="28" t="str">
        <f t="shared" si="64"/>
        <v>CNSL_IC_CLS_CD</v>
      </c>
      <c r="Q391" s="2" t="str">
        <f t="shared" si="65"/>
        <v>, CNSL_IC_CLS_NM  VARCHAR(20)  NULL  COMMENT '상담인입구분명'</v>
      </c>
      <c r="R391" s="2" t="str">
        <f t="shared" si="66"/>
        <v>, CNSL_IC_CLS_NM  VARCHAR(20)  NULL</v>
      </c>
      <c r="S391" s="2" t="str">
        <f t="shared" si="67"/>
        <v>COMMENT ON COLUMN DM.MCSD_CNSL_IC_CLS.CNSL_IC_CLS_NM IS '상담인입구분명';</v>
      </c>
    </row>
    <row r="392" spans="1:19" ht="22" customHeight="1" x14ac:dyDescent="0.45">
      <c r="A392" s="23">
        <f t="shared" si="62"/>
        <v>46</v>
      </c>
      <c r="B392" s="3" t="s">
        <v>596</v>
      </c>
      <c r="C392" s="3" t="s">
        <v>142</v>
      </c>
      <c r="D392" s="3" t="s">
        <v>140</v>
      </c>
      <c r="E392" s="4" t="str">
        <f>VLOOKUP(F392,[1]테이블명!$E:$G,3,FALSE)</f>
        <v>MCSD_CNSL_IC_CLS</v>
      </c>
      <c r="F392" s="5" t="s">
        <v>105</v>
      </c>
      <c r="G392" s="3">
        <f t="shared" si="69"/>
        <v>3</v>
      </c>
      <c r="H392" s="4" t="str">
        <f>VLOOKUP(I392,[1]용어사전!$B:$D,2,FALSE)</f>
        <v>SORT_SEQ</v>
      </c>
      <c r="I392" s="4" t="s">
        <v>298</v>
      </c>
      <c r="J392" s="3" t="str">
        <f>VLOOKUP(I392,[1]용어사전!$B:$D,3,FALSE)</f>
        <v>INTEGER</v>
      </c>
      <c r="K392" s="3"/>
      <c r="L392" s="3" t="str">
        <f t="shared" si="68"/>
        <v>NULL</v>
      </c>
      <c r="M392" s="3"/>
      <c r="N392" s="3" t="str">
        <f>IFERROR(VLOOKUP(I392,[2]Sheet3!G$3:K$38,5,FALSE),"")</f>
        <v/>
      </c>
      <c r="P392" s="28" t="str">
        <f t="shared" si="64"/>
        <v>CNSL_IC_CLS_CD</v>
      </c>
      <c r="Q392" s="2" t="str">
        <f t="shared" si="65"/>
        <v>, SORT_SEQ  INTEGER  NULL  COMMENT '정렬순번'</v>
      </c>
      <c r="R392" s="2" t="str">
        <f t="shared" si="66"/>
        <v>, SORT_SEQ  INTEGER  NULL</v>
      </c>
      <c r="S392" s="2" t="str">
        <f t="shared" si="67"/>
        <v>COMMENT ON COLUMN DM.MCSD_CNSL_IC_CLS.SORT_SEQ IS '정렬순번';</v>
      </c>
    </row>
    <row r="393" spans="1:19" ht="22" customHeight="1" x14ac:dyDescent="0.45">
      <c r="A393" s="23">
        <f t="shared" ref="A393:A456" si="72">IF(F393=F392,A392,A392+1)</f>
        <v>46</v>
      </c>
      <c r="B393" s="3" t="s">
        <v>596</v>
      </c>
      <c r="C393" s="3" t="s">
        <v>142</v>
      </c>
      <c r="D393" s="3" t="s">
        <v>140</v>
      </c>
      <c r="E393" s="4" t="str">
        <f>VLOOKUP(F393,[1]테이블명!$E:$G,3,FALSE)</f>
        <v>MCSD_CNSL_IC_CLS</v>
      </c>
      <c r="F393" s="5" t="s">
        <v>105</v>
      </c>
      <c r="G393" s="3">
        <f t="shared" si="69"/>
        <v>4</v>
      </c>
      <c r="H393" s="4" t="str">
        <f>VLOOKUP(I393,[1]용어사전!$B:$D,2,FALSE)</f>
        <v>LOAD_DTTM</v>
      </c>
      <c r="I393" s="4" t="s">
        <v>297</v>
      </c>
      <c r="J393" s="3" t="str">
        <f>VLOOKUP(I393,[1]용어사전!$B:$D,3,FALSE)</f>
        <v>TIMESTAMP</v>
      </c>
      <c r="K393" s="3"/>
      <c r="L393" s="3" t="str">
        <f t="shared" si="68"/>
        <v>NULL</v>
      </c>
      <c r="M393" s="3"/>
      <c r="N393" s="3" t="str">
        <f>IFERROR(VLOOKUP(I393,[2]Sheet3!G$3:K$38,5,FALSE),"")</f>
        <v/>
      </c>
      <c r="P393" s="28" t="str">
        <f t="shared" si="64"/>
        <v>CNSL_IC_CLS_CD</v>
      </c>
      <c r="Q393" s="2" t="str">
        <f t="shared" si="65"/>
        <v>, LOAD_DTTM  TIMESTAMP  NULL  COMMENT '적재일시' , CONSTRAINT MCSD_CNSL_IC_CLS_PK PRIMARY KEY (CNSL_IC_CLS_CD)) COMMENT='상담인입구분';GRANT SELECT ON TABLE GCWB_WDB.DM.MCSD_CNSL_IC_CLS TO READ_ROLE;GRANT SELECT,INSERT,UPDATE,DELETE ON TABLE GCWB_WDB.DM.MCSD_CNSL_IC_CLS TO ROLE CRUD_ROLE;</v>
      </c>
      <c r="R393" s="2" t="str">
        <f t="shared" si="66"/>
        <v>, LOAD_DTTM  TIMESTAMP  NULL, CONSTRAINT MCSD_CNSL_IC_CLS_PK PRIMARY KEY (CNSL_IC_CLS_CD)) ;</v>
      </c>
      <c r="S393" s="2" t="str">
        <f t="shared" si="67"/>
        <v>COMMENT ON COLUMN DM.MCSD_CNSL_IC_CLS.LOAD_DTTM IS '적재일시';</v>
      </c>
    </row>
    <row r="394" spans="1:19" ht="22" hidden="1" customHeight="1" x14ac:dyDescent="0.45">
      <c r="A394" s="23">
        <f t="shared" si="72"/>
        <v>47</v>
      </c>
      <c r="B394" s="3" t="s">
        <v>596</v>
      </c>
      <c r="C394" s="3" t="s">
        <v>144</v>
      </c>
      <c r="D394" s="3" t="s">
        <v>140</v>
      </c>
      <c r="E394" s="4" t="str">
        <f>VLOOKUP(F394,[1]테이블명!$E:$G,3,FALSE)</f>
        <v>MCSF_CNSL</v>
      </c>
      <c r="F394" s="5" t="s">
        <v>140</v>
      </c>
      <c r="G394" s="3">
        <f t="shared" si="69"/>
        <v>1</v>
      </c>
      <c r="H394" s="4" t="str">
        <f>VLOOKUP(I394,[1]용어사전!$B:$D,2,FALSE)</f>
        <v>BASE_DD</v>
      </c>
      <c r="I394" s="4" t="s">
        <v>378</v>
      </c>
      <c r="J394" s="3" t="str">
        <f>VLOOKUP(I394,[1]용어사전!$B:$D,3,FALSE)</f>
        <v>VARCHAR(8)</v>
      </c>
      <c r="K394" s="3" t="s">
        <v>5527</v>
      </c>
      <c r="L394" s="3" t="str">
        <f t="shared" si="68"/>
        <v xml:space="preserve"> NOT NULL</v>
      </c>
      <c r="M394" s="3"/>
      <c r="N394" s="3" t="str">
        <f>IFERROR(VLOOKUP(I394,[2]Sheet3!G$3:K$38,5,FALSE),"")</f>
        <v/>
      </c>
      <c r="P394" s="28" t="str">
        <f t="shared" si="64"/>
        <v>BASE_DD</v>
      </c>
      <c r="Q394" s="2" t="str">
        <f t="shared" si="65"/>
        <v>CREATE OR REPLACE TRANSIENT TABLE DM.MCSF_CNSL (BASE_DD  VARCHAR(8)   NOT NULL  COMMENT '기준일자'</v>
      </c>
      <c r="R394" s="2" t="str">
        <f t="shared" si="66"/>
        <v>CREATE TABLE DM.MCSF_CNSL (BASE_DD  VARCHAR(8)   NOT NULL</v>
      </c>
      <c r="S394" s="2" t="str">
        <f t="shared" si="67"/>
        <v>COMMENT ON TABLE DM.MCSF_CNSL IS '상담'; COMMENT ON COLUMN DM.MCSF_CNSL.BASE_DD IS '기준일자';</v>
      </c>
    </row>
    <row r="395" spans="1:19" ht="22" hidden="1" customHeight="1" x14ac:dyDescent="0.45">
      <c r="A395" s="23">
        <f t="shared" si="72"/>
        <v>47</v>
      </c>
      <c r="B395" s="3" t="s">
        <v>596</v>
      </c>
      <c r="C395" s="3" t="s">
        <v>144</v>
      </c>
      <c r="D395" s="3" t="s">
        <v>140</v>
      </c>
      <c r="E395" s="4" t="str">
        <f>VLOOKUP(F395,[1]테이블명!$E:$G,3,FALSE)</f>
        <v>MCSF_CNSL</v>
      </c>
      <c r="F395" s="5" t="s">
        <v>140</v>
      </c>
      <c r="G395" s="3">
        <f t="shared" si="69"/>
        <v>2</v>
      </c>
      <c r="H395" s="4" t="str">
        <f>VLOOKUP(I395,[1]용어사전!$B:$D,2,FALSE)</f>
        <v>MAT_CD</v>
      </c>
      <c r="I395" s="4" t="s">
        <v>454</v>
      </c>
      <c r="J395" s="3" t="str">
        <f>VLOOKUP(I395,[1]용어사전!$B:$D,3,FALSE)</f>
        <v>VARCHAR(20)</v>
      </c>
      <c r="K395" s="3" t="s">
        <v>300</v>
      </c>
      <c r="L395" s="3" t="str">
        <f t="shared" ref="L395:L404" si="73">IF(K395="Y"," NOT NULL","NULL")</f>
        <v xml:space="preserve"> NOT NULL</v>
      </c>
      <c r="M395" s="3"/>
      <c r="N395" s="3" t="str">
        <f>IFERROR(VLOOKUP(I395,[2]Sheet3!G$3:K$38,5,FALSE),"")</f>
        <v/>
      </c>
      <c r="P395" s="28" t="str">
        <f t="shared" si="64"/>
        <v>BASE_DD,MAT_CD</v>
      </c>
      <c r="Q395" s="2" t="str">
        <f t="shared" si="65"/>
        <v>, MAT_CD  VARCHAR(20)   NOT NULL  COMMENT '자재코드'</v>
      </c>
      <c r="R395" s="2" t="str">
        <f t="shared" si="66"/>
        <v>, MAT_CD  VARCHAR(20)   NOT NULL</v>
      </c>
      <c r="S395" s="2" t="str">
        <f t="shared" si="67"/>
        <v>COMMENT ON COLUMN DM.MCSF_CNSL.MAT_CD IS '자재코드';</v>
      </c>
    </row>
    <row r="396" spans="1:19" ht="22" hidden="1" customHeight="1" x14ac:dyDescent="0.45">
      <c r="A396" s="23">
        <f t="shared" si="72"/>
        <v>47</v>
      </c>
      <c r="B396" s="3" t="s">
        <v>596</v>
      </c>
      <c r="C396" s="3" t="s">
        <v>144</v>
      </c>
      <c r="D396" s="3" t="s">
        <v>140</v>
      </c>
      <c r="E396" s="4" t="str">
        <f>VLOOKUP(F396,[1]테이블명!$E:$G,3,FALSE)</f>
        <v>MCSF_CNSL</v>
      </c>
      <c r="F396" s="5" t="s">
        <v>140</v>
      </c>
      <c r="G396" s="3">
        <f t="shared" si="69"/>
        <v>3</v>
      </c>
      <c r="H396" s="4" t="str">
        <f>VLOOKUP(I396,[1]용어사전!$B:$D,2,FALSE)</f>
        <v>BRND_CD</v>
      </c>
      <c r="I396" s="4" t="s">
        <v>469</v>
      </c>
      <c r="J396" s="3" t="str">
        <f>VLOOKUP(I396,[1]용어사전!$B:$D,3,FALSE)</f>
        <v>VARCHAR(20)</v>
      </c>
      <c r="K396" s="3" t="s">
        <v>300</v>
      </c>
      <c r="L396" s="3" t="str">
        <f t="shared" si="73"/>
        <v xml:space="preserve"> NOT NULL</v>
      </c>
      <c r="M396" s="3"/>
      <c r="N396" s="3" t="str">
        <f>IFERROR(VLOOKUP(I396,[2]Sheet3!G$3:K$38,5,FALSE),"")</f>
        <v/>
      </c>
      <c r="P396" s="28" t="str">
        <f t="shared" ref="P396:P458" si="74">IF(F396="","",IF(K396="",P395,IF(AND(K396="Y",G396=1),H396,CONCATENATE(P395,",",H396))))</f>
        <v>BASE_DD,MAT_CD,BRND_CD</v>
      </c>
      <c r="Q396" s="2" t="str">
        <f t="shared" ref="Q396:Q458" si="75">IF(AND(M396="Y",G396=1),"CREATE OR REPLACE VIEW "&amp;B396&amp;"."&amp;E396&amp;" AS SELECT CMM_DTL_CD AS "&amp;H396,IF(AND(M396="Y",G397=1)," , SORT_SEQ AS "&amp;H396&amp;" FROM DW.WSTC_CMM_CD_DTL WHERE CMM_BAS_CD= '"&amp;O396&amp;"';",IF(M396="Y"," , CMM_DTL_CD_NM AS "&amp;H396,IF(F396="","",IF(G396=1,"CREATE OR REPLACE TRANSIENT TABLE "&amp;B396&amp;"."&amp;E396&amp;" ("&amp;H396&amp;"  "&amp;J396&amp;"  "&amp;L396&amp;"  COMMENT '"&amp;I396&amp;"'",IF(G397=1,", "&amp;H396&amp;"  "&amp;J396&amp;"  "&amp;L396&amp;"  COMMENT '"&amp;I396&amp;"' , CONSTRAINT "&amp;E396&amp;"_PK PRIMARY KEY ("&amp;P396&amp;")) COMMENT='"&amp;F396&amp;"';"&amp;"GRANT SELECT ON TABLE GCWB_WDB."&amp;B396&amp;"."&amp;E396&amp;" TO READ_ROLE;"&amp;"GRANT SELECT,INSERT,UPDATE,DELETE ON TABLE GCWB_WDB."&amp;B396&amp;"."&amp;E396&amp;" TO ROLE CRUD_ROLE;",", "&amp;H396&amp;"  "&amp;J396&amp;"  "&amp;L396&amp;"  COMMENT '"&amp;I396&amp;"'"))))))</f>
        <v>, BRND_CD  VARCHAR(20)   NOT NULL  COMMENT '브랜드코드'</v>
      </c>
      <c r="R396" s="2" t="str">
        <f t="shared" ref="R396:R458" si="76">IF(G396=1,"CREATE TABLE "&amp;B396&amp;"."&amp;E396&amp;" ("&amp;H396&amp;"  "&amp;J396&amp;"  "&amp;L396,IF(G397=1,", "&amp;H396&amp;"  "&amp;J396&amp;"  "&amp;L396&amp;", CONSTRAINT "&amp;E396&amp;"_PK PRIMARY KEY ("&amp;P396&amp;")) ;",", "&amp;H396&amp;"  "&amp;J396&amp;"  "&amp;L396))</f>
        <v>, BRND_CD  VARCHAR(20)   NOT NULL</v>
      </c>
      <c r="S396" s="2" t="str">
        <f t="shared" ref="S396:S458" si="77">IF(G396=1,"COMMENT ON TABLE "&amp;B396&amp;"."&amp;E396&amp;" IS '"&amp;F396&amp;"'; COMMENT ON COLUMN "&amp;B396&amp;"."&amp;E396&amp;"."&amp;H396&amp;" IS '"&amp;I396&amp;"';","COMMENT ON COLUMN "&amp;B396&amp;"."&amp;E396&amp;"."&amp;H396&amp;" IS '"&amp;I396&amp;"';")</f>
        <v>COMMENT ON COLUMN DM.MCSF_CNSL.BRND_CD IS '브랜드코드';</v>
      </c>
    </row>
    <row r="397" spans="1:19" ht="22" hidden="1" customHeight="1" x14ac:dyDescent="0.45">
      <c r="A397" s="23">
        <f t="shared" si="72"/>
        <v>47</v>
      </c>
      <c r="B397" s="3" t="s">
        <v>596</v>
      </c>
      <c r="C397" s="3" t="s">
        <v>144</v>
      </c>
      <c r="D397" s="3" t="s">
        <v>140</v>
      </c>
      <c r="E397" s="4" t="str">
        <f>VLOOKUP(F397,[1]테이블명!$E:$G,3,FALSE)</f>
        <v>MCSF_CNSL</v>
      </c>
      <c r="F397" s="5" t="s">
        <v>140</v>
      </c>
      <c r="G397" s="3">
        <f t="shared" si="69"/>
        <v>4</v>
      </c>
      <c r="H397" s="4" t="str">
        <f>VLOOKUP(I397,[1]용어사전!$B:$D,2,FALSE)</f>
        <v>CNSL_IC_CLS_CD</v>
      </c>
      <c r="I397" s="4" t="s">
        <v>517</v>
      </c>
      <c r="J397" s="3" t="str">
        <f>VLOOKUP(I397,[1]용어사전!$B:$D,3,FALSE)</f>
        <v>VARCHAR(10)</v>
      </c>
      <c r="K397" s="3" t="s">
        <v>300</v>
      </c>
      <c r="L397" s="3" t="str">
        <f t="shared" si="73"/>
        <v xml:space="preserve"> NOT NULL</v>
      </c>
      <c r="M397" s="3"/>
      <c r="N397" s="3" t="str">
        <f>IFERROR(VLOOKUP(I397,[2]Sheet3!G$3:K$38,5,FALSE),"")</f>
        <v/>
      </c>
      <c r="P397" s="28" t="str">
        <f t="shared" si="74"/>
        <v>BASE_DD,MAT_CD,BRND_CD,CNSL_IC_CLS_CD</v>
      </c>
      <c r="Q397" s="2" t="str">
        <f t="shared" si="75"/>
        <v>, CNSL_IC_CLS_CD  VARCHAR(10)   NOT NULL  COMMENT '상담인입구분코드'</v>
      </c>
      <c r="R397" s="2" t="str">
        <f t="shared" si="76"/>
        <v>, CNSL_IC_CLS_CD  VARCHAR(10)   NOT NULL</v>
      </c>
      <c r="S397" s="2" t="str">
        <f t="shared" si="77"/>
        <v>COMMENT ON COLUMN DM.MCSF_CNSL.CNSL_IC_CLS_CD IS '상담인입구분코드';</v>
      </c>
    </row>
    <row r="398" spans="1:19" ht="22" hidden="1" customHeight="1" x14ac:dyDescent="0.45">
      <c r="A398" s="23">
        <f t="shared" si="72"/>
        <v>47</v>
      </c>
      <c r="B398" s="3" t="s">
        <v>596</v>
      </c>
      <c r="C398" s="3" t="s">
        <v>144</v>
      </c>
      <c r="D398" s="3" t="s">
        <v>140</v>
      </c>
      <c r="E398" s="4" t="str">
        <f>VLOOKUP(F398,[1]테이블명!$E:$G,3,FALSE)</f>
        <v>MCSF_CNSL</v>
      </c>
      <c r="F398" s="5" t="s">
        <v>140</v>
      </c>
      <c r="G398" s="3">
        <f t="shared" si="69"/>
        <v>5</v>
      </c>
      <c r="H398" s="4" t="str">
        <f>VLOOKUP(I398,[1]용어사전!$B:$D,2,FALSE)</f>
        <v>CNSL_IC_RUTE_CD</v>
      </c>
      <c r="I398" s="4" t="s">
        <v>518</v>
      </c>
      <c r="J398" s="3" t="str">
        <f>VLOOKUP(I398,[1]용어사전!$B:$D,3,FALSE)</f>
        <v>VARCHAR(10)</v>
      </c>
      <c r="K398" s="3" t="s">
        <v>300</v>
      </c>
      <c r="L398" s="3" t="str">
        <f t="shared" si="73"/>
        <v xml:space="preserve"> NOT NULL</v>
      </c>
      <c r="M398" s="3"/>
      <c r="N398" s="3" t="str">
        <f>IFERROR(VLOOKUP(I398,[2]Sheet3!G$3:K$38,5,FALSE),"")</f>
        <v/>
      </c>
      <c r="P398" s="28" t="str">
        <f t="shared" si="74"/>
        <v>BASE_DD,MAT_CD,BRND_CD,CNSL_IC_CLS_CD,CNSL_IC_RUTE_CD</v>
      </c>
      <c r="Q398" s="2" t="str">
        <f t="shared" si="75"/>
        <v>, CNSL_IC_RUTE_CD  VARCHAR(10)   NOT NULL  COMMENT '상담인입경로코드'</v>
      </c>
      <c r="R398" s="2" t="str">
        <f t="shared" si="76"/>
        <v>, CNSL_IC_RUTE_CD  VARCHAR(10)   NOT NULL</v>
      </c>
      <c r="S398" s="2" t="str">
        <f t="shared" si="77"/>
        <v>COMMENT ON COLUMN DM.MCSF_CNSL.CNSL_IC_RUTE_CD IS '상담인입경로코드';</v>
      </c>
    </row>
    <row r="399" spans="1:19" ht="22" hidden="1" customHeight="1" x14ac:dyDescent="0.45">
      <c r="A399" s="23">
        <f t="shared" si="72"/>
        <v>47</v>
      </c>
      <c r="B399" s="3" t="s">
        <v>596</v>
      </c>
      <c r="C399" s="3" t="s">
        <v>144</v>
      </c>
      <c r="D399" s="3" t="s">
        <v>140</v>
      </c>
      <c r="E399" s="4" t="str">
        <f>VLOOKUP(F399,[1]테이블명!$E:$G,3,FALSE)</f>
        <v>MCSF_CNSL</v>
      </c>
      <c r="F399" s="5" t="s">
        <v>140</v>
      </c>
      <c r="G399" s="3">
        <f t="shared" si="69"/>
        <v>6</v>
      </c>
      <c r="H399" s="4" t="str">
        <f>VLOOKUP(I399,[1]용어사전!$B:$D,2,FALSE)</f>
        <v>CNSL_INQ_SCLS_CD</v>
      </c>
      <c r="I399" s="4" t="s">
        <v>166</v>
      </c>
      <c r="J399" s="3" t="str">
        <f>VLOOKUP(I399,[1]용어사전!$B:$D,3,FALSE)</f>
        <v>VARCHAR(10)</v>
      </c>
      <c r="K399" s="3" t="s">
        <v>300</v>
      </c>
      <c r="L399" s="3" t="str">
        <f t="shared" si="73"/>
        <v xml:space="preserve"> NOT NULL</v>
      </c>
      <c r="M399" s="3"/>
      <c r="N399" s="3" t="str">
        <f>IFERROR(VLOOKUP(I399,[2]Sheet3!G$3:K$38,5,FALSE),"")</f>
        <v/>
      </c>
      <c r="P399" s="28" t="str">
        <f t="shared" si="74"/>
        <v>BASE_DD,MAT_CD,BRND_CD,CNSL_IC_CLS_CD,CNSL_IC_RUTE_CD,CNSL_INQ_SCLS_CD</v>
      </c>
      <c r="Q399" s="2" t="str">
        <f t="shared" si="75"/>
        <v>, CNSL_INQ_SCLS_CD  VARCHAR(10)   NOT NULL  COMMENT '상담문의소분류코드'</v>
      </c>
      <c r="R399" s="2" t="str">
        <f t="shared" si="76"/>
        <v>, CNSL_INQ_SCLS_CD  VARCHAR(10)   NOT NULL</v>
      </c>
      <c r="S399" s="2" t="str">
        <f t="shared" si="77"/>
        <v>COMMENT ON COLUMN DM.MCSF_CNSL.CNSL_INQ_SCLS_CD IS '상담문의소분류코드';</v>
      </c>
    </row>
    <row r="400" spans="1:19" ht="22" hidden="1" customHeight="1" x14ac:dyDescent="0.45">
      <c r="A400" s="23">
        <f t="shared" si="72"/>
        <v>47</v>
      </c>
      <c r="B400" s="3" t="s">
        <v>596</v>
      </c>
      <c r="C400" s="3" t="s">
        <v>144</v>
      </c>
      <c r="D400" s="3" t="s">
        <v>140</v>
      </c>
      <c r="E400" s="4" t="str">
        <f>VLOOKUP(F400,[1]테이블명!$E:$G,3,FALSE)</f>
        <v>MCSF_CNSL</v>
      </c>
      <c r="F400" s="5" t="s">
        <v>140</v>
      </c>
      <c r="G400" s="3">
        <f t="shared" si="69"/>
        <v>7</v>
      </c>
      <c r="H400" s="4" t="str">
        <f>VLOOKUP(I400,[1]용어사전!$B:$D,2,FALSE)</f>
        <v>CNSL_HDQT_CLS_CD</v>
      </c>
      <c r="I400" s="4" t="s">
        <v>519</v>
      </c>
      <c r="J400" s="3" t="str">
        <f>VLOOKUP(I400,[1]용어사전!$B:$D,3,FALSE)</f>
        <v>VARCHAR(10)</v>
      </c>
      <c r="K400" s="3" t="s">
        <v>300</v>
      </c>
      <c r="L400" s="3" t="str">
        <f t="shared" si="73"/>
        <v xml:space="preserve"> NOT NULL</v>
      </c>
      <c r="M400" s="3"/>
      <c r="N400" s="3" t="str">
        <f>IFERROR(VLOOKUP(I400,[2]Sheet3!G$3:K$38,5,FALSE),"")</f>
        <v/>
      </c>
      <c r="P400" s="28" t="str">
        <f t="shared" si="74"/>
        <v>BASE_DD,MAT_CD,BRND_CD,CNSL_IC_CLS_CD,CNSL_IC_RUTE_CD,CNSL_INQ_SCLS_CD,CNSL_HDQT_CLS_CD</v>
      </c>
      <c r="Q400" s="2" t="str">
        <f t="shared" si="75"/>
        <v>, CNSL_HDQT_CLS_CD  VARCHAR(10)   NOT NULL  COMMENT '상담본부구분코드'</v>
      </c>
      <c r="R400" s="2" t="str">
        <f t="shared" si="76"/>
        <v>, CNSL_HDQT_CLS_CD  VARCHAR(10)   NOT NULL</v>
      </c>
      <c r="S400" s="2" t="str">
        <f t="shared" si="77"/>
        <v>COMMENT ON COLUMN DM.MCSF_CNSL.CNSL_HDQT_CLS_CD IS '상담본부구분코드';</v>
      </c>
    </row>
    <row r="401" spans="1:19" ht="22" hidden="1" customHeight="1" x14ac:dyDescent="0.45">
      <c r="A401" s="23">
        <f t="shared" si="72"/>
        <v>47</v>
      </c>
      <c r="B401" s="3" t="s">
        <v>596</v>
      </c>
      <c r="C401" s="3" t="s">
        <v>144</v>
      </c>
      <c r="D401" s="3" t="s">
        <v>140</v>
      </c>
      <c r="E401" s="4" t="str">
        <f>VLOOKUP(F401,[1]테이블명!$E:$G,3,FALSE)</f>
        <v>MCSF_CNSL</v>
      </c>
      <c r="F401" s="5" t="s">
        <v>140</v>
      </c>
      <c r="G401" s="3">
        <f t="shared" si="69"/>
        <v>8</v>
      </c>
      <c r="H401" s="4" t="str">
        <f>VLOOKUP(I401,[1]용어사전!$B:$D,2,FALSE)</f>
        <v>CNSL_CUST_CLSF_CD</v>
      </c>
      <c r="I401" s="4" t="s">
        <v>520</v>
      </c>
      <c r="J401" s="3" t="str">
        <f>VLOOKUP(I401,[1]용어사전!$B:$D,3,FALSE)</f>
        <v>VARCHAR(10)</v>
      </c>
      <c r="K401" s="3" t="s">
        <v>300</v>
      </c>
      <c r="L401" s="3" t="str">
        <f t="shared" si="73"/>
        <v xml:space="preserve"> NOT NULL</v>
      </c>
      <c r="M401" s="3"/>
      <c r="N401" s="3" t="str">
        <f>IFERROR(VLOOKUP(I401,[2]Sheet3!G$3:K$38,5,FALSE),"")</f>
        <v/>
      </c>
      <c r="P401" s="28" t="str">
        <f t="shared" si="74"/>
        <v>BASE_DD,MAT_CD,BRND_CD,CNSL_IC_CLS_CD,CNSL_IC_RUTE_CD,CNSL_INQ_SCLS_CD,CNSL_HDQT_CLS_CD,CNSL_CUST_CLSF_CD</v>
      </c>
      <c r="Q401" s="2" t="str">
        <f t="shared" si="75"/>
        <v>, CNSL_CUST_CLSF_CD  VARCHAR(10)   NOT NULL  COMMENT '상담고객분류코드'</v>
      </c>
      <c r="R401" s="2" t="str">
        <f t="shared" si="76"/>
        <v>, CNSL_CUST_CLSF_CD  VARCHAR(10)   NOT NULL</v>
      </c>
      <c r="S401" s="2" t="str">
        <f t="shared" si="77"/>
        <v>COMMENT ON COLUMN DM.MCSF_CNSL.CNSL_CUST_CLSF_CD IS '상담고객분류코드';</v>
      </c>
    </row>
    <row r="402" spans="1:19" ht="22" hidden="1" customHeight="1" x14ac:dyDescent="0.45">
      <c r="A402" s="23">
        <f t="shared" si="72"/>
        <v>47</v>
      </c>
      <c r="B402" s="3" t="s">
        <v>596</v>
      </c>
      <c r="C402" s="3" t="s">
        <v>144</v>
      </c>
      <c r="D402" s="3" t="s">
        <v>140</v>
      </c>
      <c r="E402" s="4" t="str">
        <f>VLOOKUP(F402,[1]테이블명!$E:$G,3,FALSE)</f>
        <v>MCSF_CNSL</v>
      </c>
      <c r="F402" s="5" t="s">
        <v>140</v>
      </c>
      <c r="G402" s="3">
        <f t="shared" si="69"/>
        <v>9</v>
      </c>
      <c r="H402" s="4" t="str">
        <f>VLOOKUP(I402,[1]용어사전!$B:$D,2,FALSE)</f>
        <v>CSLR_ID</v>
      </c>
      <c r="I402" s="4" t="s">
        <v>523</v>
      </c>
      <c r="J402" s="3" t="str">
        <f>VLOOKUP(I402,[1]용어사전!$B:$D,3,FALSE)</f>
        <v>INTEGER</v>
      </c>
      <c r="K402" s="3" t="s">
        <v>300</v>
      </c>
      <c r="L402" s="3" t="str">
        <f t="shared" si="73"/>
        <v xml:space="preserve"> NOT NULL</v>
      </c>
      <c r="M402" s="3"/>
      <c r="N402" s="3" t="str">
        <f>IFERROR(VLOOKUP(I402,[2]Sheet3!G$3:K$38,5,FALSE),"")</f>
        <v/>
      </c>
      <c r="P402" s="28" t="str">
        <f t="shared" si="74"/>
        <v>BASE_DD,MAT_CD,BRND_CD,CNSL_IC_CLS_CD,CNSL_IC_RUTE_CD,CNSL_INQ_SCLS_CD,CNSL_HDQT_CLS_CD,CNSL_CUST_CLSF_CD,CSLR_ID</v>
      </c>
      <c r="Q402" s="2" t="str">
        <f t="shared" si="75"/>
        <v>, CSLR_ID  INTEGER   NOT NULL  COMMENT '상담원ID'</v>
      </c>
      <c r="R402" s="2" t="str">
        <f t="shared" si="76"/>
        <v>, CSLR_ID  INTEGER   NOT NULL</v>
      </c>
      <c r="S402" s="2" t="str">
        <f t="shared" si="77"/>
        <v>COMMENT ON COLUMN DM.MCSF_CNSL.CSLR_ID IS '상담원ID';</v>
      </c>
    </row>
    <row r="403" spans="1:19" ht="22" hidden="1" customHeight="1" x14ac:dyDescent="0.45">
      <c r="A403" s="23">
        <f t="shared" si="72"/>
        <v>47</v>
      </c>
      <c r="B403" s="3" t="s">
        <v>596</v>
      </c>
      <c r="C403" s="3" t="s">
        <v>144</v>
      </c>
      <c r="D403" s="3" t="s">
        <v>140</v>
      </c>
      <c r="E403" s="4" t="str">
        <f>VLOOKUP(F403,[1]테이블명!$E:$G,3,FALSE)</f>
        <v>MCSF_CNSL</v>
      </c>
      <c r="F403" s="5" t="s">
        <v>140</v>
      </c>
      <c r="G403" s="3">
        <f t="shared" si="69"/>
        <v>10</v>
      </c>
      <c r="H403" s="4" t="str">
        <f>VLOOKUP(I403,[1]용어사전!$B:$D,2,FALSE)</f>
        <v>IC_CNT</v>
      </c>
      <c r="I403" s="4" t="s">
        <v>524</v>
      </c>
      <c r="J403" s="3" t="str">
        <f>VLOOKUP(I403,[1]용어사전!$B:$D,3,FALSE)</f>
        <v>INTEGER</v>
      </c>
      <c r="K403" s="3"/>
      <c r="L403" s="3" t="str">
        <f t="shared" si="73"/>
        <v>NULL</v>
      </c>
      <c r="M403" s="3"/>
      <c r="N403" s="3" t="str">
        <f>IFERROR(VLOOKUP(I403,[2]Sheet3!G$3:K$38,5,FALSE),"")</f>
        <v/>
      </c>
      <c r="P403" s="28" t="str">
        <f t="shared" si="74"/>
        <v>BASE_DD,MAT_CD,BRND_CD,CNSL_IC_CLS_CD,CNSL_IC_RUTE_CD,CNSL_INQ_SCLS_CD,CNSL_HDQT_CLS_CD,CNSL_CUST_CLSF_CD,CSLR_ID</v>
      </c>
      <c r="Q403" s="2" t="str">
        <f t="shared" si="75"/>
        <v>, IC_CNT  INTEGER  NULL  COMMENT '인입건수'</v>
      </c>
      <c r="R403" s="2" t="str">
        <f t="shared" si="76"/>
        <v>, IC_CNT  INTEGER  NULL</v>
      </c>
      <c r="S403" s="2" t="str">
        <f t="shared" si="77"/>
        <v>COMMENT ON COLUMN DM.MCSF_CNSL.IC_CNT IS '인입건수';</v>
      </c>
    </row>
    <row r="404" spans="1:19" ht="22" hidden="1" customHeight="1" x14ac:dyDescent="0.45">
      <c r="A404" s="23">
        <f t="shared" si="72"/>
        <v>47</v>
      </c>
      <c r="B404" s="3" t="s">
        <v>596</v>
      </c>
      <c r="C404" s="3" t="s">
        <v>144</v>
      </c>
      <c r="D404" s="3" t="s">
        <v>140</v>
      </c>
      <c r="E404" s="4" t="str">
        <f>VLOOKUP(F404,[1]테이블명!$E:$G,3,FALSE)</f>
        <v>MCSF_CNSL</v>
      </c>
      <c r="F404" s="5" t="s">
        <v>140</v>
      </c>
      <c r="G404" s="3">
        <f t="shared" si="69"/>
        <v>11</v>
      </c>
      <c r="H404" s="4" t="str">
        <f>VLOOKUP(I404,[1]용어사전!$B:$D,2,FALSE)</f>
        <v>RSP_CNT</v>
      </c>
      <c r="I404" s="4" t="s">
        <v>525</v>
      </c>
      <c r="J404" s="3" t="str">
        <f>VLOOKUP(I404,[1]용어사전!$B:$D,3,FALSE)</f>
        <v>INTEGER</v>
      </c>
      <c r="K404" s="3"/>
      <c r="L404" s="3" t="str">
        <f t="shared" si="73"/>
        <v>NULL</v>
      </c>
      <c r="M404" s="3"/>
      <c r="N404" s="3" t="str">
        <f>IFERROR(VLOOKUP(I404,[2]Sheet3!G$3:K$38,5,FALSE),"")</f>
        <v/>
      </c>
      <c r="P404" s="28" t="str">
        <f t="shared" si="74"/>
        <v>BASE_DD,MAT_CD,BRND_CD,CNSL_IC_CLS_CD,CNSL_IC_RUTE_CD,CNSL_INQ_SCLS_CD,CNSL_HDQT_CLS_CD,CNSL_CUST_CLSF_CD,CSLR_ID</v>
      </c>
      <c r="Q404" s="2" t="str">
        <f t="shared" si="75"/>
        <v>, RSP_CNT  INTEGER  NULL  COMMENT '응답건수'</v>
      </c>
      <c r="R404" s="2" t="str">
        <f t="shared" si="76"/>
        <v>, RSP_CNT  INTEGER  NULL</v>
      </c>
      <c r="S404" s="2" t="str">
        <f t="shared" si="77"/>
        <v>COMMENT ON COLUMN DM.MCSF_CNSL.RSP_CNT IS '응답건수';</v>
      </c>
    </row>
    <row r="405" spans="1:19" ht="22" hidden="1" customHeight="1" x14ac:dyDescent="0.45">
      <c r="A405" s="23">
        <f t="shared" si="72"/>
        <v>47</v>
      </c>
      <c r="B405" s="3" t="s">
        <v>596</v>
      </c>
      <c r="C405" s="3" t="s">
        <v>144</v>
      </c>
      <c r="D405" s="3" t="s">
        <v>140</v>
      </c>
      <c r="E405" s="4" t="str">
        <f>VLOOKUP(F405,[1]테이블명!$E:$G,3,FALSE)</f>
        <v>MCSF_CNSL</v>
      </c>
      <c r="F405" s="5" t="s">
        <v>140</v>
      </c>
      <c r="G405" s="3">
        <f t="shared" si="69"/>
        <v>12</v>
      </c>
      <c r="H405" s="4" t="str">
        <f>VLOOKUP(I405,[1]용어사전!$B:$D,2,FALSE)</f>
        <v>PHCL_TME</v>
      </c>
      <c r="I405" s="4" t="s">
        <v>521</v>
      </c>
      <c r="J405" s="3" t="str">
        <f>VLOOKUP(I405,[1]용어사전!$B:$D,3,FALSE)</f>
        <v>NUMBER(10,2)</v>
      </c>
      <c r="K405" s="3"/>
      <c r="L405" s="3" t="str">
        <f>IF(K405="Y"," NOT NULL","NULL")</f>
        <v>NULL</v>
      </c>
      <c r="M405" s="3"/>
      <c r="N405" s="3" t="str">
        <f>IFERROR(VLOOKUP(I405,[2]Sheet3!G$3:K$38,5,FALSE),"")</f>
        <v/>
      </c>
      <c r="P405" s="28" t="str">
        <f t="shared" si="74"/>
        <v>BASE_DD,MAT_CD,BRND_CD,CNSL_IC_CLS_CD,CNSL_IC_RUTE_CD,CNSL_INQ_SCLS_CD,CNSL_HDQT_CLS_CD,CNSL_CUST_CLSF_CD,CSLR_ID</v>
      </c>
      <c r="Q405" s="2" t="str">
        <f t="shared" si="75"/>
        <v>, PHCL_TME  NUMBER(10,2)  NULL  COMMENT '통화시간'</v>
      </c>
      <c r="R405" s="2" t="str">
        <f t="shared" si="76"/>
        <v>, PHCL_TME  NUMBER(10,2)  NULL</v>
      </c>
      <c r="S405" s="2" t="str">
        <f t="shared" si="77"/>
        <v>COMMENT ON COLUMN DM.MCSF_CNSL.PHCL_TME IS '통화시간';</v>
      </c>
    </row>
    <row r="406" spans="1:19" ht="22" hidden="1" customHeight="1" x14ac:dyDescent="0.45">
      <c r="A406" s="23">
        <f t="shared" si="72"/>
        <v>47</v>
      </c>
      <c r="B406" s="3" t="s">
        <v>596</v>
      </c>
      <c r="C406" s="3" t="s">
        <v>144</v>
      </c>
      <c r="D406" s="3" t="s">
        <v>140</v>
      </c>
      <c r="E406" s="4" t="str">
        <f>VLOOKUP(F406,[1]테이블명!$E:$G,3,FALSE)</f>
        <v>MCSF_CNSL</v>
      </c>
      <c r="F406" s="5" t="s">
        <v>140</v>
      </c>
      <c r="G406" s="3">
        <f t="shared" si="69"/>
        <v>13</v>
      </c>
      <c r="H406" s="4" t="str">
        <f>VLOOKUP(I406,[1]용어사전!$B:$D,2,FALSE)</f>
        <v>DELY_TME</v>
      </c>
      <c r="I406" s="4" t="s">
        <v>522</v>
      </c>
      <c r="J406" s="3" t="str">
        <f>VLOOKUP(I406,[1]용어사전!$B:$D,3,FALSE)</f>
        <v>NUMBER(10,2)</v>
      </c>
      <c r="K406" s="3"/>
      <c r="L406" s="3" t="str">
        <f>IF(K406="Y"," NOT NULL","NULL")</f>
        <v>NULL</v>
      </c>
      <c r="M406" s="3"/>
      <c r="N406" s="3" t="str">
        <f>IFERROR(VLOOKUP(I406,[2]Sheet3!G$3:K$38,5,FALSE),"")</f>
        <v/>
      </c>
      <c r="P406" s="28" t="str">
        <f t="shared" si="74"/>
        <v>BASE_DD,MAT_CD,BRND_CD,CNSL_IC_CLS_CD,CNSL_IC_RUTE_CD,CNSL_INQ_SCLS_CD,CNSL_HDQT_CLS_CD,CNSL_CUST_CLSF_CD,CSLR_ID</v>
      </c>
      <c r="Q406" s="2" t="str">
        <f t="shared" si="75"/>
        <v>, DELY_TME  NUMBER(10,2)  NULL  COMMENT '대기시간'</v>
      </c>
      <c r="R406" s="2" t="str">
        <f t="shared" si="76"/>
        <v>, DELY_TME  NUMBER(10,2)  NULL</v>
      </c>
      <c r="S406" s="2" t="str">
        <f t="shared" si="77"/>
        <v>COMMENT ON COLUMN DM.MCSF_CNSL.DELY_TME IS '대기시간';</v>
      </c>
    </row>
    <row r="407" spans="1:19" ht="22" hidden="1" customHeight="1" x14ac:dyDescent="0.45">
      <c r="A407" s="23">
        <f t="shared" si="72"/>
        <v>47</v>
      </c>
      <c r="B407" s="3" t="s">
        <v>596</v>
      </c>
      <c r="C407" s="3" t="s">
        <v>144</v>
      </c>
      <c r="D407" s="3" t="s">
        <v>140</v>
      </c>
      <c r="E407" s="4" t="str">
        <f>VLOOKUP(F407,[1]테이블명!$E:$G,3,FALSE)</f>
        <v>MCSF_CNSL</v>
      </c>
      <c r="F407" s="5" t="s">
        <v>140</v>
      </c>
      <c r="G407" s="3">
        <f t="shared" si="69"/>
        <v>14</v>
      </c>
      <c r="H407" s="4" t="str">
        <f>VLOOKUP(I407,[1]용어사전!$B:$D,2,FALSE)</f>
        <v>LOAD_DTTM</v>
      </c>
      <c r="I407" s="4" t="s">
        <v>297</v>
      </c>
      <c r="J407" s="3" t="str">
        <f>VLOOKUP(I407,[1]용어사전!$B:$D,3,FALSE)</f>
        <v>TIMESTAMP</v>
      </c>
      <c r="K407" s="3"/>
      <c r="L407" s="3" t="str">
        <f t="shared" si="68"/>
        <v>NULL</v>
      </c>
      <c r="M407" s="3"/>
      <c r="N407" s="3" t="str">
        <f>IFERROR(VLOOKUP(I407,[2]Sheet3!G$3:K$38,5,FALSE),"")</f>
        <v/>
      </c>
      <c r="P407" s="28" t="str">
        <f t="shared" si="74"/>
        <v>BASE_DD,MAT_CD,BRND_CD,CNSL_IC_CLS_CD,CNSL_IC_RUTE_CD,CNSL_INQ_SCLS_CD,CNSL_HDQT_CLS_CD,CNSL_CUST_CLSF_CD,CSLR_ID</v>
      </c>
      <c r="Q407" s="2" t="str">
        <f t="shared" si="75"/>
        <v>, LOAD_DTTM  TIMESTAMP  NULL  COMMENT '적재일시' , CONSTRAINT MCSF_CNSL_PK PRIMARY KEY (BASE_DD,MAT_CD,BRND_CD,CNSL_IC_CLS_CD,CNSL_IC_RUTE_CD,CNSL_INQ_SCLS_CD,CNSL_HDQT_CLS_CD,CNSL_CUST_CLSF_CD,CSLR_ID)) COMMENT='상담';GRANT SELECT ON TABLE GCWB_WDB.DM.MCSF_CNSL TO READ_ROLE;GRANT SELECT,INSERT,UPDATE,DELETE ON TABLE GCWB_WDB.DM.MCSF_CNSL TO ROLE CRUD_ROLE;</v>
      </c>
      <c r="R407" s="2" t="str">
        <f t="shared" si="76"/>
        <v>, LOAD_DTTM  TIMESTAMP  NULL, CONSTRAINT MCSF_CNSL_PK PRIMARY KEY (BASE_DD,MAT_CD,BRND_CD,CNSL_IC_CLS_CD,CNSL_IC_RUTE_CD,CNSL_INQ_SCLS_CD,CNSL_HDQT_CLS_CD,CNSL_CUST_CLSF_CD,CSLR_ID)) ;</v>
      </c>
      <c r="S407" s="2" t="str">
        <f t="shared" si="77"/>
        <v>COMMENT ON COLUMN DM.MCSF_CNSL.LOAD_DTTM IS '적재일시';</v>
      </c>
    </row>
    <row r="408" spans="1:19" ht="22" customHeight="1" x14ac:dyDescent="0.45">
      <c r="A408" s="23">
        <f t="shared" si="72"/>
        <v>48</v>
      </c>
      <c r="B408" s="3" t="s">
        <v>596</v>
      </c>
      <c r="C408" s="3" t="s">
        <v>142</v>
      </c>
      <c r="D408" s="3" t="s">
        <v>5549</v>
      </c>
      <c r="E408" s="4" t="str">
        <f>VLOOKUP(F408,[1]테이블명!$E:$G,3,FALSE)</f>
        <v>MTDD_PAMT_DEVC</v>
      </c>
      <c r="F408" s="5" t="s">
        <v>86</v>
      </c>
      <c r="G408" s="3">
        <f t="shared" si="69"/>
        <v>1</v>
      </c>
      <c r="H408" s="4" t="str">
        <f>VLOOKUP(I408,[1]용어사전!$B:$D,2,FALSE)</f>
        <v>PAMT_DEVC_CD</v>
      </c>
      <c r="I408" s="4" t="s">
        <v>170</v>
      </c>
      <c r="J408" s="3" t="str">
        <f>VLOOKUP(I408,[1]용어사전!$B:$D,3,FALSE)</f>
        <v>VARCHAR(1)</v>
      </c>
      <c r="K408" s="3" t="s">
        <v>300</v>
      </c>
      <c r="L408" s="3" t="str">
        <f t="shared" si="68"/>
        <v xml:space="preserve"> NOT NULL</v>
      </c>
      <c r="M408" s="3" t="s">
        <v>593</v>
      </c>
      <c r="N408" s="3" t="str">
        <f>IFERROR(VLOOKUP(I408,[2]Sheet3!G$3:K$38,5,FALSE),"")</f>
        <v/>
      </c>
      <c r="O408" s="43" t="s">
        <v>5625</v>
      </c>
      <c r="P408" s="28" t="str">
        <f t="shared" si="74"/>
        <v>PAMT_DEVC_CD</v>
      </c>
      <c r="Q408" s="2" t="str">
        <f t="shared" si="75"/>
        <v>CREATE OR REPLACE VIEW DM.MTDD_PAMT_DEVC AS SELECT CMM_DTL_CD AS PAMT_DEVC_CD</v>
      </c>
      <c r="R408" s="2" t="str">
        <f t="shared" si="76"/>
        <v>CREATE TABLE DM.MTDD_PAMT_DEVC (PAMT_DEVC_CD  VARCHAR(1)   NOT NULL</v>
      </c>
      <c r="S408" s="2" t="str">
        <f t="shared" si="77"/>
        <v>COMMENT ON TABLE DM.MTDD_PAMT_DEVC IS '결제기기'; COMMENT ON COLUMN DM.MTDD_PAMT_DEVC.PAMT_DEVC_CD IS '결제기기코드';</v>
      </c>
    </row>
    <row r="409" spans="1:19" ht="22" customHeight="1" x14ac:dyDescent="0.45">
      <c r="A409" s="23">
        <f t="shared" si="72"/>
        <v>48</v>
      </c>
      <c r="B409" s="3" t="s">
        <v>596</v>
      </c>
      <c r="C409" s="3" t="s">
        <v>142</v>
      </c>
      <c r="D409" s="3" t="s">
        <v>5549</v>
      </c>
      <c r="E409" s="4" t="str">
        <f>VLOOKUP(F409,[1]테이블명!$E:$G,3,FALSE)</f>
        <v>MTDD_PAMT_DEVC</v>
      </c>
      <c r="F409" s="5" t="s">
        <v>86</v>
      </c>
      <c r="G409" s="3">
        <f t="shared" ref="G409:G472" si="78">IF(E409=E408,G408+1,1)</f>
        <v>2</v>
      </c>
      <c r="H409" s="4" t="str">
        <f>VLOOKUP(I409,[1]용어사전!$B:$D,2,FALSE)</f>
        <v>PAMT_DEVC_NM</v>
      </c>
      <c r="I409" s="4" t="s">
        <v>250</v>
      </c>
      <c r="J409" s="3" t="str">
        <f>VLOOKUP(I409,[1]용어사전!$B:$D,3,FALSE)</f>
        <v>VARCHAR(20)</v>
      </c>
      <c r="K409" s="3"/>
      <c r="L409" s="3" t="str">
        <f t="shared" si="68"/>
        <v>NULL</v>
      </c>
      <c r="M409" s="3" t="s">
        <v>593</v>
      </c>
      <c r="N409" s="3" t="str">
        <f>IFERROR(VLOOKUP(I409,[2]Sheet3!G$3:K$38,5,FALSE),"")</f>
        <v/>
      </c>
      <c r="O409" s="43" t="s">
        <v>5625</v>
      </c>
      <c r="P409" s="28" t="str">
        <f t="shared" si="74"/>
        <v>PAMT_DEVC_CD</v>
      </c>
      <c r="Q409" s="2" t="str">
        <f t="shared" si="75"/>
        <v xml:space="preserve"> , CMM_DTL_CD_NM AS PAMT_DEVC_NM</v>
      </c>
      <c r="R409" s="2" t="str">
        <f t="shared" si="76"/>
        <v>, PAMT_DEVC_NM  VARCHAR(20)  NULL</v>
      </c>
      <c r="S409" s="2" t="str">
        <f t="shared" si="77"/>
        <v>COMMENT ON COLUMN DM.MTDD_PAMT_DEVC.PAMT_DEVC_NM IS '결제기기명';</v>
      </c>
    </row>
    <row r="410" spans="1:19" ht="22" customHeight="1" x14ac:dyDescent="0.45">
      <c r="A410" s="23">
        <f t="shared" si="72"/>
        <v>48</v>
      </c>
      <c r="B410" s="3" t="s">
        <v>596</v>
      </c>
      <c r="C410" s="3" t="s">
        <v>142</v>
      </c>
      <c r="D410" s="3" t="s">
        <v>5549</v>
      </c>
      <c r="E410" s="4" t="str">
        <f>VLOOKUP(F410,[1]테이블명!$E:$G,3,FALSE)</f>
        <v>MTDD_PAMT_DEVC</v>
      </c>
      <c r="F410" s="5" t="s">
        <v>86</v>
      </c>
      <c r="G410" s="3">
        <f t="shared" si="78"/>
        <v>3</v>
      </c>
      <c r="H410" s="4" t="str">
        <f>VLOOKUP(I410,[1]용어사전!$B:$D,2,FALSE)</f>
        <v>SORT_SEQ</v>
      </c>
      <c r="I410" s="4" t="s">
        <v>298</v>
      </c>
      <c r="J410" s="3" t="str">
        <f>VLOOKUP(I410,[1]용어사전!$B:$D,3,FALSE)</f>
        <v>INTEGER</v>
      </c>
      <c r="K410" s="3"/>
      <c r="L410" s="3" t="str">
        <f t="shared" si="68"/>
        <v>NULL</v>
      </c>
      <c r="M410" s="3" t="s">
        <v>593</v>
      </c>
      <c r="N410" s="3" t="str">
        <f>IFERROR(VLOOKUP(I410,[2]Sheet3!G$3:K$38,5,FALSE),"")</f>
        <v/>
      </c>
      <c r="O410" s="43" t="s">
        <v>5625</v>
      </c>
      <c r="P410" s="28" t="str">
        <f t="shared" si="74"/>
        <v>PAMT_DEVC_CD</v>
      </c>
      <c r="Q410" s="2" t="str">
        <f t="shared" si="75"/>
        <v xml:space="preserve"> , SORT_SEQ AS SORT_SEQ FROM DW.WSTC_CMM_CD_DTL WHERE CMM_BAS_CD= '026';</v>
      </c>
      <c r="R410" s="2" t="str">
        <f t="shared" si="76"/>
        <v>, SORT_SEQ  INTEGER  NULL, CONSTRAINT MTDD_PAMT_DEVC_PK PRIMARY KEY (PAMT_DEVC_CD)) ;</v>
      </c>
      <c r="S410" s="2" t="str">
        <f t="shared" si="77"/>
        <v>COMMENT ON COLUMN DM.MTDD_PAMT_DEVC.SORT_SEQ IS '정렬순번';</v>
      </c>
    </row>
    <row r="411" spans="1:19" ht="22" customHeight="1" x14ac:dyDescent="0.45">
      <c r="A411" s="23">
        <f t="shared" si="72"/>
        <v>49</v>
      </c>
      <c r="B411" s="3" t="s">
        <v>596</v>
      </c>
      <c r="C411" s="3" t="s">
        <v>142</v>
      </c>
      <c r="D411" s="3" t="s">
        <v>5549</v>
      </c>
      <c r="E411" s="4" t="str">
        <f>VLOOKUP(F411,[1]테이블명!$E:$G,3,FALSE)</f>
        <v>MTDD_PAMT_APRCH</v>
      </c>
      <c r="F411" s="5" t="s">
        <v>87</v>
      </c>
      <c r="G411" s="3">
        <f t="shared" si="78"/>
        <v>1</v>
      </c>
      <c r="H411" s="4" t="str">
        <f>VLOOKUP(I411,[1]용어사전!$B:$D,2,FALSE)</f>
        <v>PAMT_APRCH_CD</v>
      </c>
      <c r="I411" s="4" t="s">
        <v>171</v>
      </c>
      <c r="J411" s="3" t="str">
        <f>VLOOKUP(I411,[1]용어사전!$B:$D,3,FALSE)</f>
        <v>VARCHAR(5)</v>
      </c>
      <c r="K411" s="3" t="s">
        <v>300</v>
      </c>
      <c r="L411" s="3" t="str">
        <f t="shared" si="68"/>
        <v xml:space="preserve"> NOT NULL</v>
      </c>
      <c r="M411" s="3" t="s">
        <v>593</v>
      </c>
      <c r="N411" s="3" t="str">
        <f>IFERROR(VLOOKUP(I411,[2]Sheet3!G$3:K$38,5,FALSE),"")</f>
        <v/>
      </c>
      <c r="O411" s="43" t="s">
        <v>5626</v>
      </c>
      <c r="P411" s="28" t="str">
        <f t="shared" si="74"/>
        <v>PAMT_APRCH_CD</v>
      </c>
      <c r="Q411" s="2" t="str">
        <f t="shared" si="75"/>
        <v>CREATE OR REPLACE VIEW DM.MTDD_PAMT_APRCH AS SELECT CMM_DTL_CD AS PAMT_APRCH_CD</v>
      </c>
      <c r="R411" s="2" t="str">
        <f t="shared" si="76"/>
        <v>CREATE TABLE DM.MTDD_PAMT_APRCH (PAMT_APRCH_CD  VARCHAR(5)   NOT NULL</v>
      </c>
      <c r="S411" s="2" t="str">
        <f t="shared" si="77"/>
        <v>COMMENT ON TABLE DM.MTDD_PAMT_APRCH IS '결제방식'; COMMENT ON COLUMN DM.MTDD_PAMT_APRCH.PAMT_APRCH_CD IS '결제방식코드';</v>
      </c>
    </row>
    <row r="412" spans="1:19" ht="22" customHeight="1" x14ac:dyDescent="0.45">
      <c r="A412" s="23">
        <f t="shared" si="72"/>
        <v>49</v>
      </c>
      <c r="B412" s="3" t="s">
        <v>596</v>
      </c>
      <c r="C412" s="3" t="s">
        <v>142</v>
      </c>
      <c r="D412" s="3" t="s">
        <v>5549</v>
      </c>
      <c r="E412" s="4" t="str">
        <f>VLOOKUP(F412,[1]테이블명!$E:$G,3,FALSE)</f>
        <v>MTDD_PAMT_APRCH</v>
      </c>
      <c r="F412" s="5" t="s">
        <v>87</v>
      </c>
      <c r="G412" s="3">
        <f t="shared" si="78"/>
        <v>2</v>
      </c>
      <c r="H412" s="4" t="str">
        <f>VLOOKUP(I412,[1]용어사전!$B:$D,2,FALSE)</f>
        <v>PAMT_APRCH_NM</v>
      </c>
      <c r="I412" s="4" t="s">
        <v>251</v>
      </c>
      <c r="J412" s="3" t="str">
        <f>VLOOKUP(I412,[1]용어사전!$B:$D,3,FALSE)</f>
        <v>VARCHAR(20)</v>
      </c>
      <c r="K412" s="3"/>
      <c r="L412" s="3" t="str">
        <f t="shared" si="68"/>
        <v>NULL</v>
      </c>
      <c r="M412" s="3" t="s">
        <v>593</v>
      </c>
      <c r="N412" s="3" t="str">
        <f>IFERROR(VLOOKUP(I412,[2]Sheet3!G$3:K$38,5,FALSE),"")</f>
        <v/>
      </c>
      <c r="O412" s="43" t="s">
        <v>5626</v>
      </c>
      <c r="P412" s="28" t="str">
        <f t="shared" si="74"/>
        <v>PAMT_APRCH_CD</v>
      </c>
      <c r="Q412" s="2" t="str">
        <f t="shared" si="75"/>
        <v xml:space="preserve"> , CMM_DTL_CD_NM AS PAMT_APRCH_NM</v>
      </c>
      <c r="R412" s="2" t="str">
        <f t="shared" si="76"/>
        <v>, PAMT_APRCH_NM  VARCHAR(20)  NULL</v>
      </c>
      <c r="S412" s="2" t="str">
        <f t="shared" si="77"/>
        <v>COMMENT ON COLUMN DM.MTDD_PAMT_APRCH.PAMT_APRCH_NM IS '결제방식명';</v>
      </c>
    </row>
    <row r="413" spans="1:19" ht="22" customHeight="1" x14ac:dyDescent="0.45">
      <c r="A413" s="23">
        <f t="shared" si="72"/>
        <v>49</v>
      </c>
      <c r="B413" s="3" t="s">
        <v>596</v>
      </c>
      <c r="C413" s="3" t="s">
        <v>142</v>
      </c>
      <c r="D413" s="3" t="s">
        <v>5549</v>
      </c>
      <c r="E413" s="4" t="str">
        <f>VLOOKUP(F413,[1]테이블명!$E:$G,3,FALSE)</f>
        <v>MTDD_PAMT_APRCH</v>
      </c>
      <c r="F413" s="5" t="s">
        <v>87</v>
      </c>
      <c r="G413" s="3">
        <f t="shared" si="78"/>
        <v>3</v>
      </c>
      <c r="H413" s="4" t="str">
        <f>VLOOKUP(I413,[1]용어사전!$B:$D,2,FALSE)</f>
        <v>SORT_SEQ</v>
      </c>
      <c r="I413" s="4" t="s">
        <v>298</v>
      </c>
      <c r="J413" s="3" t="str">
        <f>VLOOKUP(I413,[1]용어사전!$B:$D,3,FALSE)</f>
        <v>INTEGER</v>
      </c>
      <c r="K413" s="3"/>
      <c r="L413" s="3" t="str">
        <f t="shared" si="68"/>
        <v>NULL</v>
      </c>
      <c r="M413" s="3" t="s">
        <v>593</v>
      </c>
      <c r="N413" s="3" t="str">
        <f>IFERROR(VLOOKUP(I413,[2]Sheet3!G$3:K$38,5,FALSE),"")</f>
        <v/>
      </c>
      <c r="O413" s="43" t="s">
        <v>5626</v>
      </c>
      <c r="P413" s="28" t="str">
        <f t="shared" si="74"/>
        <v>PAMT_APRCH_CD</v>
      </c>
      <c r="Q413" s="2" t="str">
        <f t="shared" si="75"/>
        <v xml:space="preserve"> , SORT_SEQ AS SORT_SEQ FROM DW.WSTC_CMM_CD_DTL WHERE CMM_BAS_CD= '027';</v>
      </c>
      <c r="R413" s="2" t="str">
        <f t="shared" si="76"/>
        <v>, SORT_SEQ  INTEGER  NULL, CONSTRAINT MTDD_PAMT_APRCH_PK PRIMARY KEY (PAMT_APRCH_CD)) ;</v>
      </c>
      <c r="S413" s="2" t="str">
        <f t="shared" si="77"/>
        <v>COMMENT ON COLUMN DM.MTDD_PAMT_APRCH.SORT_SEQ IS '정렬순번';</v>
      </c>
    </row>
    <row r="414" spans="1:19" ht="22" customHeight="1" x14ac:dyDescent="0.45">
      <c r="A414" s="23">
        <f t="shared" si="72"/>
        <v>50</v>
      </c>
      <c r="B414" s="3" t="s">
        <v>596</v>
      </c>
      <c r="C414" s="3" t="s">
        <v>142</v>
      </c>
      <c r="D414" s="3" t="s">
        <v>32</v>
      </c>
      <c r="E414" s="4" t="str">
        <f>VLOOKUP(F414,[1]테이블명!$E:$G,3,FALSE)</f>
        <v>MPDD_BRND</v>
      </c>
      <c r="F414" s="5" t="s">
        <v>84</v>
      </c>
      <c r="G414" s="3">
        <f t="shared" si="78"/>
        <v>1</v>
      </c>
      <c r="H414" s="4" t="str">
        <f>VLOOKUP(I414,[1]용어사전!$B:$D,2,FALSE)</f>
        <v>BRND_CD</v>
      </c>
      <c r="I414" s="4" t="s">
        <v>172</v>
      </c>
      <c r="J414" s="3" t="str">
        <f>VLOOKUP(I414,[1]용어사전!$B:$D,3,FALSE)</f>
        <v>VARCHAR(20)</v>
      </c>
      <c r="K414" s="3" t="s">
        <v>300</v>
      </c>
      <c r="L414" s="3" t="str">
        <f t="shared" si="68"/>
        <v xml:space="preserve"> NOT NULL</v>
      </c>
      <c r="M414" s="3" t="s">
        <v>593</v>
      </c>
      <c r="N414" s="3" t="str">
        <f>IFERROR(VLOOKUP(I414,[2]Sheet3!G$3:K$38,5,FALSE),"")</f>
        <v/>
      </c>
      <c r="O414" s="42" t="s">
        <v>5627</v>
      </c>
      <c r="P414" s="28" t="str">
        <f t="shared" si="74"/>
        <v>BRND_CD</v>
      </c>
      <c r="Q414" s="2" t="str">
        <f t="shared" si="75"/>
        <v>CREATE OR REPLACE VIEW DM.MPDD_BRND AS SELECT CMM_DTL_CD AS BRND_CD</v>
      </c>
      <c r="R414" s="2" t="str">
        <f t="shared" si="76"/>
        <v>CREATE TABLE DM.MPDD_BRND (BRND_CD  VARCHAR(20)   NOT NULL</v>
      </c>
      <c r="S414" s="2" t="str">
        <f t="shared" si="77"/>
        <v>COMMENT ON TABLE DM.MPDD_BRND IS '브랜드'; COMMENT ON COLUMN DM.MPDD_BRND.BRND_CD IS '브랜드코드';</v>
      </c>
    </row>
    <row r="415" spans="1:19" ht="22" customHeight="1" x14ac:dyDescent="0.45">
      <c r="A415" s="23">
        <f t="shared" si="72"/>
        <v>50</v>
      </c>
      <c r="B415" s="3" t="s">
        <v>596</v>
      </c>
      <c r="C415" s="3" t="s">
        <v>142</v>
      </c>
      <c r="D415" s="3" t="s">
        <v>32</v>
      </c>
      <c r="E415" s="4" t="str">
        <f>VLOOKUP(F415,[1]테이블명!$E:$G,3,FALSE)</f>
        <v>MPDD_BRND</v>
      </c>
      <c r="F415" s="5" t="s">
        <v>84</v>
      </c>
      <c r="G415" s="3">
        <f t="shared" si="78"/>
        <v>2</v>
      </c>
      <c r="H415" s="4" t="str">
        <f>VLOOKUP(I415,[1]용어사전!$B:$D,2,FALSE)</f>
        <v>BRND_NM</v>
      </c>
      <c r="I415" s="4" t="s">
        <v>252</v>
      </c>
      <c r="J415" s="3" t="str">
        <f>VLOOKUP(I415,[1]용어사전!$B:$D,3,FALSE)</f>
        <v>VARCHAR(100)</v>
      </c>
      <c r="K415" s="3"/>
      <c r="L415" s="3" t="str">
        <f t="shared" si="68"/>
        <v>NULL</v>
      </c>
      <c r="M415" s="3" t="s">
        <v>593</v>
      </c>
      <c r="N415" s="3" t="str">
        <f>IFERROR(VLOOKUP(I415,[2]Sheet3!G$3:K$38,5,FALSE),"")</f>
        <v/>
      </c>
      <c r="O415" s="42" t="s">
        <v>5627</v>
      </c>
      <c r="P415" s="28" t="str">
        <f t="shared" si="74"/>
        <v>BRND_CD</v>
      </c>
      <c r="Q415" s="2" t="str">
        <f t="shared" si="75"/>
        <v xml:space="preserve"> , CMM_DTL_CD_NM AS BRND_NM</v>
      </c>
      <c r="R415" s="2" t="str">
        <f t="shared" si="76"/>
        <v>, BRND_NM  VARCHAR(100)  NULL</v>
      </c>
      <c r="S415" s="2" t="str">
        <f t="shared" si="77"/>
        <v>COMMENT ON COLUMN DM.MPDD_BRND.BRND_NM IS '브랜드명';</v>
      </c>
    </row>
    <row r="416" spans="1:19" ht="22" customHeight="1" x14ac:dyDescent="0.45">
      <c r="A416" s="23">
        <f t="shared" si="72"/>
        <v>50</v>
      </c>
      <c r="B416" s="3" t="s">
        <v>596</v>
      </c>
      <c r="C416" s="3" t="s">
        <v>142</v>
      </c>
      <c r="D416" s="3" t="s">
        <v>32</v>
      </c>
      <c r="E416" s="4" t="str">
        <f>VLOOKUP(F416,[1]테이블명!$E:$G,3,FALSE)</f>
        <v>MPDD_BRND</v>
      </c>
      <c r="F416" s="5" t="s">
        <v>84</v>
      </c>
      <c r="G416" s="3">
        <f t="shared" si="78"/>
        <v>3</v>
      </c>
      <c r="H416" s="4" t="str">
        <f>VLOOKUP(I416,[1]용어사전!$B:$D,2,FALSE)</f>
        <v>SORT_SEQ</v>
      </c>
      <c r="I416" s="4" t="s">
        <v>298</v>
      </c>
      <c r="J416" s="3" t="str">
        <f>VLOOKUP(I416,[1]용어사전!$B:$D,3,FALSE)</f>
        <v>INTEGER</v>
      </c>
      <c r="K416" s="3"/>
      <c r="L416" s="3" t="str">
        <f t="shared" si="68"/>
        <v>NULL</v>
      </c>
      <c r="M416" s="3" t="s">
        <v>593</v>
      </c>
      <c r="N416" s="3" t="str">
        <f>IFERROR(VLOOKUP(I416,[2]Sheet3!G$3:K$38,5,FALSE),"")</f>
        <v/>
      </c>
      <c r="O416" s="42" t="s">
        <v>5627</v>
      </c>
      <c r="P416" s="28" t="str">
        <f t="shared" si="74"/>
        <v>BRND_CD</v>
      </c>
      <c r="Q416" s="2" t="str">
        <f t="shared" si="75"/>
        <v xml:space="preserve"> , SORT_SEQ AS SORT_SEQ FROM DW.WSTC_CMM_CD_DTL WHERE CMM_BAS_CD= '028';</v>
      </c>
      <c r="R416" s="2" t="str">
        <f t="shared" si="76"/>
        <v>, SORT_SEQ  INTEGER  NULL, CONSTRAINT MPDD_BRND_PK PRIMARY KEY (BRND_CD)) ;</v>
      </c>
      <c r="S416" s="2" t="str">
        <f t="shared" si="77"/>
        <v>COMMENT ON COLUMN DM.MPDD_BRND.SORT_SEQ IS '정렬순번';</v>
      </c>
    </row>
    <row r="417" spans="1:19" ht="22" customHeight="1" x14ac:dyDescent="0.45">
      <c r="A417" s="23">
        <f t="shared" si="72"/>
        <v>51</v>
      </c>
      <c r="B417" s="3" t="s">
        <v>596</v>
      </c>
      <c r="C417" s="3" t="s">
        <v>142</v>
      </c>
      <c r="D417" s="3" t="s">
        <v>32</v>
      </c>
      <c r="E417" s="4" t="str">
        <f>VLOOKUP(F417,[1]테이블명!$E:$G,3,FALSE)</f>
        <v>MPDD_PRD</v>
      </c>
      <c r="F417" s="5" t="s">
        <v>32</v>
      </c>
      <c r="G417" s="3">
        <f t="shared" si="78"/>
        <v>1</v>
      </c>
      <c r="H417" s="4" t="str">
        <f>VLOOKUP(I417,[1]용어사전!$B:$D,2,FALSE)</f>
        <v>MALL_CLS_CD</v>
      </c>
      <c r="I417" s="4" t="s">
        <v>146</v>
      </c>
      <c r="J417" s="3" t="str">
        <f>VLOOKUP(I417,[1]용어사전!$B:$D,3,FALSE)</f>
        <v>VARCHAR(2)</v>
      </c>
      <c r="K417" s="3" t="s">
        <v>300</v>
      </c>
      <c r="L417" s="3" t="str">
        <f>IF(K417="Y"," NOT NULL","NULL")</f>
        <v xml:space="preserve"> NOT NULL</v>
      </c>
      <c r="M417" s="3"/>
      <c r="N417" s="3" t="str">
        <f>IFERROR(VLOOKUP(I417,[2]Sheet3!G$3:K$38,5,FALSE),"")</f>
        <v/>
      </c>
      <c r="P417" s="28" t="str">
        <f t="shared" si="74"/>
        <v>MALL_CLS_CD</v>
      </c>
      <c r="Q417" s="2" t="str">
        <f t="shared" si="75"/>
        <v>CREATE OR REPLACE TRANSIENT TABLE DM.MPDD_PRD (MALL_CLS_CD  VARCHAR(2)   NOT NULL  COMMENT '몰구분코드'</v>
      </c>
      <c r="R417" s="2" t="str">
        <f t="shared" si="76"/>
        <v>CREATE TABLE DM.MPDD_PRD (MALL_CLS_CD  VARCHAR(2)   NOT NULL</v>
      </c>
      <c r="S417" s="2" t="str">
        <f t="shared" si="77"/>
        <v>COMMENT ON TABLE DM.MPDD_PRD IS '상품'; COMMENT ON COLUMN DM.MPDD_PRD.MALL_CLS_CD IS '몰구분코드';</v>
      </c>
    </row>
    <row r="418" spans="1:19" ht="22" customHeight="1" x14ac:dyDescent="0.45">
      <c r="A418" s="23">
        <f t="shared" si="72"/>
        <v>51</v>
      </c>
      <c r="B418" s="3" t="s">
        <v>596</v>
      </c>
      <c r="C418" s="3" t="s">
        <v>142</v>
      </c>
      <c r="D418" s="3" t="s">
        <v>32</v>
      </c>
      <c r="E418" s="4" t="str">
        <f>VLOOKUP(F418,[1]테이블명!$E:$G,3,FALSE)</f>
        <v>MPDD_PRD</v>
      </c>
      <c r="F418" s="5" t="s">
        <v>32</v>
      </c>
      <c r="G418" s="3">
        <f t="shared" si="78"/>
        <v>2</v>
      </c>
      <c r="H418" s="4" t="str">
        <f>VLOOKUP(I418,[1]용어사전!$B:$D,2,FALSE)</f>
        <v>PRD_CD</v>
      </c>
      <c r="I418" s="4" t="s">
        <v>173</v>
      </c>
      <c r="J418" s="3" t="str">
        <f>VLOOKUP(I418,[1]용어사전!$B:$D,3,FALSE)</f>
        <v>VARCHAR(20)</v>
      </c>
      <c r="K418" s="3" t="s">
        <v>300</v>
      </c>
      <c r="L418" s="3" t="str">
        <f t="shared" si="68"/>
        <v xml:space="preserve"> NOT NULL</v>
      </c>
      <c r="M418" s="3"/>
      <c r="N418" s="3" t="str">
        <f>IFERROR(VLOOKUP(I418,[2]Sheet3!G$3:K$38,5,FALSE),"")</f>
        <v/>
      </c>
      <c r="P418" s="28" t="str">
        <f t="shared" si="74"/>
        <v>MALL_CLS_CD,PRD_CD</v>
      </c>
      <c r="Q418" s="2" t="str">
        <f t="shared" si="75"/>
        <v>, PRD_CD  VARCHAR(20)   NOT NULL  COMMENT '상품코드'</v>
      </c>
      <c r="R418" s="2" t="str">
        <f t="shared" si="76"/>
        <v>, PRD_CD  VARCHAR(20)   NOT NULL</v>
      </c>
      <c r="S418" s="2" t="str">
        <f t="shared" si="77"/>
        <v>COMMENT ON COLUMN DM.MPDD_PRD.PRD_CD IS '상품코드';</v>
      </c>
    </row>
    <row r="419" spans="1:19" ht="22" customHeight="1" x14ac:dyDescent="0.45">
      <c r="A419" s="23">
        <f t="shared" si="72"/>
        <v>51</v>
      </c>
      <c r="B419" s="3" t="s">
        <v>596</v>
      </c>
      <c r="C419" s="3" t="s">
        <v>142</v>
      </c>
      <c r="D419" s="3" t="s">
        <v>32</v>
      </c>
      <c r="E419" s="4" t="str">
        <f>VLOOKUP(F419,[1]테이블명!$E:$G,3,FALSE)</f>
        <v>MPDD_PRD</v>
      </c>
      <c r="F419" s="5" t="s">
        <v>32</v>
      </c>
      <c r="G419" s="3">
        <f t="shared" si="78"/>
        <v>3</v>
      </c>
      <c r="H419" s="4" t="str">
        <f>VLOOKUP(I419,[1]용어사전!$B:$D,2,FALSE)</f>
        <v>PRD_NM</v>
      </c>
      <c r="I419" s="4" t="s">
        <v>579</v>
      </c>
      <c r="J419" s="3" t="str">
        <f>VLOOKUP(I419,[1]용어사전!$B:$D,3,FALSE)</f>
        <v>VARCHAR(100)</v>
      </c>
      <c r="K419" s="3"/>
      <c r="L419" s="3" t="str">
        <f t="shared" si="68"/>
        <v>NULL</v>
      </c>
      <c r="M419" s="3"/>
      <c r="N419" s="3" t="str">
        <f>IFERROR(VLOOKUP(I419,[2]Sheet3!G$3:K$38,5,FALSE),"")</f>
        <v/>
      </c>
      <c r="P419" s="28" t="str">
        <f t="shared" si="74"/>
        <v>MALL_CLS_CD,PRD_CD</v>
      </c>
      <c r="Q419" s="2" t="str">
        <f t="shared" si="75"/>
        <v>, PRD_NM  VARCHAR(100)  NULL  COMMENT '상품명'</v>
      </c>
      <c r="R419" s="2" t="str">
        <f t="shared" si="76"/>
        <v>, PRD_NM  VARCHAR(100)  NULL</v>
      </c>
      <c r="S419" s="2" t="str">
        <f t="shared" si="77"/>
        <v>COMMENT ON COLUMN DM.MPDD_PRD.PRD_NM IS '상품명';</v>
      </c>
    </row>
    <row r="420" spans="1:19" ht="22" customHeight="1" x14ac:dyDescent="0.45">
      <c r="A420" s="23">
        <f t="shared" si="72"/>
        <v>51</v>
      </c>
      <c r="B420" s="3" t="s">
        <v>596</v>
      </c>
      <c r="C420" s="3" t="s">
        <v>142</v>
      </c>
      <c r="D420" s="3" t="s">
        <v>32</v>
      </c>
      <c r="E420" s="4" t="str">
        <f>VLOOKUP(F420,[1]테이블명!$E:$G,3,FALSE)</f>
        <v>MPDD_PRD</v>
      </c>
      <c r="F420" s="5" t="s">
        <v>32</v>
      </c>
      <c r="G420" s="3">
        <f t="shared" si="78"/>
        <v>4</v>
      </c>
      <c r="H420" s="4" t="str">
        <f>VLOOKUP(I420,[1]용어사전!$B:$D,2,FALSE)</f>
        <v>MAT_CD</v>
      </c>
      <c r="I420" s="4" t="s">
        <v>580</v>
      </c>
      <c r="J420" s="3" t="str">
        <f>VLOOKUP(I420,[1]용어사전!$B:$D,3,FALSE)</f>
        <v>VARCHAR(20)</v>
      </c>
      <c r="K420" s="3"/>
      <c r="L420" s="3" t="str">
        <f>IF(K420="Y"," NOT NULL","NULL")</f>
        <v>NULL</v>
      </c>
      <c r="M420" s="3"/>
      <c r="N420" s="3" t="str">
        <f>IFERROR(VLOOKUP(I420,[2]Sheet3!G$3:K$38,5,FALSE),"")</f>
        <v/>
      </c>
      <c r="P420" s="28" t="str">
        <f t="shared" si="74"/>
        <v>MALL_CLS_CD,PRD_CD</v>
      </c>
      <c r="Q420" s="2" t="str">
        <f t="shared" si="75"/>
        <v>, MAT_CD  VARCHAR(20)  NULL  COMMENT '자재코드'</v>
      </c>
      <c r="R420" s="2" t="str">
        <f t="shared" si="76"/>
        <v>, MAT_CD  VARCHAR(20)  NULL</v>
      </c>
      <c r="S420" s="2" t="str">
        <f t="shared" si="77"/>
        <v>COMMENT ON COLUMN DM.MPDD_PRD.MAT_CD IS '자재코드';</v>
      </c>
    </row>
    <row r="421" spans="1:19" ht="22" customHeight="1" x14ac:dyDescent="0.45">
      <c r="A421" s="23">
        <f t="shared" si="72"/>
        <v>51</v>
      </c>
      <c r="B421" s="3" t="s">
        <v>596</v>
      </c>
      <c r="C421" s="3" t="s">
        <v>142</v>
      </c>
      <c r="D421" s="3" t="s">
        <v>32</v>
      </c>
      <c r="E421" s="4" t="str">
        <f>VLOOKUP(F421,[1]테이블명!$E:$G,3,FALSE)</f>
        <v>MPDD_PRD</v>
      </c>
      <c r="F421" s="5" t="s">
        <v>32</v>
      </c>
      <c r="G421" s="3">
        <f t="shared" si="78"/>
        <v>5</v>
      </c>
      <c r="H421" s="4" t="str">
        <f>VLOOKUP(I421,[1]용어사전!$B:$D,2,FALSE)</f>
        <v>SORT_SEQ</v>
      </c>
      <c r="I421" s="4" t="s">
        <v>298</v>
      </c>
      <c r="J421" s="3" t="str">
        <f>VLOOKUP(I421,[1]용어사전!$B:$D,3,FALSE)</f>
        <v>INTEGER</v>
      </c>
      <c r="K421" s="3"/>
      <c r="L421" s="3" t="str">
        <f t="shared" si="68"/>
        <v>NULL</v>
      </c>
      <c r="M421" s="3"/>
      <c r="N421" s="3" t="str">
        <f>IFERROR(VLOOKUP(I421,[2]Sheet3!G$3:K$38,5,FALSE),"")</f>
        <v/>
      </c>
      <c r="P421" s="28" t="str">
        <f t="shared" si="74"/>
        <v>MALL_CLS_CD,PRD_CD</v>
      </c>
      <c r="Q421" s="2" t="str">
        <f t="shared" si="75"/>
        <v>, SORT_SEQ  INTEGER  NULL  COMMENT '정렬순번'</v>
      </c>
      <c r="R421" s="2" t="str">
        <f t="shared" si="76"/>
        <v>, SORT_SEQ  INTEGER  NULL</v>
      </c>
      <c r="S421" s="2" t="str">
        <f t="shared" si="77"/>
        <v>COMMENT ON COLUMN DM.MPDD_PRD.SORT_SEQ IS '정렬순번';</v>
      </c>
    </row>
    <row r="422" spans="1:19" ht="22" customHeight="1" x14ac:dyDescent="0.45">
      <c r="A422" s="23">
        <f t="shared" si="72"/>
        <v>51</v>
      </c>
      <c r="B422" s="3" t="s">
        <v>596</v>
      </c>
      <c r="C422" s="3" t="s">
        <v>142</v>
      </c>
      <c r="D422" s="3" t="s">
        <v>32</v>
      </c>
      <c r="E422" s="4" t="str">
        <f>VLOOKUP(F422,[1]테이블명!$E:$G,3,FALSE)</f>
        <v>MPDD_PRD</v>
      </c>
      <c r="F422" s="5" t="s">
        <v>32</v>
      </c>
      <c r="G422" s="3">
        <f t="shared" si="78"/>
        <v>6</v>
      </c>
      <c r="H422" s="4" t="str">
        <f>VLOOKUP(I422,[1]용어사전!$B:$D,2,FALSE)</f>
        <v>LOAD_DTTM</v>
      </c>
      <c r="I422" s="4" t="s">
        <v>297</v>
      </c>
      <c r="J422" s="3" t="str">
        <f>VLOOKUP(I422,[1]용어사전!$B:$D,3,FALSE)</f>
        <v>TIMESTAMP</v>
      </c>
      <c r="K422" s="3"/>
      <c r="L422" s="3" t="str">
        <f t="shared" si="68"/>
        <v>NULL</v>
      </c>
      <c r="M422" s="3"/>
      <c r="N422" s="3" t="str">
        <f>IFERROR(VLOOKUP(I422,[2]Sheet3!G$3:K$38,5,FALSE),"")</f>
        <v/>
      </c>
      <c r="P422" s="28" t="str">
        <f t="shared" si="74"/>
        <v>MALL_CLS_CD,PRD_CD</v>
      </c>
      <c r="Q422" s="2" t="str">
        <f t="shared" si="75"/>
        <v>, LOAD_DTTM  TIMESTAMP  NULL  COMMENT '적재일시' , CONSTRAINT MPDD_PRD_PK PRIMARY KEY (MALL_CLS_CD,PRD_CD)) COMMENT='상품';GRANT SELECT ON TABLE GCWB_WDB.DM.MPDD_PRD TO READ_ROLE;GRANT SELECT,INSERT,UPDATE,DELETE ON TABLE GCWB_WDB.DM.MPDD_PRD TO ROLE CRUD_ROLE;</v>
      </c>
      <c r="R422" s="2" t="str">
        <f t="shared" si="76"/>
        <v>, LOAD_DTTM  TIMESTAMP  NULL, CONSTRAINT MPDD_PRD_PK PRIMARY KEY (MALL_CLS_CD,PRD_CD)) ;</v>
      </c>
      <c r="S422" s="2" t="str">
        <f t="shared" si="77"/>
        <v>COMMENT ON COLUMN DM.MPDD_PRD.LOAD_DTTM IS '적재일시';</v>
      </c>
    </row>
    <row r="423" spans="1:19" ht="22" customHeight="1" x14ac:dyDescent="0.45">
      <c r="A423" s="23">
        <f t="shared" si="72"/>
        <v>52</v>
      </c>
      <c r="B423" s="3" t="s">
        <v>596</v>
      </c>
      <c r="C423" s="3" t="s">
        <v>142</v>
      </c>
      <c r="D423" s="3" t="s">
        <v>32</v>
      </c>
      <c r="E423" s="4" t="str">
        <f>VLOOKUP(F423,[1]테이블명!$E:$G,3,FALSE)</f>
        <v>MPDD_PRD_KND</v>
      </c>
      <c r="F423" s="5" t="s">
        <v>85</v>
      </c>
      <c r="G423" s="3">
        <f t="shared" si="78"/>
        <v>1</v>
      </c>
      <c r="H423" s="4" t="str">
        <f>VLOOKUP(I423,[1]용어사전!$B:$D,2,FALSE)</f>
        <v>PRD_KND_CD</v>
      </c>
      <c r="I423" s="4" t="s">
        <v>174</v>
      </c>
      <c r="J423" s="3" t="str">
        <f>VLOOKUP(I423,[1]용어사전!$B:$D,3,FALSE)</f>
        <v>VARCHAR(2)</v>
      </c>
      <c r="K423" s="3" t="s">
        <v>300</v>
      </c>
      <c r="L423" s="3" t="str">
        <f t="shared" si="68"/>
        <v xml:space="preserve"> NOT NULL</v>
      </c>
      <c r="M423" s="3" t="s">
        <v>593</v>
      </c>
      <c r="N423" s="3" t="str">
        <f>IFERROR(VLOOKUP(I423,[2]Sheet3!G$3:K$38,5,FALSE),"")</f>
        <v/>
      </c>
      <c r="O423" s="43" t="s">
        <v>5628</v>
      </c>
      <c r="P423" s="28" t="str">
        <f t="shared" si="74"/>
        <v>PRD_KND_CD</v>
      </c>
      <c r="Q423" s="2" t="str">
        <f t="shared" si="75"/>
        <v>CREATE OR REPLACE VIEW DM.MPDD_PRD_KND AS SELECT CMM_DTL_CD AS PRD_KND_CD</v>
      </c>
      <c r="R423" s="2" t="str">
        <f t="shared" si="76"/>
        <v>CREATE TABLE DM.MPDD_PRD_KND (PRD_KND_CD  VARCHAR(2)   NOT NULL</v>
      </c>
      <c r="S423" s="2" t="str">
        <f t="shared" si="77"/>
        <v>COMMENT ON TABLE DM.MPDD_PRD_KND IS '상품종류'; COMMENT ON COLUMN DM.MPDD_PRD_KND.PRD_KND_CD IS '상품종류코드';</v>
      </c>
    </row>
    <row r="424" spans="1:19" ht="22" customHeight="1" x14ac:dyDescent="0.45">
      <c r="A424" s="23">
        <f t="shared" si="72"/>
        <v>52</v>
      </c>
      <c r="B424" s="3" t="s">
        <v>596</v>
      </c>
      <c r="C424" s="3" t="s">
        <v>142</v>
      </c>
      <c r="D424" s="3" t="s">
        <v>32</v>
      </c>
      <c r="E424" s="4" t="str">
        <f>VLOOKUP(F424,[1]테이블명!$E:$G,3,FALSE)</f>
        <v>MPDD_PRD_KND</v>
      </c>
      <c r="F424" s="5" t="s">
        <v>85</v>
      </c>
      <c r="G424" s="3">
        <f t="shared" si="78"/>
        <v>2</v>
      </c>
      <c r="H424" s="4" t="str">
        <f>VLOOKUP(I424,[1]용어사전!$B:$D,2,FALSE)</f>
        <v>PRD_KND_NM</v>
      </c>
      <c r="I424" s="4" t="s">
        <v>253</v>
      </c>
      <c r="J424" s="3" t="str">
        <f>VLOOKUP(I424,[1]용어사전!$B:$D,3,FALSE)</f>
        <v>VARCHAR(20)</v>
      </c>
      <c r="K424" s="3"/>
      <c r="L424" s="3" t="str">
        <f t="shared" si="68"/>
        <v>NULL</v>
      </c>
      <c r="M424" s="3" t="s">
        <v>593</v>
      </c>
      <c r="N424" s="3" t="str">
        <f>IFERROR(VLOOKUP(I424,[2]Sheet3!G$3:K$38,5,FALSE),"")</f>
        <v/>
      </c>
      <c r="O424" s="43" t="s">
        <v>5628</v>
      </c>
      <c r="P424" s="28" t="str">
        <f t="shared" ref="P424:P432" si="79">IF(F424="","",IF(K424="",P423,IF(AND(K424="Y",G424=1),H424,CONCATENATE(P423,",",H424))))</f>
        <v>PRD_KND_CD</v>
      </c>
      <c r="Q424" s="2" t="str">
        <f t="shared" ref="Q424:Q432" si="80">IF(AND(M424="Y",G424=1),"CREATE OR REPLACE VIEW "&amp;B424&amp;"."&amp;E424&amp;" AS SELECT CMM_DTL_CD AS "&amp;H424,IF(AND(M424="Y",G425=1)," , SORT_SEQ AS "&amp;H424&amp;" FROM DW.WSTC_CMM_CD_DTL WHERE CMM_BAS_CD= '"&amp;O424&amp;"';",IF(M424="Y"," , CMM_DTL_CD_NM AS "&amp;H424,IF(F424="","",IF(G424=1,"CREATE OR REPLACE TRANSIENT TABLE "&amp;B424&amp;"."&amp;E424&amp;" ("&amp;H424&amp;"  "&amp;J424&amp;"  "&amp;L424&amp;"  COMMENT '"&amp;I424&amp;"'",IF(G425=1,", "&amp;H424&amp;"  "&amp;J424&amp;"  "&amp;L424&amp;"  COMMENT '"&amp;I424&amp;"' , CONSTRAINT "&amp;E424&amp;"_PK PRIMARY KEY ("&amp;P424&amp;")) COMMENT='"&amp;F424&amp;"';"&amp;"GRANT SELECT ON TABLE GCWB_WDB."&amp;B424&amp;"."&amp;E424&amp;" TO READ_ROLE;"&amp;"GRANT SELECT,INSERT,UPDATE,DELETE ON TABLE GCWB_WDB."&amp;B424&amp;"."&amp;E424&amp;" TO ROLE CRUD_ROLE;",", "&amp;H424&amp;"  "&amp;J424&amp;"  "&amp;L424&amp;"  COMMENT '"&amp;I424&amp;"'"))))))</f>
        <v xml:space="preserve"> , CMM_DTL_CD_NM AS PRD_KND_NM</v>
      </c>
      <c r="R424" s="2" t="str">
        <f t="shared" ref="R424:R432" si="81">IF(G424=1,"CREATE TABLE "&amp;B424&amp;"."&amp;E424&amp;" ("&amp;H424&amp;"  "&amp;J424&amp;"  "&amp;L424,IF(G425=1,", "&amp;H424&amp;"  "&amp;J424&amp;"  "&amp;L424&amp;", CONSTRAINT "&amp;E424&amp;"_PK PRIMARY KEY ("&amp;P424&amp;")) ;",", "&amp;H424&amp;"  "&amp;J424&amp;"  "&amp;L424))</f>
        <v>, PRD_KND_NM  VARCHAR(20)  NULL</v>
      </c>
      <c r="S424" s="2" t="str">
        <f t="shared" ref="S424:S432" si="82">IF(G424=1,"COMMENT ON TABLE "&amp;B424&amp;"."&amp;E424&amp;" IS '"&amp;F424&amp;"'; COMMENT ON COLUMN "&amp;B424&amp;"."&amp;E424&amp;"."&amp;H424&amp;" IS '"&amp;I424&amp;"';","COMMENT ON COLUMN "&amp;B424&amp;"."&amp;E424&amp;"."&amp;H424&amp;" IS '"&amp;I424&amp;"';")</f>
        <v>COMMENT ON COLUMN DM.MPDD_PRD_KND.PRD_KND_NM IS '상품종류명';</v>
      </c>
    </row>
    <row r="425" spans="1:19" ht="22" customHeight="1" x14ac:dyDescent="0.45">
      <c r="A425" s="23">
        <f t="shared" si="72"/>
        <v>52</v>
      </c>
      <c r="B425" s="3" t="s">
        <v>596</v>
      </c>
      <c r="C425" s="3" t="s">
        <v>142</v>
      </c>
      <c r="D425" s="3" t="s">
        <v>32</v>
      </c>
      <c r="E425" s="4" t="str">
        <f>VLOOKUP(F425,[1]테이블명!$E:$G,3,FALSE)</f>
        <v>MPDD_PRD_KND</v>
      </c>
      <c r="F425" s="5" t="s">
        <v>85</v>
      </c>
      <c r="G425" s="3">
        <f t="shared" si="78"/>
        <v>3</v>
      </c>
      <c r="H425" s="4" t="str">
        <f>VLOOKUP(I425,[1]용어사전!$B:$D,2,FALSE)</f>
        <v>SORT_SEQ</v>
      </c>
      <c r="I425" s="4" t="s">
        <v>298</v>
      </c>
      <c r="J425" s="3" t="str">
        <f>VLOOKUP(I425,[1]용어사전!$B:$D,3,FALSE)</f>
        <v>INTEGER</v>
      </c>
      <c r="K425" s="3"/>
      <c r="L425" s="3" t="str">
        <f t="shared" si="68"/>
        <v>NULL</v>
      </c>
      <c r="M425" s="3" t="s">
        <v>593</v>
      </c>
      <c r="N425" s="3" t="str">
        <f>IFERROR(VLOOKUP(I425,[2]Sheet3!G$3:K$38,5,FALSE),"")</f>
        <v/>
      </c>
      <c r="O425" s="43" t="s">
        <v>5628</v>
      </c>
      <c r="P425" s="28" t="str">
        <f t="shared" si="79"/>
        <v>PRD_KND_CD</v>
      </c>
      <c r="Q425" s="2" t="str">
        <f t="shared" si="80"/>
        <v xml:space="preserve"> , SORT_SEQ AS SORT_SEQ FROM DW.WSTC_CMM_CD_DTL WHERE CMM_BAS_CD= '029';</v>
      </c>
      <c r="R425" s="2" t="str">
        <f t="shared" si="81"/>
        <v>, SORT_SEQ  INTEGER  NULL, CONSTRAINT MPDD_PRD_KND_PK PRIMARY KEY (PRD_KND_CD)) ;</v>
      </c>
      <c r="S425" s="2" t="str">
        <f t="shared" si="82"/>
        <v>COMMENT ON COLUMN DM.MPDD_PRD_KND.SORT_SEQ IS '정렬순번';</v>
      </c>
    </row>
    <row r="426" spans="1:19" ht="22" customHeight="1" x14ac:dyDescent="0.45">
      <c r="A426" s="23">
        <f t="shared" si="72"/>
        <v>53</v>
      </c>
      <c r="B426" s="3" t="s">
        <v>596</v>
      </c>
      <c r="C426" s="3" t="s">
        <v>142</v>
      </c>
      <c r="D426" s="3" t="s">
        <v>32</v>
      </c>
      <c r="E426" s="4" t="str">
        <f>VLOOKUP(F426,[1]테이블명!$E:$G,3,FALSE)</f>
        <v>MPDD_MAT</v>
      </c>
      <c r="F426" s="5" t="s">
        <v>83</v>
      </c>
      <c r="G426" s="3">
        <f t="shared" si="78"/>
        <v>1</v>
      </c>
      <c r="H426" s="4" t="str">
        <f>VLOOKUP(I426,[1]용어사전!$B:$D,2,FALSE)</f>
        <v>MAT_CD</v>
      </c>
      <c r="I426" s="4" t="s">
        <v>175</v>
      </c>
      <c r="J426" s="3" t="str">
        <f>VLOOKUP(I426,[1]용어사전!$B:$D,3,FALSE)</f>
        <v>VARCHAR(20)</v>
      </c>
      <c r="K426" s="3" t="s">
        <v>300</v>
      </c>
      <c r="L426" s="3" t="str">
        <f t="shared" si="68"/>
        <v xml:space="preserve"> NOT NULL</v>
      </c>
      <c r="M426" s="3"/>
      <c r="N426" s="3" t="str">
        <f>IFERROR(VLOOKUP(I426,[2]Sheet3!G$3:K$38,5,FALSE),"")</f>
        <v/>
      </c>
      <c r="P426" s="28" t="str">
        <f t="shared" si="79"/>
        <v>MAT_CD</v>
      </c>
      <c r="Q426" s="2" t="str">
        <f t="shared" si="80"/>
        <v>CREATE OR REPLACE TRANSIENT TABLE DM.MPDD_MAT (MAT_CD  VARCHAR(20)   NOT NULL  COMMENT '자재코드'</v>
      </c>
      <c r="R426" s="2" t="str">
        <f t="shared" si="81"/>
        <v>CREATE TABLE DM.MPDD_MAT (MAT_CD  VARCHAR(20)   NOT NULL</v>
      </c>
      <c r="S426" s="2" t="str">
        <f t="shared" si="82"/>
        <v>COMMENT ON TABLE DM.MPDD_MAT IS '자재'; COMMENT ON COLUMN DM.MPDD_MAT.MAT_CD IS '자재코드';</v>
      </c>
    </row>
    <row r="427" spans="1:19" ht="22" customHeight="1" x14ac:dyDescent="0.45">
      <c r="A427" s="23">
        <f t="shared" si="72"/>
        <v>53</v>
      </c>
      <c r="B427" s="3" t="s">
        <v>596</v>
      </c>
      <c r="C427" s="3" t="s">
        <v>142</v>
      </c>
      <c r="D427" s="3" t="s">
        <v>32</v>
      </c>
      <c r="E427" s="4" t="str">
        <f>VLOOKUP(F427,[1]테이블명!$E:$G,3,FALSE)</f>
        <v>MPDD_MAT</v>
      </c>
      <c r="F427" s="5" t="s">
        <v>83</v>
      </c>
      <c r="G427" s="3">
        <f t="shared" si="78"/>
        <v>2</v>
      </c>
      <c r="H427" s="4" t="str">
        <f>VLOOKUP(I427,[1]용어사전!$B:$D,2,FALSE)</f>
        <v>MAT_NM</v>
      </c>
      <c r="I427" s="4" t="s">
        <v>254</v>
      </c>
      <c r="J427" s="3" t="str">
        <f>VLOOKUP(I427,[1]용어사전!$B:$D,3,FALSE)</f>
        <v>VARCHAR(100)</v>
      </c>
      <c r="K427" s="3"/>
      <c r="L427" s="3" t="str">
        <f t="shared" si="68"/>
        <v>NULL</v>
      </c>
      <c r="M427" s="3"/>
      <c r="N427" s="3" t="str">
        <f>IFERROR(VLOOKUP(I427,[2]Sheet3!G$3:K$38,5,FALSE),"")</f>
        <v/>
      </c>
      <c r="P427" s="28" t="str">
        <f t="shared" si="79"/>
        <v>MAT_CD</v>
      </c>
      <c r="Q427" s="2" t="str">
        <f t="shared" si="80"/>
        <v>, MAT_NM  VARCHAR(100)  NULL  COMMENT '자재명'</v>
      </c>
      <c r="R427" s="2" t="str">
        <f t="shared" si="81"/>
        <v>, MAT_NM  VARCHAR(100)  NULL</v>
      </c>
      <c r="S427" s="2" t="str">
        <f t="shared" si="82"/>
        <v>COMMENT ON COLUMN DM.MPDD_MAT.MAT_NM IS '자재명';</v>
      </c>
    </row>
    <row r="428" spans="1:19" ht="22" customHeight="1" x14ac:dyDescent="0.45">
      <c r="A428" s="23">
        <f t="shared" si="72"/>
        <v>53</v>
      </c>
      <c r="B428" s="3" t="s">
        <v>596</v>
      </c>
      <c r="C428" s="3" t="s">
        <v>142</v>
      </c>
      <c r="D428" s="3" t="s">
        <v>32</v>
      </c>
      <c r="E428" s="4" t="str">
        <f>VLOOKUP(F428,[1]테이블명!$E:$G,3,FALSE)</f>
        <v>MPDD_MAT</v>
      </c>
      <c r="F428" s="5" t="s">
        <v>5564</v>
      </c>
      <c r="G428" s="3">
        <f t="shared" si="78"/>
        <v>3</v>
      </c>
      <c r="H428" s="4" t="str">
        <f>VLOOKUP(I428,[1]용어사전!$B:$D,2,FALSE)</f>
        <v>BRND_CD</v>
      </c>
      <c r="I428" s="4" t="s">
        <v>469</v>
      </c>
      <c r="J428" s="3" t="str">
        <f>VLOOKUP(I428,[1]용어사전!$B:$D,3,FALSE)</f>
        <v>VARCHAR(20)</v>
      </c>
      <c r="K428" s="3"/>
      <c r="L428" s="3" t="str">
        <f>IF(K428="Y"," NOT NULL","NULL")</f>
        <v>NULL</v>
      </c>
      <c r="M428" s="3"/>
      <c r="N428" s="3" t="str">
        <f>IFERROR(VLOOKUP(I428,[2]Sheet3!G$3:K$38,5,FALSE),"")</f>
        <v/>
      </c>
      <c r="P428" s="28" t="str">
        <f t="shared" si="79"/>
        <v>MAT_CD</v>
      </c>
      <c r="Q428" s="2" t="str">
        <f t="shared" si="80"/>
        <v>, BRND_CD  VARCHAR(20)  NULL  COMMENT '브랜드코드'</v>
      </c>
      <c r="R428" s="2" t="str">
        <f t="shared" si="81"/>
        <v>, BRND_CD  VARCHAR(20)  NULL</v>
      </c>
      <c r="S428" s="2" t="str">
        <f t="shared" si="82"/>
        <v>COMMENT ON COLUMN DM.MPDD_MAT.BRND_CD IS '브랜드코드';</v>
      </c>
    </row>
    <row r="429" spans="1:19" ht="22" customHeight="1" x14ac:dyDescent="0.45">
      <c r="A429" s="23">
        <f t="shared" si="72"/>
        <v>53</v>
      </c>
      <c r="B429" s="3" t="s">
        <v>596</v>
      </c>
      <c r="C429" s="3" t="s">
        <v>142</v>
      </c>
      <c r="D429" s="3" t="s">
        <v>32</v>
      </c>
      <c r="E429" s="4" t="str">
        <f>VLOOKUP(F429,[1]테이블명!$E:$G,3,FALSE)</f>
        <v>MPDD_MAT</v>
      </c>
      <c r="F429" s="5" t="s">
        <v>83</v>
      </c>
      <c r="G429" s="3">
        <f t="shared" si="78"/>
        <v>4</v>
      </c>
      <c r="H429" s="4" t="str">
        <f>VLOOKUP(I429,[1]용어사전!$B:$D,2,FALSE)</f>
        <v>MCTG_SCLS_CD</v>
      </c>
      <c r="I429" s="4" t="s">
        <v>177</v>
      </c>
      <c r="J429" s="3" t="str">
        <f>VLOOKUP(I429,[1]용어사전!$B:$D,3,FALSE)</f>
        <v>VARCHAR(20)</v>
      </c>
      <c r="K429" s="3"/>
      <c r="L429" s="3" t="str">
        <f t="shared" si="68"/>
        <v>NULL</v>
      </c>
      <c r="M429" s="3"/>
      <c r="N429" s="3" t="str">
        <f>IFERROR(VLOOKUP(I429,[2]Sheet3!G$3:K$38,5,FALSE),"")</f>
        <v/>
      </c>
      <c r="P429" s="28" t="str">
        <f t="shared" si="79"/>
        <v>MAT_CD</v>
      </c>
      <c r="Q429" s="2" t="str">
        <f t="shared" si="80"/>
        <v>, MCTG_SCLS_CD  VARCHAR(20)  NULL  COMMENT '자재카테고리소분류코드'</v>
      </c>
      <c r="R429" s="2" t="str">
        <f t="shared" si="81"/>
        <v>, MCTG_SCLS_CD  VARCHAR(20)  NULL</v>
      </c>
      <c r="S429" s="2" t="str">
        <f t="shared" si="82"/>
        <v>COMMENT ON COLUMN DM.MPDD_MAT.MCTG_SCLS_CD IS '자재카테고리소분류코드';</v>
      </c>
    </row>
    <row r="430" spans="1:19" ht="22" customHeight="1" x14ac:dyDescent="0.45">
      <c r="A430" s="23">
        <f t="shared" si="72"/>
        <v>53</v>
      </c>
      <c r="B430" s="3" t="s">
        <v>596</v>
      </c>
      <c r="C430" s="3" t="s">
        <v>142</v>
      </c>
      <c r="D430" s="3" t="s">
        <v>32</v>
      </c>
      <c r="E430" s="4" t="str">
        <f>VLOOKUP(F430,[1]테이블명!$E:$G,3,FALSE)</f>
        <v>MPDD_MAT</v>
      </c>
      <c r="F430" s="5" t="s">
        <v>83</v>
      </c>
      <c r="G430" s="3">
        <f t="shared" si="78"/>
        <v>5</v>
      </c>
      <c r="H430" s="4" t="str">
        <f>VLOOKUP(I430,[1]용어사전!$B:$D,2,FALSE)</f>
        <v>SORT_SEQ</v>
      </c>
      <c r="I430" s="4" t="s">
        <v>298</v>
      </c>
      <c r="J430" s="3" t="str">
        <f>VLOOKUP(I430,[1]용어사전!$B:$D,3,FALSE)</f>
        <v>INTEGER</v>
      </c>
      <c r="K430" s="3"/>
      <c r="L430" s="3" t="str">
        <f t="shared" si="68"/>
        <v>NULL</v>
      </c>
      <c r="M430" s="3"/>
      <c r="N430" s="3" t="str">
        <f>IFERROR(VLOOKUP(I430,[2]Sheet3!G$3:K$38,5,FALSE),"")</f>
        <v/>
      </c>
      <c r="P430" s="28" t="str">
        <f t="shared" si="79"/>
        <v>MAT_CD</v>
      </c>
      <c r="Q430" s="2" t="str">
        <f t="shared" si="80"/>
        <v>, SORT_SEQ  INTEGER  NULL  COMMENT '정렬순번'</v>
      </c>
      <c r="R430" s="2" t="str">
        <f t="shared" si="81"/>
        <v>, SORT_SEQ  INTEGER  NULL</v>
      </c>
      <c r="S430" s="2" t="str">
        <f t="shared" si="82"/>
        <v>COMMENT ON COLUMN DM.MPDD_MAT.SORT_SEQ IS '정렬순번';</v>
      </c>
    </row>
    <row r="431" spans="1:19" ht="22" customHeight="1" x14ac:dyDescent="0.45">
      <c r="A431" s="23">
        <f t="shared" si="72"/>
        <v>53</v>
      </c>
      <c r="B431" s="3" t="s">
        <v>596</v>
      </c>
      <c r="C431" s="3" t="s">
        <v>142</v>
      </c>
      <c r="D431" s="3" t="s">
        <v>32</v>
      </c>
      <c r="E431" s="4" t="str">
        <f>VLOOKUP(F431,[1]테이블명!$E:$G,3,FALSE)</f>
        <v>MPDD_MAT</v>
      </c>
      <c r="F431" s="5" t="s">
        <v>83</v>
      </c>
      <c r="G431" s="3">
        <f t="shared" si="78"/>
        <v>6</v>
      </c>
      <c r="H431" s="4" t="str">
        <f>VLOOKUP(I431,[1]용어사전!$B:$D,2,FALSE)</f>
        <v>LOAD_DTTM</v>
      </c>
      <c r="I431" s="4" t="s">
        <v>297</v>
      </c>
      <c r="J431" s="3" t="str">
        <f>VLOOKUP(I431,[1]용어사전!$B:$D,3,FALSE)</f>
        <v>TIMESTAMP</v>
      </c>
      <c r="K431" s="3"/>
      <c r="L431" s="3" t="str">
        <f t="shared" si="68"/>
        <v>NULL</v>
      </c>
      <c r="M431" s="3"/>
      <c r="N431" s="3" t="str">
        <f>IFERROR(VLOOKUP(I431,[2]Sheet3!G$3:K$38,5,FALSE),"")</f>
        <v/>
      </c>
      <c r="P431" s="28" t="str">
        <f t="shared" si="79"/>
        <v>MAT_CD</v>
      </c>
      <c r="Q431" s="2" t="str">
        <f t="shared" si="80"/>
        <v>, LOAD_DTTM  TIMESTAMP  NULL  COMMENT '적재일시' , CONSTRAINT MPDD_MAT_PK PRIMARY KEY (MAT_CD)) COMMENT='자재';GRANT SELECT ON TABLE GCWB_WDB.DM.MPDD_MAT TO READ_ROLE;GRANT SELECT,INSERT,UPDATE,DELETE ON TABLE GCWB_WDB.DM.MPDD_MAT TO ROLE CRUD_ROLE;</v>
      </c>
      <c r="R431" s="2" t="str">
        <f t="shared" si="81"/>
        <v>, LOAD_DTTM  TIMESTAMP  NULL, CONSTRAINT MPDD_MAT_PK PRIMARY KEY (MAT_CD)) ;</v>
      </c>
      <c r="S431" s="2" t="str">
        <f t="shared" si="82"/>
        <v>COMMENT ON COLUMN DM.MPDD_MAT.LOAD_DTTM IS '적재일시';</v>
      </c>
    </row>
    <row r="432" spans="1:19" ht="22" customHeight="1" x14ac:dyDescent="0.45">
      <c r="A432" s="23">
        <f t="shared" si="72"/>
        <v>54</v>
      </c>
      <c r="B432" s="3" t="s">
        <v>596</v>
      </c>
      <c r="C432" s="3" t="s">
        <v>142</v>
      </c>
      <c r="D432" s="3" t="s">
        <v>32</v>
      </c>
      <c r="E432" s="4" t="str">
        <f>VLOOKUP(F432,[1]테이블명!$E:$G,3,FALSE)</f>
        <v>MPDD_MCTG_LCLS</v>
      </c>
      <c r="F432" s="5" t="s">
        <v>80</v>
      </c>
      <c r="G432" s="3">
        <f t="shared" si="78"/>
        <v>1</v>
      </c>
      <c r="H432" s="4" t="str">
        <f>VLOOKUP(I432,[1]용어사전!$B:$D,2,FALSE)</f>
        <v>MCTG_LCLS_CD</v>
      </c>
      <c r="I432" s="4" t="s">
        <v>176</v>
      </c>
      <c r="J432" s="3" t="str">
        <f>VLOOKUP(I432,[1]용어사전!$B:$D,3,FALSE)</f>
        <v>VARCHAR(20)</v>
      </c>
      <c r="K432" s="3" t="s">
        <v>300</v>
      </c>
      <c r="L432" s="3" t="str">
        <f t="shared" si="68"/>
        <v xml:space="preserve"> NOT NULL</v>
      </c>
      <c r="M432" s="3"/>
      <c r="N432" s="3" t="str">
        <f>IFERROR(VLOOKUP(I432,[2]Sheet3!G$3:K$38,5,FALSE),"")</f>
        <v/>
      </c>
      <c r="P432" s="28" t="str">
        <f t="shared" si="79"/>
        <v>MCTG_LCLS_CD</v>
      </c>
      <c r="Q432" s="2" t="str">
        <f t="shared" si="80"/>
        <v>CREATE OR REPLACE TRANSIENT TABLE DM.MPDD_MCTG_LCLS (MCTG_LCLS_CD  VARCHAR(20)   NOT NULL  COMMENT '자재카테고리대분류코드'</v>
      </c>
      <c r="R432" s="2" t="str">
        <f t="shared" si="81"/>
        <v>CREATE TABLE DM.MPDD_MCTG_LCLS (MCTG_LCLS_CD  VARCHAR(20)   NOT NULL</v>
      </c>
      <c r="S432" s="2" t="str">
        <f t="shared" si="82"/>
        <v>COMMENT ON TABLE DM.MPDD_MCTG_LCLS IS '자재카테고리대분류'; COMMENT ON COLUMN DM.MPDD_MCTG_LCLS.MCTG_LCLS_CD IS '자재카테고리대분류코드';</v>
      </c>
    </row>
    <row r="433" spans="1:19" ht="22" customHeight="1" x14ac:dyDescent="0.45">
      <c r="A433" s="23">
        <f t="shared" si="72"/>
        <v>54</v>
      </c>
      <c r="B433" s="3" t="s">
        <v>596</v>
      </c>
      <c r="C433" s="3" t="s">
        <v>142</v>
      </c>
      <c r="D433" s="3" t="s">
        <v>32</v>
      </c>
      <c r="E433" s="4" t="str">
        <f>VLOOKUP(F433,[1]테이블명!$E:$G,3,FALSE)</f>
        <v>MPDD_MCTG_LCLS</v>
      </c>
      <c r="F433" s="5" t="s">
        <v>80</v>
      </c>
      <c r="G433" s="3">
        <f t="shared" si="78"/>
        <v>2</v>
      </c>
      <c r="H433" s="4" t="str">
        <f>VLOOKUP(I433,[1]용어사전!$B:$D,2,FALSE)</f>
        <v>MCTG_LCLS_NM</v>
      </c>
      <c r="I433" s="4" t="s">
        <v>255</v>
      </c>
      <c r="J433" s="3" t="str">
        <f>VLOOKUP(I433,[1]용어사전!$B:$D,3,FALSE)</f>
        <v>VARCHAR(100)</v>
      </c>
      <c r="K433" s="3"/>
      <c r="L433" s="3" t="str">
        <f t="shared" si="68"/>
        <v>NULL</v>
      </c>
      <c r="M433" s="3"/>
      <c r="N433" s="3" t="str">
        <f>IFERROR(VLOOKUP(I433,[2]Sheet3!G$3:K$38,5,FALSE),"")</f>
        <v/>
      </c>
      <c r="P433" s="28" t="str">
        <f t="shared" si="74"/>
        <v>MCTG_LCLS_CD</v>
      </c>
      <c r="Q433" s="2" t="str">
        <f t="shared" si="75"/>
        <v>, MCTG_LCLS_NM  VARCHAR(100)  NULL  COMMENT '자재카테고리대분류명'</v>
      </c>
      <c r="R433" s="2" t="str">
        <f t="shared" si="76"/>
        <v>, MCTG_LCLS_NM  VARCHAR(100)  NULL</v>
      </c>
      <c r="S433" s="2" t="str">
        <f t="shared" si="77"/>
        <v>COMMENT ON COLUMN DM.MPDD_MCTG_LCLS.MCTG_LCLS_NM IS '자재카테고리대분류명';</v>
      </c>
    </row>
    <row r="434" spans="1:19" ht="22" customHeight="1" x14ac:dyDescent="0.45">
      <c r="A434" s="23">
        <f t="shared" si="72"/>
        <v>54</v>
      </c>
      <c r="B434" s="3" t="s">
        <v>596</v>
      </c>
      <c r="C434" s="3" t="s">
        <v>142</v>
      </c>
      <c r="D434" s="3" t="s">
        <v>32</v>
      </c>
      <c r="E434" s="4" t="str">
        <f>VLOOKUP(F434,[1]테이블명!$E:$G,3,FALSE)</f>
        <v>MPDD_MCTG_LCLS</v>
      </c>
      <c r="F434" s="5" t="s">
        <v>5563</v>
      </c>
      <c r="G434" s="3">
        <f t="shared" si="78"/>
        <v>3</v>
      </c>
      <c r="H434" s="4" t="str">
        <f>VLOOKUP(I434,[1]용어사전!$B:$D,2,FALSE)</f>
        <v>SORT_SEQ</v>
      </c>
      <c r="I434" s="4" t="s">
        <v>298</v>
      </c>
      <c r="J434" s="3" t="str">
        <f>VLOOKUP(I434,[1]용어사전!$B:$D,3,FALSE)</f>
        <v>INTEGER</v>
      </c>
      <c r="K434" s="3"/>
      <c r="L434" s="3" t="str">
        <f t="shared" si="68"/>
        <v>NULL</v>
      </c>
      <c r="M434" s="3"/>
      <c r="N434" s="3" t="str">
        <f>IFERROR(VLOOKUP(I434,[2]Sheet3!G$3:K$38,5,FALSE),"")</f>
        <v/>
      </c>
      <c r="P434" s="28" t="str">
        <f t="shared" si="74"/>
        <v>MCTG_LCLS_CD</v>
      </c>
      <c r="Q434" s="2" t="str">
        <f t="shared" si="75"/>
        <v>, SORT_SEQ  INTEGER  NULL  COMMENT '정렬순번'</v>
      </c>
      <c r="R434" s="2" t="str">
        <f t="shared" si="76"/>
        <v>, SORT_SEQ  INTEGER  NULL</v>
      </c>
      <c r="S434" s="2" t="str">
        <f t="shared" si="77"/>
        <v>COMMENT ON COLUMN DM.MPDD_MCTG_LCLS.SORT_SEQ IS '정렬순번';</v>
      </c>
    </row>
    <row r="435" spans="1:19" ht="22" customHeight="1" x14ac:dyDescent="0.45">
      <c r="A435" s="23">
        <f t="shared" si="72"/>
        <v>54</v>
      </c>
      <c r="B435" s="3" t="s">
        <v>596</v>
      </c>
      <c r="C435" s="3" t="s">
        <v>142</v>
      </c>
      <c r="D435" s="3" t="s">
        <v>32</v>
      </c>
      <c r="E435" s="4" t="str">
        <f>VLOOKUP(F435,[1]테이블명!$E:$G,3,FALSE)</f>
        <v>MPDD_MCTG_LCLS</v>
      </c>
      <c r="F435" s="5" t="s">
        <v>80</v>
      </c>
      <c r="G435" s="3">
        <f t="shared" si="78"/>
        <v>4</v>
      </c>
      <c r="H435" s="4" t="str">
        <f>VLOOKUP(I435,[1]용어사전!$B:$D,2,FALSE)</f>
        <v>LOAD_DTTM</v>
      </c>
      <c r="I435" s="4" t="s">
        <v>297</v>
      </c>
      <c r="J435" s="3" t="str">
        <f>VLOOKUP(I435,[1]용어사전!$B:$D,3,FALSE)</f>
        <v>TIMESTAMP</v>
      </c>
      <c r="K435" s="3"/>
      <c r="L435" s="3" t="str">
        <f t="shared" si="68"/>
        <v>NULL</v>
      </c>
      <c r="M435" s="3"/>
      <c r="N435" s="3" t="str">
        <f>IFERROR(VLOOKUP(I435,[2]Sheet3!G$3:K$38,5,FALSE),"")</f>
        <v/>
      </c>
      <c r="P435" s="28" t="str">
        <f t="shared" si="74"/>
        <v>MCTG_LCLS_CD</v>
      </c>
      <c r="Q435" s="2" t="str">
        <f t="shared" si="75"/>
        <v>, LOAD_DTTM  TIMESTAMP  NULL  COMMENT '적재일시' , CONSTRAINT MPDD_MCTG_LCLS_PK PRIMARY KEY (MCTG_LCLS_CD)) COMMENT='자재카테고리대분류';GRANT SELECT ON TABLE GCWB_WDB.DM.MPDD_MCTG_LCLS TO READ_ROLE;GRANT SELECT,INSERT,UPDATE,DELETE ON TABLE GCWB_WDB.DM.MPDD_MCTG_LCLS TO ROLE CRUD_ROLE;</v>
      </c>
      <c r="R435" s="2" t="str">
        <f t="shared" si="76"/>
        <v>, LOAD_DTTM  TIMESTAMP  NULL, CONSTRAINT MPDD_MCTG_LCLS_PK PRIMARY KEY (MCTG_LCLS_CD)) ;</v>
      </c>
      <c r="S435" s="2" t="str">
        <f t="shared" si="77"/>
        <v>COMMENT ON COLUMN DM.MPDD_MCTG_LCLS.LOAD_DTTM IS '적재일시';</v>
      </c>
    </row>
    <row r="436" spans="1:19" ht="22" customHeight="1" x14ac:dyDescent="0.45">
      <c r="A436" s="23">
        <f t="shared" si="72"/>
        <v>55</v>
      </c>
      <c r="B436" s="3" t="s">
        <v>596</v>
      </c>
      <c r="C436" s="3" t="s">
        <v>142</v>
      </c>
      <c r="D436" s="3" t="s">
        <v>32</v>
      </c>
      <c r="E436" s="4" t="str">
        <f>VLOOKUP(F436,[1]테이블명!$E:$G,3,FALSE)</f>
        <v>MPDD_MCTG_SCLS</v>
      </c>
      <c r="F436" s="5" t="s">
        <v>82</v>
      </c>
      <c r="G436" s="3">
        <f t="shared" si="78"/>
        <v>1</v>
      </c>
      <c r="H436" s="4" t="str">
        <f>VLOOKUP(I436,[1]용어사전!$B:$D,2,FALSE)</f>
        <v>MCTG_SCLS_CD</v>
      </c>
      <c r="I436" s="4" t="s">
        <v>177</v>
      </c>
      <c r="J436" s="3" t="str">
        <f>VLOOKUP(I436,[1]용어사전!$B:$D,3,FALSE)</f>
        <v>VARCHAR(20)</v>
      </c>
      <c r="K436" s="3" t="s">
        <v>300</v>
      </c>
      <c r="L436" s="3" t="str">
        <f t="shared" si="68"/>
        <v xml:space="preserve"> NOT NULL</v>
      </c>
      <c r="M436" s="3"/>
      <c r="N436" s="3" t="str">
        <f>IFERROR(VLOOKUP(I436,[2]Sheet3!G$3:K$38,5,FALSE),"")</f>
        <v/>
      </c>
      <c r="P436" s="28" t="str">
        <f t="shared" si="74"/>
        <v>MCTG_SCLS_CD</v>
      </c>
      <c r="Q436" s="2" t="str">
        <f t="shared" si="75"/>
        <v>CREATE OR REPLACE TRANSIENT TABLE DM.MPDD_MCTG_SCLS (MCTG_SCLS_CD  VARCHAR(20)   NOT NULL  COMMENT '자재카테고리소분류코드'</v>
      </c>
      <c r="R436" s="2" t="str">
        <f t="shared" si="76"/>
        <v>CREATE TABLE DM.MPDD_MCTG_SCLS (MCTG_SCLS_CD  VARCHAR(20)   NOT NULL</v>
      </c>
      <c r="S436" s="2" t="str">
        <f t="shared" si="77"/>
        <v>COMMENT ON TABLE DM.MPDD_MCTG_SCLS IS '자재카테고리소분류'; COMMENT ON COLUMN DM.MPDD_MCTG_SCLS.MCTG_SCLS_CD IS '자재카테고리소분류코드';</v>
      </c>
    </row>
    <row r="437" spans="1:19" ht="22" customHeight="1" x14ac:dyDescent="0.45">
      <c r="A437" s="23">
        <f t="shared" si="72"/>
        <v>55</v>
      </c>
      <c r="B437" s="3" t="s">
        <v>596</v>
      </c>
      <c r="C437" s="3" t="s">
        <v>142</v>
      </c>
      <c r="D437" s="3" t="s">
        <v>32</v>
      </c>
      <c r="E437" s="4" t="str">
        <f>VLOOKUP(F437,[1]테이블명!$E:$G,3,FALSE)</f>
        <v>MPDD_MCTG_SCLS</v>
      </c>
      <c r="F437" s="5" t="s">
        <v>82</v>
      </c>
      <c r="G437" s="3">
        <f t="shared" si="78"/>
        <v>2</v>
      </c>
      <c r="H437" s="4" t="str">
        <f>VLOOKUP(I437,[1]용어사전!$B:$D,2,FALSE)</f>
        <v>MCTG_SCLS_NM</v>
      </c>
      <c r="I437" s="4" t="s">
        <v>256</v>
      </c>
      <c r="J437" s="3" t="str">
        <f>VLOOKUP(I437,[1]용어사전!$B:$D,3,FALSE)</f>
        <v>VARCHAR(100)</v>
      </c>
      <c r="K437" s="3"/>
      <c r="L437" s="3" t="str">
        <f t="shared" si="68"/>
        <v>NULL</v>
      </c>
      <c r="M437" s="3"/>
      <c r="N437" s="3" t="str">
        <f>IFERROR(VLOOKUP(I437,[2]Sheet3!G$3:K$38,5,FALSE),"")</f>
        <v/>
      </c>
      <c r="P437" s="28" t="str">
        <f t="shared" si="74"/>
        <v>MCTG_SCLS_CD</v>
      </c>
      <c r="Q437" s="2" t="str">
        <f t="shared" si="75"/>
        <v>, MCTG_SCLS_NM  VARCHAR(100)  NULL  COMMENT '자재카테고리소분류명'</v>
      </c>
      <c r="R437" s="2" t="str">
        <f t="shared" si="76"/>
        <v>, MCTG_SCLS_NM  VARCHAR(100)  NULL</v>
      </c>
      <c r="S437" s="2" t="str">
        <f t="shared" si="77"/>
        <v>COMMENT ON COLUMN DM.MPDD_MCTG_SCLS.MCTG_SCLS_NM IS '자재카테고리소분류명';</v>
      </c>
    </row>
    <row r="438" spans="1:19" ht="22" customHeight="1" x14ac:dyDescent="0.45">
      <c r="A438" s="23">
        <f t="shared" si="72"/>
        <v>55</v>
      </c>
      <c r="B438" s="3" t="s">
        <v>596</v>
      </c>
      <c r="C438" s="3" t="s">
        <v>142</v>
      </c>
      <c r="D438" s="3" t="s">
        <v>32</v>
      </c>
      <c r="E438" s="4" t="str">
        <f>VLOOKUP(F438,[1]테이블명!$E:$G,3,FALSE)</f>
        <v>MPDD_MCTG_SCLS</v>
      </c>
      <c r="F438" s="5" t="s">
        <v>5561</v>
      </c>
      <c r="G438" s="3">
        <f t="shared" si="78"/>
        <v>3</v>
      </c>
      <c r="H438" s="4" t="str">
        <f>VLOOKUP(I438,[1]용어사전!$B:$D,2,FALSE)</f>
        <v>MCTG_MCLS_CD</v>
      </c>
      <c r="I438" s="4" t="s">
        <v>178</v>
      </c>
      <c r="J438" s="3" t="str">
        <f>VLOOKUP(I438,[1]용어사전!$B:$D,3,FALSE)</f>
        <v>VARCHAR(20)</v>
      </c>
      <c r="K438" s="3"/>
      <c r="L438" s="3" t="str">
        <f t="shared" si="68"/>
        <v>NULL</v>
      </c>
      <c r="M438" s="3"/>
      <c r="N438" s="3" t="str">
        <f>IFERROR(VLOOKUP(I438,[2]Sheet3!G$3:K$38,5,FALSE),"")</f>
        <v/>
      </c>
      <c r="P438" s="28" t="str">
        <f t="shared" si="74"/>
        <v>MCTG_SCLS_CD</v>
      </c>
      <c r="Q438" s="2" t="str">
        <f t="shared" si="75"/>
        <v>, MCTG_MCLS_CD  VARCHAR(20)  NULL  COMMENT '자재카테고리중분류코드'</v>
      </c>
      <c r="R438" s="2" t="str">
        <f t="shared" si="76"/>
        <v>, MCTG_MCLS_CD  VARCHAR(20)  NULL</v>
      </c>
      <c r="S438" s="2" t="str">
        <f t="shared" si="77"/>
        <v>COMMENT ON COLUMN DM.MPDD_MCTG_SCLS.MCTG_MCLS_CD IS '자재카테고리중분류코드';</v>
      </c>
    </row>
    <row r="439" spans="1:19" ht="22" customHeight="1" x14ac:dyDescent="0.45">
      <c r="A439" s="23">
        <f t="shared" si="72"/>
        <v>55</v>
      </c>
      <c r="B439" s="3" t="s">
        <v>596</v>
      </c>
      <c r="C439" s="3" t="s">
        <v>142</v>
      </c>
      <c r="D439" s="3" t="s">
        <v>32</v>
      </c>
      <c r="E439" s="4" t="str">
        <f>VLOOKUP(F439,[1]테이블명!$E:$G,3,FALSE)</f>
        <v>MPDD_MCTG_SCLS</v>
      </c>
      <c r="F439" s="5" t="s">
        <v>82</v>
      </c>
      <c r="G439" s="3">
        <f t="shared" si="78"/>
        <v>4</v>
      </c>
      <c r="H439" s="4" t="str">
        <f>VLOOKUP(I439,[1]용어사전!$B:$D,2,FALSE)</f>
        <v>SORT_SEQ</v>
      </c>
      <c r="I439" s="4" t="s">
        <v>298</v>
      </c>
      <c r="J439" s="3" t="str">
        <f>VLOOKUP(I439,[1]용어사전!$B:$D,3,FALSE)</f>
        <v>INTEGER</v>
      </c>
      <c r="K439" s="3"/>
      <c r="L439" s="3" t="str">
        <f t="shared" si="68"/>
        <v>NULL</v>
      </c>
      <c r="M439" s="3"/>
      <c r="N439" s="3" t="str">
        <f>IFERROR(VLOOKUP(I439,[2]Sheet3!G$3:K$38,5,FALSE),"")</f>
        <v/>
      </c>
      <c r="P439" s="28" t="str">
        <f t="shared" si="74"/>
        <v>MCTG_SCLS_CD</v>
      </c>
      <c r="Q439" s="2" t="str">
        <f t="shared" si="75"/>
        <v>, SORT_SEQ  INTEGER  NULL  COMMENT '정렬순번'</v>
      </c>
      <c r="R439" s="2" t="str">
        <f t="shared" si="76"/>
        <v>, SORT_SEQ  INTEGER  NULL</v>
      </c>
      <c r="S439" s="2" t="str">
        <f t="shared" si="77"/>
        <v>COMMENT ON COLUMN DM.MPDD_MCTG_SCLS.SORT_SEQ IS '정렬순번';</v>
      </c>
    </row>
    <row r="440" spans="1:19" ht="22" customHeight="1" x14ac:dyDescent="0.45">
      <c r="A440" s="23">
        <f t="shared" si="72"/>
        <v>55</v>
      </c>
      <c r="B440" s="3" t="s">
        <v>596</v>
      </c>
      <c r="C440" s="3" t="s">
        <v>142</v>
      </c>
      <c r="D440" s="3" t="s">
        <v>32</v>
      </c>
      <c r="E440" s="4" t="str">
        <f>VLOOKUP(F440,[1]테이블명!$E:$G,3,FALSE)</f>
        <v>MPDD_MCTG_SCLS</v>
      </c>
      <c r="F440" s="5" t="s">
        <v>82</v>
      </c>
      <c r="G440" s="3">
        <f t="shared" si="78"/>
        <v>5</v>
      </c>
      <c r="H440" s="4" t="str">
        <f>VLOOKUP(I440,[1]용어사전!$B:$D,2,FALSE)</f>
        <v>LOAD_DTTM</v>
      </c>
      <c r="I440" s="4" t="s">
        <v>297</v>
      </c>
      <c r="J440" s="3" t="str">
        <f>VLOOKUP(I440,[1]용어사전!$B:$D,3,FALSE)</f>
        <v>TIMESTAMP</v>
      </c>
      <c r="K440" s="3"/>
      <c r="L440" s="3" t="str">
        <f t="shared" si="68"/>
        <v>NULL</v>
      </c>
      <c r="M440" s="3"/>
      <c r="N440" s="3" t="str">
        <f>IFERROR(VLOOKUP(I440,[2]Sheet3!G$3:K$38,5,FALSE),"")</f>
        <v/>
      </c>
      <c r="P440" s="28" t="str">
        <f t="shared" si="74"/>
        <v>MCTG_SCLS_CD</v>
      </c>
      <c r="Q440" s="2" t="str">
        <f t="shared" si="75"/>
        <v>, LOAD_DTTM  TIMESTAMP  NULL  COMMENT '적재일시' , CONSTRAINT MPDD_MCTG_SCLS_PK PRIMARY KEY (MCTG_SCLS_CD)) COMMENT='자재카테고리소분류';GRANT SELECT ON TABLE GCWB_WDB.DM.MPDD_MCTG_SCLS TO READ_ROLE;GRANT SELECT,INSERT,UPDATE,DELETE ON TABLE GCWB_WDB.DM.MPDD_MCTG_SCLS TO ROLE CRUD_ROLE;</v>
      </c>
      <c r="R440" s="2" t="str">
        <f t="shared" si="76"/>
        <v>, LOAD_DTTM  TIMESTAMP  NULL, CONSTRAINT MPDD_MCTG_SCLS_PK PRIMARY KEY (MCTG_SCLS_CD)) ;</v>
      </c>
      <c r="S440" s="2" t="str">
        <f t="shared" si="77"/>
        <v>COMMENT ON COLUMN DM.MPDD_MCTG_SCLS.LOAD_DTTM IS '적재일시';</v>
      </c>
    </row>
    <row r="441" spans="1:19" ht="22" customHeight="1" x14ac:dyDescent="0.45">
      <c r="A441" s="23">
        <f t="shared" si="72"/>
        <v>56</v>
      </c>
      <c r="B441" s="3" t="s">
        <v>596</v>
      </c>
      <c r="C441" s="3" t="s">
        <v>142</v>
      </c>
      <c r="D441" s="3" t="s">
        <v>32</v>
      </c>
      <c r="E441" s="4" t="str">
        <f>VLOOKUP(F441,[1]테이블명!$E:$G,3,FALSE)</f>
        <v>MPDD_MCTG_MCLS</v>
      </c>
      <c r="F441" s="5" t="s">
        <v>81</v>
      </c>
      <c r="G441" s="3">
        <f t="shared" si="78"/>
        <v>1</v>
      </c>
      <c r="H441" s="4" t="str">
        <f>VLOOKUP(I441,[1]용어사전!$B:$D,2,FALSE)</f>
        <v>MCTG_MCLS_CD</v>
      </c>
      <c r="I441" s="4" t="s">
        <v>178</v>
      </c>
      <c r="J441" s="3" t="str">
        <f>VLOOKUP(I441,[1]용어사전!$B:$D,3,FALSE)</f>
        <v>VARCHAR(20)</v>
      </c>
      <c r="K441" s="3" t="s">
        <v>300</v>
      </c>
      <c r="L441" s="3" t="str">
        <f t="shared" ref="L441:L545" si="83">IF(K441="Y"," NOT NULL","NULL")</f>
        <v xml:space="preserve"> NOT NULL</v>
      </c>
      <c r="M441" s="3"/>
      <c r="N441" s="3" t="str">
        <f>IFERROR(VLOOKUP(I441,[2]Sheet3!G$3:K$38,5,FALSE),"")</f>
        <v/>
      </c>
      <c r="P441" s="28" t="str">
        <f t="shared" si="74"/>
        <v>MCTG_MCLS_CD</v>
      </c>
      <c r="Q441" s="2" t="str">
        <f t="shared" si="75"/>
        <v>CREATE OR REPLACE TRANSIENT TABLE DM.MPDD_MCTG_MCLS (MCTG_MCLS_CD  VARCHAR(20)   NOT NULL  COMMENT '자재카테고리중분류코드'</v>
      </c>
      <c r="R441" s="2" t="str">
        <f t="shared" si="76"/>
        <v>CREATE TABLE DM.MPDD_MCTG_MCLS (MCTG_MCLS_CD  VARCHAR(20)   NOT NULL</v>
      </c>
      <c r="S441" s="2" t="str">
        <f t="shared" si="77"/>
        <v>COMMENT ON TABLE DM.MPDD_MCTG_MCLS IS '자재카테고리중분류'; COMMENT ON COLUMN DM.MPDD_MCTG_MCLS.MCTG_MCLS_CD IS '자재카테고리중분류코드';</v>
      </c>
    </row>
    <row r="442" spans="1:19" ht="22" customHeight="1" x14ac:dyDescent="0.45">
      <c r="A442" s="23">
        <f t="shared" si="72"/>
        <v>56</v>
      </c>
      <c r="B442" s="3" t="s">
        <v>596</v>
      </c>
      <c r="C442" s="3" t="s">
        <v>142</v>
      </c>
      <c r="D442" s="3" t="s">
        <v>32</v>
      </c>
      <c r="E442" s="4" t="str">
        <f>VLOOKUP(F442,[1]테이블명!$E:$G,3,FALSE)</f>
        <v>MPDD_MCTG_MCLS</v>
      </c>
      <c r="F442" s="5" t="s">
        <v>81</v>
      </c>
      <c r="G442" s="3">
        <f t="shared" si="78"/>
        <v>2</v>
      </c>
      <c r="H442" s="4" t="str">
        <f>VLOOKUP(I442,[1]용어사전!$B:$D,2,FALSE)</f>
        <v>MCTG_MCLS_NM</v>
      </c>
      <c r="I442" s="4" t="s">
        <v>257</v>
      </c>
      <c r="J442" s="3" t="str">
        <f>VLOOKUP(I442,[1]용어사전!$B:$D,3,FALSE)</f>
        <v>VARCHAR(100)</v>
      </c>
      <c r="K442" s="3"/>
      <c r="L442" s="3" t="str">
        <f t="shared" si="83"/>
        <v>NULL</v>
      </c>
      <c r="M442" s="3"/>
      <c r="N442" s="3" t="str">
        <f>IFERROR(VLOOKUP(I442,[2]Sheet3!G$3:K$38,5,FALSE),"")</f>
        <v/>
      </c>
      <c r="P442" s="28" t="str">
        <f t="shared" si="74"/>
        <v>MCTG_MCLS_CD</v>
      </c>
      <c r="Q442" s="2" t="str">
        <f t="shared" si="75"/>
        <v>, MCTG_MCLS_NM  VARCHAR(100)  NULL  COMMENT '자재카테고리중분류명'</v>
      </c>
      <c r="R442" s="2" t="str">
        <f t="shared" si="76"/>
        <v>, MCTG_MCLS_NM  VARCHAR(100)  NULL</v>
      </c>
      <c r="S442" s="2" t="str">
        <f t="shared" si="77"/>
        <v>COMMENT ON COLUMN DM.MPDD_MCTG_MCLS.MCTG_MCLS_NM IS '자재카테고리중분류명';</v>
      </c>
    </row>
    <row r="443" spans="1:19" ht="22" customHeight="1" x14ac:dyDescent="0.45">
      <c r="A443" s="23">
        <f t="shared" si="72"/>
        <v>56</v>
      </c>
      <c r="B443" s="3" t="s">
        <v>596</v>
      </c>
      <c r="C443" s="3" t="s">
        <v>142</v>
      </c>
      <c r="D443" s="3" t="s">
        <v>32</v>
      </c>
      <c r="E443" s="4" t="str">
        <f>VLOOKUP(F443,[1]테이블명!$E:$G,3,FALSE)</f>
        <v>MPDD_MCTG_MCLS</v>
      </c>
      <c r="F443" s="5" t="s">
        <v>5562</v>
      </c>
      <c r="G443" s="3">
        <f t="shared" si="78"/>
        <v>3</v>
      </c>
      <c r="H443" s="4" t="str">
        <f>VLOOKUP(I443,[1]용어사전!$B:$D,2,FALSE)</f>
        <v>MCTG_LCLS_CD</v>
      </c>
      <c r="I443" s="4" t="s">
        <v>176</v>
      </c>
      <c r="J443" s="3" t="str">
        <f>VLOOKUP(I443,[1]용어사전!$B:$D,3,FALSE)</f>
        <v>VARCHAR(20)</v>
      </c>
      <c r="K443" s="3"/>
      <c r="L443" s="3" t="str">
        <f t="shared" si="83"/>
        <v>NULL</v>
      </c>
      <c r="M443" s="3"/>
      <c r="N443" s="3" t="str">
        <f>IFERROR(VLOOKUP(I443,[2]Sheet3!G$3:K$38,5,FALSE),"")</f>
        <v/>
      </c>
      <c r="P443" s="28" t="str">
        <f t="shared" si="74"/>
        <v>MCTG_MCLS_CD</v>
      </c>
      <c r="Q443" s="2" t="str">
        <f t="shared" si="75"/>
        <v>, MCTG_LCLS_CD  VARCHAR(20)  NULL  COMMENT '자재카테고리대분류코드'</v>
      </c>
      <c r="R443" s="2" t="str">
        <f t="shared" si="76"/>
        <v>, MCTG_LCLS_CD  VARCHAR(20)  NULL</v>
      </c>
      <c r="S443" s="2" t="str">
        <f t="shared" si="77"/>
        <v>COMMENT ON COLUMN DM.MPDD_MCTG_MCLS.MCTG_LCLS_CD IS '자재카테고리대분류코드';</v>
      </c>
    </row>
    <row r="444" spans="1:19" ht="22" customHeight="1" x14ac:dyDescent="0.45">
      <c r="A444" s="23">
        <f t="shared" si="72"/>
        <v>56</v>
      </c>
      <c r="B444" s="3" t="s">
        <v>596</v>
      </c>
      <c r="C444" s="3" t="s">
        <v>142</v>
      </c>
      <c r="D444" s="3" t="s">
        <v>32</v>
      </c>
      <c r="E444" s="4" t="str">
        <f>VLOOKUP(F444,[1]테이블명!$E:$G,3,FALSE)</f>
        <v>MPDD_MCTG_MCLS</v>
      </c>
      <c r="F444" s="5" t="s">
        <v>81</v>
      </c>
      <c r="G444" s="3">
        <f t="shared" si="78"/>
        <v>4</v>
      </c>
      <c r="H444" s="4" t="str">
        <f>VLOOKUP(I444,[1]용어사전!$B:$D,2,FALSE)</f>
        <v>SORT_SEQ</v>
      </c>
      <c r="I444" s="4" t="s">
        <v>298</v>
      </c>
      <c r="J444" s="3" t="str">
        <f>VLOOKUP(I444,[1]용어사전!$B:$D,3,FALSE)</f>
        <v>INTEGER</v>
      </c>
      <c r="K444" s="3"/>
      <c r="L444" s="3" t="str">
        <f t="shared" si="83"/>
        <v>NULL</v>
      </c>
      <c r="M444" s="3"/>
      <c r="N444" s="3" t="str">
        <f>IFERROR(VLOOKUP(I444,[2]Sheet3!G$3:K$38,5,FALSE),"")</f>
        <v/>
      </c>
      <c r="P444" s="28" t="str">
        <f t="shared" si="74"/>
        <v>MCTG_MCLS_CD</v>
      </c>
      <c r="Q444" s="2" t="str">
        <f t="shared" si="75"/>
        <v>, SORT_SEQ  INTEGER  NULL  COMMENT '정렬순번'</v>
      </c>
      <c r="R444" s="2" t="str">
        <f t="shared" si="76"/>
        <v>, SORT_SEQ  INTEGER  NULL</v>
      </c>
      <c r="S444" s="2" t="str">
        <f t="shared" si="77"/>
        <v>COMMENT ON COLUMN DM.MPDD_MCTG_MCLS.SORT_SEQ IS '정렬순번';</v>
      </c>
    </row>
    <row r="445" spans="1:19" ht="22" customHeight="1" x14ac:dyDescent="0.45">
      <c r="A445" s="23">
        <f t="shared" si="72"/>
        <v>56</v>
      </c>
      <c r="B445" s="3" t="s">
        <v>596</v>
      </c>
      <c r="C445" s="3" t="s">
        <v>142</v>
      </c>
      <c r="D445" s="3" t="s">
        <v>32</v>
      </c>
      <c r="E445" s="4" t="str">
        <f>VLOOKUP(F445,[1]테이블명!$E:$G,3,FALSE)</f>
        <v>MPDD_MCTG_MCLS</v>
      </c>
      <c r="F445" s="5" t="s">
        <v>81</v>
      </c>
      <c r="G445" s="3">
        <f t="shared" si="78"/>
        <v>5</v>
      </c>
      <c r="H445" s="4" t="str">
        <f>VLOOKUP(I445,[1]용어사전!$B:$D,2,FALSE)</f>
        <v>LOAD_DTTM</v>
      </c>
      <c r="I445" s="4" t="s">
        <v>297</v>
      </c>
      <c r="J445" s="3" t="str">
        <f>VLOOKUP(I445,[1]용어사전!$B:$D,3,FALSE)</f>
        <v>TIMESTAMP</v>
      </c>
      <c r="K445" s="3"/>
      <c r="L445" s="3" t="str">
        <f t="shared" si="83"/>
        <v>NULL</v>
      </c>
      <c r="M445" s="3"/>
      <c r="N445" s="3" t="str">
        <f>IFERROR(VLOOKUP(I445,[2]Sheet3!G$3:K$38,5,FALSE),"")</f>
        <v/>
      </c>
      <c r="P445" s="28" t="str">
        <f t="shared" si="74"/>
        <v>MCTG_MCLS_CD</v>
      </c>
      <c r="Q445" s="2" t="str">
        <f t="shared" si="75"/>
        <v>, LOAD_DTTM  TIMESTAMP  NULL  COMMENT '적재일시' , CONSTRAINT MPDD_MCTG_MCLS_PK PRIMARY KEY (MCTG_MCLS_CD)) COMMENT='자재카테고리중분류';GRANT SELECT ON TABLE GCWB_WDB.DM.MPDD_MCTG_MCLS TO READ_ROLE;GRANT SELECT,INSERT,UPDATE,DELETE ON TABLE GCWB_WDB.DM.MPDD_MCTG_MCLS TO ROLE CRUD_ROLE;</v>
      </c>
      <c r="R445" s="2" t="str">
        <f t="shared" si="76"/>
        <v>, LOAD_DTTM  TIMESTAMP  NULL, CONSTRAINT MPDD_MCTG_MCLS_PK PRIMARY KEY (MCTG_MCLS_CD)) ;</v>
      </c>
      <c r="S445" s="2" t="str">
        <f t="shared" si="77"/>
        <v>COMMENT ON COLUMN DM.MPDD_MCTG_MCLS.LOAD_DTTM IS '적재일시';</v>
      </c>
    </row>
    <row r="446" spans="1:19" ht="22" customHeight="1" x14ac:dyDescent="0.45">
      <c r="A446" s="23">
        <f t="shared" si="72"/>
        <v>57</v>
      </c>
      <c r="B446" s="3" t="s">
        <v>596</v>
      </c>
      <c r="C446" s="3" t="s">
        <v>142</v>
      </c>
      <c r="D446" s="3" t="s">
        <v>5553</v>
      </c>
      <c r="E446" s="4" t="str">
        <f>VLOOKUP(F446,[1]테이블명!$E:$G,3,FALSE)</f>
        <v>MOBD_EXH_CTGR_LCLS</v>
      </c>
      <c r="F446" s="5" t="s">
        <v>92</v>
      </c>
      <c r="G446" s="3">
        <f t="shared" si="78"/>
        <v>1</v>
      </c>
      <c r="H446" s="4" t="str">
        <f>VLOOKUP(I446,[1]용어사전!$B:$D,2,FALSE)</f>
        <v>EXH_CTGR_LCLS_CD</v>
      </c>
      <c r="I446" s="4" t="s">
        <v>179</v>
      </c>
      <c r="J446" s="3" t="str">
        <f>VLOOKUP(I446,[1]용어사전!$B:$D,3,FALSE)</f>
        <v>INTEGER</v>
      </c>
      <c r="K446" s="3" t="s">
        <v>300</v>
      </c>
      <c r="L446" s="3" t="str">
        <f t="shared" si="83"/>
        <v xml:space="preserve"> NOT NULL</v>
      </c>
      <c r="M446" s="3"/>
      <c r="N446" s="3" t="str">
        <f>IFERROR(VLOOKUP(I446,[2]Sheet3!G$3:K$38,5,FALSE),"")</f>
        <v/>
      </c>
      <c r="P446" s="28" t="str">
        <f t="shared" si="74"/>
        <v>EXH_CTGR_LCLS_CD</v>
      </c>
      <c r="Q446" s="2" t="str">
        <f t="shared" si="75"/>
        <v>CREATE OR REPLACE TRANSIENT TABLE DM.MOBD_EXH_CTGR_LCLS (EXH_CTGR_LCLS_CD  INTEGER   NOT NULL  COMMENT '전시카테고리대분류코드'</v>
      </c>
      <c r="R446" s="2" t="str">
        <f t="shared" si="76"/>
        <v>CREATE TABLE DM.MOBD_EXH_CTGR_LCLS (EXH_CTGR_LCLS_CD  INTEGER   NOT NULL</v>
      </c>
      <c r="S446" s="2" t="str">
        <f t="shared" si="77"/>
        <v>COMMENT ON TABLE DM.MOBD_EXH_CTGR_LCLS IS '전시카테고리대분류'; COMMENT ON COLUMN DM.MOBD_EXH_CTGR_LCLS.EXH_CTGR_LCLS_CD IS '전시카테고리대분류코드';</v>
      </c>
    </row>
    <row r="447" spans="1:19" ht="22" customHeight="1" x14ac:dyDescent="0.45">
      <c r="A447" s="23">
        <f t="shared" si="72"/>
        <v>57</v>
      </c>
      <c r="B447" s="3" t="s">
        <v>596</v>
      </c>
      <c r="C447" s="3" t="s">
        <v>142</v>
      </c>
      <c r="D447" s="3" t="s">
        <v>5553</v>
      </c>
      <c r="E447" s="4" t="str">
        <f>VLOOKUP(F447,[1]테이블명!$E:$G,3,FALSE)</f>
        <v>MOBD_EXH_CTGR_LCLS</v>
      </c>
      <c r="F447" s="5" t="s">
        <v>92</v>
      </c>
      <c r="G447" s="3">
        <f t="shared" si="78"/>
        <v>2</v>
      </c>
      <c r="H447" s="4" t="str">
        <f>VLOOKUP(I447,[1]용어사전!$B:$D,2,FALSE)</f>
        <v>EXH_CTGR_LCLS_NM</v>
      </c>
      <c r="I447" s="4" t="s">
        <v>258</v>
      </c>
      <c r="J447" s="3" t="str">
        <f>VLOOKUP(I447,[1]용어사전!$B:$D,3,FALSE)</f>
        <v>VARCHAR(100)</v>
      </c>
      <c r="K447" s="3"/>
      <c r="L447" s="3" t="str">
        <f t="shared" si="83"/>
        <v>NULL</v>
      </c>
      <c r="M447" s="3"/>
      <c r="N447" s="3" t="str">
        <f>IFERROR(VLOOKUP(I447,[2]Sheet3!G$3:K$38,5,FALSE),"")</f>
        <v/>
      </c>
      <c r="P447" s="28" t="str">
        <f t="shared" si="74"/>
        <v>EXH_CTGR_LCLS_CD</v>
      </c>
      <c r="Q447" s="2" t="str">
        <f t="shared" si="75"/>
        <v>, EXH_CTGR_LCLS_NM  VARCHAR(100)  NULL  COMMENT '전시카테고리대분류명'</v>
      </c>
      <c r="R447" s="2" t="str">
        <f t="shared" si="76"/>
        <v>, EXH_CTGR_LCLS_NM  VARCHAR(100)  NULL</v>
      </c>
      <c r="S447" s="2" t="str">
        <f t="shared" si="77"/>
        <v>COMMENT ON COLUMN DM.MOBD_EXH_CTGR_LCLS.EXH_CTGR_LCLS_NM IS '전시카테고리대분류명';</v>
      </c>
    </row>
    <row r="448" spans="1:19" ht="22" customHeight="1" x14ac:dyDescent="0.45">
      <c r="A448" s="23">
        <f t="shared" si="72"/>
        <v>57</v>
      </c>
      <c r="B448" s="3" t="s">
        <v>596</v>
      </c>
      <c r="C448" s="3" t="s">
        <v>142</v>
      </c>
      <c r="D448" s="3" t="s">
        <v>5553</v>
      </c>
      <c r="E448" s="4" t="str">
        <f>VLOOKUP(F448,[1]테이블명!$E:$G,3,FALSE)</f>
        <v>MOBD_EXH_CTGR_LCLS</v>
      </c>
      <c r="F448" s="5" t="s">
        <v>92</v>
      </c>
      <c r="G448" s="3">
        <f t="shared" si="78"/>
        <v>3</v>
      </c>
      <c r="H448" s="4" t="str">
        <f>VLOOKUP(I448,[1]용어사전!$B:$D,2,FALSE)</f>
        <v>SORT_SEQ</v>
      </c>
      <c r="I448" s="4" t="s">
        <v>298</v>
      </c>
      <c r="J448" s="3" t="str">
        <f>VLOOKUP(I448,[1]용어사전!$B:$D,3,FALSE)</f>
        <v>INTEGER</v>
      </c>
      <c r="K448" s="3"/>
      <c r="L448" s="3" t="str">
        <f t="shared" si="83"/>
        <v>NULL</v>
      </c>
      <c r="M448" s="3"/>
      <c r="N448" s="3" t="str">
        <f>IFERROR(VLOOKUP(I448,[2]Sheet3!G$3:K$38,5,FALSE),"")</f>
        <v/>
      </c>
      <c r="P448" s="28" t="str">
        <f t="shared" si="74"/>
        <v>EXH_CTGR_LCLS_CD</v>
      </c>
      <c r="Q448" s="2" t="str">
        <f t="shared" si="75"/>
        <v>, SORT_SEQ  INTEGER  NULL  COMMENT '정렬순번'</v>
      </c>
      <c r="R448" s="2" t="str">
        <f t="shared" si="76"/>
        <v>, SORT_SEQ  INTEGER  NULL</v>
      </c>
      <c r="S448" s="2" t="str">
        <f t="shared" si="77"/>
        <v>COMMENT ON COLUMN DM.MOBD_EXH_CTGR_LCLS.SORT_SEQ IS '정렬순번';</v>
      </c>
    </row>
    <row r="449" spans="1:19" ht="22" customHeight="1" x14ac:dyDescent="0.45">
      <c r="A449" s="23">
        <f t="shared" si="72"/>
        <v>57</v>
      </c>
      <c r="B449" s="3" t="s">
        <v>596</v>
      </c>
      <c r="C449" s="3" t="s">
        <v>142</v>
      </c>
      <c r="D449" s="3" t="s">
        <v>5553</v>
      </c>
      <c r="E449" s="4" t="str">
        <f>VLOOKUP(F449,[1]테이블명!$E:$G,3,FALSE)</f>
        <v>MOBD_EXH_CTGR_LCLS</v>
      </c>
      <c r="F449" s="5" t="s">
        <v>92</v>
      </c>
      <c r="G449" s="3">
        <f t="shared" si="78"/>
        <v>4</v>
      </c>
      <c r="H449" s="4" t="str">
        <f>VLOOKUP(I449,[1]용어사전!$B:$D,2,FALSE)</f>
        <v>LOAD_DTTM</v>
      </c>
      <c r="I449" s="4" t="s">
        <v>297</v>
      </c>
      <c r="J449" s="3" t="str">
        <f>VLOOKUP(I449,[1]용어사전!$B:$D,3,FALSE)</f>
        <v>TIMESTAMP</v>
      </c>
      <c r="K449" s="3"/>
      <c r="L449" s="3" t="str">
        <f t="shared" si="83"/>
        <v>NULL</v>
      </c>
      <c r="M449" s="3"/>
      <c r="N449" s="3" t="str">
        <f>IFERROR(VLOOKUP(I449,[2]Sheet3!G$3:K$38,5,FALSE),"")</f>
        <v/>
      </c>
      <c r="P449" s="28" t="str">
        <f t="shared" si="74"/>
        <v>EXH_CTGR_LCLS_CD</v>
      </c>
      <c r="Q449" s="2" t="str">
        <f t="shared" si="75"/>
        <v>, LOAD_DTTM  TIMESTAMP  NULL  COMMENT '적재일시' , CONSTRAINT MOBD_EXH_CTGR_LCLS_PK PRIMARY KEY (EXH_CTGR_LCLS_CD)) COMMENT='전시카테고리대분류';GRANT SELECT ON TABLE GCWB_WDB.DM.MOBD_EXH_CTGR_LCLS TO READ_ROLE;GRANT SELECT,INSERT,UPDATE,DELETE ON TABLE GCWB_WDB.DM.MOBD_EXH_CTGR_LCLS TO ROLE CRUD_ROLE;</v>
      </c>
      <c r="R449" s="2" t="str">
        <f t="shared" si="76"/>
        <v>, LOAD_DTTM  TIMESTAMP  NULL, CONSTRAINT MOBD_EXH_CTGR_LCLS_PK PRIMARY KEY (EXH_CTGR_LCLS_CD)) ;</v>
      </c>
      <c r="S449" s="2" t="str">
        <f t="shared" si="77"/>
        <v>COMMENT ON COLUMN DM.MOBD_EXH_CTGR_LCLS.LOAD_DTTM IS '적재일시';</v>
      </c>
    </row>
    <row r="450" spans="1:19" ht="22" customHeight="1" x14ac:dyDescent="0.45">
      <c r="A450" s="23">
        <f t="shared" si="72"/>
        <v>58</v>
      </c>
      <c r="B450" s="3" t="s">
        <v>596</v>
      </c>
      <c r="C450" s="3" t="s">
        <v>142</v>
      </c>
      <c r="D450" s="3" t="s">
        <v>5553</v>
      </c>
      <c r="E450" s="4" t="str">
        <f>VLOOKUP(F450,[1]테이블명!$E:$G,3,FALSE)</f>
        <v>MOBD_EXH_CTGR_MCLS</v>
      </c>
      <c r="F450" s="5" t="s">
        <v>93</v>
      </c>
      <c r="G450" s="3">
        <f t="shared" si="78"/>
        <v>1</v>
      </c>
      <c r="H450" s="4" t="str">
        <f>VLOOKUP(I450,[1]용어사전!$B:$D,2,FALSE)</f>
        <v>EXH_CTGR_MCLS_CD</v>
      </c>
      <c r="I450" s="4" t="s">
        <v>180</v>
      </c>
      <c r="J450" s="3" t="str">
        <f>VLOOKUP(I450,[1]용어사전!$B:$D,3,FALSE)</f>
        <v>INTEGER</v>
      </c>
      <c r="K450" s="3" t="s">
        <v>300</v>
      </c>
      <c r="L450" s="3" t="str">
        <f t="shared" si="83"/>
        <v xml:space="preserve"> NOT NULL</v>
      </c>
      <c r="M450" s="3"/>
      <c r="N450" s="3" t="str">
        <f>IFERROR(VLOOKUP(I450,[2]Sheet3!G$3:K$38,5,FALSE),"")</f>
        <v/>
      </c>
      <c r="P450" s="28" t="str">
        <f t="shared" si="74"/>
        <v>EXH_CTGR_MCLS_CD</v>
      </c>
      <c r="Q450" s="2" t="str">
        <f t="shared" si="75"/>
        <v>CREATE OR REPLACE TRANSIENT TABLE DM.MOBD_EXH_CTGR_MCLS (EXH_CTGR_MCLS_CD  INTEGER   NOT NULL  COMMENT '전시카테고리중분류코드'</v>
      </c>
      <c r="R450" s="2" t="str">
        <f t="shared" si="76"/>
        <v>CREATE TABLE DM.MOBD_EXH_CTGR_MCLS (EXH_CTGR_MCLS_CD  INTEGER   NOT NULL</v>
      </c>
      <c r="S450" s="2" t="str">
        <f t="shared" si="77"/>
        <v>COMMENT ON TABLE DM.MOBD_EXH_CTGR_MCLS IS '전시카테고리중분류'; COMMENT ON COLUMN DM.MOBD_EXH_CTGR_MCLS.EXH_CTGR_MCLS_CD IS '전시카테고리중분류코드';</v>
      </c>
    </row>
    <row r="451" spans="1:19" ht="22" customHeight="1" x14ac:dyDescent="0.45">
      <c r="A451" s="23">
        <f t="shared" si="72"/>
        <v>58</v>
      </c>
      <c r="B451" s="3" t="s">
        <v>596</v>
      </c>
      <c r="C451" s="3" t="s">
        <v>142</v>
      </c>
      <c r="D451" s="3" t="s">
        <v>5553</v>
      </c>
      <c r="E451" s="4" t="str">
        <f>VLOOKUP(F451,[1]테이블명!$E:$G,3,FALSE)</f>
        <v>MOBD_EXH_CTGR_MCLS</v>
      </c>
      <c r="F451" s="5" t="s">
        <v>93</v>
      </c>
      <c r="G451" s="3">
        <f t="shared" si="78"/>
        <v>2</v>
      </c>
      <c r="H451" s="4" t="str">
        <f>VLOOKUP(I451,[1]용어사전!$B:$D,2,FALSE)</f>
        <v>EXH_CTGR_MCLS_NM</v>
      </c>
      <c r="I451" s="4" t="s">
        <v>259</v>
      </c>
      <c r="J451" s="3" t="str">
        <f>VLOOKUP(I451,[1]용어사전!$B:$D,3,FALSE)</f>
        <v>VARCHAR(100)</v>
      </c>
      <c r="K451" s="3"/>
      <c r="L451" s="3" t="str">
        <f t="shared" si="83"/>
        <v>NULL</v>
      </c>
      <c r="M451" s="3"/>
      <c r="N451" s="3" t="str">
        <f>IFERROR(VLOOKUP(I451,[2]Sheet3!G$3:K$38,5,FALSE),"")</f>
        <v/>
      </c>
      <c r="P451" s="28" t="str">
        <f t="shared" si="74"/>
        <v>EXH_CTGR_MCLS_CD</v>
      </c>
      <c r="Q451" s="2" t="str">
        <f t="shared" si="75"/>
        <v>, EXH_CTGR_MCLS_NM  VARCHAR(100)  NULL  COMMENT '전시카테고리중분류명'</v>
      </c>
      <c r="R451" s="2" t="str">
        <f t="shared" si="76"/>
        <v>, EXH_CTGR_MCLS_NM  VARCHAR(100)  NULL</v>
      </c>
      <c r="S451" s="2" t="str">
        <f t="shared" si="77"/>
        <v>COMMENT ON COLUMN DM.MOBD_EXH_CTGR_MCLS.EXH_CTGR_MCLS_NM IS '전시카테고리중분류명';</v>
      </c>
    </row>
    <row r="452" spans="1:19" ht="22" customHeight="1" x14ac:dyDescent="0.45">
      <c r="A452" s="23">
        <f t="shared" si="72"/>
        <v>58</v>
      </c>
      <c r="B452" s="3" t="s">
        <v>596</v>
      </c>
      <c r="C452" s="3" t="s">
        <v>142</v>
      </c>
      <c r="D452" s="3" t="s">
        <v>5553</v>
      </c>
      <c r="E452" s="4" t="str">
        <f>VLOOKUP(F452,[1]테이블명!$E:$G,3,FALSE)</f>
        <v>MOBD_EXH_CTGR_MCLS</v>
      </c>
      <c r="F452" s="5" t="s">
        <v>93</v>
      </c>
      <c r="G452" s="3">
        <f t="shared" si="78"/>
        <v>3</v>
      </c>
      <c r="H452" s="4" t="str">
        <f>VLOOKUP(I452,[1]용어사전!$B:$D,2,FALSE)</f>
        <v>EXH_CTGR_LCLS_CD</v>
      </c>
      <c r="I452" s="4" t="s">
        <v>179</v>
      </c>
      <c r="J452" s="3" t="str">
        <f>VLOOKUP(I452,[1]용어사전!$B:$D,3,FALSE)</f>
        <v>INTEGER</v>
      </c>
      <c r="K452" s="3"/>
      <c r="L452" s="3" t="str">
        <f t="shared" si="83"/>
        <v>NULL</v>
      </c>
      <c r="M452" s="3"/>
      <c r="N452" s="3" t="str">
        <f>IFERROR(VLOOKUP(I452,[2]Sheet3!G$3:K$38,5,FALSE),"")</f>
        <v/>
      </c>
      <c r="P452" s="28" t="str">
        <f t="shared" si="74"/>
        <v>EXH_CTGR_MCLS_CD</v>
      </c>
      <c r="Q452" s="2" t="str">
        <f t="shared" si="75"/>
        <v>, EXH_CTGR_LCLS_CD  INTEGER  NULL  COMMENT '전시카테고리대분류코드'</v>
      </c>
      <c r="R452" s="2" t="str">
        <f t="shared" si="76"/>
        <v>, EXH_CTGR_LCLS_CD  INTEGER  NULL</v>
      </c>
      <c r="S452" s="2" t="str">
        <f t="shared" si="77"/>
        <v>COMMENT ON COLUMN DM.MOBD_EXH_CTGR_MCLS.EXH_CTGR_LCLS_CD IS '전시카테고리대분류코드';</v>
      </c>
    </row>
    <row r="453" spans="1:19" ht="22" customHeight="1" x14ac:dyDescent="0.45">
      <c r="A453" s="23">
        <f t="shared" si="72"/>
        <v>58</v>
      </c>
      <c r="B453" s="3" t="s">
        <v>596</v>
      </c>
      <c r="C453" s="3" t="s">
        <v>142</v>
      </c>
      <c r="D453" s="3" t="s">
        <v>5553</v>
      </c>
      <c r="E453" s="4" t="str">
        <f>VLOOKUP(F453,[1]테이블명!$E:$G,3,FALSE)</f>
        <v>MOBD_EXH_CTGR_MCLS</v>
      </c>
      <c r="F453" s="5" t="s">
        <v>93</v>
      </c>
      <c r="G453" s="3">
        <f t="shared" si="78"/>
        <v>4</v>
      </c>
      <c r="H453" s="4" t="str">
        <f>VLOOKUP(I453,[1]용어사전!$B:$D,2,FALSE)</f>
        <v>SORT_SEQ</v>
      </c>
      <c r="I453" s="4" t="s">
        <v>298</v>
      </c>
      <c r="J453" s="3" t="str">
        <f>VLOOKUP(I453,[1]용어사전!$B:$D,3,FALSE)</f>
        <v>INTEGER</v>
      </c>
      <c r="K453" s="3"/>
      <c r="L453" s="3" t="str">
        <f t="shared" si="83"/>
        <v>NULL</v>
      </c>
      <c r="M453" s="3"/>
      <c r="N453" s="3" t="str">
        <f>IFERROR(VLOOKUP(I453,[2]Sheet3!G$3:K$38,5,FALSE),"")</f>
        <v/>
      </c>
      <c r="P453" s="28" t="str">
        <f t="shared" si="74"/>
        <v>EXH_CTGR_MCLS_CD</v>
      </c>
      <c r="Q453" s="2" t="str">
        <f t="shared" si="75"/>
        <v>, SORT_SEQ  INTEGER  NULL  COMMENT '정렬순번'</v>
      </c>
      <c r="R453" s="2" t="str">
        <f t="shared" si="76"/>
        <v>, SORT_SEQ  INTEGER  NULL</v>
      </c>
      <c r="S453" s="2" t="str">
        <f t="shared" si="77"/>
        <v>COMMENT ON COLUMN DM.MOBD_EXH_CTGR_MCLS.SORT_SEQ IS '정렬순번';</v>
      </c>
    </row>
    <row r="454" spans="1:19" ht="22" customHeight="1" x14ac:dyDescent="0.45">
      <c r="A454" s="23">
        <f t="shared" si="72"/>
        <v>58</v>
      </c>
      <c r="B454" s="3" t="s">
        <v>596</v>
      </c>
      <c r="C454" s="3" t="s">
        <v>142</v>
      </c>
      <c r="D454" s="3" t="s">
        <v>5553</v>
      </c>
      <c r="E454" s="4" t="str">
        <f>VLOOKUP(F454,[1]테이블명!$E:$G,3,FALSE)</f>
        <v>MOBD_EXH_CTGR_MCLS</v>
      </c>
      <c r="F454" s="5" t="s">
        <v>93</v>
      </c>
      <c r="G454" s="3">
        <f t="shared" si="78"/>
        <v>5</v>
      </c>
      <c r="H454" s="4" t="str">
        <f>VLOOKUP(I454,[1]용어사전!$B:$D,2,FALSE)</f>
        <v>LOAD_DTTM</v>
      </c>
      <c r="I454" s="4" t="s">
        <v>297</v>
      </c>
      <c r="J454" s="3" t="str">
        <f>VLOOKUP(I454,[1]용어사전!$B:$D,3,FALSE)</f>
        <v>TIMESTAMP</v>
      </c>
      <c r="K454" s="3"/>
      <c r="L454" s="3" t="str">
        <f t="shared" si="83"/>
        <v>NULL</v>
      </c>
      <c r="M454" s="3"/>
      <c r="N454" s="3" t="str">
        <f>IFERROR(VLOOKUP(I454,[2]Sheet3!G$3:K$38,5,FALSE),"")</f>
        <v/>
      </c>
      <c r="P454" s="28" t="str">
        <f t="shared" si="74"/>
        <v>EXH_CTGR_MCLS_CD</v>
      </c>
      <c r="Q454" s="2" t="str">
        <f t="shared" si="75"/>
        <v>, LOAD_DTTM  TIMESTAMP  NULL  COMMENT '적재일시' , CONSTRAINT MOBD_EXH_CTGR_MCLS_PK PRIMARY KEY (EXH_CTGR_MCLS_CD)) COMMENT='전시카테고리중분류';GRANT SELECT ON TABLE GCWB_WDB.DM.MOBD_EXH_CTGR_MCLS TO READ_ROLE;GRANT SELECT,INSERT,UPDATE,DELETE ON TABLE GCWB_WDB.DM.MOBD_EXH_CTGR_MCLS TO ROLE CRUD_ROLE;</v>
      </c>
      <c r="R454" s="2" t="str">
        <f t="shared" si="76"/>
        <v>, LOAD_DTTM  TIMESTAMP  NULL, CONSTRAINT MOBD_EXH_CTGR_MCLS_PK PRIMARY KEY (EXH_CTGR_MCLS_CD)) ;</v>
      </c>
      <c r="S454" s="2" t="str">
        <f t="shared" si="77"/>
        <v>COMMENT ON COLUMN DM.MOBD_EXH_CTGR_MCLS.LOAD_DTTM IS '적재일시';</v>
      </c>
    </row>
    <row r="455" spans="1:19" ht="22" hidden="1" customHeight="1" x14ac:dyDescent="0.45">
      <c r="A455" s="23">
        <f t="shared" si="72"/>
        <v>59</v>
      </c>
      <c r="B455" s="3" t="s">
        <v>596</v>
      </c>
      <c r="C455" s="3" t="s">
        <v>143</v>
      </c>
      <c r="D455" s="3" t="s">
        <v>5553</v>
      </c>
      <c r="E455" s="4" t="str">
        <f>VLOOKUP(F455,[1]테이블명!$E:$G,3,FALSE)</f>
        <v>MOBS_PRD_EXH_EFF</v>
      </c>
      <c r="F455" s="5" t="s">
        <v>128</v>
      </c>
      <c r="G455" s="3">
        <f t="shared" si="78"/>
        <v>1</v>
      </c>
      <c r="H455" s="4" t="str">
        <f>VLOOKUP(I455,[1]용어사전!$B:$D,2,FALSE)</f>
        <v>BASE_DD</v>
      </c>
      <c r="I455" s="4" t="s">
        <v>378</v>
      </c>
      <c r="J455" s="3" t="str">
        <f>VLOOKUP(I455,[1]용어사전!$B:$D,3,FALSE)</f>
        <v>VARCHAR(8)</v>
      </c>
      <c r="K455" s="3" t="s">
        <v>375</v>
      </c>
      <c r="L455" s="3" t="str">
        <f t="shared" si="83"/>
        <v xml:space="preserve"> NOT NULL</v>
      </c>
      <c r="M455" s="3"/>
      <c r="N455" s="3" t="str">
        <f>IFERROR(VLOOKUP(I455,[2]Sheet3!G$3:K$38,5,FALSE),"")</f>
        <v/>
      </c>
      <c r="P455" s="28" t="str">
        <f t="shared" si="74"/>
        <v>BASE_DD</v>
      </c>
      <c r="Q455" s="2" t="str">
        <f t="shared" si="75"/>
        <v>CREATE OR REPLACE TRANSIENT TABLE DM.MOBS_PRD_EXH_EFF (BASE_DD  VARCHAR(8)   NOT NULL  COMMENT '기준일자'</v>
      </c>
      <c r="R455" s="2" t="str">
        <f t="shared" si="76"/>
        <v>CREATE TABLE DM.MOBS_PRD_EXH_EFF (BASE_DD  VARCHAR(8)   NOT NULL</v>
      </c>
      <c r="S455" s="2" t="str">
        <f t="shared" si="77"/>
        <v>COMMENT ON TABLE DM.MOBS_PRD_EXH_EFF IS '상품전시효과'; COMMENT ON COLUMN DM.MOBS_PRD_EXH_EFF.BASE_DD IS '기준일자';</v>
      </c>
    </row>
    <row r="456" spans="1:19" ht="22" hidden="1" customHeight="1" x14ac:dyDescent="0.45">
      <c r="A456" s="23">
        <f t="shared" si="72"/>
        <v>59</v>
      </c>
      <c r="B456" s="3" t="s">
        <v>596</v>
      </c>
      <c r="C456" s="3" t="s">
        <v>143</v>
      </c>
      <c r="D456" s="3" t="s">
        <v>5553</v>
      </c>
      <c r="E456" s="4" t="str">
        <f>VLOOKUP(F456,[1]테이블명!$E:$G,3,FALSE)</f>
        <v>MOBS_PRD_EXH_EFF</v>
      </c>
      <c r="F456" s="5" t="s">
        <v>128</v>
      </c>
      <c r="G456" s="3">
        <f t="shared" si="78"/>
        <v>2</v>
      </c>
      <c r="H456" s="4" t="str">
        <f>VLOOKUP(I456,[1]용어사전!$B:$D,2,FALSE)</f>
        <v>MALL_CLS_CD</v>
      </c>
      <c r="I456" s="4" t="s">
        <v>456</v>
      </c>
      <c r="J456" s="3" t="str">
        <f>VLOOKUP(I456,[1]용어사전!$B:$D,3,FALSE)</f>
        <v>VARCHAR(2)</v>
      </c>
      <c r="K456" s="3" t="s">
        <v>375</v>
      </c>
      <c r="L456" s="3" t="str">
        <f t="shared" ref="L456:L466" si="84">IF(K456="Y"," NOT NULL","NULL")</f>
        <v xml:space="preserve"> NOT NULL</v>
      </c>
      <c r="M456" s="3"/>
      <c r="N456" s="3" t="str">
        <f>IFERROR(VLOOKUP(I456,[2]Sheet3!G$3:K$38,5,FALSE),"")</f>
        <v/>
      </c>
      <c r="P456" s="28" t="str">
        <f t="shared" si="74"/>
        <v>BASE_DD,MALL_CLS_CD</v>
      </c>
      <c r="Q456" s="2" t="str">
        <f t="shared" si="75"/>
        <v>, MALL_CLS_CD  VARCHAR(2)   NOT NULL  COMMENT '몰구분코드'</v>
      </c>
      <c r="R456" s="2" t="str">
        <f t="shared" si="76"/>
        <v>, MALL_CLS_CD  VARCHAR(2)   NOT NULL</v>
      </c>
      <c r="S456" s="2" t="str">
        <f t="shared" si="77"/>
        <v>COMMENT ON COLUMN DM.MOBS_PRD_EXH_EFF.MALL_CLS_CD IS '몰구분코드';</v>
      </c>
    </row>
    <row r="457" spans="1:19" ht="22" hidden="1" customHeight="1" x14ac:dyDescent="0.45">
      <c r="A457" s="23">
        <f t="shared" ref="A457:A520" si="85">IF(F457=F456,A456,A456+1)</f>
        <v>59</v>
      </c>
      <c r="B457" s="3" t="s">
        <v>596</v>
      </c>
      <c r="C457" s="3" t="s">
        <v>143</v>
      </c>
      <c r="D457" s="3" t="s">
        <v>5553</v>
      </c>
      <c r="E457" s="4" t="str">
        <f>VLOOKUP(F457,[1]테이블명!$E:$G,3,FALSE)</f>
        <v>MOBS_PRD_EXH_EFF</v>
      </c>
      <c r="F457" s="5" t="s">
        <v>128</v>
      </c>
      <c r="G457" s="3">
        <f t="shared" si="78"/>
        <v>3</v>
      </c>
      <c r="H457" s="4" t="str">
        <f>VLOOKUP(I457,[1]용어사전!$B:$D,2,FALSE)</f>
        <v>EXH_CTGR_MCLS_CD</v>
      </c>
      <c r="I457" s="4" t="s">
        <v>180</v>
      </c>
      <c r="J457" s="3" t="str">
        <f>VLOOKUP(I457,[1]용어사전!$B:$D,3,FALSE)</f>
        <v>INTEGER</v>
      </c>
      <c r="K457" s="3" t="s">
        <v>375</v>
      </c>
      <c r="L457" s="3" t="str">
        <f t="shared" si="84"/>
        <v xml:space="preserve"> NOT NULL</v>
      </c>
      <c r="M457" s="3"/>
      <c r="N457" s="3" t="str">
        <f>IFERROR(VLOOKUP(I457,[2]Sheet3!G$3:K$38,5,FALSE),"")</f>
        <v/>
      </c>
      <c r="P457" s="28" t="str">
        <f t="shared" si="74"/>
        <v>BASE_DD,MALL_CLS_CD,EXH_CTGR_MCLS_CD</v>
      </c>
      <c r="Q457" s="2" t="str">
        <f t="shared" si="75"/>
        <v>, EXH_CTGR_MCLS_CD  INTEGER   NOT NULL  COMMENT '전시카테고리중분류코드'</v>
      </c>
      <c r="R457" s="2" t="str">
        <f t="shared" si="76"/>
        <v>, EXH_CTGR_MCLS_CD  INTEGER   NOT NULL</v>
      </c>
      <c r="S457" s="2" t="str">
        <f t="shared" si="77"/>
        <v>COMMENT ON COLUMN DM.MOBS_PRD_EXH_EFF.EXH_CTGR_MCLS_CD IS '전시카테고리중분류코드';</v>
      </c>
    </row>
    <row r="458" spans="1:19" ht="22" hidden="1" customHeight="1" x14ac:dyDescent="0.45">
      <c r="A458" s="23">
        <f t="shared" si="85"/>
        <v>59</v>
      </c>
      <c r="B458" s="3" t="s">
        <v>596</v>
      </c>
      <c r="C458" s="3" t="s">
        <v>143</v>
      </c>
      <c r="D458" s="3" t="s">
        <v>5553</v>
      </c>
      <c r="E458" s="4" t="str">
        <f>VLOOKUP(F458,[1]테이블명!$E:$G,3,FALSE)</f>
        <v>MOBS_PRD_EXH_EFF</v>
      </c>
      <c r="F458" s="5" t="s">
        <v>128</v>
      </c>
      <c r="G458" s="3">
        <f t="shared" si="78"/>
        <v>4</v>
      </c>
      <c r="H458" s="4" t="str">
        <f>VLOOKUP(I458,[1]용어사전!$B:$D,2,FALSE)</f>
        <v>PRD_CD</v>
      </c>
      <c r="I458" s="4" t="s">
        <v>468</v>
      </c>
      <c r="J458" s="3" t="str">
        <f>VLOOKUP(I458,[1]용어사전!$B:$D,3,FALSE)</f>
        <v>VARCHAR(20)</v>
      </c>
      <c r="K458" s="3" t="s">
        <v>375</v>
      </c>
      <c r="L458" s="3" t="str">
        <f t="shared" si="84"/>
        <v xml:space="preserve"> NOT NULL</v>
      </c>
      <c r="M458" s="3"/>
      <c r="N458" s="3" t="str">
        <f>IFERROR(VLOOKUP(I458,[2]Sheet3!G$3:K$38,5,FALSE),"")</f>
        <v/>
      </c>
      <c r="P458" s="28" t="str">
        <f t="shared" si="74"/>
        <v>BASE_DD,MALL_CLS_CD,EXH_CTGR_MCLS_CD,PRD_CD</v>
      </c>
      <c r="Q458" s="2" t="str">
        <f t="shared" si="75"/>
        <v>, PRD_CD  VARCHAR(20)   NOT NULL  COMMENT '상품코드'</v>
      </c>
      <c r="R458" s="2" t="str">
        <f t="shared" si="76"/>
        <v>, PRD_CD  VARCHAR(20)   NOT NULL</v>
      </c>
      <c r="S458" s="2" t="str">
        <f t="shared" si="77"/>
        <v>COMMENT ON COLUMN DM.MOBS_PRD_EXH_EFF.PRD_CD IS '상품코드';</v>
      </c>
    </row>
    <row r="459" spans="1:19" ht="22" hidden="1" customHeight="1" x14ac:dyDescent="0.45">
      <c r="A459" s="23">
        <f t="shared" si="85"/>
        <v>59</v>
      </c>
      <c r="B459" s="3" t="s">
        <v>596</v>
      </c>
      <c r="C459" s="3" t="s">
        <v>143</v>
      </c>
      <c r="D459" s="3" t="s">
        <v>5553</v>
      </c>
      <c r="E459" s="4" t="str">
        <f>VLOOKUP(F459,[1]테이블명!$E:$G,3,FALSE)</f>
        <v>MOBS_PRD_EXH_EFF</v>
      </c>
      <c r="F459" s="5" t="s">
        <v>128</v>
      </c>
      <c r="G459" s="3">
        <f t="shared" si="78"/>
        <v>5</v>
      </c>
      <c r="H459" s="4" t="str">
        <f>VLOOKUP(I459,[1]용어사전!$B:$D,2,FALSE)</f>
        <v>EXH_ID</v>
      </c>
      <c r="I459" s="4" t="s">
        <v>473</v>
      </c>
      <c r="J459" s="3" t="str">
        <f>VLOOKUP(I459,[1]용어사전!$B:$D,3,FALSE)</f>
        <v>VARCHAR(10)</v>
      </c>
      <c r="K459" s="3"/>
      <c r="L459" s="3" t="str">
        <f>IF(K459="Y"," NOT NULL","NULL")</f>
        <v>NULL</v>
      </c>
      <c r="M459" s="3"/>
      <c r="N459" s="3" t="str">
        <f>IFERROR(VLOOKUP(I459,[2]Sheet3!G$3:K$38,5,FALSE),"")</f>
        <v/>
      </c>
      <c r="P459" s="28" t="str">
        <f t="shared" ref="P459:P522" si="86">IF(F459="","",IF(K459="",P458,IF(AND(K459="Y",G459=1),H459,CONCATENATE(P458,",",H459))))</f>
        <v>BASE_DD,MALL_CLS_CD,EXH_CTGR_MCLS_CD,PRD_CD</v>
      </c>
      <c r="Q459" s="2" t="str">
        <f t="shared" ref="Q459:Q522" si="87">IF(AND(M459="Y",G459=1),"CREATE OR REPLACE VIEW "&amp;B459&amp;"."&amp;E459&amp;" AS SELECT CMM_DTL_CD AS "&amp;H459,IF(AND(M459="Y",G460=1)," , SORT_SEQ AS "&amp;H459&amp;" FROM DW.WSTC_CMM_CD_DTL WHERE CMM_BAS_CD= '"&amp;O459&amp;"';",IF(M459="Y"," , CMM_DTL_CD_NM AS "&amp;H459,IF(F459="","",IF(G459=1,"CREATE OR REPLACE TRANSIENT TABLE "&amp;B459&amp;"."&amp;E459&amp;" ("&amp;H459&amp;"  "&amp;J459&amp;"  "&amp;L459&amp;"  COMMENT '"&amp;I459&amp;"'",IF(G460=1,", "&amp;H459&amp;"  "&amp;J459&amp;"  "&amp;L459&amp;"  COMMENT '"&amp;I459&amp;"' , CONSTRAINT "&amp;E459&amp;"_PK PRIMARY KEY ("&amp;P459&amp;")) COMMENT='"&amp;F459&amp;"';"&amp;"GRANT SELECT ON TABLE GCWB_WDB."&amp;B459&amp;"."&amp;E459&amp;" TO READ_ROLE;"&amp;"GRANT SELECT,INSERT,UPDATE,DELETE ON TABLE GCWB_WDB."&amp;B459&amp;"."&amp;E459&amp;" TO ROLE CRUD_ROLE;",", "&amp;H459&amp;"  "&amp;J459&amp;"  "&amp;L459&amp;"  COMMENT '"&amp;I459&amp;"'"))))))</f>
        <v>, EXH_ID  VARCHAR(10)  NULL  COMMENT '기획전ID'</v>
      </c>
      <c r="R459" s="2" t="str">
        <f t="shared" ref="R459:R522" si="88">IF(G459=1,"CREATE TABLE "&amp;B459&amp;"."&amp;E459&amp;" ("&amp;H459&amp;"  "&amp;J459&amp;"  "&amp;L459,IF(G460=1,", "&amp;H459&amp;"  "&amp;J459&amp;"  "&amp;L459&amp;", CONSTRAINT "&amp;E459&amp;"_PK PRIMARY KEY ("&amp;P459&amp;")) ;",", "&amp;H459&amp;"  "&amp;J459&amp;"  "&amp;L459))</f>
        <v>, EXH_ID  VARCHAR(10)  NULL</v>
      </c>
      <c r="S459" s="2" t="str">
        <f t="shared" ref="S459:S522" si="89">IF(G459=1,"COMMENT ON TABLE "&amp;B459&amp;"."&amp;E459&amp;" IS '"&amp;F459&amp;"'; COMMENT ON COLUMN "&amp;B459&amp;"."&amp;E459&amp;"."&amp;H459&amp;" IS '"&amp;I459&amp;"';","COMMENT ON COLUMN "&amp;B459&amp;"."&amp;E459&amp;"."&amp;H459&amp;" IS '"&amp;I459&amp;"';")</f>
        <v>COMMENT ON COLUMN DM.MOBS_PRD_EXH_EFF.EXH_ID IS '기획전ID';</v>
      </c>
    </row>
    <row r="460" spans="1:19" ht="22" hidden="1" customHeight="1" x14ac:dyDescent="0.45">
      <c r="A460" s="23">
        <f t="shared" si="85"/>
        <v>59</v>
      </c>
      <c r="B460" s="3" t="s">
        <v>596</v>
      </c>
      <c r="C460" s="3" t="s">
        <v>143</v>
      </c>
      <c r="D460" s="3" t="s">
        <v>5553</v>
      </c>
      <c r="E460" s="4" t="str">
        <f>VLOOKUP(F460,[1]테이블명!$E:$G,3,FALSE)</f>
        <v>MOBS_PRD_EXH_EFF</v>
      </c>
      <c r="F460" s="5" t="s">
        <v>128</v>
      </c>
      <c r="G460" s="3">
        <f t="shared" si="78"/>
        <v>6</v>
      </c>
      <c r="H460" s="4" t="str">
        <f>VLOOKUP(I460,[1]용어사전!$B:$D,2,FALSE)</f>
        <v>EXH_PRD_YN</v>
      </c>
      <c r="I460" s="4" t="s">
        <v>472</v>
      </c>
      <c r="J460" s="3" t="str">
        <f>VLOOKUP(I460,[1]용어사전!$B:$D,3,FALSE)</f>
        <v>VARCHAR(1)</v>
      </c>
      <c r="K460" s="3"/>
      <c r="L460" s="3" t="str">
        <f>IF(K460="Y"," NOT NULL","NULL")</f>
        <v>NULL</v>
      </c>
      <c r="M460" s="3"/>
      <c r="N460" s="3" t="str">
        <f>IFERROR(VLOOKUP(I460,[2]Sheet3!G$3:K$38,5,FALSE),"")</f>
        <v/>
      </c>
      <c r="P460" s="28" t="str">
        <f t="shared" si="86"/>
        <v>BASE_DD,MALL_CLS_CD,EXH_CTGR_MCLS_CD,PRD_CD</v>
      </c>
      <c r="Q460" s="2" t="str">
        <f t="shared" si="87"/>
        <v>, EXH_PRD_YN  VARCHAR(1)  NULL  COMMENT '전시상품여부'</v>
      </c>
      <c r="R460" s="2" t="str">
        <f t="shared" si="88"/>
        <v>, EXH_PRD_YN  VARCHAR(1)  NULL</v>
      </c>
      <c r="S460" s="2" t="str">
        <f t="shared" si="89"/>
        <v>COMMENT ON COLUMN DM.MOBS_PRD_EXH_EFF.EXH_PRD_YN IS '전시상품여부';</v>
      </c>
    </row>
    <row r="461" spans="1:19" ht="22" hidden="1" customHeight="1" x14ac:dyDescent="0.45">
      <c r="A461" s="23">
        <f t="shared" si="85"/>
        <v>59</v>
      </c>
      <c r="B461" s="3" t="s">
        <v>596</v>
      </c>
      <c r="C461" s="3" t="s">
        <v>143</v>
      </c>
      <c r="D461" s="3" t="s">
        <v>5553</v>
      </c>
      <c r="E461" s="4" t="str">
        <f>VLOOKUP(F461,[1]테이블명!$E:$G,3,FALSE)</f>
        <v>MOBS_PRD_EXH_EFF</v>
      </c>
      <c r="F461" s="5" t="s">
        <v>128</v>
      </c>
      <c r="G461" s="3">
        <f t="shared" si="78"/>
        <v>7</v>
      </c>
      <c r="H461" s="4" t="str">
        <f>VLOOKUP(I461,[1]용어사전!$B:$D,2,FALSE)</f>
        <v>SELL_PRD_YN</v>
      </c>
      <c r="I461" s="4" t="s">
        <v>470</v>
      </c>
      <c r="J461" s="3" t="str">
        <f>VLOOKUP(I461,[1]용어사전!$B:$D,3,FALSE)</f>
        <v>VARCHAR(1)</v>
      </c>
      <c r="K461" s="3"/>
      <c r="L461" s="3" t="str">
        <f>IF(K461="Y"," NOT NULL","NULL")</f>
        <v>NULL</v>
      </c>
      <c r="M461" s="3"/>
      <c r="N461" s="3" t="str">
        <f>IFERROR(VLOOKUP(I461,[2]Sheet3!G$3:K$38,5,FALSE),"")</f>
        <v/>
      </c>
      <c r="P461" s="28" t="str">
        <f t="shared" si="86"/>
        <v>BASE_DD,MALL_CLS_CD,EXH_CTGR_MCLS_CD,PRD_CD</v>
      </c>
      <c r="Q461" s="2" t="str">
        <f t="shared" si="87"/>
        <v>, SELL_PRD_YN  VARCHAR(1)  NULL  COMMENT '판매상품여부'</v>
      </c>
      <c r="R461" s="2" t="str">
        <f t="shared" si="88"/>
        <v>, SELL_PRD_YN  VARCHAR(1)  NULL</v>
      </c>
      <c r="S461" s="2" t="str">
        <f t="shared" si="89"/>
        <v>COMMENT ON COLUMN DM.MOBS_PRD_EXH_EFF.SELL_PRD_YN IS '판매상품여부';</v>
      </c>
    </row>
    <row r="462" spans="1:19" ht="22" hidden="1" customHeight="1" x14ac:dyDescent="0.45">
      <c r="A462" s="23">
        <f t="shared" si="85"/>
        <v>59</v>
      </c>
      <c r="B462" s="3" t="s">
        <v>596</v>
      </c>
      <c r="C462" s="3" t="s">
        <v>143</v>
      </c>
      <c r="D462" s="3" t="s">
        <v>5553</v>
      </c>
      <c r="E462" s="4" t="str">
        <f>VLOOKUP(F462,[1]테이블명!$E:$G,3,FALSE)</f>
        <v>MOBS_PRD_EXH_EFF</v>
      </c>
      <c r="F462" s="5" t="s">
        <v>128</v>
      </c>
      <c r="G462" s="3">
        <f t="shared" si="78"/>
        <v>8</v>
      </c>
      <c r="H462" s="4" t="str">
        <f>VLOOKUP(I462,[1]용어사전!$B:$D,2,FALSE)</f>
        <v>SO_PRD_YN</v>
      </c>
      <c r="I462" s="4" t="s">
        <v>471</v>
      </c>
      <c r="J462" s="3" t="str">
        <f>VLOOKUP(I462,[1]용어사전!$B:$D,3,FALSE)</f>
        <v>VARCHAR(1)</v>
      </c>
      <c r="K462" s="3"/>
      <c r="L462" s="3" t="str">
        <f>IF(K462="Y"," NOT NULL","NULL")</f>
        <v>NULL</v>
      </c>
      <c r="M462" s="3"/>
      <c r="N462" s="3" t="str">
        <f>IFERROR(VLOOKUP(I462,[2]Sheet3!G$3:K$38,5,FALSE),"")</f>
        <v/>
      </c>
      <c r="P462" s="28" t="str">
        <f t="shared" si="86"/>
        <v>BASE_DD,MALL_CLS_CD,EXH_CTGR_MCLS_CD,PRD_CD</v>
      </c>
      <c r="Q462" s="2" t="str">
        <f t="shared" si="87"/>
        <v>, SO_PRD_YN  VARCHAR(1)  NULL  COMMENT '품절상품여부'</v>
      </c>
      <c r="R462" s="2" t="str">
        <f t="shared" si="88"/>
        <v>, SO_PRD_YN  VARCHAR(1)  NULL</v>
      </c>
      <c r="S462" s="2" t="str">
        <f t="shared" si="89"/>
        <v>COMMENT ON COLUMN DM.MOBS_PRD_EXH_EFF.SO_PRD_YN IS '품절상품여부';</v>
      </c>
    </row>
    <row r="463" spans="1:19" ht="22" hidden="1" customHeight="1" x14ac:dyDescent="0.45">
      <c r="A463" s="23">
        <f t="shared" si="85"/>
        <v>59</v>
      </c>
      <c r="B463" s="3" t="s">
        <v>596</v>
      </c>
      <c r="C463" s="3" t="s">
        <v>143</v>
      </c>
      <c r="D463" s="3" t="s">
        <v>5553</v>
      </c>
      <c r="E463" s="4" t="str">
        <f>VLOOKUP(F463,[1]테이블명!$E:$G,3,FALSE)</f>
        <v>MOBS_PRD_EXH_EFF</v>
      </c>
      <c r="F463" s="5" t="s">
        <v>128</v>
      </c>
      <c r="G463" s="3">
        <f t="shared" si="78"/>
        <v>9</v>
      </c>
      <c r="H463" s="4" t="str">
        <f>VLOOKUP(I463,[1]용어사전!$B:$D,2,FALSE)</f>
        <v>MAT_CD</v>
      </c>
      <c r="I463" s="4" t="s">
        <v>454</v>
      </c>
      <c r="J463" s="3" t="str">
        <f>VLOOKUP(I463,[1]용어사전!$B:$D,3,FALSE)</f>
        <v>VARCHAR(20)</v>
      </c>
      <c r="K463" s="3"/>
      <c r="L463" s="3" t="str">
        <f t="shared" si="84"/>
        <v>NULL</v>
      </c>
      <c r="M463" s="3"/>
      <c r="N463" s="3" t="str">
        <f>IFERROR(VLOOKUP(I463,[2]Sheet3!G$3:K$38,5,FALSE),"")</f>
        <v/>
      </c>
      <c r="P463" s="28" t="str">
        <f t="shared" si="86"/>
        <v>BASE_DD,MALL_CLS_CD,EXH_CTGR_MCLS_CD,PRD_CD</v>
      </c>
      <c r="Q463" s="2" t="str">
        <f t="shared" si="87"/>
        <v>, MAT_CD  VARCHAR(20)  NULL  COMMENT '자재코드'</v>
      </c>
      <c r="R463" s="2" t="str">
        <f t="shared" si="88"/>
        <v>, MAT_CD  VARCHAR(20)  NULL</v>
      </c>
      <c r="S463" s="2" t="str">
        <f t="shared" si="89"/>
        <v>COMMENT ON COLUMN DM.MOBS_PRD_EXH_EFF.MAT_CD IS '자재코드';</v>
      </c>
    </row>
    <row r="464" spans="1:19" ht="22" hidden="1" customHeight="1" x14ac:dyDescent="0.45">
      <c r="A464" s="23">
        <f t="shared" si="85"/>
        <v>59</v>
      </c>
      <c r="B464" s="3" t="s">
        <v>596</v>
      </c>
      <c r="C464" s="3" t="s">
        <v>143</v>
      </c>
      <c r="D464" s="3" t="s">
        <v>5553</v>
      </c>
      <c r="E464" s="4" t="str">
        <f>VLOOKUP(F464,[1]테이블명!$E:$G,3,FALSE)</f>
        <v>MOBS_PRD_EXH_EFF</v>
      </c>
      <c r="F464" s="5" t="s">
        <v>128</v>
      </c>
      <c r="G464" s="3">
        <f t="shared" si="78"/>
        <v>10</v>
      </c>
      <c r="H464" s="4" t="str">
        <f>VLOOKUP(I464,[1]용어사전!$B:$D,2,FALSE)</f>
        <v>ORD_CNT</v>
      </c>
      <c r="I464" s="4" t="s">
        <v>368</v>
      </c>
      <c r="J464" s="3" t="str">
        <f>VLOOKUP(I464,[1]용어사전!$B:$D,3,FALSE)</f>
        <v>INTEGER</v>
      </c>
      <c r="K464" s="3"/>
      <c r="L464" s="3" t="str">
        <f t="shared" si="84"/>
        <v>NULL</v>
      </c>
      <c r="M464" s="3"/>
      <c r="N464" s="3" t="str">
        <f>IFERROR(VLOOKUP(I464,[2]Sheet3!G$3:K$38,5,FALSE),"")</f>
        <v/>
      </c>
      <c r="P464" s="28" t="str">
        <f t="shared" si="86"/>
        <v>BASE_DD,MALL_CLS_CD,EXH_CTGR_MCLS_CD,PRD_CD</v>
      </c>
      <c r="Q464" s="2" t="str">
        <f t="shared" si="87"/>
        <v>, ORD_CNT  INTEGER  NULL  COMMENT '주문건수'</v>
      </c>
      <c r="R464" s="2" t="str">
        <f t="shared" si="88"/>
        <v>, ORD_CNT  INTEGER  NULL</v>
      </c>
      <c r="S464" s="2" t="str">
        <f t="shared" si="89"/>
        <v>COMMENT ON COLUMN DM.MOBS_PRD_EXH_EFF.ORD_CNT IS '주문건수';</v>
      </c>
    </row>
    <row r="465" spans="1:19" ht="22" hidden="1" customHeight="1" x14ac:dyDescent="0.45">
      <c r="A465" s="23">
        <f t="shared" si="85"/>
        <v>59</v>
      </c>
      <c r="B465" s="3" t="s">
        <v>596</v>
      </c>
      <c r="C465" s="3" t="s">
        <v>143</v>
      </c>
      <c r="D465" s="3" t="s">
        <v>5553</v>
      </c>
      <c r="E465" s="4" t="str">
        <f>VLOOKUP(F465,[1]테이블명!$E:$G,3,FALSE)</f>
        <v>MOBS_PRD_EXH_EFF</v>
      </c>
      <c r="F465" s="5" t="s">
        <v>128</v>
      </c>
      <c r="G465" s="3">
        <f t="shared" si="78"/>
        <v>11</v>
      </c>
      <c r="H465" s="4" t="str">
        <f>VLOOKUP(I465,[1]용어사전!$B:$D,2,FALSE)</f>
        <v>ORD_QTY</v>
      </c>
      <c r="I465" s="4" t="s">
        <v>447</v>
      </c>
      <c r="J465" s="3" t="str">
        <f>VLOOKUP(I465,[1]용어사전!$B:$D,3,FALSE)</f>
        <v>INTEGER</v>
      </c>
      <c r="K465" s="3"/>
      <c r="L465" s="3" t="str">
        <f t="shared" si="84"/>
        <v>NULL</v>
      </c>
      <c r="M465" s="3"/>
      <c r="N465" s="3" t="str">
        <f>IFERROR(VLOOKUP(I465,[2]Sheet3!G$3:K$38,5,FALSE),"")</f>
        <v/>
      </c>
      <c r="P465" s="28" t="str">
        <f t="shared" si="86"/>
        <v>BASE_DD,MALL_CLS_CD,EXH_CTGR_MCLS_CD,PRD_CD</v>
      </c>
      <c r="Q465" s="2" t="str">
        <f t="shared" si="87"/>
        <v>, ORD_QTY  INTEGER  NULL  COMMENT '주문수량'</v>
      </c>
      <c r="R465" s="2" t="str">
        <f t="shared" si="88"/>
        <v>, ORD_QTY  INTEGER  NULL</v>
      </c>
      <c r="S465" s="2" t="str">
        <f t="shared" si="89"/>
        <v>COMMENT ON COLUMN DM.MOBS_PRD_EXH_EFF.ORD_QTY IS '주문수량';</v>
      </c>
    </row>
    <row r="466" spans="1:19" ht="22" hidden="1" customHeight="1" x14ac:dyDescent="0.45">
      <c r="A466" s="23">
        <f t="shared" si="85"/>
        <v>59</v>
      </c>
      <c r="B466" s="3" t="s">
        <v>596</v>
      </c>
      <c r="C466" s="3" t="s">
        <v>143</v>
      </c>
      <c r="D466" s="3" t="s">
        <v>5553</v>
      </c>
      <c r="E466" s="4" t="str">
        <f>VLOOKUP(F466,[1]테이블명!$E:$G,3,FALSE)</f>
        <v>MOBS_PRD_EXH_EFF</v>
      </c>
      <c r="F466" s="5" t="s">
        <v>128</v>
      </c>
      <c r="G466" s="3">
        <f t="shared" si="78"/>
        <v>12</v>
      </c>
      <c r="H466" s="4" t="str">
        <f>VLOOKUP(I466,[1]용어사전!$B:$D,2,FALSE)</f>
        <v>ORD_SUM</v>
      </c>
      <c r="I466" s="4" t="s">
        <v>369</v>
      </c>
      <c r="J466" s="3" t="str">
        <f>VLOOKUP(I466,[1]용어사전!$B:$D,3,FALSE)</f>
        <v>FLOAT</v>
      </c>
      <c r="K466" s="3"/>
      <c r="L466" s="3" t="str">
        <f t="shared" si="84"/>
        <v>NULL</v>
      </c>
      <c r="M466" s="3"/>
      <c r="N466" s="3" t="str">
        <f>IFERROR(VLOOKUP(I466,[2]Sheet3!G$3:K$38,5,FALSE),"")</f>
        <v/>
      </c>
      <c r="P466" s="28" t="str">
        <f t="shared" si="86"/>
        <v>BASE_DD,MALL_CLS_CD,EXH_CTGR_MCLS_CD,PRD_CD</v>
      </c>
      <c r="Q466" s="2" t="str">
        <f t="shared" si="87"/>
        <v>, ORD_SUM  FLOAT  NULL  COMMENT '주문금액'</v>
      </c>
      <c r="R466" s="2" t="str">
        <f t="shared" si="88"/>
        <v>, ORD_SUM  FLOAT  NULL</v>
      </c>
      <c r="S466" s="2" t="str">
        <f t="shared" si="89"/>
        <v>COMMENT ON COLUMN DM.MOBS_PRD_EXH_EFF.ORD_SUM IS '주문금액';</v>
      </c>
    </row>
    <row r="467" spans="1:19" ht="22" hidden="1" customHeight="1" x14ac:dyDescent="0.45">
      <c r="A467" s="23">
        <f t="shared" si="85"/>
        <v>59</v>
      </c>
      <c r="B467" s="3" t="s">
        <v>596</v>
      </c>
      <c r="C467" s="3" t="s">
        <v>143</v>
      </c>
      <c r="D467" s="3" t="s">
        <v>5553</v>
      </c>
      <c r="E467" s="4" t="str">
        <f>VLOOKUP(F467,[1]테이블명!$E:$G,3,FALSE)</f>
        <v>MOBS_PRD_EXH_EFF</v>
      </c>
      <c r="F467" s="5" t="s">
        <v>128</v>
      </c>
      <c r="G467" s="3">
        <f t="shared" si="78"/>
        <v>13</v>
      </c>
      <c r="H467" s="4" t="str">
        <f>VLOOKUP(I467,[1]용어사전!$B:$D,2,FALSE)</f>
        <v>PV_NMB</v>
      </c>
      <c r="I467" s="4" t="s">
        <v>362</v>
      </c>
      <c r="J467" s="3" t="str">
        <f>VLOOKUP(I467,[1]용어사전!$B:$D,3,FALSE)</f>
        <v>INTEGER</v>
      </c>
      <c r="K467" s="3"/>
      <c r="L467" s="3" t="str">
        <f t="shared" si="83"/>
        <v>NULL</v>
      </c>
      <c r="M467" s="3"/>
      <c r="N467" s="3" t="str">
        <f>IFERROR(VLOOKUP(I467,[2]Sheet3!G$3:K$38,5,FALSE),"")</f>
        <v/>
      </c>
      <c r="P467" s="28" t="str">
        <f t="shared" si="86"/>
        <v>BASE_DD,MALL_CLS_CD,EXH_CTGR_MCLS_CD,PRD_CD</v>
      </c>
      <c r="Q467" s="2" t="str">
        <f t="shared" si="87"/>
        <v>, PV_NMB  INTEGER  NULL  COMMENT 'PV수'</v>
      </c>
      <c r="R467" s="2" t="str">
        <f t="shared" si="88"/>
        <v>, PV_NMB  INTEGER  NULL</v>
      </c>
      <c r="S467" s="2" t="str">
        <f t="shared" si="89"/>
        <v>COMMENT ON COLUMN DM.MOBS_PRD_EXH_EFF.PV_NMB IS 'PV수';</v>
      </c>
    </row>
    <row r="468" spans="1:19" ht="22" hidden="1" customHeight="1" x14ac:dyDescent="0.45">
      <c r="A468" s="23">
        <f t="shared" si="85"/>
        <v>59</v>
      </c>
      <c r="B468" s="3" t="s">
        <v>596</v>
      </c>
      <c r="C468" s="3" t="s">
        <v>143</v>
      </c>
      <c r="D468" s="3" t="s">
        <v>5553</v>
      </c>
      <c r="E468" s="4" t="str">
        <f>VLOOKUP(F468,[1]테이블명!$E:$G,3,FALSE)</f>
        <v>MOBS_PRD_EXH_EFF</v>
      </c>
      <c r="F468" s="5" t="s">
        <v>128</v>
      </c>
      <c r="G468" s="3">
        <f t="shared" si="78"/>
        <v>14</v>
      </c>
      <c r="H468" s="4" t="str">
        <f>VLOOKUP(I468,[1]용어사전!$B:$D,2,FALSE)</f>
        <v>LOAD_DTTM</v>
      </c>
      <c r="I468" s="4" t="s">
        <v>297</v>
      </c>
      <c r="J468" s="3" t="str">
        <f>VLOOKUP(I468,[1]용어사전!$B:$D,3,FALSE)</f>
        <v>TIMESTAMP</v>
      </c>
      <c r="K468" s="3"/>
      <c r="L468" s="3" t="str">
        <f>IF(K468="Y"," NOT NULL","NULL")</f>
        <v>NULL</v>
      </c>
      <c r="M468" s="3"/>
      <c r="N468" s="3" t="str">
        <f>IFERROR(VLOOKUP(I468,[2]Sheet3!G$3:K$38,5,FALSE),"")</f>
        <v/>
      </c>
      <c r="P468" s="28" t="str">
        <f t="shared" si="86"/>
        <v>BASE_DD,MALL_CLS_CD,EXH_CTGR_MCLS_CD,PRD_CD</v>
      </c>
      <c r="Q468" s="2" t="str">
        <f t="shared" si="87"/>
        <v>, LOAD_DTTM  TIMESTAMP  NULL  COMMENT '적재일시' , CONSTRAINT MOBS_PRD_EXH_EFF_PK PRIMARY KEY (BASE_DD,MALL_CLS_CD,EXH_CTGR_MCLS_CD,PRD_CD)) COMMENT='상품전시효과';GRANT SELECT ON TABLE GCWB_WDB.DM.MOBS_PRD_EXH_EFF TO READ_ROLE;GRANT SELECT,INSERT,UPDATE,DELETE ON TABLE GCWB_WDB.DM.MOBS_PRD_EXH_EFF TO ROLE CRUD_ROLE;</v>
      </c>
      <c r="R468" s="2" t="str">
        <f t="shared" si="88"/>
        <v>, LOAD_DTTM  TIMESTAMP  NULL, CONSTRAINT MOBS_PRD_EXH_EFF_PK PRIMARY KEY (BASE_DD,MALL_CLS_CD,EXH_CTGR_MCLS_CD,PRD_CD)) ;</v>
      </c>
      <c r="S468" s="2" t="str">
        <f t="shared" si="89"/>
        <v>COMMENT ON COLUMN DM.MOBS_PRD_EXH_EFF.LOAD_DTTM IS '적재일시';</v>
      </c>
    </row>
    <row r="469" spans="1:19" ht="22" customHeight="1" x14ac:dyDescent="0.45">
      <c r="A469" s="23">
        <f t="shared" si="85"/>
        <v>60</v>
      </c>
      <c r="B469" s="3" t="s">
        <v>596</v>
      </c>
      <c r="C469" s="3" t="s">
        <v>142</v>
      </c>
      <c r="D469" s="3" t="s">
        <v>30</v>
      </c>
      <c r="E469" s="4" t="str">
        <f>VLOOKUP(F469,[1]테이블명!$E:$G,3,FALSE)</f>
        <v>MOBD_SCK</v>
      </c>
      <c r="F469" s="5" t="s">
        <v>116</v>
      </c>
      <c r="G469" s="3">
        <f t="shared" si="78"/>
        <v>1</v>
      </c>
      <c r="H469" s="4" t="str">
        <f>VLOOKUP(I469,[1]용어사전!$B:$D,2,FALSE)</f>
        <v>MALL_CLS_CD</v>
      </c>
      <c r="I469" s="4" t="s">
        <v>5547</v>
      </c>
      <c r="J469" s="3" t="str">
        <f>VLOOKUP(I469,[1]용어사전!$B:$D,3,FALSE)</f>
        <v>VARCHAR(2)</v>
      </c>
      <c r="K469" s="3" t="s">
        <v>300</v>
      </c>
      <c r="L469" s="3" t="str">
        <f t="shared" si="83"/>
        <v xml:space="preserve"> NOT NULL</v>
      </c>
      <c r="M469" s="3"/>
      <c r="N469" s="3" t="str">
        <f>IFERROR(VLOOKUP(I469,[2]Sheet3!G$3:K$38,5,FALSE),"")</f>
        <v/>
      </c>
      <c r="P469" s="28" t="str">
        <f t="shared" si="86"/>
        <v>MALL_CLS_CD</v>
      </c>
      <c r="Q469" s="2" t="str">
        <f t="shared" si="87"/>
        <v>CREATE OR REPLACE TRANSIENT TABLE DM.MOBD_SCK (MALL_CLS_CD  VARCHAR(2)   NOT NULL  COMMENT '몰구분코드'</v>
      </c>
      <c r="R469" s="2" t="str">
        <f t="shared" si="88"/>
        <v>CREATE TABLE DM.MOBD_SCK (MALL_CLS_CD  VARCHAR(2)   NOT NULL</v>
      </c>
      <c r="S469" s="2" t="str">
        <f t="shared" si="89"/>
        <v>COMMENT ON TABLE DM.MOBD_SCK IS '검색어'; COMMENT ON COLUMN DM.MOBD_SCK.MALL_CLS_CD IS '몰구분코드';</v>
      </c>
    </row>
    <row r="470" spans="1:19" ht="22" customHeight="1" x14ac:dyDescent="0.45">
      <c r="A470" s="23">
        <f t="shared" si="85"/>
        <v>60</v>
      </c>
      <c r="B470" s="3" t="s">
        <v>596</v>
      </c>
      <c r="C470" s="3" t="s">
        <v>142</v>
      </c>
      <c r="D470" s="3" t="s">
        <v>30</v>
      </c>
      <c r="E470" s="4" t="str">
        <f>VLOOKUP(F470,[1]테이블명!$E:$G,3,FALSE)</f>
        <v>MOBD_SCK</v>
      </c>
      <c r="F470" s="5" t="s">
        <v>116</v>
      </c>
      <c r="G470" s="3">
        <f t="shared" si="78"/>
        <v>2</v>
      </c>
      <c r="H470" s="4" t="str">
        <f>VLOOKUP(I470,[1]용어사전!$B:$D,2,FALSE)</f>
        <v>SCK_CD</v>
      </c>
      <c r="I470" s="4" t="s">
        <v>181</v>
      </c>
      <c r="J470" s="3" t="str">
        <f>VLOOKUP(I470,[1]용어사전!$B:$D,3,FALSE)</f>
        <v>VARCHAR(1000)</v>
      </c>
      <c r="K470" s="3" t="s">
        <v>300</v>
      </c>
      <c r="L470" s="3" t="str">
        <f>IF(K470="Y"," NOT NULL","NULL")</f>
        <v xml:space="preserve"> NOT NULL</v>
      </c>
      <c r="M470" s="3"/>
      <c r="N470" s="3" t="str">
        <f>IFERROR(VLOOKUP(I470,[2]Sheet3!G$3:K$38,5,FALSE),"")</f>
        <v>타입수정</v>
      </c>
      <c r="P470" s="28" t="str">
        <f t="shared" si="86"/>
        <v>MALL_CLS_CD,SCK_CD</v>
      </c>
      <c r="Q470" s="2" t="str">
        <f t="shared" si="87"/>
        <v>, SCK_CD  VARCHAR(1000)   NOT NULL  COMMENT '검색어코드'</v>
      </c>
      <c r="R470" s="2" t="str">
        <f t="shared" si="88"/>
        <v>, SCK_CD  VARCHAR(1000)   NOT NULL</v>
      </c>
      <c r="S470" s="2" t="str">
        <f t="shared" si="89"/>
        <v>COMMENT ON COLUMN DM.MOBD_SCK.SCK_CD IS '검색어코드';</v>
      </c>
    </row>
    <row r="471" spans="1:19" ht="22" customHeight="1" x14ac:dyDescent="0.45">
      <c r="A471" s="23">
        <f t="shared" si="85"/>
        <v>60</v>
      </c>
      <c r="B471" s="3" t="s">
        <v>596</v>
      </c>
      <c r="C471" s="3" t="s">
        <v>142</v>
      </c>
      <c r="D471" s="3" t="s">
        <v>30</v>
      </c>
      <c r="E471" s="4" t="str">
        <f>VLOOKUP(F471,[1]테이블명!$E:$G,3,FALSE)</f>
        <v>MOBD_SCK</v>
      </c>
      <c r="F471" s="5" t="s">
        <v>116</v>
      </c>
      <c r="G471" s="3">
        <f t="shared" si="78"/>
        <v>3</v>
      </c>
      <c r="H471" s="4" t="str">
        <f>VLOOKUP(I471,[1]용어사전!$B:$D,2,FALSE)</f>
        <v>SCK_NM</v>
      </c>
      <c r="I471" s="4" t="s">
        <v>260</v>
      </c>
      <c r="J471" s="3" t="str">
        <f>VLOOKUP(I471,[1]용어사전!$B:$D,3,FALSE)</f>
        <v>VARCHAR(1000)</v>
      </c>
      <c r="K471" s="3"/>
      <c r="L471" s="3" t="str">
        <f t="shared" si="83"/>
        <v>NULL</v>
      </c>
      <c r="M471" s="3"/>
      <c r="N471" s="3" t="str">
        <f>IFERROR(VLOOKUP(I471,[2]Sheet3!G$3:K$38,5,FALSE),"")</f>
        <v>타입수정</v>
      </c>
      <c r="P471" s="28" t="str">
        <f t="shared" si="86"/>
        <v>MALL_CLS_CD,SCK_CD</v>
      </c>
      <c r="Q471" s="2" t="str">
        <f t="shared" si="87"/>
        <v>, SCK_NM  VARCHAR(1000)  NULL  COMMENT '검색어명'</v>
      </c>
      <c r="R471" s="2" t="str">
        <f t="shared" si="88"/>
        <v>, SCK_NM  VARCHAR(1000)  NULL</v>
      </c>
      <c r="S471" s="2" t="str">
        <f t="shared" si="89"/>
        <v>COMMENT ON COLUMN DM.MOBD_SCK.SCK_NM IS '검색어명';</v>
      </c>
    </row>
    <row r="472" spans="1:19" ht="22" customHeight="1" x14ac:dyDescent="0.45">
      <c r="A472" s="23">
        <f t="shared" si="85"/>
        <v>60</v>
      </c>
      <c r="B472" s="3" t="s">
        <v>596</v>
      </c>
      <c r="C472" s="3" t="s">
        <v>142</v>
      </c>
      <c r="D472" s="3" t="s">
        <v>30</v>
      </c>
      <c r="E472" s="4" t="str">
        <f>VLOOKUP(F472,[1]테이블명!$E:$G,3,FALSE)</f>
        <v>MOBD_SCK</v>
      </c>
      <c r="F472" s="5" t="s">
        <v>116</v>
      </c>
      <c r="G472" s="3">
        <f t="shared" si="78"/>
        <v>4</v>
      </c>
      <c r="H472" s="4" t="str">
        <f>VLOOKUP(I472,[1]용어사전!$B:$D,2,FALSE)</f>
        <v>SRCH_CTGR_CD</v>
      </c>
      <c r="I472" s="4" t="s">
        <v>182</v>
      </c>
      <c r="J472" s="3" t="str">
        <f>VLOOKUP(I472,[1]용어사전!$B:$D,3,FALSE)</f>
        <v>VARCHAR(500)</v>
      </c>
      <c r="K472" s="3"/>
      <c r="L472" s="3" t="str">
        <f t="shared" si="83"/>
        <v>NULL</v>
      </c>
      <c r="M472" s="3"/>
      <c r="N472" s="3" t="str">
        <f>IFERROR(VLOOKUP(I472,[2]Sheet3!G$3:K$38,5,FALSE),"")</f>
        <v/>
      </c>
      <c r="P472" s="28" t="str">
        <f t="shared" si="86"/>
        <v>MALL_CLS_CD,SCK_CD</v>
      </c>
      <c r="Q472" s="2" t="str">
        <f t="shared" si="87"/>
        <v>, SRCH_CTGR_CD  VARCHAR(500)  NULL  COMMENT '검색카테고리코드'</v>
      </c>
      <c r="R472" s="2" t="str">
        <f t="shared" si="88"/>
        <v>, SRCH_CTGR_CD  VARCHAR(500)  NULL</v>
      </c>
      <c r="S472" s="2" t="str">
        <f t="shared" si="89"/>
        <v>COMMENT ON COLUMN DM.MOBD_SCK.SRCH_CTGR_CD IS '검색카테고리코드';</v>
      </c>
    </row>
    <row r="473" spans="1:19" ht="22" customHeight="1" x14ac:dyDescent="0.45">
      <c r="A473" s="23">
        <f t="shared" si="85"/>
        <v>60</v>
      </c>
      <c r="B473" s="3" t="s">
        <v>596</v>
      </c>
      <c r="C473" s="3" t="s">
        <v>142</v>
      </c>
      <c r="D473" s="3" t="s">
        <v>30</v>
      </c>
      <c r="E473" s="4" t="str">
        <f>VLOOKUP(F473,[1]테이블명!$E:$G,3,FALSE)</f>
        <v>MOBD_SCK</v>
      </c>
      <c r="F473" s="5" t="s">
        <v>116</v>
      </c>
      <c r="G473" s="3">
        <f t="shared" ref="G473:G536" si="90">IF(E473=E472,G472+1,1)</f>
        <v>5</v>
      </c>
      <c r="H473" s="4" t="str">
        <f>VLOOKUP(I473,[1]용어사전!$B:$D,2,FALSE)</f>
        <v>SORT_SEQ</v>
      </c>
      <c r="I473" s="4" t="s">
        <v>298</v>
      </c>
      <c r="J473" s="3" t="str">
        <f>VLOOKUP(I473,[1]용어사전!$B:$D,3,FALSE)</f>
        <v>INTEGER</v>
      </c>
      <c r="K473" s="3"/>
      <c r="L473" s="3" t="str">
        <f t="shared" si="83"/>
        <v>NULL</v>
      </c>
      <c r="M473" s="3"/>
      <c r="N473" s="3" t="str">
        <f>IFERROR(VLOOKUP(I473,[2]Sheet3!G$3:K$38,5,FALSE),"")</f>
        <v/>
      </c>
      <c r="P473" s="28" t="str">
        <f t="shared" si="86"/>
        <v>MALL_CLS_CD,SCK_CD</v>
      </c>
      <c r="Q473" s="2" t="str">
        <f t="shared" si="87"/>
        <v>, SORT_SEQ  INTEGER  NULL  COMMENT '정렬순번'</v>
      </c>
      <c r="R473" s="2" t="str">
        <f t="shared" si="88"/>
        <v>, SORT_SEQ  INTEGER  NULL</v>
      </c>
      <c r="S473" s="2" t="str">
        <f t="shared" si="89"/>
        <v>COMMENT ON COLUMN DM.MOBD_SCK.SORT_SEQ IS '정렬순번';</v>
      </c>
    </row>
    <row r="474" spans="1:19" ht="22" customHeight="1" x14ac:dyDescent="0.45">
      <c r="A474" s="23">
        <f t="shared" si="85"/>
        <v>60</v>
      </c>
      <c r="B474" s="3" t="s">
        <v>596</v>
      </c>
      <c r="C474" s="3" t="s">
        <v>142</v>
      </c>
      <c r="D474" s="3" t="s">
        <v>30</v>
      </c>
      <c r="E474" s="4" t="str">
        <f>VLOOKUP(F474,[1]테이블명!$E:$G,3,FALSE)</f>
        <v>MOBD_SCK</v>
      </c>
      <c r="F474" s="5" t="s">
        <v>116</v>
      </c>
      <c r="G474" s="3">
        <f t="shared" si="90"/>
        <v>6</v>
      </c>
      <c r="H474" s="4" t="str">
        <f>VLOOKUP(I474,[1]용어사전!$B:$D,2,FALSE)</f>
        <v>LOAD_DTTM</v>
      </c>
      <c r="I474" s="4" t="s">
        <v>297</v>
      </c>
      <c r="J474" s="3" t="str">
        <f>VLOOKUP(I474,[1]용어사전!$B:$D,3,FALSE)</f>
        <v>TIMESTAMP</v>
      </c>
      <c r="K474" s="3"/>
      <c r="L474" s="3" t="str">
        <f t="shared" si="83"/>
        <v>NULL</v>
      </c>
      <c r="M474" s="3"/>
      <c r="N474" s="3" t="str">
        <f>IFERROR(VLOOKUP(I474,[2]Sheet3!G$3:K$38,5,FALSE),"")</f>
        <v/>
      </c>
      <c r="P474" s="28" t="str">
        <f t="shared" si="86"/>
        <v>MALL_CLS_CD,SCK_CD</v>
      </c>
      <c r="Q474" s="2" t="str">
        <f t="shared" si="87"/>
        <v>, LOAD_DTTM  TIMESTAMP  NULL  COMMENT '적재일시' , CONSTRAINT MOBD_SCK_PK PRIMARY KEY (MALL_CLS_CD,SCK_CD)) COMMENT='검색어';GRANT SELECT ON TABLE GCWB_WDB.DM.MOBD_SCK TO READ_ROLE;GRANT SELECT,INSERT,UPDATE,DELETE ON TABLE GCWB_WDB.DM.MOBD_SCK TO ROLE CRUD_ROLE;</v>
      </c>
      <c r="R474" s="2" t="str">
        <f t="shared" si="88"/>
        <v>, LOAD_DTTM  TIMESTAMP  NULL, CONSTRAINT MOBD_SCK_PK PRIMARY KEY (MALL_CLS_CD,SCK_CD)) ;</v>
      </c>
      <c r="S474" s="2" t="str">
        <f t="shared" si="89"/>
        <v>COMMENT ON COLUMN DM.MOBD_SCK.LOAD_DTTM IS '적재일시';</v>
      </c>
    </row>
    <row r="475" spans="1:19" ht="22" customHeight="1" x14ac:dyDescent="0.45">
      <c r="A475" s="23">
        <f t="shared" si="85"/>
        <v>61</v>
      </c>
      <c r="B475" s="3" t="s">
        <v>596</v>
      </c>
      <c r="C475" s="3" t="s">
        <v>142</v>
      </c>
      <c r="D475" s="3" t="s">
        <v>30</v>
      </c>
      <c r="E475" s="4" t="str">
        <f>VLOOKUP(F475,[1]테이블명!$E:$G,3,FALSE)</f>
        <v>MOBD_SRCH_CTGR</v>
      </c>
      <c r="F475" s="5" t="s">
        <v>115</v>
      </c>
      <c r="G475" s="3">
        <f t="shared" si="90"/>
        <v>1</v>
      </c>
      <c r="H475" s="4" t="str">
        <f>VLOOKUP(I475,[1]용어사전!$B:$D,2,FALSE)</f>
        <v>MALL_CLS_CD</v>
      </c>
      <c r="I475" s="4" t="s">
        <v>5547</v>
      </c>
      <c r="J475" s="3" t="str">
        <f>VLOOKUP(I475,[1]용어사전!$B:$D,3,FALSE)</f>
        <v>VARCHAR(2)</v>
      </c>
      <c r="K475" s="3" t="s">
        <v>300</v>
      </c>
      <c r="L475" s="3" t="str">
        <f>IF(K475="Y"," NOT NULL","NULL")</f>
        <v xml:space="preserve"> NOT NULL</v>
      </c>
      <c r="M475" s="3"/>
      <c r="N475" s="3" t="str">
        <f>IFERROR(VLOOKUP(I475,[2]Sheet3!G$3:K$38,5,FALSE),"")</f>
        <v/>
      </c>
      <c r="P475" s="28" t="str">
        <f t="shared" si="86"/>
        <v>MALL_CLS_CD</v>
      </c>
      <c r="Q475" s="2" t="str">
        <f t="shared" si="87"/>
        <v>CREATE OR REPLACE TRANSIENT TABLE DM.MOBD_SRCH_CTGR (MALL_CLS_CD  VARCHAR(2)   NOT NULL  COMMENT '몰구분코드'</v>
      </c>
      <c r="R475" s="2" t="str">
        <f t="shared" si="88"/>
        <v>CREATE TABLE DM.MOBD_SRCH_CTGR (MALL_CLS_CD  VARCHAR(2)   NOT NULL</v>
      </c>
      <c r="S475" s="2" t="str">
        <f t="shared" si="89"/>
        <v>COMMENT ON TABLE DM.MOBD_SRCH_CTGR IS '검색카테고리'; COMMENT ON COLUMN DM.MOBD_SRCH_CTGR.MALL_CLS_CD IS '몰구분코드';</v>
      </c>
    </row>
    <row r="476" spans="1:19" ht="22" customHeight="1" x14ac:dyDescent="0.45">
      <c r="A476" s="23">
        <f t="shared" si="85"/>
        <v>61</v>
      </c>
      <c r="B476" s="3" t="s">
        <v>596</v>
      </c>
      <c r="C476" s="3" t="s">
        <v>142</v>
      </c>
      <c r="D476" s="3" t="s">
        <v>30</v>
      </c>
      <c r="E476" s="4" t="str">
        <f>VLOOKUP(F476,[1]테이블명!$E:$G,3,FALSE)</f>
        <v>MOBD_SRCH_CTGR</v>
      </c>
      <c r="F476" s="5" t="s">
        <v>115</v>
      </c>
      <c r="G476" s="3">
        <f t="shared" si="90"/>
        <v>2</v>
      </c>
      <c r="H476" s="4" t="str">
        <f>VLOOKUP(I476,[1]용어사전!$B:$D,2,FALSE)</f>
        <v>SRCH_CTGR_CD</v>
      </c>
      <c r="I476" s="4" t="s">
        <v>182</v>
      </c>
      <c r="J476" s="3" t="str">
        <f>VLOOKUP(I476,[1]용어사전!$B:$D,3,FALSE)</f>
        <v>VARCHAR(500)</v>
      </c>
      <c r="K476" s="3" t="s">
        <v>300</v>
      </c>
      <c r="L476" s="3" t="str">
        <f t="shared" si="83"/>
        <v xml:space="preserve"> NOT NULL</v>
      </c>
      <c r="M476" s="3"/>
      <c r="N476" s="3" t="str">
        <f>IFERROR(VLOOKUP(I476,[2]Sheet3!G$3:K$38,5,FALSE),"")</f>
        <v/>
      </c>
      <c r="P476" s="28" t="str">
        <f t="shared" si="86"/>
        <v>MALL_CLS_CD,SRCH_CTGR_CD</v>
      </c>
      <c r="Q476" s="2" t="str">
        <f t="shared" si="87"/>
        <v>, SRCH_CTGR_CD  VARCHAR(500)   NOT NULL  COMMENT '검색카테고리코드'</v>
      </c>
      <c r="R476" s="2" t="str">
        <f t="shared" si="88"/>
        <v>, SRCH_CTGR_CD  VARCHAR(500)   NOT NULL</v>
      </c>
      <c r="S476" s="2" t="str">
        <f t="shared" si="89"/>
        <v>COMMENT ON COLUMN DM.MOBD_SRCH_CTGR.SRCH_CTGR_CD IS '검색카테고리코드';</v>
      </c>
    </row>
    <row r="477" spans="1:19" ht="22" customHeight="1" x14ac:dyDescent="0.45">
      <c r="A477" s="23">
        <f t="shared" si="85"/>
        <v>61</v>
      </c>
      <c r="B477" s="3" t="s">
        <v>596</v>
      </c>
      <c r="C477" s="3" t="s">
        <v>142</v>
      </c>
      <c r="D477" s="3" t="s">
        <v>30</v>
      </c>
      <c r="E477" s="4" t="str">
        <f>VLOOKUP(F477,[1]테이블명!$E:$G,3,FALSE)</f>
        <v>MOBD_SRCH_CTGR</v>
      </c>
      <c r="F477" s="5" t="s">
        <v>115</v>
      </c>
      <c r="G477" s="3">
        <f t="shared" si="90"/>
        <v>3</v>
      </c>
      <c r="H477" s="4" t="str">
        <f>VLOOKUP(I477,[1]용어사전!$B:$D,2,FALSE)</f>
        <v>SRCH_CTGR_NM</v>
      </c>
      <c r="I477" s="4" t="s">
        <v>261</v>
      </c>
      <c r="J477" s="3" t="str">
        <f>VLOOKUP(I477,[1]용어사전!$B:$D,3,FALSE)</f>
        <v>VARCHAR(500)</v>
      </c>
      <c r="K477" s="3"/>
      <c r="L477" s="3" t="str">
        <f t="shared" si="83"/>
        <v>NULL</v>
      </c>
      <c r="M477" s="3"/>
      <c r="N477" s="3" t="str">
        <f>IFERROR(VLOOKUP(I477,[2]Sheet3!G$3:K$38,5,FALSE),"")</f>
        <v>타입수정</v>
      </c>
      <c r="P477" s="28" t="str">
        <f t="shared" si="86"/>
        <v>MALL_CLS_CD,SRCH_CTGR_CD</v>
      </c>
      <c r="Q477" s="2" t="str">
        <f t="shared" si="87"/>
        <v>, SRCH_CTGR_NM  VARCHAR(500)  NULL  COMMENT '검색카테고리명'</v>
      </c>
      <c r="R477" s="2" t="str">
        <f t="shared" si="88"/>
        <v>, SRCH_CTGR_NM  VARCHAR(500)  NULL</v>
      </c>
      <c r="S477" s="2" t="str">
        <f t="shared" si="89"/>
        <v>COMMENT ON COLUMN DM.MOBD_SRCH_CTGR.SRCH_CTGR_NM IS '검색카테고리명';</v>
      </c>
    </row>
    <row r="478" spans="1:19" ht="22" customHeight="1" x14ac:dyDescent="0.45">
      <c r="A478" s="23">
        <f t="shared" si="85"/>
        <v>61</v>
      </c>
      <c r="B478" s="3" t="s">
        <v>596</v>
      </c>
      <c r="C478" s="3" t="s">
        <v>142</v>
      </c>
      <c r="D478" s="3" t="s">
        <v>30</v>
      </c>
      <c r="E478" s="4" t="str">
        <f>VLOOKUP(F478,[1]테이블명!$E:$G,3,FALSE)</f>
        <v>MOBD_SRCH_CTGR</v>
      </c>
      <c r="F478" s="5" t="s">
        <v>115</v>
      </c>
      <c r="G478" s="3">
        <f t="shared" si="90"/>
        <v>4</v>
      </c>
      <c r="H478" s="4" t="str">
        <f>VLOOKUP(I478,[1]용어사전!$B:$D,2,FALSE)</f>
        <v>SORT_SEQ</v>
      </c>
      <c r="I478" s="4" t="s">
        <v>298</v>
      </c>
      <c r="J478" s="3" t="str">
        <f>VLOOKUP(I478,[1]용어사전!$B:$D,3,FALSE)</f>
        <v>INTEGER</v>
      </c>
      <c r="K478" s="3"/>
      <c r="L478" s="3" t="str">
        <f t="shared" si="83"/>
        <v>NULL</v>
      </c>
      <c r="M478" s="3"/>
      <c r="N478" s="3" t="str">
        <f>IFERROR(VLOOKUP(I478,[2]Sheet3!G$3:K$38,5,FALSE),"")</f>
        <v/>
      </c>
      <c r="P478" s="28" t="str">
        <f t="shared" si="86"/>
        <v>MALL_CLS_CD,SRCH_CTGR_CD</v>
      </c>
      <c r="Q478" s="2" t="str">
        <f t="shared" si="87"/>
        <v>, SORT_SEQ  INTEGER  NULL  COMMENT '정렬순번'</v>
      </c>
      <c r="R478" s="2" t="str">
        <f t="shared" si="88"/>
        <v>, SORT_SEQ  INTEGER  NULL</v>
      </c>
      <c r="S478" s="2" t="str">
        <f t="shared" si="89"/>
        <v>COMMENT ON COLUMN DM.MOBD_SRCH_CTGR.SORT_SEQ IS '정렬순번';</v>
      </c>
    </row>
    <row r="479" spans="1:19" ht="22" customHeight="1" x14ac:dyDescent="0.45">
      <c r="A479" s="23">
        <f t="shared" si="85"/>
        <v>61</v>
      </c>
      <c r="B479" s="3" t="s">
        <v>596</v>
      </c>
      <c r="C479" s="3" t="s">
        <v>142</v>
      </c>
      <c r="D479" s="3" t="s">
        <v>30</v>
      </c>
      <c r="E479" s="4" t="str">
        <f>VLOOKUP(F479,[1]테이블명!$E:$G,3,FALSE)</f>
        <v>MOBD_SRCH_CTGR</v>
      </c>
      <c r="F479" s="5" t="s">
        <v>115</v>
      </c>
      <c r="G479" s="3">
        <f t="shared" si="90"/>
        <v>5</v>
      </c>
      <c r="H479" s="4" t="str">
        <f>VLOOKUP(I479,[1]용어사전!$B:$D,2,FALSE)</f>
        <v>LOAD_DTTM</v>
      </c>
      <c r="I479" s="4" t="s">
        <v>297</v>
      </c>
      <c r="J479" s="3" t="str">
        <f>VLOOKUP(I479,[1]용어사전!$B:$D,3,FALSE)</f>
        <v>TIMESTAMP</v>
      </c>
      <c r="K479" s="3"/>
      <c r="L479" s="3" t="str">
        <f t="shared" si="83"/>
        <v>NULL</v>
      </c>
      <c r="M479" s="3"/>
      <c r="N479" s="3" t="str">
        <f>IFERROR(VLOOKUP(I479,[2]Sheet3!G$3:K$38,5,FALSE),"")</f>
        <v/>
      </c>
      <c r="P479" s="28" t="str">
        <f t="shared" si="86"/>
        <v>MALL_CLS_CD,SRCH_CTGR_CD</v>
      </c>
      <c r="Q479" s="2" t="str">
        <f t="shared" si="87"/>
        <v>, LOAD_DTTM  TIMESTAMP  NULL  COMMENT '적재일시' , CONSTRAINT MOBD_SRCH_CTGR_PK PRIMARY KEY (MALL_CLS_CD,SRCH_CTGR_CD)) COMMENT='검색카테고리';GRANT SELECT ON TABLE GCWB_WDB.DM.MOBD_SRCH_CTGR TO READ_ROLE;GRANT SELECT,INSERT,UPDATE,DELETE ON TABLE GCWB_WDB.DM.MOBD_SRCH_CTGR TO ROLE CRUD_ROLE;</v>
      </c>
      <c r="R479" s="2" t="str">
        <f t="shared" si="88"/>
        <v>, LOAD_DTTM  TIMESTAMP  NULL, CONSTRAINT MOBD_SRCH_CTGR_PK PRIMARY KEY (MALL_CLS_CD,SRCH_CTGR_CD)) ;</v>
      </c>
      <c r="S479" s="2" t="str">
        <f t="shared" si="89"/>
        <v>COMMENT ON COLUMN DM.MOBD_SRCH_CTGR.LOAD_DTTM IS '적재일시';</v>
      </c>
    </row>
    <row r="480" spans="1:19" ht="22" customHeight="1" x14ac:dyDescent="0.45">
      <c r="A480" s="23">
        <f t="shared" si="85"/>
        <v>62</v>
      </c>
      <c r="B480" s="3" t="s">
        <v>596</v>
      </c>
      <c r="C480" s="3" t="s">
        <v>142</v>
      </c>
      <c r="D480" s="3" t="s">
        <v>30</v>
      </c>
      <c r="E480" s="4" t="str">
        <f>VLOOKUP(F480,[1]테이블명!$E:$G,3,FALSE)</f>
        <v>MOBD_SCN</v>
      </c>
      <c r="F480" s="5" t="s">
        <v>79</v>
      </c>
      <c r="G480" s="3">
        <f t="shared" si="90"/>
        <v>1</v>
      </c>
      <c r="H480" s="4" t="str">
        <f>VLOOKUP(I480,[1]용어사전!$B:$D,2,FALSE)</f>
        <v>SCN_CD</v>
      </c>
      <c r="I480" s="4" t="s">
        <v>5629</v>
      </c>
      <c r="J480" s="3" t="str">
        <f>VLOOKUP(I480,[1]용어사전!$B:$D,3,FALSE)</f>
        <v>VARCHAR(200)</v>
      </c>
      <c r="K480" s="3" t="s">
        <v>300</v>
      </c>
      <c r="L480" s="3" t="str">
        <f t="shared" si="83"/>
        <v xml:space="preserve"> NOT NULL</v>
      </c>
      <c r="M480" s="3"/>
      <c r="N480" s="3" t="str">
        <f>IFERROR(VLOOKUP(I480,[2]Sheet3!G$3:K$38,5,FALSE),"")</f>
        <v>타입수정</v>
      </c>
      <c r="P480" s="28" t="str">
        <f t="shared" si="86"/>
        <v>SCN_CD</v>
      </c>
      <c r="Q480" s="2" t="str">
        <f t="shared" si="87"/>
        <v>CREATE OR REPLACE TRANSIENT TABLE DM.MOBD_SCN (SCN_CD  VARCHAR(200)   NOT NULL  COMMENT '소셜네트워크코드'</v>
      </c>
      <c r="R480" s="2" t="str">
        <f t="shared" si="88"/>
        <v>CREATE TABLE DM.MOBD_SCN (SCN_CD  VARCHAR(200)   NOT NULL</v>
      </c>
      <c r="S480" s="2" t="str">
        <f t="shared" si="89"/>
        <v>COMMENT ON TABLE DM.MOBD_SCN IS '소셜네트워크'; COMMENT ON COLUMN DM.MOBD_SCN.SCN_CD IS '소셜네트워크코드';</v>
      </c>
    </row>
    <row r="481" spans="1:19" ht="22" customHeight="1" x14ac:dyDescent="0.45">
      <c r="A481" s="23">
        <f t="shared" si="85"/>
        <v>62</v>
      </c>
      <c r="B481" s="3" t="s">
        <v>596</v>
      </c>
      <c r="C481" s="3" t="s">
        <v>142</v>
      </c>
      <c r="D481" s="3" t="s">
        <v>30</v>
      </c>
      <c r="E481" s="4" t="str">
        <f>VLOOKUP(F481,[1]테이블명!$E:$G,3,FALSE)</f>
        <v>MOBD_SCN</v>
      </c>
      <c r="F481" s="5" t="s">
        <v>79</v>
      </c>
      <c r="G481" s="3">
        <f t="shared" si="90"/>
        <v>2</v>
      </c>
      <c r="H481" s="4" t="str">
        <f>VLOOKUP(I481,[1]용어사전!$B:$D,2,FALSE)</f>
        <v>SCN_NM</v>
      </c>
      <c r="I481" s="4" t="s">
        <v>262</v>
      </c>
      <c r="J481" s="3" t="str">
        <f>VLOOKUP(I481,[1]용어사전!$B:$D,3,FALSE)</f>
        <v>VARCHAR(200)</v>
      </c>
      <c r="K481" s="3"/>
      <c r="L481" s="3" t="str">
        <f t="shared" si="83"/>
        <v>NULL</v>
      </c>
      <c r="M481" s="3"/>
      <c r="N481" s="3" t="str">
        <f>IFERROR(VLOOKUP(I481,[2]Sheet3!G$3:K$38,5,FALSE),"")</f>
        <v>타입수정</v>
      </c>
      <c r="P481" s="28" t="str">
        <f t="shared" si="86"/>
        <v>SCN_CD</v>
      </c>
      <c r="Q481" s="2" t="str">
        <f t="shared" si="87"/>
        <v>, SCN_NM  VARCHAR(200)  NULL  COMMENT '소셜네트워크명'</v>
      </c>
      <c r="R481" s="2" t="str">
        <f t="shared" si="88"/>
        <v>, SCN_NM  VARCHAR(200)  NULL</v>
      </c>
      <c r="S481" s="2" t="str">
        <f t="shared" si="89"/>
        <v>COMMENT ON COLUMN DM.MOBD_SCN.SCN_NM IS '소셜네트워크명';</v>
      </c>
    </row>
    <row r="482" spans="1:19" ht="22" customHeight="1" x14ac:dyDescent="0.45">
      <c r="A482" s="23">
        <f t="shared" si="85"/>
        <v>62</v>
      </c>
      <c r="B482" s="3" t="s">
        <v>596</v>
      </c>
      <c r="C482" s="3" t="s">
        <v>142</v>
      </c>
      <c r="D482" s="3" t="s">
        <v>30</v>
      </c>
      <c r="E482" s="4" t="str">
        <f>VLOOKUP(F482,[1]테이블명!$E:$G,3,FALSE)</f>
        <v>MOBD_SCN</v>
      </c>
      <c r="F482" s="5" t="s">
        <v>79</v>
      </c>
      <c r="G482" s="3">
        <f t="shared" si="90"/>
        <v>3</v>
      </c>
      <c r="H482" s="4" t="str">
        <f>VLOOKUP(I482,[1]용어사전!$B:$D,2,FALSE)</f>
        <v>SORT_SEQ</v>
      </c>
      <c r="I482" s="4" t="s">
        <v>298</v>
      </c>
      <c r="J482" s="3" t="str">
        <f>VLOOKUP(I482,[1]용어사전!$B:$D,3,FALSE)</f>
        <v>INTEGER</v>
      </c>
      <c r="K482" s="3"/>
      <c r="L482" s="3" t="str">
        <f t="shared" si="83"/>
        <v>NULL</v>
      </c>
      <c r="M482" s="3"/>
      <c r="N482" s="3" t="str">
        <f>IFERROR(VLOOKUP(I482,[2]Sheet3!G$3:K$38,5,FALSE),"")</f>
        <v/>
      </c>
      <c r="P482" s="28" t="str">
        <f t="shared" si="86"/>
        <v>SCN_CD</v>
      </c>
      <c r="Q482" s="2" t="str">
        <f t="shared" si="87"/>
        <v>, SORT_SEQ  INTEGER  NULL  COMMENT '정렬순번'</v>
      </c>
      <c r="R482" s="2" t="str">
        <f t="shared" si="88"/>
        <v>, SORT_SEQ  INTEGER  NULL</v>
      </c>
      <c r="S482" s="2" t="str">
        <f t="shared" si="89"/>
        <v>COMMENT ON COLUMN DM.MOBD_SCN.SORT_SEQ IS '정렬순번';</v>
      </c>
    </row>
    <row r="483" spans="1:19" ht="22" customHeight="1" x14ac:dyDescent="0.45">
      <c r="A483" s="23">
        <f t="shared" si="85"/>
        <v>62</v>
      </c>
      <c r="B483" s="3" t="s">
        <v>596</v>
      </c>
      <c r="C483" s="3" t="s">
        <v>142</v>
      </c>
      <c r="D483" s="3" t="s">
        <v>30</v>
      </c>
      <c r="E483" s="4" t="str">
        <f>VLOOKUP(F483,[1]테이블명!$E:$G,3,FALSE)</f>
        <v>MOBD_SCN</v>
      </c>
      <c r="F483" s="5" t="s">
        <v>79</v>
      </c>
      <c r="G483" s="3">
        <f t="shared" si="90"/>
        <v>4</v>
      </c>
      <c r="H483" s="4" t="str">
        <f>VLOOKUP(I483,[1]용어사전!$B:$D,2,FALSE)</f>
        <v>LOAD_DTTM</v>
      </c>
      <c r="I483" s="4" t="s">
        <v>297</v>
      </c>
      <c r="J483" s="3" t="str">
        <f>VLOOKUP(I483,[1]용어사전!$B:$D,3,FALSE)</f>
        <v>TIMESTAMP</v>
      </c>
      <c r="K483" s="3"/>
      <c r="L483" s="3" t="str">
        <f t="shared" si="83"/>
        <v>NULL</v>
      </c>
      <c r="M483" s="3"/>
      <c r="N483" s="3" t="str">
        <f>IFERROR(VLOOKUP(I483,[2]Sheet3!G$3:K$38,5,FALSE),"")</f>
        <v/>
      </c>
      <c r="P483" s="28" t="str">
        <f t="shared" si="86"/>
        <v>SCN_CD</v>
      </c>
      <c r="Q483" s="2" t="str">
        <f t="shared" si="87"/>
        <v>, LOAD_DTTM  TIMESTAMP  NULL  COMMENT '적재일시' , CONSTRAINT MOBD_SCN_PK PRIMARY KEY (SCN_CD)) COMMENT='소셜네트워크';GRANT SELECT ON TABLE GCWB_WDB.DM.MOBD_SCN TO READ_ROLE;GRANT SELECT,INSERT,UPDATE,DELETE ON TABLE GCWB_WDB.DM.MOBD_SCN TO ROLE CRUD_ROLE;</v>
      </c>
      <c r="R483" s="2" t="str">
        <f t="shared" si="88"/>
        <v>, LOAD_DTTM  TIMESTAMP  NULL, CONSTRAINT MOBD_SCN_PK PRIMARY KEY (SCN_CD)) ;</v>
      </c>
      <c r="S483" s="2" t="str">
        <f t="shared" si="89"/>
        <v>COMMENT ON COLUMN DM.MOBD_SCN.LOAD_DTTM IS '적재일시';</v>
      </c>
    </row>
    <row r="484" spans="1:19" ht="22" customHeight="1" x14ac:dyDescent="0.45">
      <c r="A484" s="23">
        <f t="shared" si="85"/>
        <v>63</v>
      </c>
      <c r="B484" s="3" t="s">
        <v>596</v>
      </c>
      <c r="C484" s="3" t="s">
        <v>142</v>
      </c>
      <c r="D484" s="3" t="s">
        <v>30</v>
      </c>
      <c r="E484" s="4" t="str">
        <f>VLOOKUP(F484,[1]테이블명!$E:$G,3,FALSE)</f>
        <v>MOBD_IFL_MED</v>
      </c>
      <c r="F484" s="5" t="s">
        <v>52</v>
      </c>
      <c r="G484" s="3">
        <f t="shared" si="90"/>
        <v>1</v>
      </c>
      <c r="H484" s="4" t="str">
        <f>VLOOKUP(I484,[1]용어사전!$B:$D,2,FALSE)</f>
        <v>IFL_MED_CD</v>
      </c>
      <c r="I484" s="4" t="s">
        <v>183</v>
      </c>
      <c r="J484" s="3" t="str">
        <f>VLOOKUP(I484,[1]용어사전!$B:$D,3,FALSE)</f>
        <v>VARCHAR(200)</v>
      </c>
      <c r="K484" s="3" t="s">
        <v>300</v>
      </c>
      <c r="L484" s="3" t="str">
        <f t="shared" si="83"/>
        <v xml:space="preserve"> NOT NULL</v>
      </c>
      <c r="M484" s="3"/>
      <c r="N484" s="3" t="str">
        <f>IFERROR(VLOOKUP(I484,[2]Sheet3!G$3:K$38,5,FALSE),"")</f>
        <v>타입수정</v>
      </c>
      <c r="P484" s="28" t="str">
        <f t="shared" si="86"/>
        <v>IFL_MED_CD</v>
      </c>
      <c r="Q484" s="2" t="str">
        <f t="shared" si="87"/>
        <v>CREATE OR REPLACE TRANSIENT TABLE DM.MOBD_IFL_MED (IFL_MED_CD  VARCHAR(200)   NOT NULL  COMMENT '유입매체코드'</v>
      </c>
      <c r="R484" s="2" t="str">
        <f t="shared" si="88"/>
        <v>CREATE TABLE DM.MOBD_IFL_MED (IFL_MED_CD  VARCHAR(200)   NOT NULL</v>
      </c>
      <c r="S484" s="2" t="str">
        <f t="shared" si="89"/>
        <v>COMMENT ON TABLE DM.MOBD_IFL_MED IS '유입매체'; COMMENT ON COLUMN DM.MOBD_IFL_MED.IFL_MED_CD IS '유입매체코드';</v>
      </c>
    </row>
    <row r="485" spans="1:19" ht="22" customHeight="1" x14ac:dyDescent="0.45">
      <c r="A485" s="23">
        <f t="shared" si="85"/>
        <v>63</v>
      </c>
      <c r="B485" s="3" t="s">
        <v>596</v>
      </c>
      <c r="C485" s="3" t="s">
        <v>142</v>
      </c>
      <c r="D485" s="3" t="s">
        <v>30</v>
      </c>
      <c r="E485" s="4" t="str">
        <f>VLOOKUP(F485,[1]테이블명!$E:$G,3,FALSE)</f>
        <v>MOBD_IFL_MED</v>
      </c>
      <c r="F485" s="5" t="s">
        <v>52</v>
      </c>
      <c r="G485" s="3">
        <f t="shared" si="90"/>
        <v>2</v>
      </c>
      <c r="H485" s="4" t="str">
        <f>VLOOKUP(I485,[1]용어사전!$B:$D,2,FALSE)</f>
        <v>IFL_MED_NM</v>
      </c>
      <c r="I485" s="4" t="s">
        <v>263</v>
      </c>
      <c r="J485" s="3" t="str">
        <f>VLOOKUP(I485,[1]용어사전!$B:$D,3,FALSE)</f>
        <v>VARCHAR(200)</v>
      </c>
      <c r="K485" s="3"/>
      <c r="L485" s="3" t="str">
        <f t="shared" si="83"/>
        <v>NULL</v>
      </c>
      <c r="M485" s="3"/>
      <c r="N485" s="3" t="str">
        <f>IFERROR(VLOOKUP(I485,[2]Sheet3!G$3:K$38,5,FALSE),"")</f>
        <v>타입수정</v>
      </c>
      <c r="P485" s="28" t="str">
        <f t="shared" si="86"/>
        <v>IFL_MED_CD</v>
      </c>
      <c r="Q485" s="2" t="str">
        <f t="shared" si="87"/>
        <v>, IFL_MED_NM  VARCHAR(200)  NULL  COMMENT '유입매체명'</v>
      </c>
      <c r="R485" s="2" t="str">
        <f t="shared" si="88"/>
        <v>, IFL_MED_NM  VARCHAR(200)  NULL</v>
      </c>
      <c r="S485" s="2" t="str">
        <f t="shared" si="89"/>
        <v>COMMENT ON COLUMN DM.MOBD_IFL_MED.IFL_MED_NM IS '유입매체명';</v>
      </c>
    </row>
    <row r="486" spans="1:19" ht="22" customHeight="1" x14ac:dyDescent="0.45">
      <c r="A486" s="23">
        <f t="shared" si="85"/>
        <v>63</v>
      </c>
      <c r="B486" s="3" t="s">
        <v>596</v>
      </c>
      <c r="C486" s="3" t="s">
        <v>142</v>
      </c>
      <c r="D486" s="3" t="s">
        <v>30</v>
      </c>
      <c r="E486" s="4" t="str">
        <f>VLOOKUP(F486,[1]테이블명!$E:$G,3,FALSE)</f>
        <v>MOBD_IFL_MED</v>
      </c>
      <c r="F486" s="5" t="s">
        <v>52</v>
      </c>
      <c r="G486" s="3">
        <f t="shared" si="90"/>
        <v>3</v>
      </c>
      <c r="H486" s="4" t="str">
        <f>VLOOKUP(I486,[1]용어사전!$B:$D,2,FALSE)</f>
        <v>SORT_SEQ</v>
      </c>
      <c r="I486" s="4" t="s">
        <v>298</v>
      </c>
      <c r="J486" s="3" t="str">
        <f>VLOOKUP(I486,[1]용어사전!$B:$D,3,FALSE)</f>
        <v>INTEGER</v>
      </c>
      <c r="K486" s="3"/>
      <c r="L486" s="3" t="str">
        <f t="shared" si="83"/>
        <v>NULL</v>
      </c>
      <c r="M486" s="3"/>
      <c r="N486" s="3" t="str">
        <f>IFERROR(VLOOKUP(I486,[2]Sheet3!G$3:K$38,5,FALSE),"")</f>
        <v/>
      </c>
      <c r="P486" s="28" t="str">
        <f t="shared" si="86"/>
        <v>IFL_MED_CD</v>
      </c>
      <c r="Q486" s="2" t="str">
        <f t="shared" si="87"/>
        <v>, SORT_SEQ  INTEGER  NULL  COMMENT '정렬순번'</v>
      </c>
      <c r="R486" s="2" t="str">
        <f t="shared" si="88"/>
        <v>, SORT_SEQ  INTEGER  NULL</v>
      </c>
      <c r="S486" s="2" t="str">
        <f t="shared" si="89"/>
        <v>COMMENT ON COLUMN DM.MOBD_IFL_MED.SORT_SEQ IS '정렬순번';</v>
      </c>
    </row>
    <row r="487" spans="1:19" ht="22" customHeight="1" x14ac:dyDescent="0.45">
      <c r="A487" s="23">
        <f t="shared" si="85"/>
        <v>63</v>
      </c>
      <c r="B487" s="3" t="s">
        <v>596</v>
      </c>
      <c r="C487" s="3" t="s">
        <v>142</v>
      </c>
      <c r="D487" s="3" t="s">
        <v>30</v>
      </c>
      <c r="E487" s="4" t="str">
        <f>VLOOKUP(F487,[1]테이블명!$E:$G,3,FALSE)</f>
        <v>MOBD_IFL_MED</v>
      </c>
      <c r="F487" s="5" t="s">
        <v>52</v>
      </c>
      <c r="G487" s="3">
        <f t="shared" si="90"/>
        <v>4</v>
      </c>
      <c r="H487" s="4" t="str">
        <f>VLOOKUP(I487,[1]용어사전!$B:$D,2,FALSE)</f>
        <v>LOAD_DTTM</v>
      </c>
      <c r="I487" s="4" t="s">
        <v>297</v>
      </c>
      <c r="J487" s="3" t="str">
        <f>VLOOKUP(I487,[1]용어사전!$B:$D,3,FALSE)</f>
        <v>TIMESTAMP</v>
      </c>
      <c r="K487" s="3"/>
      <c r="L487" s="3" t="str">
        <f t="shared" si="83"/>
        <v>NULL</v>
      </c>
      <c r="M487" s="3"/>
      <c r="N487" s="3" t="str">
        <f>IFERROR(VLOOKUP(I487,[2]Sheet3!G$3:K$38,5,FALSE),"")</f>
        <v/>
      </c>
      <c r="P487" s="28" t="str">
        <f t="shared" si="86"/>
        <v>IFL_MED_CD</v>
      </c>
      <c r="Q487" s="2" t="str">
        <f t="shared" si="87"/>
        <v>, LOAD_DTTM  TIMESTAMP  NULL  COMMENT '적재일시' , CONSTRAINT MOBD_IFL_MED_PK PRIMARY KEY (IFL_MED_CD)) COMMENT='유입매체';GRANT SELECT ON TABLE GCWB_WDB.DM.MOBD_IFL_MED TO READ_ROLE;GRANT SELECT,INSERT,UPDATE,DELETE ON TABLE GCWB_WDB.DM.MOBD_IFL_MED TO ROLE CRUD_ROLE;</v>
      </c>
      <c r="R487" s="2" t="str">
        <f t="shared" si="88"/>
        <v>, LOAD_DTTM  TIMESTAMP  NULL, CONSTRAINT MOBD_IFL_MED_PK PRIMARY KEY (IFL_MED_CD)) ;</v>
      </c>
      <c r="S487" s="2" t="str">
        <f t="shared" si="89"/>
        <v>COMMENT ON COLUMN DM.MOBD_IFL_MED.LOAD_DTTM IS '적재일시';</v>
      </c>
    </row>
    <row r="488" spans="1:19" ht="22" customHeight="1" x14ac:dyDescent="0.45">
      <c r="A488" s="23">
        <f t="shared" si="85"/>
        <v>64</v>
      </c>
      <c r="B488" s="3" t="s">
        <v>596</v>
      </c>
      <c r="C488" s="3" t="s">
        <v>142</v>
      </c>
      <c r="D488" s="3" t="s">
        <v>30</v>
      </c>
      <c r="E488" s="4" t="str">
        <f>VLOOKUP(F488,[1]테이블명!$E:$G,3,FALSE)</f>
        <v>MOBD_IFL_SRC</v>
      </c>
      <c r="F488" s="5" t="s">
        <v>51</v>
      </c>
      <c r="G488" s="3">
        <f t="shared" si="90"/>
        <v>1</v>
      </c>
      <c r="H488" s="4" t="str">
        <f>VLOOKUP(I488,[1]용어사전!$B:$D,2,FALSE)</f>
        <v>IFL_SRC_CD</v>
      </c>
      <c r="I488" s="4" t="s">
        <v>184</v>
      </c>
      <c r="J488" s="3" t="str">
        <f>VLOOKUP(I488,[1]용어사전!$B:$D,3,FALSE)</f>
        <v>VARCHAR(1000)</v>
      </c>
      <c r="K488" s="3" t="s">
        <v>300</v>
      </c>
      <c r="L488" s="3" t="str">
        <f t="shared" si="83"/>
        <v xml:space="preserve"> NOT NULL</v>
      </c>
      <c r="M488" s="3"/>
      <c r="N488" s="3" t="str">
        <f>IFERROR(VLOOKUP(I488,[2]Sheet3!G$3:K$38,5,FALSE),"")</f>
        <v>타입수정</v>
      </c>
      <c r="P488" s="28" t="str">
        <f t="shared" si="86"/>
        <v>IFL_SRC_CD</v>
      </c>
      <c r="Q488" s="2" t="str">
        <f t="shared" si="87"/>
        <v>CREATE OR REPLACE TRANSIENT TABLE DM.MOBD_IFL_SRC (IFL_SRC_CD  VARCHAR(1000)   NOT NULL  COMMENT '유입소스코드'</v>
      </c>
      <c r="R488" s="2" t="str">
        <f t="shared" si="88"/>
        <v>CREATE TABLE DM.MOBD_IFL_SRC (IFL_SRC_CD  VARCHAR(1000)   NOT NULL</v>
      </c>
      <c r="S488" s="2" t="str">
        <f t="shared" si="89"/>
        <v>COMMENT ON TABLE DM.MOBD_IFL_SRC IS '유입소스'; COMMENT ON COLUMN DM.MOBD_IFL_SRC.IFL_SRC_CD IS '유입소스코드';</v>
      </c>
    </row>
    <row r="489" spans="1:19" ht="22" customHeight="1" x14ac:dyDescent="0.45">
      <c r="A489" s="23">
        <f t="shared" si="85"/>
        <v>64</v>
      </c>
      <c r="B489" s="3" t="s">
        <v>596</v>
      </c>
      <c r="C489" s="3" t="s">
        <v>142</v>
      </c>
      <c r="D489" s="3" t="s">
        <v>30</v>
      </c>
      <c r="E489" s="4" t="str">
        <f>VLOOKUP(F489,[1]테이블명!$E:$G,3,FALSE)</f>
        <v>MOBD_IFL_SRC</v>
      </c>
      <c r="F489" s="5" t="s">
        <v>51</v>
      </c>
      <c r="G489" s="3">
        <f t="shared" si="90"/>
        <v>2</v>
      </c>
      <c r="H489" s="4" t="str">
        <f>VLOOKUP(I489,[1]용어사전!$B:$D,2,FALSE)</f>
        <v>IFL_SRC_NM</v>
      </c>
      <c r="I489" s="4" t="s">
        <v>264</v>
      </c>
      <c r="J489" s="3" t="str">
        <f>VLOOKUP(I489,[1]용어사전!$B:$D,3,FALSE)</f>
        <v>VARCHAR(1000)</v>
      </c>
      <c r="K489" s="3"/>
      <c r="L489" s="3" t="str">
        <f t="shared" si="83"/>
        <v>NULL</v>
      </c>
      <c r="M489" s="3"/>
      <c r="N489" s="3" t="str">
        <f>IFERROR(VLOOKUP(I489,[2]Sheet3!G$3:K$38,5,FALSE),"")</f>
        <v>타입수정</v>
      </c>
      <c r="P489" s="28" t="str">
        <f t="shared" si="86"/>
        <v>IFL_SRC_CD</v>
      </c>
      <c r="Q489" s="2" t="str">
        <f t="shared" si="87"/>
        <v>, IFL_SRC_NM  VARCHAR(1000)  NULL  COMMENT '유입소스명'</v>
      </c>
      <c r="R489" s="2" t="str">
        <f t="shared" si="88"/>
        <v>, IFL_SRC_NM  VARCHAR(1000)  NULL</v>
      </c>
      <c r="S489" s="2" t="str">
        <f t="shared" si="89"/>
        <v>COMMENT ON COLUMN DM.MOBD_IFL_SRC.IFL_SRC_NM IS '유입소스명';</v>
      </c>
    </row>
    <row r="490" spans="1:19" ht="22" customHeight="1" x14ac:dyDescent="0.45">
      <c r="A490" s="23">
        <f t="shared" si="85"/>
        <v>64</v>
      </c>
      <c r="B490" s="3" t="s">
        <v>596</v>
      </c>
      <c r="C490" s="3" t="s">
        <v>142</v>
      </c>
      <c r="D490" s="3" t="s">
        <v>30</v>
      </c>
      <c r="E490" s="4" t="str">
        <f>VLOOKUP(F490,[1]테이블명!$E:$G,3,FALSE)</f>
        <v>MOBD_IFL_SRC</v>
      </c>
      <c r="F490" s="5" t="s">
        <v>51</v>
      </c>
      <c r="G490" s="3">
        <f t="shared" si="90"/>
        <v>3</v>
      </c>
      <c r="H490" s="4" t="str">
        <f>VLOOKUP(I490,[1]용어사전!$B:$D,2,FALSE)</f>
        <v>SORT_SEQ</v>
      </c>
      <c r="I490" s="4" t="s">
        <v>298</v>
      </c>
      <c r="J490" s="3" t="str">
        <f>VLOOKUP(I490,[1]용어사전!$B:$D,3,FALSE)</f>
        <v>INTEGER</v>
      </c>
      <c r="K490" s="3"/>
      <c r="L490" s="3" t="str">
        <f t="shared" si="83"/>
        <v>NULL</v>
      </c>
      <c r="M490" s="3"/>
      <c r="N490" s="3" t="str">
        <f>IFERROR(VLOOKUP(I490,[2]Sheet3!G$3:K$38,5,FALSE),"")</f>
        <v/>
      </c>
      <c r="P490" s="28" t="str">
        <f t="shared" si="86"/>
        <v>IFL_SRC_CD</v>
      </c>
      <c r="Q490" s="2" t="str">
        <f t="shared" si="87"/>
        <v>, SORT_SEQ  INTEGER  NULL  COMMENT '정렬순번'</v>
      </c>
      <c r="R490" s="2" t="str">
        <f t="shared" si="88"/>
        <v>, SORT_SEQ  INTEGER  NULL</v>
      </c>
      <c r="S490" s="2" t="str">
        <f t="shared" si="89"/>
        <v>COMMENT ON COLUMN DM.MOBD_IFL_SRC.SORT_SEQ IS '정렬순번';</v>
      </c>
    </row>
    <row r="491" spans="1:19" ht="22" customHeight="1" x14ac:dyDescent="0.45">
      <c r="A491" s="23">
        <f t="shared" si="85"/>
        <v>64</v>
      </c>
      <c r="B491" s="3" t="s">
        <v>596</v>
      </c>
      <c r="C491" s="3" t="s">
        <v>142</v>
      </c>
      <c r="D491" s="3" t="s">
        <v>30</v>
      </c>
      <c r="E491" s="4" t="str">
        <f>VLOOKUP(F491,[1]테이블명!$E:$G,3,FALSE)</f>
        <v>MOBD_IFL_SRC</v>
      </c>
      <c r="F491" s="5" t="s">
        <v>51</v>
      </c>
      <c r="G491" s="3">
        <f t="shared" si="90"/>
        <v>4</v>
      </c>
      <c r="H491" s="4" t="str">
        <f>VLOOKUP(I491,[1]용어사전!$B:$D,2,FALSE)</f>
        <v>LOAD_DTTM</v>
      </c>
      <c r="I491" s="4" t="s">
        <v>297</v>
      </c>
      <c r="J491" s="3" t="str">
        <f>VLOOKUP(I491,[1]용어사전!$B:$D,3,FALSE)</f>
        <v>TIMESTAMP</v>
      </c>
      <c r="K491" s="3"/>
      <c r="L491" s="3" t="str">
        <f t="shared" si="83"/>
        <v>NULL</v>
      </c>
      <c r="M491" s="3"/>
      <c r="N491" s="3" t="str">
        <f>IFERROR(VLOOKUP(I491,[2]Sheet3!G$3:K$38,5,FALSE),"")</f>
        <v/>
      </c>
      <c r="P491" s="28" t="str">
        <f t="shared" si="86"/>
        <v>IFL_SRC_CD</v>
      </c>
      <c r="Q491" s="2" t="str">
        <f t="shared" si="87"/>
        <v>, LOAD_DTTM  TIMESTAMP  NULL  COMMENT '적재일시' , CONSTRAINT MOBD_IFL_SRC_PK PRIMARY KEY (IFL_SRC_CD)) COMMENT='유입소스';GRANT SELECT ON TABLE GCWB_WDB.DM.MOBD_IFL_SRC TO READ_ROLE;GRANT SELECT,INSERT,UPDATE,DELETE ON TABLE GCWB_WDB.DM.MOBD_IFL_SRC TO ROLE CRUD_ROLE;</v>
      </c>
      <c r="R491" s="2" t="str">
        <f t="shared" si="88"/>
        <v>, LOAD_DTTM  TIMESTAMP  NULL, CONSTRAINT MOBD_IFL_SRC_PK PRIMARY KEY (IFL_SRC_CD)) ;</v>
      </c>
      <c r="S491" s="2" t="str">
        <f t="shared" si="89"/>
        <v>COMMENT ON COLUMN DM.MOBD_IFL_SRC.LOAD_DTTM IS '적재일시';</v>
      </c>
    </row>
    <row r="492" spans="1:19" ht="22" customHeight="1" x14ac:dyDescent="0.45">
      <c r="A492" s="23">
        <f t="shared" si="85"/>
        <v>65</v>
      </c>
      <c r="B492" s="3" t="s">
        <v>596</v>
      </c>
      <c r="C492" s="3" t="s">
        <v>142</v>
      </c>
      <c r="D492" s="3" t="s">
        <v>30</v>
      </c>
      <c r="E492" s="4" t="str">
        <f>VLOOKUP(F492,[1]테이블명!$E:$G,3,FALSE)</f>
        <v>MOBD_IFL_CHNL</v>
      </c>
      <c r="F492" s="5" t="s">
        <v>78</v>
      </c>
      <c r="G492" s="3">
        <f t="shared" si="90"/>
        <v>1</v>
      </c>
      <c r="H492" s="4" t="str">
        <f>VLOOKUP(I492,[1]용어사전!$B:$D,2,FALSE)</f>
        <v>IFL_CHNL_CD</v>
      </c>
      <c r="I492" s="4" t="s">
        <v>185</v>
      </c>
      <c r="J492" s="3" t="str">
        <f>VLOOKUP(I492,[1]용어사전!$B:$D,3,FALSE)</f>
        <v>VARCHAR(100)</v>
      </c>
      <c r="K492" s="3" t="s">
        <v>300</v>
      </c>
      <c r="L492" s="3" t="str">
        <f t="shared" si="83"/>
        <v xml:space="preserve"> NOT NULL</v>
      </c>
      <c r="M492" s="3"/>
      <c r="N492" s="3" t="str">
        <f>IFERROR(VLOOKUP(I492,[2]Sheet3!G$3:K$38,5,FALSE),"")</f>
        <v>타입수정</v>
      </c>
      <c r="P492" s="28" t="str">
        <f t="shared" si="86"/>
        <v>IFL_CHNL_CD</v>
      </c>
      <c r="Q492" s="2" t="str">
        <f t="shared" si="87"/>
        <v>CREATE OR REPLACE TRANSIENT TABLE DM.MOBD_IFL_CHNL (IFL_CHNL_CD  VARCHAR(100)   NOT NULL  COMMENT '유입채널코드'</v>
      </c>
      <c r="R492" s="2" t="str">
        <f t="shared" si="88"/>
        <v>CREATE TABLE DM.MOBD_IFL_CHNL (IFL_CHNL_CD  VARCHAR(100)   NOT NULL</v>
      </c>
      <c r="S492" s="2" t="str">
        <f t="shared" si="89"/>
        <v>COMMENT ON TABLE DM.MOBD_IFL_CHNL IS '유입채널'; COMMENT ON COLUMN DM.MOBD_IFL_CHNL.IFL_CHNL_CD IS '유입채널코드';</v>
      </c>
    </row>
    <row r="493" spans="1:19" ht="22" customHeight="1" x14ac:dyDescent="0.45">
      <c r="A493" s="23">
        <f t="shared" si="85"/>
        <v>65</v>
      </c>
      <c r="B493" s="3" t="s">
        <v>596</v>
      </c>
      <c r="C493" s="3" t="s">
        <v>142</v>
      </c>
      <c r="D493" s="3" t="s">
        <v>30</v>
      </c>
      <c r="E493" s="4" t="str">
        <f>VLOOKUP(F493,[1]테이블명!$E:$G,3,FALSE)</f>
        <v>MOBD_IFL_CHNL</v>
      </c>
      <c r="F493" s="5" t="s">
        <v>78</v>
      </c>
      <c r="G493" s="3">
        <f t="shared" si="90"/>
        <v>2</v>
      </c>
      <c r="H493" s="4" t="str">
        <f>VLOOKUP(I493,[1]용어사전!$B:$D,2,FALSE)</f>
        <v>IFL_CHNL_NM</v>
      </c>
      <c r="I493" s="4" t="s">
        <v>265</v>
      </c>
      <c r="J493" s="3" t="str">
        <f>VLOOKUP(I493,[1]용어사전!$B:$D,3,FALSE)</f>
        <v>VARCHAR(100)</v>
      </c>
      <c r="K493" s="3"/>
      <c r="L493" s="3" t="str">
        <f t="shared" si="83"/>
        <v>NULL</v>
      </c>
      <c r="M493" s="3"/>
      <c r="N493" s="3" t="str">
        <f>IFERROR(VLOOKUP(I493,[2]Sheet3!G$3:K$38,5,FALSE),"")</f>
        <v>타입수정</v>
      </c>
      <c r="P493" s="28" t="str">
        <f t="shared" si="86"/>
        <v>IFL_CHNL_CD</v>
      </c>
      <c r="Q493" s="2" t="str">
        <f t="shared" si="87"/>
        <v>, IFL_CHNL_NM  VARCHAR(100)  NULL  COMMENT '유입채널명'</v>
      </c>
      <c r="R493" s="2" t="str">
        <f t="shared" si="88"/>
        <v>, IFL_CHNL_NM  VARCHAR(100)  NULL</v>
      </c>
      <c r="S493" s="2" t="str">
        <f t="shared" si="89"/>
        <v>COMMENT ON COLUMN DM.MOBD_IFL_CHNL.IFL_CHNL_NM IS '유입채널명';</v>
      </c>
    </row>
    <row r="494" spans="1:19" ht="22" customHeight="1" x14ac:dyDescent="0.45">
      <c r="A494" s="23">
        <f t="shared" si="85"/>
        <v>65</v>
      </c>
      <c r="B494" s="3" t="s">
        <v>596</v>
      </c>
      <c r="C494" s="3" t="s">
        <v>142</v>
      </c>
      <c r="D494" s="3" t="s">
        <v>30</v>
      </c>
      <c r="E494" s="4" t="str">
        <f>VLOOKUP(F494,[1]테이블명!$E:$G,3,FALSE)</f>
        <v>MOBD_IFL_CHNL</v>
      </c>
      <c r="F494" s="5" t="s">
        <v>78</v>
      </c>
      <c r="G494" s="3">
        <f t="shared" si="90"/>
        <v>3</v>
      </c>
      <c r="H494" s="4" t="str">
        <f>VLOOKUP(I494,[1]용어사전!$B:$D,2,FALSE)</f>
        <v>SORT_SEQ</v>
      </c>
      <c r="I494" s="4" t="s">
        <v>298</v>
      </c>
      <c r="J494" s="3" t="str">
        <f>VLOOKUP(I494,[1]용어사전!$B:$D,3,FALSE)</f>
        <v>INTEGER</v>
      </c>
      <c r="K494" s="3"/>
      <c r="L494" s="3" t="str">
        <f t="shared" si="83"/>
        <v>NULL</v>
      </c>
      <c r="M494" s="3"/>
      <c r="N494" s="3" t="str">
        <f>IFERROR(VLOOKUP(I494,[2]Sheet3!G$3:K$38,5,FALSE),"")</f>
        <v/>
      </c>
      <c r="P494" s="28" t="str">
        <f t="shared" si="86"/>
        <v>IFL_CHNL_CD</v>
      </c>
      <c r="Q494" s="2" t="str">
        <f t="shared" si="87"/>
        <v>, SORT_SEQ  INTEGER  NULL  COMMENT '정렬순번'</v>
      </c>
      <c r="R494" s="2" t="str">
        <f t="shared" si="88"/>
        <v>, SORT_SEQ  INTEGER  NULL</v>
      </c>
      <c r="S494" s="2" t="str">
        <f t="shared" si="89"/>
        <v>COMMENT ON COLUMN DM.MOBD_IFL_CHNL.SORT_SEQ IS '정렬순번';</v>
      </c>
    </row>
    <row r="495" spans="1:19" ht="22" customHeight="1" x14ac:dyDescent="0.45">
      <c r="A495" s="23">
        <f t="shared" si="85"/>
        <v>65</v>
      </c>
      <c r="B495" s="3" t="s">
        <v>596</v>
      </c>
      <c r="C495" s="3" t="s">
        <v>142</v>
      </c>
      <c r="D495" s="3" t="s">
        <v>30</v>
      </c>
      <c r="E495" s="4" t="str">
        <f>VLOOKUP(F495,[1]테이블명!$E:$G,3,FALSE)</f>
        <v>MOBD_IFL_CHNL</v>
      </c>
      <c r="F495" s="5" t="s">
        <v>78</v>
      </c>
      <c r="G495" s="3">
        <f t="shared" si="90"/>
        <v>4</v>
      </c>
      <c r="H495" s="4" t="str">
        <f>VLOOKUP(I495,[1]용어사전!$B:$D,2,FALSE)</f>
        <v>LOAD_DTTM</v>
      </c>
      <c r="I495" s="4" t="s">
        <v>297</v>
      </c>
      <c r="J495" s="3" t="str">
        <f>VLOOKUP(I495,[1]용어사전!$B:$D,3,FALSE)</f>
        <v>TIMESTAMP</v>
      </c>
      <c r="K495" s="3"/>
      <c r="L495" s="3" t="str">
        <f t="shared" si="83"/>
        <v>NULL</v>
      </c>
      <c r="M495" s="3"/>
      <c r="N495" s="3" t="str">
        <f>IFERROR(VLOOKUP(I495,[2]Sheet3!G$3:K$38,5,FALSE),"")</f>
        <v/>
      </c>
      <c r="P495" s="28" t="str">
        <f t="shared" si="86"/>
        <v>IFL_CHNL_CD</v>
      </c>
      <c r="Q495" s="2" t="str">
        <f t="shared" si="87"/>
        <v>, LOAD_DTTM  TIMESTAMP  NULL  COMMENT '적재일시' , CONSTRAINT MOBD_IFL_CHNL_PK PRIMARY KEY (IFL_CHNL_CD)) COMMENT='유입채널';GRANT SELECT ON TABLE GCWB_WDB.DM.MOBD_IFL_CHNL TO READ_ROLE;GRANT SELECT,INSERT,UPDATE,DELETE ON TABLE GCWB_WDB.DM.MOBD_IFL_CHNL TO ROLE CRUD_ROLE;</v>
      </c>
      <c r="R495" s="2" t="str">
        <f t="shared" si="88"/>
        <v>, LOAD_DTTM  TIMESTAMP  NULL, CONSTRAINT MOBD_IFL_CHNL_PK PRIMARY KEY (IFL_CHNL_CD)) ;</v>
      </c>
      <c r="S495" s="2" t="str">
        <f t="shared" si="89"/>
        <v>COMMENT ON COLUMN DM.MOBD_IFL_CHNL.LOAD_DTTM IS '적재일시';</v>
      </c>
    </row>
    <row r="496" spans="1:19" ht="22" customHeight="1" x14ac:dyDescent="0.45">
      <c r="A496" s="23">
        <f t="shared" si="85"/>
        <v>66</v>
      </c>
      <c r="B496" s="3" t="s">
        <v>596</v>
      </c>
      <c r="C496" s="3" t="s">
        <v>142</v>
      </c>
      <c r="D496" s="3" t="s">
        <v>30</v>
      </c>
      <c r="E496" s="4" t="str">
        <f>VLOOKUP(F496,[1]테이블명!$E:$G,3,FALSE)</f>
        <v>MOBD_PAGE</v>
      </c>
      <c r="F496" s="5" t="s">
        <v>46</v>
      </c>
      <c r="G496" s="3">
        <f t="shared" si="90"/>
        <v>1</v>
      </c>
      <c r="H496" s="4" t="str">
        <f>VLOOKUP(I496,[1]용어사전!$B:$D,2,FALSE)</f>
        <v>MALL_CLS_CD</v>
      </c>
      <c r="I496" s="4" t="s">
        <v>146</v>
      </c>
      <c r="J496" s="3" t="str">
        <f>VLOOKUP(I496,[1]용어사전!$B:$D,3,FALSE)</f>
        <v>VARCHAR(2)</v>
      </c>
      <c r="K496" s="3" t="s">
        <v>300</v>
      </c>
      <c r="L496" s="3" t="str">
        <f>IF(K496="Y"," NOT NULL","NULL")</f>
        <v xml:space="preserve"> NOT NULL</v>
      </c>
      <c r="M496" s="3"/>
      <c r="N496" s="3" t="str">
        <f>IFERROR(VLOOKUP(I496,[2]Sheet3!G$3:K$38,5,FALSE),"")</f>
        <v/>
      </c>
      <c r="P496" s="28" t="str">
        <f t="shared" si="86"/>
        <v>MALL_CLS_CD</v>
      </c>
      <c r="Q496" s="2" t="str">
        <f t="shared" si="87"/>
        <v>CREATE OR REPLACE TRANSIENT TABLE DM.MOBD_PAGE (MALL_CLS_CD  VARCHAR(2)   NOT NULL  COMMENT '몰구분코드'</v>
      </c>
      <c r="R496" s="2" t="str">
        <f t="shared" si="88"/>
        <v>CREATE TABLE DM.MOBD_PAGE (MALL_CLS_CD  VARCHAR(2)   NOT NULL</v>
      </c>
      <c r="S496" s="2" t="str">
        <f t="shared" si="89"/>
        <v>COMMENT ON TABLE DM.MOBD_PAGE IS '페이지'; COMMENT ON COLUMN DM.MOBD_PAGE.MALL_CLS_CD IS '몰구분코드';</v>
      </c>
    </row>
    <row r="497" spans="1:19" ht="22" customHeight="1" x14ac:dyDescent="0.45">
      <c r="A497" s="23">
        <f t="shared" si="85"/>
        <v>66</v>
      </c>
      <c r="B497" s="3" t="s">
        <v>596</v>
      </c>
      <c r="C497" s="3" t="s">
        <v>142</v>
      </c>
      <c r="D497" s="3" t="s">
        <v>30</v>
      </c>
      <c r="E497" s="4" t="str">
        <f>VLOOKUP(F497,[1]테이블명!$E:$G,3,FALSE)</f>
        <v>MOBD_PAGE</v>
      </c>
      <c r="F497" s="5" t="s">
        <v>46</v>
      </c>
      <c r="G497" s="3">
        <f t="shared" si="90"/>
        <v>2</v>
      </c>
      <c r="H497" s="4" t="str">
        <f>VLOOKUP(I497,[1]용어사전!$B:$D,2,FALSE)</f>
        <v>PAGE_CD</v>
      </c>
      <c r="I497" s="4" t="s">
        <v>186</v>
      </c>
      <c r="J497" s="3" t="str">
        <f>VLOOKUP(I497,[1]용어사전!$B:$D,3,FALSE)</f>
        <v>VARCHAR(10000)</v>
      </c>
      <c r="K497" s="3" t="s">
        <v>300</v>
      </c>
      <c r="L497" s="3" t="str">
        <f t="shared" si="83"/>
        <v xml:space="preserve"> NOT NULL</v>
      </c>
      <c r="M497" s="3"/>
      <c r="N497" s="3" t="str">
        <f>IFERROR(VLOOKUP(I497,[2]Sheet3!G$3:K$38,5,FALSE),"")</f>
        <v>타입수정</v>
      </c>
      <c r="P497" s="28" t="str">
        <f t="shared" si="86"/>
        <v>MALL_CLS_CD,PAGE_CD</v>
      </c>
      <c r="Q497" s="2" t="str">
        <f t="shared" si="87"/>
        <v>, PAGE_CD  VARCHAR(10000)   NOT NULL  COMMENT '페이지코드'</v>
      </c>
      <c r="R497" s="2" t="str">
        <f t="shared" si="88"/>
        <v>, PAGE_CD  VARCHAR(10000)   NOT NULL</v>
      </c>
      <c r="S497" s="2" t="str">
        <f t="shared" si="89"/>
        <v>COMMENT ON COLUMN DM.MOBD_PAGE.PAGE_CD IS '페이지코드';</v>
      </c>
    </row>
    <row r="498" spans="1:19" ht="22" customHeight="1" x14ac:dyDescent="0.45">
      <c r="A498" s="23">
        <f t="shared" si="85"/>
        <v>66</v>
      </c>
      <c r="B498" s="3" t="s">
        <v>596</v>
      </c>
      <c r="C498" s="3" t="s">
        <v>142</v>
      </c>
      <c r="D498" s="3" t="s">
        <v>30</v>
      </c>
      <c r="E498" s="4" t="str">
        <f>VLOOKUP(F498,[1]테이블명!$E:$G,3,FALSE)</f>
        <v>MOBD_PAGE</v>
      </c>
      <c r="F498" s="5" t="s">
        <v>46</v>
      </c>
      <c r="G498" s="3">
        <f t="shared" si="90"/>
        <v>3</v>
      </c>
      <c r="H498" s="4" t="str">
        <f>VLOOKUP(I498,[1]용어사전!$B:$D,2,FALSE)</f>
        <v>PAGE_NM</v>
      </c>
      <c r="I498" s="4" t="s">
        <v>266</v>
      </c>
      <c r="J498" s="3" t="str">
        <f>VLOOKUP(I498,[1]용어사전!$B:$D,3,FALSE)</f>
        <v>VARCHAR(10000)</v>
      </c>
      <c r="K498" s="3"/>
      <c r="L498" s="3" t="str">
        <f t="shared" si="83"/>
        <v>NULL</v>
      </c>
      <c r="M498" s="3"/>
      <c r="N498" s="3" t="str">
        <f>IFERROR(VLOOKUP(I498,[2]Sheet3!G$3:K$38,5,FALSE),"")</f>
        <v>타입수정</v>
      </c>
      <c r="P498" s="28" t="str">
        <f t="shared" si="86"/>
        <v>MALL_CLS_CD,PAGE_CD</v>
      </c>
      <c r="Q498" s="2" t="str">
        <f t="shared" si="87"/>
        <v>, PAGE_NM  VARCHAR(10000)  NULL  COMMENT '페이지명'</v>
      </c>
      <c r="R498" s="2" t="str">
        <f t="shared" si="88"/>
        <v>, PAGE_NM  VARCHAR(10000)  NULL</v>
      </c>
      <c r="S498" s="2" t="str">
        <f t="shared" si="89"/>
        <v>COMMENT ON COLUMN DM.MOBD_PAGE.PAGE_NM IS '페이지명';</v>
      </c>
    </row>
    <row r="499" spans="1:19" ht="22" customHeight="1" x14ac:dyDescent="0.45">
      <c r="A499" s="23">
        <f t="shared" si="85"/>
        <v>66</v>
      </c>
      <c r="B499" s="3" t="s">
        <v>596</v>
      </c>
      <c r="C499" s="3" t="s">
        <v>142</v>
      </c>
      <c r="D499" s="3" t="s">
        <v>30</v>
      </c>
      <c r="E499" s="4" t="str">
        <f>VLOOKUP(F499,[1]테이블명!$E:$G,3,FALSE)</f>
        <v>MOBD_PAGE</v>
      </c>
      <c r="F499" s="5" t="s">
        <v>46</v>
      </c>
      <c r="G499" s="3">
        <f t="shared" si="90"/>
        <v>4</v>
      </c>
      <c r="H499" s="4" t="str">
        <f>VLOOKUP(I499,[1]용어사전!$B:$D,2,FALSE)</f>
        <v>PGR_FO_STEP_CD</v>
      </c>
      <c r="I499" s="4" t="s">
        <v>190</v>
      </c>
      <c r="J499" s="3" t="str">
        <f>VLOOKUP(I499,[1]용어사전!$B:$D,3,FALSE)</f>
        <v>VARCHAR(10000)</v>
      </c>
      <c r="K499" s="3"/>
      <c r="L499" s="3" t="str">
        <f t="shared" si="83"/>
        <v>NULL</v>
      </c>
      <c r="M499" s="3"/>
      <c r="N499" s="3" t="str">
        <f>IFERROR(VLOOKUP(I499,[2]Sheet3!G$3:K$38,5,FALSE),"")</f>
        <v>타입수정</v>
      </c>
      <c r="P499" s="28" t="str">
        <f t="shared" si="86"/>
        <v>MALL_CLS_CD,PAGE_CD</v>
      </c>
      <c r="Q499" s="2" t="str">
        <f t="shared" si="87"/>
        <v>, PGR_FO_STEP_CD  VARCHAR(10000)  NULL  COMMENT '페이지경로4단계코드'</v>
      </c>
      <c r="R499" s="2" t="str">
        <f t="shared" si="88"/>
        <v>, PGR_FO_STEP_CD  VARCHAR(10000)  NULL</v>
      </c>
      <c r="S499" s="2" t="str">
        <f t="shared" si="89"/>
        <v>COMMENT ON COLUMN DM.MOBD_PAGE.PGR_FO_STEP_CD IS '페이지경로4단계코드';</v>
      </c>
    </row>
    <row r="500" spans="1:19" ht="22" customHeight="1" x14ac:dyDescent="0.45">
      <c r="A500" s="23">
        <f t="shared" si="85"/>
        <v>66</v>
      </c>
      <c r="B500" s="3" t="s">
        <v>596</v>
      </c>
      <c r="C500" s="3" t="s">
        <v>142</v>
      </c>
      <c r="D500" s="3" t="s">
        <v>30</v>
      </c>
      <c r="E500" s="4" t="str">
        <f>VLOOKUP(F500,[1]테이블명!$E:$G,3,FALSE)</f>
        <v>MOBD_PAGE</v>
      </c>
      <c r="F500" s="5" t="s">
        <v>46</v>
      </c>
      <c r="G500" s="3">
        <f t="shared" si="90"/>
        <v>5</v>
      </c>
      <c r="H500" s="4" t="str">
        <f>VLOOKUP(I500,[1]용어사전!$B:$D,2,FALSE)</f>
        <v>SORT_SEQ</v>
      </c>
      <c r="I500" s="4" t="s">
        <v>298</v>
      </c>
      <c r="J500" s="3" t="str">
        <f>VLOOKUP(I500,[1]용어사전!$B:$D,3,FALSE)</f>
        <v>INTEGER</v>
      </c>
      <c r="K500" s="3"/>
      <c r="L500" s="3" t="str">
        <f t="shared" si="83"/>
        <v>NULL</v>
      </c>
      <c r="M500" s="3"/>
      <c r="N500" s="3" t="str">
        <f>IFERROR(VLOOKUP(I500,[2]Sheet3!G$3:K$38,5,FALSE),"")</f>
        <v/>
      </c>
      <c r="P500" s="28" t="str">
        <f t="shared" si="86"/>
        <v>MALL_CLS_CD,PAGE_CD</v>
      </c>
      <c r="Q500" s="2" t="str">
        <f t="shared" si="87"/>
        <v>, SORT_SEQ  INTEGER  NULL  COMMENT '정렬순번'</v>
      </c>
      <c r="R500" s="2" t="str">
        <f t="shared" si="88"/>
        <v>, SORT_SEQ  INTEGER  NULL</v>
      </c>
      <c r="S500" s="2" t="str">
        <f t="shared" si="89"/>
        <v>COMMENT ON COLUMN DM.MOBD_PAGE.SORT_SEQ IS '정렬순번';</v>
      </c>
    </row>
    <row r="501" spans="1:19" ht="22" customHeight="1" x14ac:dyDescent="0.45">
      <c r="A501" s="23">
        <f t="shared" si="85"/>
        <v>66</v>
      </c>
      <c r="B501" s="3" t="s">
        <v>596</v>
      </c>
      <c r="C501" s="3" t="s">
        <v>142</v>
      </c>
      <c r="D501" s="3" t="s">
        <v>30</v>
      </c>
      <c r="E501" s="4" t="str">
        <f>VLOOKUP(F501,[1]테이블명!$E:$G,3,FALSE)</f>
        <v>MOBD_PAGE</v>
      </c>
      <c r="F501" s="5" t="s">
        <v>46</v>
      </c>
      <c r="G501" s="3">
        <f t="shared" si="90"/>
        <v>6</v>
      </c>
      <c r="H501" s="4" t="str">
        <f>VLOOKUP(I501,[1]용어사전!$B:$D,2,FALSE)</f>
        <v>LOAD_DTTM</v>
      </c>
      <c r="I501" s="4" t="s">
        <v>297</v>
      </c>
      <c r="J501" s="3" t="str">
        <f>VLOOKUP(I501,[1]용어사전!$B:$D,3,FALSE)</f>
        <v>TIMESTAMP</v>
      </c>
      <c r="K501" s="3"/>
      <c r="L501" s="3" t="str">
        <f t="shared" si="83"/>
        <v>NULL</v>
      </c>
      <c r="M501" s="3"/>
      <c r="N501" s="3" t="str">
        <f>IFERROR(VLOOKUP(I501,[2]Sheet3!G$3:K$38,5,FALSE),"")</f>
        <v/>
      </c>
      <c r="P501" s="28" t="str">
        <f t="shared" si="86"/>
        <v>MALL_CLS_CD,PAGE_CD</v>
      </c>
      <c r="Q501" s="2" t="str">
        <f t="shared" si="87"/>
        <v>, LOAD_DTTM  TIMESTAMP  NULL  COMMENT '적재일시' , CONSTRAINT MOBD_PAGE_PK PRIMARY KEY (MALL_CLS_CD,PAGE_CD)) COMMENT='페이지';GRANT SELECT ON TABLE GCWB_WDB.DM.MOBD_PAGE TO READ_ROLE;GRANT SELECT,INSERT,UPDATE,DELETE ON TABLE GCWB_WDB.DM.MOBD_PAGE TO ROLE CRUD_ROLE;</v>
      </c>
      <c r="R501" s="2" t="str">
        <f t="shared" si="88"/>
        <v>, LOAD_DTTM  TIMESTAMP  NULL, CONSTRAINT MOBD_PAGE_PK PRIMARY KEY (MALL_CLS_CD,PAGE_CD)) ;</v>
      </c>
      <c r="S501" s="2" t="str">
        <f t="shared" si="89"/>
        <v>COMMENT ON COLUMN DM.MOBD_PAGE.LOAD_DTTM IS '적재일시';</v>
      </c>
    </row>
    <row r="502" spans="1:19" ht="22" customHeight="1" x14ac:dyDescent="0.45">
      <c r="A502" s="23">
        <f t="shared" si="85"/>
        <v>67</v>
      </c>
      <c r="B502" s="3" t="s">
        <v>596</v>
      </c>
      <c r="C502" s="3" t="s">
        <v>142</v>
      </c>
      <c r="D502" s="3" t="s">
        <v>30</v>
      </c>
      <c r="E502" s="4" t="str">
        <f>VLOOKUP(F502,[1]테이블명!$E:$G,3,FALSE)</f>
        <v>MOBD_PGR_FT_STEP</v>
      </c>
      <c r="F502" s="5" t="s">
        <v>50</v>
      </c>
      <c r="G502" s="3">
        <f t="shared" si="90"/>
        <v>1</v>
      </c>
      <c r="H502" s="4" t="str">
        <f>VLOOKUP(I502,[1]용어사전!$B:$D,2,FALSE)</f>
        <v>MALL_CLS_CD</v>
      </c>
      <c r="I502" s="4" t="s">
        <v>146</v>
      </c>
      <c r="J502" s="3" t="str">
        <f>VLOOKUP(I502,[1]용어사전!$B:$D,3,FALSE)</f>
        <v>VARCHAR(2)</v>
      </c>
      <c r="K502" s="3" t="s">
        <v>300</v>
      </c>
      <c r="L502" s="3" t="str">
        <f>IF(K502="Y"," NOT NULL","NULL")</f>
        <v xml:space="preserve"> NOT NULL</v>
      </c>
      <c r="M502" s="3"/>
      <c r="N502" s="3" t="str">
        <f>IFERROR(VLOOKUP(I502,[2]Sheet3!G$3:K$38,5,FALSE),"")</f>
        <v/>
      </c>
      <c r="P502" s="28" t="str">
        <f t="shared" si="86"/>
        <v>MALL_CLS_CD</v>
      </c>
      <c r="Q502" s="2" t="str">
        <f t="shared" si="87"/>
        <v>CREATE OR REPLACE TRANSIENT TABLE DM.MOBD_PGR_FT_STEP (MALL_CLS_CD  VARCHAR(2)   NOT NULL  COMMENT '몰구분코드'</v>
      </c>
      <c r="R502" s="2" t="str">
        <f t="shared" si="88"/>
        <v>CREATE TABLE DM.MOBD_PGR_FT_STEP (MALL_CLS_CD  VARCHAR(2)   NOT NULL</v>
      </c>
      <c r="S502" s="2" t="str">
        <f t="shared" si="89"/>
        <v>COMMENT ON TABLE DM.MOBD_PGR_FT_STEP IS '페이지경로1단계'; COMMENT ON COLUMN DM.MOBD_PGR_FT_STEP.MALL_CLS_CD IS '몰구분코드';</v>
      </c>
    </row>
    <row r="503" spans="1:19" ht="22" customHeight="1" x14ac:dyDescent="0.45">
      <c r="A503" s="23">
        <f t="shared" si="85"/>
        <v>67</v>
      </c>
      <c r="B503" s="3" t="s">
        <v>596</v>
      </c>
      <c r="C503" s="3" t="s">
        <v>142</v>
      </c>
      <c r="D503" s="3" t="s">
        <v>30</v>
      </c>
      <c r="E503" s="4" t="str">
        <f>VLOOKUP(F503,[1]테이블명!$E:$G,3,FALSE)</f>
        <v>MOBD_PGR_FT_STEP</v>
      </c>
      <c r="F503" s="5" t="s">
        <v>50</v>
      </c>
      <c r="G503" s="3">
        <f t="shared" si="90"/>
        <v>2</v>
      </c>
      <c r="H503" s="4" t="str">
        <f>VLOOKUP(I503,[1]용어사전!$B:$D,2,FALSE)</f>
        <v>PGR_FT_STEP_CD</v>
      </c>
      <c r="I503" s="4" t="s">
        <v>187</v>
      </c>
      <c r="J503" s="3" t="str">
        <f>VLOOKUP(I503,[1]용어사전!$B:$D,3,FALSE)</f>
        <v>VARCHAR(10000)</v>
      </c>
      <c r="K503" s="3" t="s">
        <v>300</v>
      </c>
      <c r="L503" s="3" t="str">
        <f t="shared" si="83"/>
        <v xml:space="preserve"> NOT NULL</v>
      </c>
      <c r="M503" s="3"/>
      <c r="N503" s="3" t="str">
        <f>IFERROR(VLOOKUP(I503,[2]Sheet3!G$3:K$38,5,FALSE),"")</f>
        <v>타입수정</v>
      </c>
      <c r="P503" s="28" t="str">
        <f t="shared" si="86"/>
        <v>MALL_CLS_CD,PGR_FT_STEP_CD</v>
      </c>
      <c r="Q503" s="2" t="str">
        <f t="shared" si="87"/>
        <v>, PGR_FT_STEP_CD  VARCHAR(10000)   NOT NULL  COMMENT '페이지경로1단계코드'</v>
      </c>
      <c r="R503" s="2" t="str">
        <f t="shared" si="88"/>
        <v>, PGR_FT_STEP_CD  VARCHAR(10000)   NOT NULL</v>
      </c>
      <c r="S503" s="2" t="str">
        <f t="shared" si="89"/>
        <v>COMMENT ON COLUMN DM.MOBD_PGR_FT_STEP.PGR_FT_STEP_CD IS '페이지경로1단계코드';</v>
      </c>
    </row>
    <row r="504" spans="1:19" ht="22" customHeight="1" x14ac:dyDescent="0.45">
      <c r="A504" s="23">
        <f t="shared" si="85"/>
        <v>67</v>
      </c>
      <c r="B504" s="3" t="s">
        <v>596</v>
      </c>
      <c r="C504" s="3" t="s">
        <v>142</v>
      </c>
      <c r="D504" s="3" t="s">
        <v>30</v>
      </c>
      <c r="E504" s="4" t="str">
        <f>VLOOKUP(F504,[1]테이블명!$E:$G,3,FALSE)</f>
        <v>MOBD_PGR_FT_STEP</v>
      </c>
      <c r="F504" s="5" t="s">
        <v>50</v>
      </c>
      <c r="G504" s="3">
        <f t="shared" si="90"/>
        <v>3</v>
      </c>
      <c r="H504" s="4" t="str">
        <f>VLOOKUP(I504,[1]용어사전!$B:$D,2,FALSE)</f>
        <v>PGR_FT_STEP_NM</v>
      </c>
      <c r="I504" s="4" t="s">
        <v>267</v>
      </c>
      <c r="J504" s="3" t="str">
        <f>VLOOKUP(I504,[1]용어사전!$B:$D,3,FALSE)</f>
        <v>VARCHAR(10000)</v>
      </c>
      <c r="K504" s="3"/>
      <c r="L504" s="3" t="str">
        <f t="shared" si="83"/>
        <v>NULL</v>
      </c>
      <c r="M504" s="3"/>
      <c r="N504" s="3" t="str">
        <f>IFERROR(VLOOKUP(I504,[2]Sheet3!G$3:K$38,5,FALSE),"")</f>
        <v>타입수정</v>
      </c>
      <c r="P504" s="28" t="str">
        <f t="shared" si="86"/>
        <v>MALL_CLS_CD,PGR_FT_STEP_CD</v>
      </c>
      <c r="Q504" s="2" t="str">
        <f t="shared" si="87"/>
        <v>, PGR_FT_STEP_NM  VARCHAR(10000)  NULL  COMMENT '페이지경로1단계명'</v>
      </c>
      <c r="R504" s="2" t="str">
        <f t="shared" si="88"/>
        <v>, PGR_FT_STEP_NM  VARCHAR(10000)  NULL</v>
      </c>
      <c r="S504" s="2" t="str">
        <f t="shared" si="89"/>
        <v>COMMENT ON COLUMN DM.MOBD_PGR_FT_STEP.PGR_FT_STEP_NM IS '페이지경로1단계명';</v>
      </c>
    </row>
    <row r="505" spans="1:19" ht="22" customHeight="1" x14ac:dyDescent="0.45">
      <c r="A505" s="23">
        <f t="shared" si="85"/>
        <v>67</v>
      </c>
      <c r="B505" s="3" t="s">
        <v>596</v>
      </c>
      <c r="C505" s="3" t="s">
        <v>142</v>
      </c>
      <c r="D505" s="3" t="s">
        <v>30</v>
      </c>
      <c r="E505" s="4" t="str">
        <f>VLOOKUP(F505,[1]테이블명!$E:$G,3,FALSE)</f>
        <v>MOBD_PGR_FT_STEP</v>
      </c>
      <c r="F505" s="5" t="s">
        <v>50</v>
      </c>
      <c r="G505" s="3">
        <f t="shared" si="90"/>
        <v>4</v>
      </c>
      <c r="H505" s="4" t="str">
        <f>VLOOKUP(I505,[1]용어사전!$B:$D,2,FALSE)</f>
        <v>SORT_SEQ</v>
      </c>
      <c r="I505" s="4" t="s">
        <v>298</v>
      </c>
      <c r="J505" s="3" t="str">
        <f>VLOOKUP(I505,[1]용어사전!$B:$D,3,FALSE)</f>
        <v>INTEGER</v>
      </c>
      <c r="K505" s="3"/>
      <c r="L505" s="3" t="str">
        <f t="shared" si="83"/>
        <v>NULL</v>
      </c>
      <c r="M505" s="3"/>
      <c r="N505" s="3" t="str">
        <f>IFERROR(VLOOKUP(I505,[2]Sheet3!G$3:K$38,5,FALSE),"")</f>
        <v/>
      </c>
      <c r="P505" s="28" t="str">
        <f t="shared" si="86"/>
        <v>MALL_CLS_CD,PGR_FT_STEP_CD</v>
      </c>
      <c r="Q505" s="2" t="str">
        <f t="shared" si="87"/>
        <v>, SORT_SEQ  INTEGER  NULL  COMMENT '정렬순번'</v>
      </c>
      <c r="R505" s="2" t="str">
        <f t="shared" si="88"/>
        <v>, SORT_SEQ  INTEGER  NULL</v>
      </c>
      <c r="S505" s="2" t="str">
        <f t="shared" si="89"/>
        <v>COMMENT ON COLUMN DM.MOBD_PGR_FT_STEP.SORT_SEQ IS '정렬순번';</v>
      </c>
    </row>
    <row r="506" spans="1:19" ht="22" customHeight="1" x14ac:dyDescent="0.45">
      <c r="A506" s="23">
        <f t="shared" si="85"/>
        <v>67</v>
      </c>
      <c r="B506" s="3" t="s">
        <v>596</v>
      </c>
      <c r="C506" s="3" t="s">
        <v>142</v>
      </c>
      <c r="D506" s="3" t="s">
        <v>30</v>
      </c>
      <c r="E506" s="4" t="str">
        <f>VLOOKUP(F506,[1]테이블명!$E:$G,3,FALSE)</f>
        <v>MOBD_PGR_FT_STEP</v>
      </c>
      <c r="F506" s="5" t="s">
        <v>50</v>
      </c>
      <c r="G506" s="3">
        <f t="shared" si="90"/>
        <v>5</v>
      </c>
      <c r="H506" s="4" t="str">
        <f>VLOOKUP(I506,[1]용어사전!$B:$D,2,FALSE)</f>
        <v>LOAD_DTTM</v>
      </c>
      <c r="I506" s="4" t="s">
        <v>297</v>
      </c>
      <c r="J506" s="3" t="str">
        <f>VLOOKUP(I506,[1]용어사전!$B:$D,3,FALSE)</f>
        <v>TIMESTAMP</v>
      </c>
      <c r="K506" s="3"/>
      <c r="L506" s="3" t="str">
        <f t="shared" si="83"/>
        <v>NULL</v>
      </c>
      <c r="M506" s="3"/>
      <c r="N506" s="3" t="str">
        <f>IFERROR(VLOOKUP(I506,[2]Sheet3!G$3:K$38,5,FALSE),"")</f>
        <v/>
      </c>
      <c r="P506" s="28" t="str">
        <f t="shared" si="86"/>
        <v>MALL_CLS_CD,PGR_FT_STEP_CD</v>
      </c>
      <c r="Q506" s="2" t="str">
        <f t="shared" si="87"/>
        <v>, LOAD_DTTM  TIMESTAMP  NULL  COMMENT '적재일시' , CONSTRAINT MOBD_PGR_FT_STEP_PK PRIMARY KEY (MALL_CLS_CD,PGR_FT_STEP_CD)) COMMENT='페이지경로1단계';GRANT SELECT ON TABLE GCWB_WDB.DM.MOBD_PGR_FT_STEP TO READ_ROLE;GRANT SELECT,INSERT,UPDATE,DELETE ON TABLE GCWB_WDB.DM.MOBD_PGR_FT_STEP TO ROLE CRUD_ROLE;</v>
      </c>
      <c r="R506" s="2" t="str">
        <f t="shared" si="88"/>
        <v>, LOAD_DTTM  TIMESTAMP  NULL, CONSTRAINT MOBD_PGR_FT_STEP_PK PRIMARY KEY (MALL_CLS_CD,PGR_FT_STEP_CD)) ;</v>
      </c>
      <c r="S506" s="2" t="str">
        <f t="shared" si="89"/>
        <v>COMMENT ON COLUMN DM.MOBD_PGR_FT_STEP.LOAD_DTTM IS '적재일시';</v>
      </c>
    </row>
    <row r="507" spans="1:19" ht="22" customHeight="1" x14ac:dyDescent="0.45">
      <c r="A507" s="23">
        <f t="shared" si="85"/>
        <v>68</v>
      </c>
      <c r="B507" s="3" t="s">
        <v>596</v>
      </c>
      <c r="C507" s="3" t="s">
        <v>142</v>
      </c>
      <c r="D507" s="3" t="s">
        <v>30</v>
      </c>
      <c r="E507" s="4" t="str">
        <f>VLOOKUP(F507,[1]테이블명!$E:$G,3,FALSE)</f>
        <v>MOBD_PGR_SE_STEP</v>
      </c>
      <c r="F507" s="5" t="s">
        <v>49</v>
      </c>
      <c r="G507" s="3">
        <f t="shared" si="90"/>
        <v>1</v>
      </c>
      <c r="H507" s="4" t="str">
        <f>VLOOKUP(I507,[1]용어사전!$B:$D,2,FALSE)</f>
        <v>MALL_CLS_CD</v>
      </c>
      <c r="I507" s="4" t="s">
        <v>146</v>
      </c>
      <c r="J507" s="3" t="str">
        <f>VLOOKUP(I507,[1]용어사전!$B:$D,3,FALSE)</f>
        <v>VARCHAR(2)</v>
      </c>
      <c r="K507" s="3" t="s">
        <v>300</v>
      </c>
      <c r="L507" s="3" t="str">
        <f>IF(K507="Y"," NOT NULL","NULL")</f>
        <v xml:space="preserve"> NOT NULL</v>
      </c>
      <c r="M507" s="3"/>
      <c r="N507" s="3" t="str">
        <f>IFERROR(VLOOKUP(I507,[2]Sheet3!G$3:K$38,5,FALSE),"")</f>
        <v/>
      </c>
      <c r="P507" s="28" t="str">
        <f t="shared" si="86"/>
        <v>MALL_CLS_CD</v>
      </c>
      <c r="Q507" s="2" t="str">
        <f t="shared" si="87"/>
        <v>CREATE OR REPLACE TRANSIENT TABLE DM.MOBD_PGR_SE_STEP (MALL_CLS_CD  VARCHAR(2)   NOT NULL  COMMENT '몰구분코드'</v>
      </c>
      <c r="R507" s="2" t="str">
        <f t="shared" si="88"/>
        <v>CREATE TABLE DM.MOBD_PGR_SE_STEP (MALL_CLS_CD  VARCHAR(2)   NOT NULL</v>
      </c>
      <c r="S507" s="2" t="str">
        <f t="shared" si="89"/>
        <v>COMMENT ON TABLE DM.MOBD_PGR_SE_STEP IS '페이지경로2단계'; COMMENT ON COLUMN DM.MOBD_PGR_SE_STEP.MALL_CLS_CD IS '몰구분코드';</v>
      </c>
    </row>
    <row r="508" spans="1:19" ht="22" customHeight="1" x14ac:dyDescent="0.45">
      <c r="A508" s="23">
        <f t="shared" si="85"/>
        <v>68</v>
      </c>
      <c r="B508" s="3" t="s">
        <v>596</v>
      </c>
      <c r="C508" s="3" t="s">
        <v>142</v>
      </c>
      <c r="D508" s="3" t="s">
        <v>30</v>
      </c>
      <c r="E508" s="4" t="str">
        <f>VLOOKUP(F508,[1]테이블명!$E:$G,3,FALSE)</f>
        <v>MOBD_PGR_SE_STEP</v>
      </c>
      <c r="F508" s="5" t="s">
        <v>49</v>
      </c>
      <c r="G508" s="3">
        <f t="shared" si="90"/>
        <v>2</v>
      </c>
      <c r="H508" s="4" t="str">
        <f>VLOOKUP(I508,[1]용어사전!$B:$D,2,FALSE)</f>
        <v>PGR_SE_STEP_CD</v>
      </c>
      <c r="I508" s="4" t="s">
        <v>188</v>
      </c>
      <c r="J508" s="3" t="str">
        <f>VLOOKUP(I508,[1]용어사전!$B:$D,3,FALSE)</f>
        <v>VARCHAR(10000)</v>
      </c>
      <c r="K508" s="3" t="s">
        <v>300</v>
      </c>
      <c r="L508" s="3" t="str">
        <f t="shared" si="83"/>
        <v xml:space="preserve"> NOT NULL</v>
      </c>
      <c r="M508" s="3"/>
      <c r="N508" s="3" t="str">
        <f>IFERROR(VLOOKUP(I508,[2]Sheet3!G$3:K$38,5,FALSE),"")</f>
        <v>타입수정</v>
      </c>
      <c r="P508" s="28" t="str">
        <f t="shared" si="86"/>
        <v>MALL_CLS_CD,PGR_SE_STEP_CD</v>
      </c>
      <c r="Q508" s="2" t="str">
        <f t="shared" si="87"/>
        <v>, PGR_SE_STEP_CD  VARCHAR(10000)   NOT NULL  COMMENT '페이지경로2단계코드'</v>
      </c>
      <c r="R508" s="2" t="str">
        <f t="shared" si="88"/>
        <v>, PGR_SE_STEP_CD  VARCHAR(10000)   NOT NULL</v>
      </c>
      <c r="S508" s="2" t="str">
        <f t="shared" si="89"/>
        <v>COMMENT ON COLUMN DM.MOBD_PGR_SE_STEP.PGR_SE_STEP_CD IS '페이지경로2단계코드';</v>
      </c>
    </row>
    <row r="509" spans="1:19" ht="22" customHeight="1" x14ac:dyDescent="0.45">
      <c r="A509" s="23">
        <f t="shared" si="85"/>
        <v>68</v>
      </c>
      <c r="B509" s="3" t="s">
        <v>596</v>
      </c>
      <c r="C509" s="3" t="s">
        <v>142</v>
      </c>
      <c r="D509" s="3" t="s">
        <v>30</v>
      </c>
      <c r="E509" s="4" t="str">
        <f>VLOOKUP(F509,[1]테이블명!$E:$G,3,FALSE)</f>
        <v>MOBD_PGR_SE_STEP</v>
      </c>
      <c r="F509" s="5" t="s">
        <v>49</v>
      </c>
      <c r="G509" s="3">
        <f t="shared" si="90"/>
        <v>3</v>
      </c>
      <c r="H509" s="4" t="str">
        <f>VLOOKUP(I509,[1]용어사전!$B:$D,2,FALSE)</f>
        <v>PGR_SE_STEP_NM</v>
      </c>
      <c r="I509" s="4" t="s">
        <v>268</v>
      </c>
      <c r="J509" s="3" t="str">
        <f>VLOOKUP(I509,[1]용어사전!$B:$D,3,FALSE)</f>
        <v>VARCHAR(10000)</v>
      </c>
      <c r="K509" s="3"/>
      <c r="L509" s="3" t="str">
        <f t="shared" si="83"/>
        <v>NULL</v>
      </c>
      <c r="M509" s="3"/>
      <c r="N509" s="3" t="str">
        <f>IFERROR(VLOOKUP(I509,[2]Sheet3!G$3:K$38,5,FALSE),"")</f>
        <v>타입수정</v>
      </c>
      <c r="P509" s="28" t="str">
        <f t="shared" si="86"/>
        <v>MALL_CLS_CD,PGR_SE_STEP_CD</v>
      </c>
      <c r="Q509" s="2" t="str">
        <f t="shared" si="87"/>
        <v>, PGR_SE_STEP_NM  VARCHAR(10000)  NULL  COMMENT '페이지경로2단계명'</v>
      </c>
      <c r="R509" s="2" t="str">
        <f t="shared" si="88"/>
        <v>, PGR_SE_STEP_NM  VARCHAR(10000)  NULL</v>
      </c>
      <c r="S509" s="2" t="str">
        <f t="shared" si="89"/>
        <v>COMMENT ON COLUMN DM.MOBD_PGR_SE_STEP.PGR_SE_STEP_NM IS '페이지경로2단계명';</v>
      </c>
    </row>
    <row r="510" spans="1:19" ht="22" customHeight="1" x14ac:dyDescent="0.45">
      <c r="A510" s="23">
        <f t="shared" si="85"/>
        <v>68</v>
      </c>
      <c r="B510" s="3" t="s">
        <v>596</v>
      </c>
      <c r="C510" s="3" t="s">
        <v>142</v>
      </c>
      <c r="D510" s="3" t="s">
        <v>30</v>
      </c>
      <c r="E510" s="4" t="str">
        <f>VLOOKUP(F510,[1]테이블명!$E:$G,3,FALSE)</f>
        <v>MOBD_PGR_SE_STEP</v>
      </c>
      <c r="F510" s="5" t="s">
        <v>49</v>
      </c>
      <c r="G510" s="3">
        <f t="shared" si="90"/>
        <v>4</v>
      </c>
      <c r="H510" s="4" t="str">
        <f>VLOOKUP(I510,[1]용어사전!$B:$D,2,FALSE)</f>
        <v>PGR_FT_STEP_CD</v>
      </c>
      <c r="I510" s="4" t="s">
        <v>187</v>
      </c>
      <c r="J510" s="3" t="str">
        <f>VLOOKUP(I510,[1]용어사전!$B:$D,3,FALSE)</f>
        <v>VARCHAR(10000)</v>
      </c>
      <c r="K510" s="3"/>
      <c r="L510" s="3" t="str">
        <f t="shared" si="83"/>
        <v>NULL</v>
      </c>
      <c r="M510" s="3"/>
      <c r="N510" s="3" t="str">
        <f>IFERROR(VLOOKUP(I510,[2]Sheet3!G$3:K$38,5,FALSE),"")</f>
        <v>타입수정</v>
      </c>
      <c r="P510" s="28" t="str">
        <f t="shared" si="86"/>
        <v>MALL_CLS_CD,PGR_SE_STEP_CD</v>
      </c>
      <c r="Q510" s="2" t="str">
        <f t="shared" si="87"/>
        <v>, PGR_FT_STEP_CD  VARCHAR(10000)  NULL  COMMENT '페이지경로1단계코드'</v>
      </c>
      <c r="R510" s="2" t="str">
        <f t="shared" si="88"/>
        <v>, PGR_FT_STEP_CD  VARCHAR(10000)  NULL</v>
      </c>
      <c r="S510" s="2" t="str">
        <f t="shared" si="89"/>
        <v>COMMENT ON COLUMN DM.MOBD_PGR_SE_STEP.PGR_FT_STEP_CD IS '페이지경로1단계코드';</v>
      </c>
    </row>
    <row r="511" spans="1:19" ht="22" customHeight="1" x14ac:dyDescent="0.45">
      <c r="A511" s="23">
        <f t="shared" si="85"/>
        <v>68</v>
      </c>
      <c r="B511" s="3" t="s">
        <v>596</v>
      </c>
      <c r="C511" s="3" t="s">
        <v>142</v>
      </c>
      <c r="D511" s="3" t="s">
        <v>30</v>
      </c>
      <c r="E511" s="4" t="str">
        <f>VLOOKUP(F511,[1]테이블명!$E:$G,3,FALSE)</f>
        <v>MOBD_PGR_SE_STEP</v>
      </c>
      <c r="F511" s="5" t="s">
        <v>49</v>
      </c>
      <c r="G511" s="3">
        <f t="shared" si="90"/>
        <v>5</v>
      </c>
      <c r="H511" s="4" t="str">
        <f>VLOOKUP(I511,[1]용어사전!$B:$D,2,FALSE)</f>
        <v>SORT_SEQ</v>
      </c>
      <c r="I511" s="4" t="s">
        <v>298</v>
      </c>
      <c r="J511" s="3" t="str">
        <f>VLOOKUP(I511,[1]용어사전!$B:$D,3,FALSE)</f>
        <v>INTEGER</v>
      </c>
      <c r="K511" s="3"/>
      <c r="L511" s="3" t="str">
        <f t="shared" si="83"/>
        <v>NULL</v>
      </c>
      <c r="M511" s="3"/>
      <c r="N511" s="3" t="str">
        <f>IFERROR(VLOOKUP(I511,[2]Sheet3!G$3:K$38,5,FALSE),"")</f>
        <v/>
      </c>
      <c r="P511" s="28" t="str">
        <f t="shared" si="86"/>
        <v>MALL_CLS_CD,PGR_SE_STEP_CD</v>
      </c>
      <c r="Q511" s="2" t="str">
        <f t="shared" si="87"/>
        <v>, SORT_SEQ  INTEGER  NULL  COMMENT '정렬순번'</v>
      </c>
      <c r="R511" s="2" t="str">
        <f t="shared" si="88"/>
        <v>, SORT_SEQ  INTEGER  NULL</v>
      </c>
      <c r="S511" s="2" t="str">
        <f t="shared" si="89"/>
        <v>COMMENT ON COLUMN DM.MOBD_PGR_SE_STEP.SORT_SEQ IS '정렬순번';</v>
      </c>
    </row>
    <row r="512" spans="1:19" ht="22" customHeight="1" x14ac:dyDescent="0.45">
      <c r="A512" s="23">
        <f t="shared" si="85"/>
        <v>68</v>
      </c>
      <c r="B512" s="3" t="s">
        <v>596</v>
      </c>
      <c r="C512" s="3" t="s">
        <v>142</v>
      </c>
      <c r="D512" s="3" t="s">
        <v>30</v>
      </c>
      <c r="E512" s="4" t="str">
        <f>VLOOKUP(F512,[1]테이블명!$E:$G,3,FALSE)</f>
        <v>MOBD_PGR_SE_STEP</v>
      </c>
      <c r="F512" s="5" t="s">
        <v>49</v>
      </c>
      <c r="G512" s="3">
        <f t="shared" si="90"/>
        <v>6</v>
      </c>
      <c r="H512" s="4" t="str">
        <f>VLOOKUP(I512,[1]용어사전!$B:$D,2,FALSE)</f>
        <v>LOAD_DTTM</v>
      </c>
      <c r="I512" s="4" t="s">
        <v>297</v>
      </c>
      <c r="J512" s="3" t="str">
        <f>VLOOKUP(I512,[1]용어사전!$B:$D,3,FALSE)</f>
        <v>TIMESTAMP</v>
      </c>
      <c r="K512" s="3"/>
      <c r="L512" s="3" t="str">
        <f t="shared" si="83"/>
        <v>NULL</v>
      </c>
      <c r="M512" s="3"/>
      <c r="N512" s="3" t="str">
        <f>IFERROR(VLOOKUP(I512,[2]Sheet3!G$3:K$38,5,FALSE),"")</f>
        <v/>
      </c>
      <c r="P512" s="28" t="str">
        <f t="shared" si="86"/>
        <v>MALL_CLS_CD,PGR_SE_STEP_CD</v>
      </c>
      <c r="Q512" s="2" t="str">
        <f t="shared" si="87"/>
        <v>, LOAD_DTTM  TIMESTAMP  NULL  COMMENT '적재일시' , CONSTRAINT MOBD_PGR_SE_STEP_PK PRIMARY KEY (MALL_CLS_CD,PGR_SE_STEP_CD)) COMMENT='페이지경로2단계';GRANT SELECT ON TABLE GCWB_WDB.DM.MOBD_PGR_SE_STEP TO READ_ROLE;GRANT SELECT,INSERT,UPDATE,DELETE ON TABLE GCWB_WDB.DM.MOBD_PGR_SE_STEP TO ROLE CRUD_ROLE;</v>
      </c>
      <c r="R512" s="2" t="str">
        <f t="shared" si="88"/>
        <v>, LOAD_DTTM  TIMESTAMP  NULL, CONSTRAINT MOBD_PGR_SE_STEP_PK PRIMARY KEY (MALL_CLS_CD,PGR_SE_STEP_CD)) ;</v>
      </c>
      <c r="S512" s="2" t="str">
        <f t="shared" si="89"/>
        <v>COMMENT ON COLUMN DM.MOBD_PGR_SE_STEP.LOAD_DTTM IS '적재일시';</v>
      </c>
    </row>
    <row r="513" spans="1:19" ht="22" customHeight="1" x14ac:dyDescent="0.45">
      <c r="A513" s="23">
        <f t="shared" si="85"/>
        <v>69</v>
      </c>
      <c r="B513" s="3" t="s">
        <v>596</v>
      </c>
      <c r="C513" s="3" t="s">
        <v>142</v>
      </c>
      <c r="D513" s="3" t="s">
        <v>30</v>
      </c>
      <c r="E513" s="4" t="str">
        <f>VLOOKUP(F513,[1]테이블명!$E:$G,3,FALSE)</f>
        <v>MOBD_PGR_TH_STEP</v>
      </c>
      <c r="F513" s="5" t="s">
        <v>48</v>
      </c>
      <c r="G513" s="3">
        <f t="shared" si="90"/>
        <v>1</v>
      </c>
      <c r="H513" s="4" t="str">
        <f>VLOOKUP(I513,[1]용어사전!$B:$D,2,FALSE)</f>
        <v>MALL_CLS_CD</v>
      </c>
      <c r="I513" s="4" t="s">
        <v>146</v>
      </c>
      <c r="J513" s="3" t="str">
        <f>VLOOKUP(I513,[1]용어사전!$B:$D,3,FALSE)</f>
        <v>VARCHAR(2)</v>
      </c>
      <c r="K513" s="3" t="s">
        <v>300</v>
      </c>
      <c r="L513" s="3" t="str">
        <f>IF(K513="Y"," NOT NULL","NULL")</f>
        <v xml:space="preserve"> NOT NULL</v>
      </c>
      <c r="M513" s="3"/>
      <c r="N513" s="3" t="str">
        <f>IFERROR(VLOOKUP(I513,[2]Sheet3!G$3:K$38,5,FALSE),"")</f>
        <v/>
      </c>
      <c r="P513" s="28" t="str">
        <f t="shared" si="86"/>
        <v>MALL_CLS_CD</v>
      </c>
      <c r="Q513" s="2" t="str">
        <f t="shared" si="87"/>
        <v>CREATE OR REPLACE TRANSIENT TABLE DM.MOBD_PGR_TH_STEP (MALL_CLS_CD  VARCHAR(2)   NOT NULL  COMMENT '몰구분코드'</v>
      </c>
      <c r="R513" s="2" t="str">
        <f t="shared" si="88"/>
        <v>CREATE TABLE DM.MOBD_PGR_TH_STEP (MALL_CLS_CD  VARCHAR(2)   NOT NULL</v>
      </c>
      <c r="S513" s="2" t="str">
        <f t="shared" si="89"/>
        <v>COMMENT ON TABLE DM.MOBD_PGR_TH_STEP IS '페이지경로3단계'; COMMENT ON COLUMN DM.MOBD_PGR_TH_STEP.MALL_CLS_CD IS '몰구분코드';</v>
      </c>
    </row>
    <row r="514" spans="1:19" ht="22" customHeight="1" x14ac:dyDescent="0.45">
      <c r="A514" s="23">
        <f t="shared" si="85"/>
        <v>69</v>
      </c>
      <c r="B514" s="3" t="s">
        <v>596</v>
      </c>
      <c r="C514" s="3" t="s">
        <v>142</v>
      </c>
      <c r="D514" s="3" t="s">
        <v>30</v>
      </c>
      <c r="E514" s="4" t="str">
        <f>VLOOKUP(F514,[1]테이블명!$E:$G,3,FALSE)</f>
        <v>MOBD_PGR_TH_STEP</v>
      </c>
      <c r="F514" s="5" t="s">
        <v>48</v>
      </c>
      <c r="G514" s="3">
        <f t="shared" si="90"/>
        <v>2</v>
      </c>
      <c r="H514" s="4" t="str">
        <f>VLOOKUP(I514,[1]용어사전!$B:$D,2,FALSE)</f>
        <v>PGR_TH_STEP_CD</v>
      </c>
      <c r="I514" s="4" t="s">
        <v>189</v>
      </c>
      <c r="J514" s="3" t="str">
        <f>VLOOKUP(I514,[1]용어사전!$B:$D,3,FALSE)</f>
        <v>VARCHAR(10000)</v>
      </c>
      <c r="K514" s="3" t="s">
        <v>300</v>
      </c>
      <c r="L514" s="3" t="str">
        <f t="shared" si="83"/>
        <v xml:space="preserve"> NOT NULL</v>
      </c>
      <c r="M514" s="3"/>
      <c r="N514" s="3" t="str">
        <f>IFERROR(VLOOKUP(I514,[2]Sheet3!G$3:K$38,5,FALSE),"")</f>
        <v>타입수정</v>
      </c>
      <c r="P514" s="28" t="str">
        <f t="shared" si="86"/>
        <v>MALL_CLS_CD,PGR_TH_STEP_CD</v>
      </c>
      <c r="Q514" s="2" t="str">
        <f t="shared" si="87"/>
        <v>, PGR_TH_STEP_CD  VARCHAR(10000)   NOT NULL  COMMENT '페이지경로3단계코드'</v>
      </c>
      <c r="R514" s="2" t="str">
        <f t="shared" si="88"/>
        <v>, PGR_TH_STEP_CD  VARCHAR(10000)   NOT NULL</v>
      </c>
      <c r="S514" s="2" t="str">
        <f t="shared" si="89"/>
        <v>COMMENT ON COLUMN DM.MOBD_PGR_TH_STEP.PGR_TH_STEP_CD IS '페이지경로3단계코드';</v>
      </c>
    </row>
    <row r="515" spans="1:19" ht="22" customHeight="1" x14ac:dyDescent="0.45">
      <c r="A515" s="23">
        <f t="shared" si="85"/>
        <v>69</v>
      </c>
      <c r="B515" s="3" t="s">
        <v>596</v>
      </c>
      <c r="C515" s="3" t="s">
        <v>142</v>
      </c>
      <c r="D515" s="3" t="s">
        <v>30</v>
      </c>
      <c r="E515" s="4" t="str">
        <f>VLOOKUP(F515,[1]테이블명!$E:$G,3,FALSE)</f>
        <v>MOBD_PGR_TH_STEP</v>
      </c>
      <c r="F515" s="5" t="s">
        <v>48</v>
      </c>
      <c r="G515" s="3">
        <f t="shared" si="90"/>
        <v>3</v>
      </c>
      <c r="H515" s="4" t="str">
        <f>VLOOKUP(I515,[1]용어사전!$B:$D,2,FALSE)</f>
        <v>PGR_TH_STEP_NM</v>
      </c>
      <c r="I515" s="4" t="s">
        <v>269</v>
      </c>
      <c r="J515" s="3" t="str">
        <f>VLOOKUP(I515,[1]용어사전!$B:$D,3,FALSE)</f>
        <v>VARCHAR(10000)</v>
      </c>
      <c r="K515" s="3"/>
      <c r="L515" s="3" t="str">
        <f t="shared" si="83"/>
        <v>NULL</v>
      </c>
      <c r="M515" s="3"/>
      <c r="N515" s="3" t="str">
        <f>IFERROR(VLOOKUP(I515,[2]Sheet3!G$3:K$38,5,FALSE),"")</f>
        <v>타입수정</v>
      </c>
      <c r="P515" s="28" t="str">
        <f t="shared" si="86"/>
        <v>MALL_CLS_CD,PGR_TH_STEP_CD</v>
      </c>
      <c r="Q515" s="2" t="str">
        <f t="shared" si="87"/>
        <v>, PGR_TH_STEP_NM  VARCHAR(10000)  NULL  COMMENT '페이지경로3단계명'</v>
      </c>
      <c r="R515" s="2" t="str">
        <f t="shared" si="88"/>
        <v>, PGR_TH_STEP_NM  VARCHAR(10000)  NULL</v>
      </c>
      <c r="S515" s="2" t="str">
        <f t="shared" si="89"/>
        <v>COMMENT ON COLUMN DM.MOBD_PGR_TH_STEP.PGR_TH_STEP_NM IS '페이지경로3단계명';</v>
      </c>
    </row>
    <row r="516" spans="1:19" ht="22" customHeight="1" x14ac:dyDescent="0.45">
      <c r="A516" s="23">
        <f t="shared" si="85"/>
        <v>69</v>
      </c>
      <c r="B516" s="3" t="s">
        <v>596</v>
      </c>
      <c r="C516" s="3" t="s">
        <v>142</v>
      </c>
      <c r="D516" s="3" t="s">
        <v>30</v>
      </c>
      <c r="E516" s="4" t="str">
        <f>VLOOKUP(F516,[1]테이블명!$E:$G,3,FALSE)</f>
        <v>MOBD_PGR_TH_STEP</v>
      </c>
      <c r="F516" s="5" t="s">
        <v>48</v>
      </c>
      <c r="G516" s="3">
        <f t="shared" si="90"/>
        <v>4</v>
      </c>
      <c r="H516" s="4" t="str">
        <f>VLOOKUP(I516,[1]용어사전!$B:$D,2,FALSE)</f>
        <v>PGR_SE_STEP_CD</v>
      </c>
      <c r="I516" s="4" t="s">
        <v>188</v>
      </c>
      <c r="J516" s="3" t="str">
        <f>VLOOKUP(I516,[1]용어사전!$B:$D,3,FALSE)</f>
        <v>VARCHAR(10000)</v>
      </c>
      <c r="K516" s="3"/>
      <c r="L516" s="3" t="str">
        <f t="shared" si="83"/>
        <v>NULL</v>
      </c>
      <c r="M516" s="3"/>
      <c r="N516" s="3" t="str">
        <f>IFERROR(VLOOKUP(I516,[2]Sheet3!G$3:K$38,5,FALSE),"")</f>
        <v>타입수정</v>
      </c>
      <c r="P516" s="28" t="str">
        <f t="shared" si="86"/>
        <v>MALL_CLS_CD,PGR_TH_STEP_CD</v>
      </c>
      <c r="Q516" s="2" t="str">
        <f t="shared" si="87"/>
        <v>, PGR_SE_STEP_CD  VARCHAR(10000)  NULL  COMMENT '페이지경로2단계코드'</v>
      </c>
      <c r="R516" s="2" t="str">
        <f t="shared" si="88"/>
        <v>, PGR_SE_STEP_CD  VARCHAR(10000)  NULL</v>
      </c>
      <c r="S516" s="2" t="str">
        <f t="shared" si="89"/>
        <v>COMMENT ON COLUMN DM.MOBD_PGR_TH_STEP.PGR_SE_STEP_CD IS '페이지경로2단계코드';</v>
      </c>
    </row>
    <row r="517" spans="1:19" ht="22" customHeight="1" x14ac:dyDescent="0.45">
      <c r="A517" s="23">
        <f t="shared" si="85"/>
        <v>69</v>
      </c>
      <c r="B517" s="3" t="s">
        <v>596</v>
      </c>
      <c r="C517" s="3" t="s">
        <v>142</v>
      </c>
      <c r="D517" s="3" t="s">
        <v>30</v>
      </c>
      <c r="E517" s="4" t="str">
        <f>VLOOKUP(F517,[1]테이블명!$E:$G,3,FALSE)</f>
        <v>MOBD_PGR_TH_STEP</v>
      </c>
      <c r="F517" s="5" t="s">
        <v>48</v>
      </c>
      <c r="G517" s="3">
        <f t="shared" si="90"/>
        <v>5</v>
      </c>
      <c r="H517" s="4" t="str">
        <f>VLOOKUP(I517,[1]용어사전!$B:$D,2,FALSE)</f>
        <v>SORT_SEQ</v>
      </c>
      <c r="I517" s="4" t="s">
        <v>298</v>
      </c>
      <c r="J517" s="3" t="str">
        <f>VLOOKUP(I517,[1]용어사전!$B:$D,3,FALSE)</f>
        <v>INTEGER</v>
      </c>
      <c r="K517" s="3"/>
      <c r="L517" s="3" t="str">
        <f t="shared" si="83"/>
        <v>NULL</v>
      </c>
      <c r="M517" s="3"/>
      <c r="N517" s="3" t="str">
        <f>IFERROR(VLOOKUP(I517,[2]Sheet3!G$3:K$38,5,FALSE),"")</f>
        <v/>
      </c>
      <c r="P517" s="28" t="str">
        <f t="shared" si="86"/>
        <v>MALL_CLS_CD,PGR_TH_STEP_CD</v>
      </c>
      <c r="Q517" s="2" t="str">
        <f t="shared" si="87"/>
        <v>, SORT_SEQ  INTEGER  NULL  COMMENT '정렬순번'</v>
      </c>
      <c r="R517" s="2" t="str">
        <f t="shared" si="88"/>
        <v>, SORT_SEQ  INTEGER  NULL</v>
      </c>
      <c r="S517" s="2" t="str">
        <f t="shared" si="89"/>
        <v>COMMENT ON COLUMN DM.MOBD_PGR_TH_STEP.SORT_SEQ IS '정렬순번';</v>
      </c>
    </row>
    <row r="518" spans="1:19" ht="22" customHeight="1" x14ac:dyDescent="0.45">
      <c r="A518" s="23">
        <f t="shared" si="85"/>
        <v>69</v>
      </c>
      <c r="B518" s="3" t="s">
        <v>596</v>
      </c>
      <c r="C518" s="3" t="s">
        <v>142</v>
      </c>
      <c r="D518" s="3" t="s">
        <v>30</v>
      </c>
      <c r="E518" s="4" t="str">
        <f>VLOOKUP(F518,[1]테이블명!$E:$G,3,FALSE)</f>
        <v>MOBD_PGR_TH_STEP</v>
      </c>
      <c r="F518" s="5" t="s">
        <v>48</v>
      </c>
      <c r="G518" s="3">
        <f t="shared" si="90"/>
        <v>6</v>
      </c>
      <c r="H518" s="4" t="str">
        <f>VLOOKUP(I518,[1]용어사전!$B:$D,2,FALSE)</f>
        <v>LOAD_DTTM</v>
      </c>
      <c r="I518" s="4" t="s">
        <v>297</v>
      </c>
      <c r="J518" s="3" t="str">
        <f>VLOOKUP(I518,[1]용어사전!$B:$D,3,FALSE)</f>
        <v>TIMESTAMP</v>
      </c>
      <c r="K518" s="3"/>
      <c r="L518" s="3" t="str">
        <f t="shared" si="83"/>
        <v>NULL</v>
      </c>
      <c r="M518" s="3"/>
      <c r="N518" s="3" t="str">
        <f>IFERROR(VLOOKUP(I518,[2]Sheet3!G$3:K$38,5,FALSE),"")</f>
        <v/>
      </c>
      <c r="P518" s="28" t="str">
        <f t="shared" si="86"/>
        <v>MALL_CLS_CD,PGR_TH_STEP_CD</v>
      </c>
      <c r="Q518" s="2" t="str">
        <f t="shared" si="87"/>
        <v>, LOAD_DTTM  TIMESTAMP  NULL  COMMENT '적재일시' , CONSTRAINT MOBD_PGR_TH_STEP_PK PRIMARY KEY (MALL_CLS_CD,PGR_TH_STEP_CD)) COMMENT='페이지경로3단계';GRANT SELECT ON TABLE GCWB_WDB.DM.MOBD_PGR_TH_STEP TO READ_ROLE;GRANT SELECT,INSERT,UPDATE,DELETE ON TABLE GCWB_WDB.DM.MOBD_PGR_TH_STEP TO ROLE CRUD_ROLE;</v>
      </c>
      <c r="R518" s="2" t="str">
        <f t="shared" si="88"/>
        <v>, LOAD_DTTM  TIMESTAMP  NULL, CONSTRAINT MOBD_PGR_TH_STEP_PK PRIMARY KEY (MALL_CLS_CD,PGR_TH_STEP_CD)) ;</v>
      </c>
      <c r="S518" s="2" t="str">
        <f t="shared" si="89"/>
        <v>COMMENT ON COLUMN DM.MOBD_PGR_TH_STEP.LOAD_DTTM IS '적재일시';</v>
      </c>
    </row>
    <row r="519" spans="1:19" ht="22" customHeight="1" x14ac:dyDescent="0.45">
      <c r="A519" s="23">
        <f t="shared" si="85"/>
        <v>70</v>
      </c>
      <c r="B519" s="3" t="s">
        <v>596</v>
      </c>
      <c r="C519" s="3" t="s">
        <v>142</v>
      </c>
      <c r="D519" s="3" t="s">
        <v>30</v>
      </c>
      <c r="E519" s="4" t="str">
        <f>VLOOKUP(F519,[1]테이블명!$E:$G,3,FALSE)</f>
        <v>MOBD_PGR_FO_STEP</v>
      </c>
      <c r="F519" s="5" t="s">
        <v>47</v>
      </c>
      <c r="G519" s="3">
        <f t="shared" si="90"/>
        <v>1</v>
      </c>
      <c r="H519" s="4" t="str">
        <f>VLOOKUP(I519,[1]용어사전!$B:$D,2,FALSE)</f>
        <v>MALL_CLS_CD</v>
      </c>
      <c r="I519" s="4" t="s">
        <v>146</v>
      </c>
      <c r="J519" s="3" t="str">
        <f>VLOOKUP(I519,[1]용어사전!$B:$D,3,FALSE)</f>
        <v>VARCHAR(2)</v>
      </c>
      <c r="K519" s="3" t="s">
        <v>300</v>
      </c>
      <c r="L519" s="3" t="str">
        <f>IF(K519="Y"," NOT NULL","NULL")</f>
        <v xml:space="preserve"> NOT NULL</v>
      </c>
      <c r="M519" s="3"/>
      <c r="N519" s="3" t="str">
        <f>IFERROR(VLOOKUP(I519,[2]Sheet3!G$3:K$38,5,FALSE),"")</f>
        <v/>
      </c>
      <c r="P519" s="28" t="str">
        <f t="shared" si="86"/>
        <v>MALL_CLS_CD</v>
      </c>
      <c r="Q519" s="2" t="str">
        <f t="shared" si="87"/>
        <v>CREATE OR REPLACE TRANSIENT TABLE DM.MOBD_PGR_FO_STEP (MALL_CLS_CD  VARCHAR(2)   NOT NULL  COMMENT '몰구분코드'</v>
      </c>
      <c r="R519" s="2" t="str">
        <f t="shared" si="88"/>
        <v>CREATE TABLE DM.MOBD_PGR_FO_STEP (MALL_CLS_CD  VARCHAR(2)   NOT NULL</v>
      </c>
      <c r="S519" s="2" t="str">
        <f t="shared" si="89"/>
        <v>COMMENT ON TABLE DM.MOBD_PGR_FO_STEP IS '페이지경로4단계'; COMMENT ON COLUMN DM.MOBD_PGR_FO_STEP.MALL_CLS_CD IS '몰구분코드';</v>
      </c>
    </row>
    <row r="520" spans="1:19" ht="22" customHeight="1" x14ac:dyDescent="0.45">
      <c r="A520" s="23">
        <f t="shared" si="85"/>
        <v>70</v>
      </c>
      <c r="B520" s="3" t="s">
        <v>596</v>
      </c>
      <c r="C520" s="3" t="s">
        <v>142</v>
      </c>
      <c r="D520" s="3" t="s">
        <v>30</v>
      </c>
      <c r="E520" s="4" t="str">
        <f>VLOOKUP(F520,[1]테이블명!$E:$G,3,FALSE)</f>
        <v>MOBD_PGR_FO_STEP</v>
      </c>
      <c r="F520" s="5" t="s">
        <v>47</v>
      </c>
      <c r="G520" s="3">
        <f t="shared" si="90"/>
        <v>2</v>
      </c>
      <c r="H520" s="4" t="str">
        <f>VLOOKUP(I520,[1]용어사전!$B:$D,2,FALSE)</f>
        <v>PGR_FO_STEP_CD</v>
      </c>
      <c r="I520" s="4" t="s">
        <v>190</v>
      </c>
      <c r="J520" s="3" t="str">
        <f>VLOOKUP(I520,[1]용어사전!$B:$D,3,FALSE)</f>
        <v>VARCHAR(10000)</v>
      </c>
      <c r="K520" s="3" t="s">
        <v>300</v>
      </c>
      <c r="L520" s="3" t="str">
        <f t="shared" si="83"/>
        <v xml:space="preserve"> NOT NULL</v>
      </c>
      <c r="M520" s="3"/>
      <c r="N520" s="3" t="str">
        <f>IFERROR(VLOOKUP(I520,[2]Sheet3!G$3:K$38,5,FALSE),"")</f>
        <v>타입수정</v>
      </c>
      <c r="P520" s="28" t="str">
        <f t="shared" si="86"/>
        <v>MALL_CLS_CD,PGR_FO_STEP_CD</v>
      </c>
      <c r="Q520" s="2" t="str">
        <f t="shared" si="87"/>
        <v>, PGR_FO_STEP_CD  VARCHAR(10000)   NOT NULL  COMMENT '페이지경로4단계코드'</v>
      </c>
      <c r="R520" s="2" t="str">
        <f t="shared" si="88"/>
        <v>, PGR_FO_STEP_CD  VARCHAR(10000)   NOT NULL</v>
      </c>
      <c r="S520" s="2" t="str">
        <f t="shared" si="89"/>
        <v>COMMENT ON COLUMN DM.MOBD_PGR_FO_STEP.PGR_FO_STEP_CD IS '페이지경로4단계코드';</v>
      </c>
    </row>
    <row r="521" spans="1:19" ht="22" customHeight="1" x14ac:dyDescent="0.45">
      <c r="A521" s="23">
        <f t="shared" ref="A521:A584" si="91">IF(F521=F520,A520,A520+1)</f>
        <v>70</v>
      </c>
      <c r="B521" s="3" t="s">
        <v>596</v>
      </c>
      <c r="C521" s="3" t="s">
        <v>142</v>
      </c>
      <c r="D521" s="3" t="s">
        <v>30</v>
      </c>
      <c r="E521" s="4" t="str">
        <f>VLOOKUP(F521,[1]테이블명!$E:$G,3,FALSE)</f>
        <v>MOBD_PGR_FO_STEP</v>
      </c>
      <c r="F521" s="5" t="s">
        <v>47</v>
      </c>
      <c r="G521" s="3">
        <f t="shared" si="90"/>
        <v>3</v>
      </c>
      <c r="H521" s="4" t="str">
        <f>VLOOKUP(I521,[1]용어사전!$B:$D,2,FALSE)</f>
        <v>PGR_FO_STEP_NM</v>
      </c>
      <c r="I521" s="4" t="s">
        <v>270</v>
      </c>
      <c r="J521" s="3" t="str">
        <f>VLOOKUP(I521,[1]용어사전!$B:$D,3,FALSE)</f>
        <v>VARCHAR(10000)</v>
      </c>
      <c r="K521" s="3"/>
      <c r="L521" s="3" t="str">
        <f t="shared" si="83"/>
        <v>NULL</v>
      </c>
      <c r="M521" s="3"/>
      <c r="N521" s="3" t="str">
        <f>IFERROR(VLOOKUP(I521,[2]Sheet3!G$3:K$38,5,FALSE),"")</f>
        <v>타입수정</v>
      </c>
      <c r="P521" s="28" t="str">
        <f t="shared" si="86"/>
        <v>MALL_CLS_CD,PGR_FO_STEP_CD</v>
      </c>
      <c r="Q521" s="2" t="str">
        <f t="shared" si="87"/>
        <v>, PGR_FO_STEP_NM  VARCHAR(10000)  NULL  COMMENT '페이지경로4단계명'</v>
      </c>
      <c r="R521" s="2" t="str">
        <f t="shared" si="88"/>
        <v>, PGR_FO_STEP_NM  VARCHAR(10000)  NULL</v>
      </c>
      <c r="S521" s="2" t="str">
        <f t="shared" si="89"/>
        <v>COMMENT ON COLUMN DM.MOBD_PGR_FO_STEP.PGR_FO_STEP_NM IS '페이지경로4단계명';</v>
      </c>
    </row>
    <row r="522" spans="1:19" ht="22" customHeight="1" x14ac:dyDescent="0.45">
      <c r="A522" s="23">
        <f t="shared" si="91"/>
        <v>70</v>
      </c>
      <c r="B522" s="3" t="s">
        <v>596</v>
      </c>
      <c r="C522" s="3" t="s">
        <v>142</v>
      </c>
      <c r="D522" s="3" t="s">
        <v>30</v>
      </c>
      <c r="E522" s="4" t="str">
        <f>VLOOKUP(F522,[1]테이블명!$E:$G,3,FALSE)</f>
        <v>MOBD_PGR_FO_STEP</v>
      </c>
      <c r="F522" s="5" t="s">
        <v>47</v>
      </c>
      <c r="G522" s="3">
        <f t="shared" si="90"/>
        <v>4</v>
      </c>
      <c r="H522" s="4" t="str">
        <f>VLOOKUP(I522,[1]용어사전!$B:$D,2,FALSE)</f>
        <v>PGR_TH_STEP_CD</v>
      </c>
      <c r="I522" s="4" t="s">
        <v>189</v>
      </c>
      <c r="J522" s="3" t="str">
        <f>VLOOKUP(I522,[1]용어사전!$B:$D,3,FALSE)</f>
        <v>VARCHAR(10000)</v>
      </c>
      <c r="K522" s="3"/>
      <c r="L522" s="3" t="str">
        <f t="shared" si="83"/>
        <v>NULL</v>
      </c>
      <c r="M522" s="3"/>
      <c r="N522" s="3" t="str">
        <f>IFERROR(VLOOKUP(I522,[2]Sheet3!G$3:K$38,5,FALSE),"")</f>
        <v>타입수정</v>
      </c>
      <c r="P522" s="28" t="str">
        <f t="shared" si="86"/>
        <v>MALL_CLS_CD,PGR_FO_STEP_CD</v>
      </c>
      <c r="Q522" s="2" t="str">
        <f t="shared" si="87"/>
        <v>, PGR_TH_STEP_CD  VARCHAR(10000)  NULL  COMMENT '페이지경로3단계코드'</v>
      </c>
      <c r="R522" s="2" t="str">
        <f t="shared" si="88"/>
        <v>, PGR_TH_STEP_CD  VARCHAR(10000)  NULL</v>
      </c>
      <c r="S522" s="2" t="str">
        <f t="shared" si="89"/>
        <v>COMMENT ON COLUMN DM.MOBD_PGR_FO_STEP.PGR_TH_STEP_CD IS '페이지경로3단계코드';</v>
      </c>
    </row>
    <row r="523" spans="1:19" ht="22" customHeight="1" x14ac:dyDescent="0.45">
      <c r="A523" s="23">
        <f t="shared" si="91"/>
        <v>70</v>
      </c>
      <c r="B523" s="3" t="s">
        <v>596</v>
      </c>
      <c r="C523" s="3" t="s">
        <v>142</v>
      </c>
      <c r="D523" s="3" t="s">
        <v>30</v>
      </c>
      <c r="E523" s="4" t="str">
        <f>VLOOKUP(F523,[1]테이블명!$E:$G,3,FALSE)</f>
        <v>MOBD_PGR_FO_STEP</v>
      </c>
      <c r="F523" s="5" t="s">
        <v>47</v>
      </c>
      <c r="G523" s="3">
        <f t="shared" si="90"/>
        <v>5</v>
      </c>
      <c r="H523" s="4" t="str">
        <f>VLOOKUP(I523,[1]용어사전!$B:$D,2,FALSE)</f>
        <v>SORT_SEQ</v>
      </c>
      <c r="I523" s="4" t="s">
        <v>298</v>
      </c>
      <c r="J523" s="3" t="str">
        <f>VLOOKUP(I523,[1]용어사전!$B:$D,3,FALSE)</f>
        <v>INTEGER</v>
      </c>
      <c r="K523" s="3"/>
      <c r="L523" s="3" t="str">
        <f t="shared" si="83"/>
        <v>NULL</v>
      </c>
      <c r="M523" s="3"/>
      <c r="N523" s="3" t="str">
        <f>IFERROR(VLOOKUP(I523,[2]Sheet3!G$3:K$38,5,FALSE),"")</f>
        <v/>
      </c>
      <c r="P523" s="28" t="str">
        <f t="shared" ref="P523:P585" si="92">IF(F523="","",IF(K523="",P522,IF(AND(K523="Y",G523=1),H523,CONCATENATE(P522,",",H523))))</f>
        <v>MALL_CLS_CD,PGR_FO_STEP_CD</v>
      </c>
      <c r="Q523" s="2" t="str">
        <f t="shared" ref="Q523:Q585" si="93">IF(AND(M523="Y",G523=1),"CREATE OR REPLACE VIEW "&amp;B523&amp;"."&amp;E523&amp;" AS SELECT CMM_DTL_CD AS "&amp;H523,IF(AND(M523="Y",G524=1)," , SORT_SEQ AS "&amp;H523&amp;" FROM DW.WSTC_CMM_CD_DTL WHERE CMM_BAS_CD= '"&amp;O523&amp;"';",IF(M523="Y"," , CMM_DTL_CD_NM AS "&amp;H523,IF(F523="","",IF(G523=1,"CREATE OR REPLACE TRANSIENT TABLE "&amp;B523&amp;"."&amp;E523&amp;" ("&amp;H523&amp;"  "&amp;J523&amp;"  "&amp;L523&amp;"  COMMENT '"&amp;I523&amp;"'",IF(G524=1,", "&amp;H523&amp;"  "&amp;J523&amp;"  "&amp;L523&amp;"  COMMENT '"&amp;I523&amp;"' , CONSTRAINT "&amp;E523&amp;"_PK PRIMARY KEY ("&amp;P523&amp;")) COMMENT='"&amp;F523&amp;"';"&amp;"GRANT SELECT ON TABLE GCWB_WDB."&amp;B523&amp;"."&amp;E523&amp;" TO READ_ROLE;"&amp;"GRANT SELECT,INSERT,UPDATE,DELETE ON TABLE GCWB_WDB."&amp;B523&amp;"."&amp;E523&amp;" TO ROLE CRUD_ROLE;",", "&amp;H523&amp;"  "&amp;J523&amp;"  "&amp;L523&amp;"  COMMENT '"&amp;I523&amp;"'"))))))</f>
        <v>, SORT_SEQ  INTEGER  NULL  COMMENT '정렬순번'</v>
      </c>
      <c r="R523" s="2" t="str">
        <f t="shared" ref="R523:R585" si="94">IF(G523=1,"CREATE TABLE "&amp;B523&amp;"."&amp;E523&amp;" ("&amp;H523&amp;"  "&amp;J523&amp;"  "&amp;L523,IF(G524=1,", "&amp;H523&amp;"  "&amp;J523&amp;"  "&amp;L523&amp;", CONSTRAINT "&amp;E523&amp;"_PK PRIMARY KEY ("&amp;P523&amp;")) ;",", "&amp;H523&amp;"  "&amp;J523&amp;"  "&amp;L523))</f>
        <v>, SORT_SEQ  INTEGER  NULL</v>
      </c>
      <c r="S523" s="2" t="str">
        <f t="shared" ref="S523:S585" si="95">IF(G523=1,"COMMENT ON TABLE "&amp;B523&amp;"."&amp;E523&amp;" IS '"&amp;F523&amp;"'; COMMENT ON COLUMN "&amp;B523&amp;"."&amp;E523&amp;"."&amp;H523&amp;" IS '"&amp;I523&amp;"';","COMMENT ON COLUMN "&amp;B523&amp;"."&amp;E523&amp;"."&amp;H523&amp;" IS '"&amp;I523&amp;"';")</f>
        <v>COMMENT ON COLUMN DM.MOBD_PGR_FO_STEP.SORT_SEQ IS '정렬순번';</v>
      </c>
    </row>
    <row r="524" spans="1:19" ht="22" customHeight="1" x14ac:dyDescent="0.45">
      <c r="A524" s="23">
        <f t="shared" si="91"/>
        <v>70</v>
      </c>
      <c r="B524" s="3" t="s">
        <v>596</v>
      </c>
      <c r="C524" s="3" t="s">
        <v>142</v>
      </c>
      <c r="D524" s="3" t="s">
        <v>30</v>
      </c>
      <c r="E524" s="4" t="str">
        <f>VLOOKUP(F524,[1]테이블명!$E:$G,3,FALSE)</f>
        <v>MOBD_PGR_FO_STEP</v>
      </c>
      <c r="F524" s="5" t="s">
        <v>47</v>
      </c>
      <c r="G524" s="3">
        <f t="shared" si="90"/>
        <v>6</v>
      </c>
      <c r="H524" s="4" t="str">
        <f>VLOOKUP(I524,[1]용어사전!$B:$D,2,FALSE)</f>
        <v>LOAD_DTTM</v>
      </c>
      <c r="I524" s="4" t="s">
        <v>297</v>
      </c>
      <c r="J524" s="3" t="str">
        <f>VLOOKUP(I524,[1]용어사전!$B:$D,3,FALSE)</f>
        <v>TIMESTAMP</v>
      </c>
      <c r="K524" s="3"/>
      <c r="L524" s="3" t="str">
        <f t="shared" si="83"/>
        <v>NULL</v>
      </c>
      <c r="M524" s="3"/>
      <c r="N524" s="3" t="str">
        <f>IFERROR(VLOOKUP(I524,[2]Sheet3!G$3:K$38,5,FALSE),"")</f>
        <v/>
      </c>
      <c r="P524" s="28" t="str">
        <f t="shared" si="92"/>
        <v>MALL_CLS_CD,PGR_FO_STEP_CD</v>
      </c>
      <c r="Q524" s="2" t="str">
        <f t="shared" si="93"/>
        <v>, LOAD_DTTM  TIMESTAMP  NULL  COMMENT '적재일시' , CONSTRAINT MOBD_PGR_FO_STEP_PK PRIMARY KEY (MALL_CLS_CD,PGR_FO_STEP_CD)) COMMENT='페이지경로4단계';GRANT SELECT ON TABLE GCWB_WDB.DM.MOBD_PGR_FO_STEP TO READ_ROLE;GRANT SELECT,INSERT,UPDATE,DELETE ON TABLE GCWB_WDB.DM.MOBD_PGR_FO_STEP TO ROLE CRUD_ROLE;</v>
      </c>
      <c r="R524" s="2" t="str">
        <f t="shared" si="94"/>
        <v>, LOAD_DTTM  TIMESTAMP  NULL, CONSTRAINT MOBD_PGR_FO_STEP_PK PRIMARY KEY (MALL_CLS_CD,PGR_FO_STEP_CD)) ;</v>
      </c>
      <c r="S524" s="2" t="str">
        <f t="shared" si="95"/>
        <v>COMMENT ON COLUMN DM.MOBD_PGR_FO_STEP.LOAD_DTTM IS '적재일시';</v>
      </c>
    </row>
    <row r="525" spans="1:19" ht="22" hidden="1" customHeight="1" x14ac:dyDescent="0.45">
      <c r="A525" s="23">
        <f t="shared" si="91"/>
        <v>71</v>
      </c>
      <c r="B525" s="3" t="s">
        <v>596</v>
      </c>
      <c r="C525" s="3" t="s">
        <v>143</v>
      </c>
      <c r="D525" s="3" t="s">
        <v>30</v>
      </c>
      <c r="E525" s="4" t="str">
        <f>VLOOKUP(F525,[1]테이블명!$E:$G,3,FALSE)</f>
        <v>MOBS_SRCH_DATA</v>
      </c>
      <c r="F525" s="5" t="s">
        <v>132</v>
      </c>
      <c r="G525" s="3">
        <f t="shared" si="90"/>
        <v>1</v>
      </c>
      <c r="H525" s="4" t="str">
        <f>VLOOKUP(I525,[1]용어사전!$B:$D,2,FALSE)</f>
        <v>BASE_DD</v>
      </c>
      <c r="I525" s="4" t="s">
        <v>378</v>
      </c>
      <c r="J525" s="3" t="str">
        <f>VLOOKUP(I525,[1]용어사전!$B:$D,3,FALSE)</f>
        <v>VARCHAR(8)</v>
      </c>
      <c r="K525" s="3" t="s">
        <v>375</v>
      </c>
      <c r="L525" s="3" t="str">
        <f t="shared" si="83"/>
        <v xml:space="preserve"> NOT NULL</v>
      </c>
      <c r="M525" s="3"/>
      <c r="N525" s="3" t="str">
        <f>IFERROR(VLOOKUP(I525,[2]Sheet3!G$3:K$38,5,FALSE),"")</f>
        <v/>
      </c>
      <c r="P525" s="28" t="str">
        <f t="shared" si="92"/>
        <v>BASE_DD</v>
      </c>
      <c r="Q525" s="2" t="str">
        <f t="shared" si="93"/>
        <v>CREATE OR REPLACE TRANSIENT TABLE DM.MOBS_SRCH_DATA (BASE_DD  VARCHAR(8)   NOT NULL  COMMENT '기준일자'</v>
      </c>
      <c r="R525" s="2" t="str">
        <f t="shared" si="94"/>
        <v>CREATE TABLE DM.MOBS_SRCH_DATA (BASE_DD  VARCHAR(8)   NOT NULL</v>
      </c>
      <c r="S525" s="2" t="str">
        <f t="shared" si="95"/>
        <v>COMMENT ON TABLE DM.MOBS_SRCH_DATA IS '검색데이터'; COMMENT ON COLUMN DM.MOBS_SRCH_DATA.BASE_DD IS '기준일자';</v>
      </c>
    </row>
    <row r="526" spans="1:19" ht="22" hidden="1" customHeight="1" x14ac:dyDescent="0.45">
      <c r="A526" s="23">
        <f t="shared" si="91"/>
        <v>71</v>
      </c>
      <c r="B526" s="3" t="s">
        <v>596</v>
      </c>
      <c r="C526" s="3" t="s">
        <v>143</v>
      </c>
      <c r="D526" s="3" t="s">
        <v>30</v>
      </c>
      <c r="E526" s="4" t="str">
        <f>VLOOKUP(F526,[1]테이블명!$E:$G,3,FALSE)</f>
        <v>MOBS_SRCH_DATA</v>
      </c>
      <c r="F526" s="5" t="s">
        <v>132</v>
      </c>
      <c r="G526" s="3">
        <f t="shared" si="90"/>
        <v>2</v>
      </c>
      <c r="H526" s="4" t="str">
        <f>VLOOKUP(I526,[1]용어사전!$B:$D,2,FALSE)</f>
        <v>MALL_CLS_CD</v>
      </c>
      <c r="I526" s="4" t="s">
        <v>146</v>
      </c>
      <c r="J526" s="3" t="str">
        <f>VLOOKUP(I526,[1]용어사전!$B:$D,3,FALSE)</f>
        <v>VARCHAR(2)</v>
      </c>
      <c r="K526" s="3" t="s">
        <v>300</v>
      </c>
      <c r="L526" s="3" t="str">
        <f>IF(K526="Y"," NOT NULL","NULL")</f>
        <v xml:space="preserve"> NOT NULL</v>
      </c>
      <c r="M526" s="3"/>
      <c r="N526" s="3" t="str">
        <f>IFERROR(VLOOKUP(I526,[2]Sheet3!G$3:K$38,5,FALSE),"")</f>
        <v/>
      </c>
      <c r="P526" s="28" t="str">
        <f t="shared" si="92"/>
        <v>BASE_DD,MALL_CLS_CD</v>
      </c>
      <c r="Q526" s="2" t="str">
        <f t="shared" si="93"/>
        <v>, MALL_CLS_CD  VARCHAR(2)   NOT NULL  COMMENT '몰구분코드'</v>
      </c>
      <c r="R526" s="2" t="str">
        <f t="shared" si="94"/>
        <v>, MALL_CLS_CD  VARCHAR(2)   NOT NULL</v>
      </c>
      <c r="S526" s="2" t="str">
        <f t="shared" si="95"/>
        <v>COMMENT ON COLUMN DM.MOBS_SRCH_DATA.MALL_CLS_CD IS '몰구분코드';</v>
      </c>
    </row>
    <row r="527" spans="1:19" ht="22" hidden="1" customHeight="1" x14ac:dyDescent="0.45">
      <c r="A527" s="23">
        <f t="shared" si="91"/>
        <v>71</v>
      </c>
      <c r="B527" s="3" t="s">
        <v>596</v>
      </c>
      <c r="C527" s="3" t="s">
        <v>143</v>
      </c>
      <c r="D527" s="3" t="s">
        <v>30</v>
      </c>
      <c r="E527" s="4" t="str">
        <f>VLOOKUP(F527,[1]테이블명!$E:$G,3,FALSE)</f>
        <v>MOBS_SRCH_DATA</v>
      </c>
      <c r="F527" s="5" t="s">
        <v>132</v>
      </c>
      <c r="G527" s="3">
        <f t="shared" si="90"/>
        <v>3</v>
      </c>
      <c r="H527" s="4" t="str">
        <f>VLOOKUP(I527,[1]용어사전!$B:$D,2,FALSE)</f>
        <v>SCK_CD</v>
      </c>
      <c r="I527" s="4" t="s">
        <v>401</v>
      </c>
      <c r="J527" s="3" t="str">
        <f>VLOOKUP(I527,[1]용어사전!$B:$D,3,FALSE)</f>
        <v>VARCHAR(1000)</v>
      </c>
      <c r="K527" s="3" t="s">
        <v>375</v>
      </c>
      <c r="L527" s="3" t="str">
        <f>IF(K527="Y"," NOT NULL","NULL")</f>
        <v xml:space="preserve"> NOT NULL</v>
      </c>
      <c r="M527" s="3"/>
      <c r="N527" s="3" t="str">
        <f>IFERROR(VLOOKUP(I527,[2]Sheet3!G$3:K$38,5,FALSE),"")</f>
        <v>타입수정</v>
      </c>
      <c r="P527" s="28" t="str">
        <f t="shared" si="92"/>
        <v>BASE_DD,MALL_CLS_CD,SCK_CD</v>
      </c>
      <c r="Q527" s="2" t="str">
        <f t="shared" si="93"/>
        <v>, SCK_CD  VARCHAR(1000)   NOT NULL  COMMENT '검색어코드'</v>
      </c>
      <c r="R527" s="2" t="str">
        <f t="shared" si="94"/>
        <v>, SCK_CD  VARCHAR(1000)   NOT NULL</v>
      </c>
      <c r="S527" s="2" t="str">
        <f t="shared" si="95"/>
        <v>COMMENT ON COLUMN DM.MOBS_SRCH_DATA.SCK_CD IS '검색어코드';</v>
      </c>
    </row>
    <row r="528" spans="1:19" ht="22" hidden="1" customHeight="1" x14ac:dyDescent="0.45">
      <c r="A528" s="23">
        <f t="shared" si="91"/>
        <v>71</v>
      </c>
      <c r="B528" s="3" t="s">
        <v>596</v>
      </c>
      <c r="C528" s="3" t="s">
        <v>143</v>
      </c>
      <c r="D528" s="3" t="s">
        <v>30</v>
      </c>
      <c r="E528" s="4" t="str">
        <f>VLOOKUP(F528,[1]테이블명!$E:$G,3,FALSE)</f>
        <v>MOBS_SRCH_DATA</v>
      </c>
      <c r="F528" s="5" t="s">
        <v>132</v>
      </c>
      <c r="G528" s="3">
        <f t="shared" si="90"/>
        <v>4</v>
      </c>
      <c r="H528" s="4" t="str">
        <f>VLOOKUP(I528,[1]용어사전!$B:$D,2,FALSE)</f>
        <v>SRCH_STRT_PAGE_CD</v>
      </c>
      <c r="I528" s="4" t="s">
        <v>402</v>
      </c>
      <c r="J528" s="3" t="str">
        <f>VLOOKUP(I528,[1]용어사전!$B:$D,3,FALSE)</f>
        <v>VARCHAR(10000)</v>
      </c>
      <c r="K528" s="3" t="s">
        <v>375</v>
      </c>
      <c r="L528" s="3" t="str">
        <f>IF(K528="Y"," NOT NULL","NULL")</f>
        <v xml:space="preserve"> NOT NULL</v>
      </c>
      <c r="M528" s="3"/>
      <c r="N528" s="3" t="str">
        <f>IFERROR(VLOOKUP(I528,[2]Sheet3!G$3:K$38,5,FALSE),"")</f>
        <v>타입수정</v>
      </c>
      <c r="P528" s="28" t="str">
        <f t="shared" si="92"/>
        <v>BASE_DD,MALL_CLS_CD,SCK_CD,SRCH_STRT_PAGE_CD</v>
      </c>
      <c r="Q528" s="2" t="str">
        <f t="shared" si="93"/>
        <v>, SRCH_STRT_PAGE_CD  VARCHAR(10000)   NOT NULL  COMMENT '검색시작페이지코드'</v>
      </c>
      <c r="R528" s="2" t="str">
        <f t="shared" si="94"/>
        <v>, SRCH_STRT_PAGE_CD  VARCHAR(10000)   NOT NULL</v>
      </c>
      <c r="S528" s="2" t="str">
        <f t="shared" si="95"/>
        <v>COMMENT ON COLUMN DM.MOBS_SRCH_DATA.SRCH_STRT_PAGE_CD IS '검색시작페이지코드';</v>
      </c>
    </row>
    <row r="529" spans="1:19" ht="22" hidden="1" customHeight="1" x14ac:dyDescent="0.45">
      <c r="A529" s="23">
        <f t="shared" si="91"/>
        <v>71</v>
      </c>
      <c r="B529" s="3" t="s">
        <v>596</v>
      </c>
      <c r="C529" s="3" t="s">
        <v>143</v>
      </c>
      <c r="D529" s="3" t="s">
        <v>30</v>
      </c>
      <c r="E529" s="4" t="str">
        <f>VLOOKUP(F529,[1]테이블명!$E:$G,3,FALSE)</f>
        <v>MOBS_SRCH_DATA</v>
      </c>
      <c r="F529" s="5" t="s">
        <v>132</v>
      </c>
      <c r="G529" s="3">
        <f t="shared" si="90"/>
        <v>5</v>
      </c>
      <c r="H529" s="4" t="str">
        <f>VLOOKUP(I529,[1]용어사전!$B:$D,2,FALSE)</f>
        <v>SRCH_PRCTC_SESS_NMB</v>
      </c>
      <c r="I529" s="4" t="s">
        <v>408</v>
      </c>
      <c r="J529" s="3" t="str">
        <f>VLOOKUP(I529,[1]용어사전!$B:$D,3,FALSE)</f>
        <v>INTEGER</v>
      </c>
      <c r="K529" s="3"/>
      <c r="L529" s="3" t="str">
        <f t="shared" ref="L529:L535" si="96">IF(K529="Y"," NOT NULL","NULL")</f>
        <v>NULL</v>
      </c>
      <c r="M529" s="3"/>
      <c r="N529" s="3" t="str">
        <f>IFERROR(VLOOKUP(I529,[2]Sheet3!G$3:K$38,5,FALSE),"")</f>
        <v/>
      </c>
      <c r="P529" s="28" t="str">
        <f t="shared" si="92"/>
        <v>BASE_DD,MALL_CLS_CD,SCK_CD,SRCH_STRT_PAGE_CD</v>
      </c>
      <c r="Q529" s="2" t="str">
        <f t="shared" si="93"/>
        <v>, SRCH_PRCTC_SESS_NMB  INTEGER  NULL  COMMENT '검색실행세션수'</v>
      </c>
      <c r="R529" s="2" t="str">
        <f t="shared" si="94"/>
        <v>, SRCH_PRCTC_SESS_NMB  INTEGER  NULL</v>
      </c>
      <c r="S529" s="2" t="str">
        <f t="shared" si="95"/>
        <v>COMMENT ON COLUMN DM.MOBS_SRCH_DATA.SRCH_PRCTC_SESS_NMB IS '검색실행세션수';</v>
      </c>
    </row>
    <row r="530" spans="1:19" ht="22" hidden="1" customHeight="1" x14ac:dyDescent="0.45">
      <c r="A530" s="23">
        <f t="shared" si="91"/>
        <v>71</v>
      </c>
      <c r="B530" s="3" t="s">
        <v>596</v>
      </c>
      <c r="C530" s="3" t="s">
        <v>143</v>
      </c>
      <c r="D530" s="3" t="s">
        <v>30</v>
      </c>
      <c r="E530" s="4" t="str">
        <f>VLOOKUP(F530,[1]테이블명!$E:$G,3,FALSE)</f>
        <v>MOBS_SRCH_DATA</v>
      </c>
      <c r="F530" s="5" t="s">
        <v>132</v>
      </c>
      <c r="G530" s="3">
        <f t="shared" si="90"/>
        <v>6</v>
      </c>
      <c r="H530" s="4" t="str">
        <f>VLOOKUP(I530,[1]용어사전!$B:$D,2,FALSE)</f>
        <v>SRCH_CNT</v>
      </c>
      <c r="I530" s="4" t="s">
        <v>409</v>
      </c>
      <c r="J530" s="3" t="str">
        <f>VLOOKUP(I530,[1]용어사전!$B:$D,3,FALSE)</f>
        <v>INTEGER</v>
      </c>
      <c r="K530" s="3"/>
      <c r="L530" s="3" t="str">
        <f t="shared" si="96"/>
        <v>NULL</v>
      </c>
      <c r="M530" s="3"/>
      <c r="N530" s="3" t="str">
        <f>IFERROR(VLOOKUP(I530,[2]Sheet3!G$3:K$38,5,FALSE),"")</f>
        <v/>
      </c>
      <c r="P530" s="28" t="str">
        <f t="shared" si="92"/>
        <v>BASE_DD,MALL_CLS_CD,SCK_CD,SRCH_STRT_PAGE_CD</v>
      </c>
      <c r="Q530" s="2" t="str">
        <f t="shared" si="93"/>
        <v>, SRCH_CNT  INTEGER  NULL  COMMENT '검색건수'</v>
      </c>
      <c r="R530" s="2" t="str">
        <f t="shared" si="94"/>
        <v>, SRCH_CNT  INTEGER  NULL</v>
      </c>
      <c r="S530" s="2" t="str">
        <f t="shared" si="95"/>
        <v>COMMENT ON COLUMN DM.MOBS_SRCH_DATA.SRCH_CNT IS '검색건수';</v>
      </c>
    </row>
    <row r="531" spans="1:19" ht="22" hidden="1" customHeight="1" x14ac:dyDescent="0.45">
      <c r="A531" s="23">
        <f t="shared" si="91"/>
        <v>71</v>
      </c>
      <c r="B531" s="3" t="s">
        <v>596</v>
      </c>
      <c r="C531" s="3" t="s">
        <v>143</v>
      </c>
      <c r="D531" s="3" t="s">
        <v>30</v>
      </c>
      <c r="E531" s="4" t="str">
        <f>VLOOKUP(F531,[1]테이블명!$E:$G,3,FALSE)</f>
        <v>MOBS_SRCH_DATA</v>
      </c>
      <c r="F531" s="5" t="s">
        <v>132</v>
      </c>
      <c r="G531" s="3">
        <f t="shared" si="90"/>
        <v>7</v>
      </c>
      <c r="H531" s="4" t="str">
        <f>VLOOKUP(I531,[1]용어사전!$B:$D,2,FALSE)</f>
        <v>SRCH_RSLT_PV_NMB</v>
      </c>
      <c r="I531" s="4" t="s">
        <v>410</v>
      </c>
      <c r="J531" s="3" t="str">
        <f>VLOOKUP(I531,[1]용어사전!$B:$D,3,FALSE)</f>
        <v>INTEGER</v>
      </c>
      <c r="K531" s="3"/>
      <c r="L531" s="3" t="str">
        <f t="shared" si="96"/>
        <v>NULL</v>
      </c>
      <c r="M531" s="3"/>
      <c r="N531" s="3" t="str">
        <f>IFERROR(VLOOKUP(I531,[2]Sheet3!G$3:K$38,5,FALSE),"")</f>
        <v/>
      </c>
      <c r="P531" s="28" t="str">
        <f t="shared" si="92"/>
        <v>BASE_DD,MALL_CLS_CD,SCK_CD,SRCH_STRT_PAGE_CD</v>
      </c>
      <c r="Q531" s="2" t="str">
        <f t="shared" si="93"/>
        <v>, SRCH_RSLT_PV_NMB  INTEGER  NULL  COMMENT '검색결과PV수'</v>
      </c>
      <c r="R531" s="2" t="str">
        <f t="shared" si="94"/>
        <v>, SRCH_RSLT_PV_NMB  INTEGER  NULL</v>
      </c>
      <c r="S531" s="2" t="str">
        <f t="shared" si="95"/>
        <v>COMMENT ON COLUMN DM.MOBS_SRCH_DATA.SRCH_RSLT_PV_NMB IS '검색결과PV수';</v>
      </c>
    </row>
    <row r="532" spans="1:19" ht="22" hidden="1" customHeight="1" x14ac:dyDescent="0.45">
      <c r="A532" s="23">
        <f t="shared" si="91"/>
        <v>71</v>
      </c>
      <c r="B532" s="3" t="s">
        <v>596</v>
      </c>
      <c r="C532" s="3" t="s">
        <v>143</v>
      </c>
      <c r="D532" s="3" t="s">
        <v>30</v>
      </c>
      <c r="E532" s="4" t="str">
        <f>VLOOKUP(F532,[1]테이블명!$E:$G,3,FALSE)</f>
        <v>MOBS_SRCH_DATA</v>
      </c>
      <c r="F532" s="5" t="s">
        <v>132</v>
      </c>
      <c r="G532" s="3">
        <f t="shared" si="90"/>
        <v>8</v>
      </c>
      <c r="H532" s="4" t="str">
        <f>VLOOKUP(I532,[1]용어사전!$B:$D,2,FALSE)</f>
        <v>SRCH_AFT_END_NMB</v>
      </c>
      <c r="I532" s="4" t="s">
        <v>412</v>
      </c>
      <c r="J532" s="3" t="str">
        <f>VLOOKUP(I532,[1]용어사전!$B:$D,3,FALSE)</f>
        <v>INTEGER</v>
      </c>
      <c r="K532" s="3"/>
      <c r="L532" s="3" t="str">
        <f t="shared" si="96"/>
        <v>NULL</v>
      </c>
      <c r="M532" s="3"/>
      <c r="N532" s="3" t="str">
        <f>IFERROR(VLOOKUP(I532,[2]Sheet3!G$3:K$38,5,FALSE),"")</f>
        <v/>
      </c>
      <c r="P532" s="28" t="str">
        <f t="shared" si="92"/>
        <v>BASE_DD,MALL_CLS_CD,SCK_CD,SRCH_STRT_PAGE_CD</v>
      </c>
      <c r="Q532" s="2" t="str">
        <f t="shared" si="93"/>
        <v>, SRCH_AFT_END_NMB  INTEGER  NULL  COMMENT '검색이후종료수'</v>
      </c>
      <c r="R532" s="2" t="str">
        <f t="shared" si="94"/>
        <v>, SRCH_AFT_END_NMB  INTEGER  NULL</v>
      </c>
      <c r="S532" s="2" t="str">
        <f t="shared" si="95"/>
        <v>COMMENT ON COLUMN DM.MOBS_SRCH_DATA.SRCH_AFT_END_NMB IS '검색이후종료수';</v>
      </c>
    </row>
    <row r="533" spans="1:19" ht="22" hidden="1" customHeight="1" x14ac:dyDescent="0.45">
      <c r="A533" s="23">
        <f t="shared" si="91"/>
        <v>71</v>
      </c>
      <c r="B533" s="3" t="s">
        <v>596</v>
      </c>
      <c r="C533" s="3" t="s">
        <v>143</v>
      </c>
      <c r="D533" s="3" t="s">
        <v>30</v>
      </c>
      <c r="E533" s="4" t="str">
        <f>VLOOKUP(F533,[1]테이블명!$E:$G,3,FALSE)</f>
        <v>MOBS_SRCH_DATA</v>
      </c>
      <c r="F533" s="5" t="s">
        <v>132</v>
      </c>
      <c r="G533" s="3">
        <f t="shared" si="90"/>
        <v>9</v>
      </c>
      <c r="H533" s="4" t="str">
        <f>VLOOKUP(I533,[1]용어사전!$B:$D,2,FALSE)</f>
        <v>RSRCH_NMB</v>
      </c>
      <c r="I533" s="4" t="s">
        <v>411</v>
      </c>
      <c r="J533" s="3" t="str">
        <f>VLOOKUP(I533,[1]용어사전!$B:$D,3,FALSE)</f>
        <v>INTEGER</v>
      </c>
      <c r="K533" s="3"/>
      <c r="L533" s="3" t="str">
        <f t="shared" si="96"/>
        <v>NULL</v>
      </c>
      <c r="M533" s="3"/>
      <c r="N533" s="3" t="str">
        <f>IFERROR(VLOOKUP(I533,[2]Sheet3!G$3:K$38,5,FALSE),"")</f>
        <v/>
      </c>
      <c r="P533" s="28" t="str">
        <f t="shared" si="92"/>
        <v>BASE_DD,MALL_CLS_CD,SCK_CD,SRCH_STRT_PAGE_CD</v>
      </c>
      <c r="Q533" s="2" t="str">
        <f t="shared" si="93"/>
        <v>, RSRCH_NMB  INTEGER  NULL  COMMENT '재검색수'</v>
      </c>
      <c r="R533" s="2" t="str">
        <f t="shared" si="94"/>
        <v>, RSRCH_NMB  INTEGER  NULL</v>
      </c>
      <c r="S533" s="2" t="str">
        <f t="shared" si="95"/>
        <v>COMMENT ON COLUMN DM.MOBS_SRCH_DATA.RSRCH_NMB IS '재검색수';</v>
      </c>
    </row>
    <row r="534" spans="1:19" ht="22" hidden="1" customHeight="1" x14ac:dyDescent="0.45">
      <c r="A534" s="23">
        <f t="shared" si="91"/>
        <v>71</v>
      </c>
      <c r="B534" s="3" t="s">
        <v>596</v>
      </c>
      <c r="C534" s="3" t="s">
        <v>143</v>
      </c>
      <c r="D534" s="3" t="s">
        <v>30</v>
      </c>
      <c r="E534" s="4" t="str">
        <f>VLOOKUP(F534,[1]테이블명!$E:$G,3,FALSE)</f>
        <v>MOBS_SRCH_DATA</v>
      </c>
      <c r="F534" s="5" t="s">
        <v>132</v>
      </c>
      <c r="G534" s="3">
        <f t="shared" si="90"/>
        <v>10</v>
      </c>
      <c r="H534" s="4" t="str">
        <f>VLOOKUP(I534,[1]용어사전!$B:$D,2,FALSE)</f>
        <v>SRCH_AFT_STY_TME</v>
      </c>
      <c r="I534" s="4" t="s">
        <v>413</v>
      </c>
      <c r="J534" s="3" t="str">
        <f>VLOOKUP(I534,[1]용어사전!$B:$D,3,FALSE)</f>
        <v>NUMBER(10,2)</v>
      </c>
      <c r="K534" s="3"/>
      <c r="L534" s="3" t="str">
        <f t="shared" si="96"/>
        <v>NULL</v>
      </c>
      <c r="M534" s="3"/>
      <c r="N534" s="3" t="str">
        <f>IFERROR(VLOOKUP(I534,[2]Sheet3!G$3:K$38,5,FALSE),"")</f>
        <v/>
      </c>
      <c r="P534" s="28" t="str">
        <f t="shared" si="92"/>
        <v>BASE_DD,MALL_CLS_CD,SCK_CD,SRCH_STRT_PAGE_CD</v>
      </c>
      <c r="Q534" s="2" t="str">
        <f t="shared" si="93"/>
        <v>, SRCH_AFT_STY_TME  NUMBER(10,2)  NULL  COMMENT '검색이후체류시간'</v>
      </c>
      <c r="R534" s="2" t="str">
        <f t="shared" si="94"/>
        <v>, SRCH_AFT_STY_TME  NUMBER(10,2)  NULL</v>
      </c>
      <c r="S534" s="2" t="str">
        <f t="shared" si="95"/>
        <v>COMMENT ON COLUMN DM.MOBS_SRCH_DATA.SRCH_AFT_STY_TME IS '검색이후체류시간';</v>
      </c>
    </row>
    <row r="535" spans="1:19" ht="22" hidden="1" customHeight="1" x14ac:dyDescent="0.45">
      <c r="A535" s="23">
        <f t="shared" si="91"/>
        <v>71</v>
      </c>
      <c r="B535" s="3" t="s">
        <v>596</v>
      </c>
      <c r="C535" s="3" t="s">
        <v>143</v>
      </c>
      <c r="D535" s="3" t="s">
        <v>30</v>
      </c>
      <c r="E535" s="4" t="str">
        <f>VLOOKUP(F535,[1]테이블명!$E:$G,3,FALSE)</f>
        <v>MOBS_SRCH_DATA</v>
      </c>
      <c r="F535" s="5" t="s">
        <v>132</v>
      </c>
      <c r="G535" s="3">
        <f t="shared" si="90"/>
        <v>11</v>
      </c>
      <c r="H535" s="4" t="str">
        <f>VLOOKUP(I535,[1]용어사전!$B:$D,2,FALSE)</f>
        <v>SRCH_AFT_PV_NMB</v>
      </c>
      <c r="I535" s="4" t="s">
        <v>414</v>
      </c>
      <c r="J535" s="3" t="str">
        <f>VLOOKUP(I535,[1]용어사전!$B:$D,3,FALSE)</f>
        <v>INTEGER</v>
      </c>
      <c r="K535" s="3"/>
      <c r="L535" s="3" t="str">
        <f t="shared" si="96"/>
        <v>NULL</v>
      </c>
      <c r="M535" s="3"/>
      <c r="N535" s="3" t="str">
        <f>IFERROR(VLOOKUP(I535,[2]Sheet3!G$3:K$38,5,FALSE),"")</f>
        <v/>
      </c>
      <c r="P535" s="28" t="str">
        <f t="shared" si="92"/>
        <v>BASE_DD,MALL_CLS_CD,SCK_CD,SRCH_STRT_PAGE_CD</v>
      </c>
      <c r="Q535" s="2" t="str">
        <f t="shared" si="93"/>
        <v>, SRCH_AFT_PV_NMB  INTEGER  NULL  COMMENT '검색이후PV수'</v>
      </c>
      <c r="R535" s="2" t="str">
        <f t="shared" si="94"/>
        <v>, SRCH_AFT_PV_NMB  INTEGER  NULL</v>
      </c>
      <c r="S535" s="2" t="str">
        <f t="shared" si="95"/>
        <v>COMMENT ON COLUMN DM.MOBS_SRCH_DATA.SRCH_AFT_PV_NMB IS '검색이후PV수';</v>
      </c>
    </row>
    <row r="536" spans="1:19" ht="22" hidden="1" customHeight="1" x14ac:dyDescent="0.45">
      <c r="A536" s="23">
        <f t="shared" si="91"/>
        <v>71</v>
      </c>
      <c r="B536" s="3" t="s">
        <v>596</v>
      </c>
      <c r="C536" s="3" t="s">
        <v>143</v>
      </c>
      <c r="D536" s="3" t="s">
        <v>30</v>
      </c>
      <c r="E536" s="4" t="str">
        <f>VLOOKUP(F536,[1]테이블명!$E:$G,3,FALSE)</f>
        <v>MOBS_SRCH_DATA</v>
      </c>
      <c r="F536" s="5" t="s">
        <v>132</v>
      </c>
      <c r="G536" s="3">
        <f t="shared" si="90"/>
        <v>12</v>
      </c>
      <c r="H536" s="4" t="str">
        <f>VLOOKUP(I536,[1]용어사전!$B:$D,2,FALSE)</f>
        <v>SORT_SEQ</v>
      </c>
      <c r="I536" s="4" t="s">
        <v>298</v>
      </c>
      <c r="J536" s="3" t="str">
        <f>VLOOKUP(I536,[1]용어사전!$B:$D,3,FALSE)</f>
        <v>INTEGER</v>
      </c>
      <c r="K536" s="3"/>
      <c r="L536" s="3" t="str">
        <f t="shared" si="83"/>
        <v>NULL</v>
      </c>
      <c r="M536" s="3"/>
      <c r="N536" s="3" t="str">
        <f>IFERROR(VLOOKUP(I536,[2]Sheet3!G$3:K$38,5,FALSE),"")</f>
        <v/>
      </c>
      <c r="P536" s="28" t="str">
        <f t="shared" si="92"/>
        <v>BASE_DD,MALL_CLS_CD,SCK_CD,SRCH_STRT_PAGE_CD</v>
      </c>
      <c r="Q536" s="2" t="str">
        <f t="shared" si="93"/>
        <v>, SORT_SEQ  INTEGER  NULL  COMMENT '정렬순번'</v>
      </c>
      <c r="R536" s="2" t="str">
        <f t="shared" si="94"/>
        <v>, SORT_SEQ  INTEGER  NULL</v>
      </c>
      <c r="S536" s="2" t="str">
        <f t="shared" si="95"/>
        <v>COMMENT ON COLUMN DM.MOBS_SRCH_DATA.SORT_SEQ IS '정렬순번';</v>
      </c>
    </row>
    <row r="537" spans="1:19" ht="22" hidden="1" customHeight="1" x14ac:dyDescent="0.45">
      <c r="A537" s="23">
        <f t="shared" si="91"/>
        <v>71</v>
      </c>
      <c r="B537" s="3" t="s">
        <v>596</v>
      </c>
      <c r="C537" s="3" t="s">
        <v>143</v>
      </c>
      <c r="D537" s="3" t="s">
        <v>30</v>
      </c>
      <c r="E537" s="4" t="str">
        <f>VLOOKUP(F537,[1]테이블명!$E:$G,3,FALSE)</f>
        <v>MOBS_SRCH_DATA</v>
      </c>
      <c r="F537" s="5" t="s">
        <v>132</v>
      </c>
      <c r="G537" s="3">
        <f t="shared" ref="G537:G600" si="97">IF(E537=E536,G536+1,1)</f>
        <v>13</v>
      </c>
      <c r="H537" s="4" t="str">
        <f>VLOOKUP(I537,[1]용어사전!$B:$D,2,FALSE)</f>
        <v>LOAD_DTTM</v>
      </c>
      <c r="I537" s="4" t="s">
        <v>297</v>
      </c>
      <c r="J537" s="3" t="str">
        <f>VLOOKUP(I537,[1]용어사전!$B:$D,3,FALSE)</f>
        <v>TIMESTAMP</v>
      </c>
      <c r="K537" s="3"/>
      <c r="L537" s="3" t="str">
        <f t="shared" si="83"/>
        <v>NULL</v>
      </c>
      <c r="M537" s="3"/>
      <c r="N537" s="3" t="str">
        <f>IFERROR(VLOOKUP(I537,[2]Sheet3!G$3:K$38,5,FALSE),"")</f>
        <v/>
      </c>
      <c r="P537" s="28" t="str">
        <f t="shared" si="92"/>
        <v>BASE_DD,MALL_CLS_CD,SCK_CD,SRCH_STRT_PAGE_CD</v>
      </c>
      <c r="Q537" s="2" t="str">
        <f t="shared" si="93"/>
        <v>, LOAD_DTTM  TIMESTAMP  NULL  COMMENT '적재일시' , CONSTRAINT MOBS_SRCH_DATA_PK PRIMARY KEY (BASE_DD,MALL_CLS_CD,SCK_CD,SRCH_STRT_PAGE_CD)) COMMENT='검색데이터';GRANT SELECT ON TABLE GCWB_WDB.DM.MOBS_SRCH_DATA TO READ_ROLE;GRANT SELECT,INSERT,UPDATE,DELETE ON TABLE GCWB_WDB.DM.MOBS_SRCH_DATA TO ROLE CRUD_ROLE;</v>
      </c>
      <c r="R537" s="2" t="str">
        <f t="shared" si="94"/>
        <v>, LOAD_DTTM  TIMESTAMP  NULL, CONSTRAINT MOBS_SRCH_DATA_PK PRIMARY KEY (BASE_DD,MALL_CLS_CD,SCK_CD,SRCH_STRT_PAGE_CD)) ;</v>
      </c>
      <c r="S537" s="2" t="str">
        <f t="shared" si="95"/>
        <v>COMMENT ON COLUMN DM.MOBS_SRCH_DATA.LOAD_DTTM IS '적재일시';</v>
      </c>
    </row>
    <row r="538" spans="1:19" ht="22" hidden="1" customHeight="1" x14ac:dyDescent="0.45">
      <c r="A538" s="23">
        <f t="shared" si="91"/>
        <v>72</v>
      </c>
      <c r="B538" s="3" t="s">
        <v>596</v>
      </c>
      <c r="C538" s="3" t="s">
        <v>143</v>
      </c>
      <c r="D538" s="3" t="s">
        <v>30</v>
      </c>
      <c r="E538" s="4" t="str">
        <f>VLOOKUP(F538,[1]테이블명!$E:$G,3,FALSE)</f>
        <v>MOBS_GOAL_ACH_PAGE</v>
      </c>
      <c r="F538" s="5" t="s">
        <v>133</v>
      </c>
      <c r="G538" s="3">
        <f t="shared" si="97"/>
        <v>1</v>
      </c>
      <c r="H538" s="4" t="str">
        <f>VLOOKUP(I538,[1]용어사전!$B:$D,2,FALSE)</f>
        <v>BASE_DD</v>
      </c>
      <c r="I538" s="4" t="s">
        <v>217</v>
      </c>
      <c r="J538" s="3" t="str">
        <f>VLOOKUP(I538,[1]용어사전!$B:$D,3,FALSE)</f>
        <v>VARCHAR(8)</v>
      </c>
      <c r="K538" s="3" t="s">
        <v>375</v>
      </c>
      <c r="L538" s="3" t="str">
        <f t="shared" si="83"/>
        <v xml:space="preserve"> NOT NULL</v>
      </c>
      <c r="M538" s="3"/>
      <c r="N538" s="3" t="str">
        <f>IFERROR(VLOOKUP(I538,[2]Sheet3!G$3:K$38,5,FALSE),"")</f>
        <v/>
      </c>
      <c r="P538" s="28" t="str">
        <f t="shared" si="92"/>
        <v>BASE_DD</v>
      </c>
      <c r="Q538" s="2" t="str">
        <f t="shared" si="93"/>
        <v>CREATE OR REPLACE TRANSIENT TABLE DM.MOBS_GOAL_ACH_PAGE (BASE_DD  VARCHAR(8)   NOT NULL  COMMENT '기준일자'</v>
      </c>
      <c r="R538" s="2" t="str">
        <f t="shared" si="94"/>
        <v>CREATE TABLE DM.MOBS_GOAL_ACH_PAGE (BASE_DD  VARCHAR(8)   NOT NULL</v>
      </c>
      <c r="S538" s="2" t="str">
        <f t="shared" si="95"/>
        <v>COMMENT ON TABLE DM.MOBS_GOAL_ACH_PAGE IS '목표달성페이지'; COMMENT ON COLUMN DM.MOBS_GOAL_ACH_PAGE.BASE_DD IS '기준일자';</v>
      </c>
    </row>
    <row r="539" spans="1:19" ht="22" hidden="1" customHeight="1" x14ac:dyDescent="0.45">
      <c r="A539" s="23">
        <f t="shared" si="91"/>
        <v>72</v>
      </c>
      <c r="B539" s="3" t="s">
        <v>596</v>
      </c>
      <c r="C539" s="3" t="s">
        <v>143</v>
      </c>
      <c r="D539" s="3" t="s">
        <v>30</v>
      </c>
      <c r="E539" s="4" t="str">
        <f>VLOOKUP(F539,[1]테이블명!$E:$G,3,FALSE)</f>
        <v>MOBS_GOAL_ACH_PAGE</v>
      </c>
      <c r="F539" s="5" t="s">
        <v>133</v>
      </c>
      <c r="G539" s="3">
        <f t="shared" si="97"/>
        <v>2</v>
      </c>
      <c r="H539" s="4" t="str">
        <f>VLOOKUP(I539,[1]용어사전!$B:$D,2,FALSE)</f>
        <v>MALL_CLS_CD</v>
      </c>
      <c r="I539" s="4" t="s">
        <v>146</v>
      </c>
      <c r="J539" s="3" t="str">
        <f>VLOOKUP(I539,[1]용어사전!$B:$D,3,FALSE)</f>
        <v>VARCHAR(2)</v>
      </c>
      <c r="K539" s="3" t="s">
        <v>300</v>
      </c>
      <c r="L539" s="3" t="str">
        <f t="shared" ref="L539:L544" si="98">IF(K539="Y"," NOT NULL","NULL")</f>
        <v xml:space="preserve"> NOT NULL</v>
      </c>
      <c r="M539" s="3"/>
      <c r="N539" s="3" t="str">
        <f>IFERROR(VLOOKUP(I539,[2]Sheet3!G$3:K$38,5,FALSE),"")</f>
        <v/>
      </c>
      <c r="P539" s="28" t="str">
        <f t="shared" si="92"/>
        <v>BASE_DD,MALL_CLS_CD</v>
      </c>
      <c r="Q539" s="2" t="str">
        <f t="shared" si="93"/>
        <v>, MALL_CLS_CD  VARCHAR(2)   NOT NULL  COMMENT '몰구분코드'</v>
      </c>
      <c r="R539" s="2" t="str">
        <f t="shared" si="94"/>
        <v>, MALL_CLS_CD  VARCHAR(2)   NOT NULL</v>
      </c>
      <c r="S539" s="2" t="str">
        <f t="shared" si="95"/>
        <v>COMMENT ON COLUMN DM.MOBS_GOAL_ACH_PAGE.MALL_CLS_CD IS '몰구분코드';</v>
      </c>
    </row>
    <row r="540" spans="1:19" ht="22" hidden="1" customHeight="1" x14ac:dyDescent="0.45">
      <c r="A540" s="23">
        <f t="shared" si="91"/>
        <v>72</v>
      </c>
      <c r="B540" s="3" t="s">
        <v>596</v>
      </c>
      <c r="C540" s="3" t="s">
        <v>143</v>
      </c>
      <c r="D540" s="3" t="s">
        <v>30</v>
      </c>
      <c r="E540" s="4" t="str">
        <f>VLOOKUP(F540,[1]테이블명!$E:$G,3,FALSE)</f>
        <v>MOBS_GOAL_ACH_PAGE</v>
      </c>
      <c r="F540" s="5" t="s">
        <v>133</v>
      </c>
      <c r="G540" s="3">
        <f t="shared" si="97"/>
        <v>3</v>
      </c>
      <c r="H540" s="4" t="str">
        <f>VLOOKUP(I540,[1]용어사전!$B:$D,2,FALSE)</f>
        <v>GOAL_PAGE_CD</v>
      </c>
      <c r="I540" s="4" t="s">
        <v>407</v>
      </c>
      <c r="J540" s="3" t="str">
        <f>VLOOKUP(I540,[1]용어사전!$B:$D,3,FALSE)</f>
        <v>VARCHAR(10000)</v>
      </c>
      <c r="K540" s="3" t="s">
        <v>375</v>
      </c>
      <c r="L540" s="3" t="str">
        <f t="shared" si="98"/>
        <v xml:space="preserve"> NOT NULL</v>
      </c>
      <c r="M540" s="3"/>
      <c r="N540" s="3" t="str">
        <f>IFERROR(VLOOKUP(I540,[2]Sheet3!G$3:K$38,5,FALSE),"")</f>
        <v>타입수정</v>
      </c>
      <c r="P540" s="28" t="str">
        <f t="shared" si="92"/>
        <v>BASE_DD,MALL_CLS_CD,GOAL_PAGE_CD</v>
      </c>
      <c r="Q540" s="2" t="str">
        <f t="shared" si="93"/>
        <v>, GOAL_PAGE_CD  VARCHAR(10000)   NOT NULL  COMMENT '목표페이지코드'</v>
      </c>
      <c r="R540" s="2" t="str">
        <f t="shared" si="94"/>
        <v>, GOAL_PAGE_CD  VARCHAR(10000)   NOT NULL</v>
      </c>
      <c r="S540" s="2" t="str">
        <f t="shared" si="95"/>
        <v>COMMENT ON COLUMN DM.MOBS_GOAL_ACH_PAGE.GOAL_PAGE_CD IS '목표페이지코드';</v>
      </c>
    </row>
    <row r="541" spans="1:19" ht="22" hidden="1" customHeight="1" x14ac:dyDescent="0.45">
      <c r="A541" s="23">
        <f t="shared" si="91"/>
        <v>72</v>
      </c>
      <c r="B541" s="3" t="s">
        <v>596</v>
      </c>
      <c r="C541" s="3" t="s">
        <v>143</v>
      </c>
      <c r="D541" s="3" t="s">
        <v>30</v>
      </c>
      <c r="E541" s="4" t="str">
        <f>VLOOKUP(F541,[1]테이블명!$E:$G,3,FALSE)</f>
        <v>MOBS_GOAL_ACH_PAGE</v>
      </c>
      <c r="F541" s="5" t="s">
        <v>133</v>
      </c>
      <c r="G541" s="3">
        <f t="shared" si="97"/>
        <v>4</v>
      </c>
      <c r="H541" s="4" t="str">
        <f>VLOOKUP(I541,[1]용어사전!$B:$D,2,FALSE)</f>
        <v>GOAL_SEQ</v>
      </c>
      <c r="I541" s="4" t="s">
        <v>406</v>
      </c>
      <c r="J541" s="3" t="str">
        <f>VLOOKUP(I541,[1]용어사전!$B:$D,3,FALSE)</f>
        <v>INTEGER</v>
      </c>
      <c r="K541" s="3" t="s">
        <v>375</v>
      </c>
      <c r="L541" s="3" t="str">
        <f t="shared" si="98"/>
        <v xml:space="preserve"> NOT NULL</v>
      </c>
      <c r="M541" s="3"/>
      <c r="N541" s="3" t="str">
        <f>IFERROR(VLOOKUP(I541,[2]Sheet3!G$3:K$38,5,FALSE),"")</f>
        <v/>
      </c>
      <c r="P541" s="28" t="str">
        <f t="shared" si="92"/>
        <v>BASE_DD,MALL_CLS_CD,GOAL_PAGE_CD,GOAL_SEQ</v>
      </c>
      <c r="Q541" s="2" t="str">
        <f t="shared" si="93"/>
        <v>, GOAL_SEQ  INTEGER   NOT NULL  COMMENT '목표순번'</v>
      </c>
      <c r="R541" s="2" t="str">
        <f t="shared" si="94"/>
        <v>, GOAL_SEQ  INTEGER   NOT NULL</v>
      </c>
      <c r="S541" s="2" t="str">
        <f t="shared" si="95"/>
        <v>COMMENT ON COLUMN DM.MOBS_GOAL_ACH_PAGE.GOAL_SEQ IS '목표순번';</v>
      </c>
    </row>
    <row r="542" spans="1:19" ht="22" hidden="1" customHeight="1" x14ac:dyDescent="0.45">
      <c r="A542" s="23">
        <f t="shared" si="91"/>
        <v>72</v>
      </c>
      <c r="B542" s="3" t="s">
        <v>596</v>
      </c>
      <c r="C542" s="3" t="s">
        <v>143</v>
      </c>
      <c r="D542" s="3" t="s">
        <v>30</v>
      </c>
      <c r="E542" s="4" t="str">
        <f>VLOOKUP(F542,[1]테이블명!$E:$G,3,FALSE)</f>
        <v>MOBS_GOAL_ACH_PAGE</v>
      </c>
      <c r="F542" s="5" t="s">
        <v>133</v>
      </c>
      <c r="G542" s="3">
        <f t="shared" si="97"/>
        <v>5</v>
      </c>
      <c r="H542" s="4" t="str">
        <f>VLOOKUP(I542,[1]용어사전!$B:$D,2,FALSE)</f>
        <v>GOAL_VLU</v>
      </c>
      <c r="I542" s="4" t="s">
        <v>403</v>
      </c>
      <c r="J542" s="3" t="str">
        <f>VLOOKUP(I542,[1]용어사전!$B:$D,3,FALSE)</f>
        <v>FLOAT</v>
      </c>
      <c r="K542" s="3"/>
      <c r="L542" s="3" t="str">
        <f t="shared" si="98"/>
        <v>NULL</v>
      </c>
      <c r="M542" s="3"/>
      <c r="N542" s="3" t="str">
        <f>IFERROR(VLOOKUP(I542,[2]Sheet3!G$3:K$38,5,FALSE),"")</f>
        <v/>
      </c>
      <c r="P542" s="28" t="str">
        <f t="shared" si="92"/>
        <v>BASE_DD,MALL_CLS_CD,GOAL_PAGE_CD,GOAL_SEQ</v>
      </c>
      <c r="Q542" s="2" t="str">
        <f t="shared" si="93"/>
        <v>, GOAL_VLU  FLOAT  NULL  COMMENT '목표값'</v>
      </c>
      <c r="R542" s="2" t="str">
        <f t="shared" si="94"/>
        <v>, GOAL_VLU  FLOAT  NULL</v>
      </c>
      <c r="S542" s="2" t="str">
        <f t="shared" si="95"/>
        <v>COMMENT ON COLUMN DM.MOBS_GOAL_ACH_PAGE.GOAL_VLU IS '목표값';</v>
      </c>
    </row>
    <row r="543" spans="1:19" ht="22" hidden="1" customHeight="1" x14ac:dyDescent="0.45">
      <c r="A543" s="23">
        <f t="shared" si="91"/>
        <v>72</v>
      </c>
      <c r="B543" s="3" t="s">
        <v>596</v>
      </c>
      <c r="C543" s="3" t="s">
        <v>143</v>
      </c>
      <c r="D543" s="3" t="s">
        <v>30</v>
      </c>
      <c r="E543" s="4" t="str">
        <f>VLOOKUP(F543,[1]테이블명!$E:$G,3,FALSE)</f>
        <v>MOBS_GOAL_ACH_PAGE</v>
      </c>
      <c r="F543" s="5" t="s">
        <v>133</v>
      </c>
      <c r="G543" s="3">
        <f t="shared" si="97"/>
        <v>6</v>
      </c>
      <c r="H543" s="4" t="str">
        <f>VLOOKUP(I543,[1]용어사전!$B:$D,2,FALSE)</f>
        <v>GOAL_FNSH_NMB</v>
      </c>
      <c r="I543" s="4" t="s">
        <v>404</v>
      </c>
      <c r="J543" s="3" t="str">
        <f>VLOOKUP(I543,[1]용어사전!$B:$D,3,FALSE)</f>
        <v>INTEGER</v>
      </c>
      <c r="K543" s="3"/>
      <c r="L543" s="3" t="str">
        <f t="shared" si="98"/>
        <v>NULL</v>
      </c>
      <c r="M543" s="3"/>
      <c r="N543" s="3" t="str">
        <f>IFERROR(VLOOKUP(I543,[2]Sheet3!G$3:K$38,5,FALSE),"")</f>
        <v/>
      </c>
      <c r="P543" s="28" t="str">
        <f t="shared" si="92"/>
        <v>BASE_DD,MALL_CLS_CD,GOAL_PAGE_CD,GOAL_SEQ</v>
      </c>
      <c r="Q543" s="2" t="str">
        <f t="shared" si="93"/>
        <v>, GOAL_FNSH_NMB  INTEGER  NULL  COMMENT '목표완료수'</v>
      </c>
      <c r="R543" s="2" t="str">
        <f t="shared" si="94"/>
        <v>, GOAL_FNSH_NMB  INTEGER  NULL</v>
      </c>
      <c r="S543" s="2" t="str">
        <f t="shared" si="95"/>
        <v>COMMENT ON COLUMN DM.MOBS_GOAL_ACH_PAGE.GOAL_FNSH_NMB IS '목표완료수';</v>
      </c>
    </row>
    <row r="544" spans="1:19" ht="22" hidden="1" customHeight="1" x14ac:dyDescent="0.45">
      <c r="A544" s="23">
        <f t="shared" si="91"/>
        <v>72</v>
      </c>
      <c r="B544" s="3" t="s">
        <v>596</v>
      </c>
      <c r="C544" s="3" t="s">
        <v>143</v>
      </c>
      <c r="D544" s="3" t="s">
        <v>30</v>
      </c>
      <c r="E544" s="4" t="str">
        <f>VLOOKUP(F544,[1]테이블명!$E:$G,3,FALSE)</f>
        <v>MOBS_GOAL_ACH_PAGE</v>
      </c>
      <c r="F544" s="5" t="s">
        <v>133</v>
      </c>
      <c r="G544" s="3">
        <f t="shared" si="97"/>
        <v>7</v>
      </c>
      <c r="H544" s="4" t="str">
        <f>VLOOKUP(I544,[1]용어사전!$B:$D,2,FALSE)</f>
        <v>GOAL_FNSH_VLU</v>
      </c>
      <c r="I544" s="4" t="s">
        <v>405</v>
      </c>
      <c r="J544" s="3" t="str">
        <f>VLOOKUP(I544,[1]용어사전!$B:$D,3,FALSE)</f>
        <v>FLOAT</v>
      </c>
      <c r="K544" s="3"/>
      <c r="L544" s="3" t="str">
        <f t="shared" si="98"/>
        <v>NULL</v>
      </c>
      <c r="M544" s="3"/>
      <c r="N544" s="3" t="str">
        <f>IFERROR(VLOOKUP(I544,[2]Sheet3!G$3:K$38,5,FALSE),"")</f>
        <v/>
      </c>
      <c r="P544" s="28" t="str">
        <f t="shared" si="92"/>
        <v>BASE_DD,MALL_CLS_CD,GOAL_PAGE_CD,GOAL_SEQ</v>
      </c>
      <c r="Q544" s="2" t="str">
        <f t="shared" si="93"/>
        <v>, GOAL_FNSH_VLU  FLOAT  NULL  COMMENT '목표완료값'</v>
      </c>
      <c r="R544" s="2" t="str">
        <f t="shared" si="94"/>
        <v>, GOAL_FNSH_VLU  FLOAT  NULL</v>
      </c>
      <c r="S544" s="2" t="str">
        <f t="shared" si="95"/>
        <v>COMMENT ON COLUMN DM.MOBS_GOAL_ACH_PAGE.GOAL_FNSH_VLU IS '목표완료값';</v>
      </c>
    </row>
    <row r="545" spans="1:19" ht="22" hidden="1" customHeight="1" x14ac:dyDescent="0.45">
      <c r="A545" s="23">
        <f t="shared" si="91"/>
        <v>72</v>
      </c>
      <c r="B545" s="3" t="s">
        <v>596</v>
      </c>
      <c r="C545" s="3" t="s">
        <v>143</v>
      </c>
      <c r="D545" s="3" t="s">
        <v>30</v>
      </c>
      <c r="E545" s="4" t="str">
        <f>VLOOKUP(F545,[1]테이블명!$E:$G,3,FALSE)</f>
        <v>MOBS_GOAL_ACH_PAGE</v>
      </c>
      <c r="F545" s="5" t="s">
        <v>133</v>
      </c>
      <c r="G545" s="3">
        <f t="shared" si="97"/>
        <v>8</v>
      </c>
      <c r="H545" s="4" t="str">
        <f>VLOOKUP(I545,[1]용어사전!$B:$D,2,FALSE)</f>
        <v>SORT_SEQ</v>
      </c>
      <c r="I545" s="4" t="s">
        <v>298</v>
      </c>
      <c r="J545" s="3" t="str">
        <f>VLOOKUP(I545,[1]용어사전!$B:$D,3,FALSE)</f>
        <v>INTEGER</v>
      </c>
      <c r="K545" s="3"/>
      <c r="L545" s="3" t="str">
        <f t="shared" si="83"/>
        <v>NULL</v>
      </c>
      <c r="M545" s="3"/>
      <c r="N545" s="3" t="str">
        <f>IFERROR(VLOOKUP(I545,[2]Sheet3!G$3:K$38,5,FALSE),"")</f>
        <v/>
      </c>
      <c r="P545" s="28" t="str">
        <f t="shared" si="92"/>
        <v>BASE_DD,MALL_CLS_CD,GOAL_PAGE_CD,GOAL_SEQ</v>
      </c>
      <c r="Q545" s="2" t="str">
        <f t="shared" si="93"/>
        <v>, SORT_SEQ  INTEGER  NULL  COMMENT '정렬순번'</v>
      </c>
      <c r="R545" s="2" t="str">
        <f t="shared" si="94"/>
        <v>, SORT_SEQ  INTEGER  NULL</v>
      </c>
      <c r="S545" s="2" t="str">
        <f t="shared" si="95"/>
        <v>COMMENT ON COLUMN DM.MOBS_GOAL_ACH_PAGE.SORT_SEQ IS '정렬순번';</v>
      </c>
    </row>
    <row r="546" spans="1:19" ht="22" hidden="1" customHeight="1" x14ac:dyDescent="0.45">
      <c r="A546" s="23">
        <f t="shared" si="91"/>
        <v>72</v>
      </c>
      <c r="B546" s="3" t="s">
        <v>596</v>
      </c>
      <c r="C546" s="3" t="s">
        <v>143</v>
      </c>
      <c r="D546" s="3" t="s">
        <v>30</v>
      </c>
      <c r="E546" s="4" t="str">
        <f>VLOOKUP(F546,[1]테이블명!$E:$G,3,FALSE)</f>
        <v>MOBS_GOAL_ACH_PAGE</v>
      </c>
      <c r="F546" s="5" t="s">
        <v>133</v>
      </c>
      <c r="G546" s="3">
        <f t="shared" si="97"/>
        <v>9</v>
      </c>
      <c r="H546" s="4" t="str">
        <f>VLOOKUP(I546,[1]용어사전!$B:$D,2,FALSE)</f>
        <v>LOAD_DTTM</v>
      </c>
      <c r="I546" s="4" t="s">
        <v>297</v>
      </c>
      <c r="J546" s="3" t="str">
        <f>VLOOKUP(I546,[1]용어사전!$B:$D,3,FALSE)</f>
        <v>TIMESTAMP</v>
      </c>
      <c r="K546" s="3"/>
      <c r="L546" s="3" t="str">
        <f t="shared" ref="L546:L613" si="99">IF(K546="Y"," NOT NULL","NULL")</f>
        <v>NULL</v>
      </c>
      <c r="M546" s="3"/>
      <c r="N546" s="3" t="str">
        <f>IFERROR(VLOOKUP(I546,[2]Sheet3!G$3:K$38,5,FALSE),"")</f>
        <v/>
      </c>
      <c r="P546" s="28" t="str">
        <f t="shared" si="92"/>
        <v>BASE_DD,MALL_CLS_CD,GOAL_PAGE_CD,GOAL_SEQ</v>
      </c>
      <c r="Q546" s="2" t="str">
        <f t="shared" si="93"/>
        <v>, LOAD_DTTM  TIMESTAMP  NULL  COMMENT '적재일시' , CONSTRAINT MOBS_GOAL_ACH_PAGE_PK PRIMARY KEY (BASE_DD,MALL_CLS_CD,GOAL_PAGE_CD,GOAL_SEQ)) COMMENT='목표달성페이지';GRANT SELECT ON TABLE GCWB_WDB.DM.MOBS_GOAL_ACH_PAGE TO READ_ROLE;GRANT SELECT,INSERT,UPDATE,DELETE ON TABLE GCWB_WDB.DM.MOBS_GOAL_ACH_PAGE TO ROLE CRUD_ROLE;</v>
      </c>
      <c r="R546" s="2" t="str">
        <f t="shared" si="94"/>
        <v>, LOAD_DTTM  TIMESTAMP  NULL, CONSTRAINT MOBS_GOAL_ACH_PAGE_PK PRIMARY KEY (BASE_DD,MALL_CLS_CD,GOAL_PAGE_CD,GOAL_SEQ)) ;</v>
      </c>
      <c r="S546" s="2" t="str">
        <f t="shared" si="95"/>
        <v>COMMENT ON COLUMN DM.MOBS_GOAL_ACH_PAGE.LOAD_DTTM IS '적재일시';</v>
      </c>
    </row>
    <row r="547" spans="1:19" ht="22" hidden="1" customHeight="1" x14ac:dyDescent="0.45">
      <c r="A547" s="23">
        <f t="shared" si="91"/>
        <v>73</v>
      </c>
      <c r="B547" s="3" t="s">
        <v>596</v>
      </c>
      <c r="C547" s="3" t="s">
        <v>143</v>
      </c>
      <c r="D547" s="3" t="s">
        <v>30</v>
      </c>
      <c r="E547" s="4" t="str">
        <f>VLOOKUP(F547,[1]테이블명!$E:$G,3,FALSE)</f>
        <v>MOBS_PAGE_EFF</v>
      </c>
      <c r="F547" s="5" t="s">
        <v>131</v>
      </c>
      <c r="G547" s="3">
        <f t="shared" si="97"/>
        <v>1</v>
      </c>
      <c r="H547" s="4" t="str">
        <f>VLOOKUP(I547,[1]용어사전!$B:$D,2,FALSE)</f>
        <v>BASE_DD</v>
      </c>
      <c r="I547" s="4" t="s">
        <v>378</v>
      </c>
      <c r="J547" s="3" t="str">
        <f>VLOOKUP(I547,[1]용어사전!$B:$D,3,FALSE)</f>
        <v>VARCHAR(8)</v>
      </c>
      <c r="K547" s="3" t="s">
        <v>375</v>
      </c>
      <c r="L547" s="3" t="str">
        <f t="shared" si="99"/>
        <v xml:space="preserve"> NOT NULL</v>
      </c>
      <c r="M547" s="3"/>
      <c r="N547" s="3" t="str">
        <f>IFERROR(VLOOKUP(I547,[2]Sheet3!G$3:K$38,5,FALSE),"")</f>
        <v/>
      </c>
      <c r="P547" s="28" t="str">
        <f t="shared" si="92"/>
        <v>BASE_DD</v>
      </c>
      <c r="Q547" s="2" t="str">
        <f t="shared" si="93"/>
        <v>CREATE OR REPLACE TRANSIENT TABLE DM.MOBS_PAGE_EFF (BASE_DD  VARCHAR(8)   NOT NULL  COMMENT '기준일자'</v>
      </c>
      <c r="R547" s="2" t="str">
        <f t="shared" si="94"/>
        <v>CREATE TABLE DM.MOBS_PAGE_EFF (BASE_DD  VARCHAR(8)   NOT NULL</v>
      </c>
      <c r="S547" s="2" t="str">
        <f t="shared" si="95"/>
        <v>COMMENT ON TABLE DM.MOBS_PAGE_EFF IS '페이지효과'; COMMENT ON COLUMN DM.MOBS_PAGE_EFF.BASE_DD IS '기준일자';</v>
      </c>
    </row>
    <row r="548" spans="1:19" ht="22" hidden="1" customHeight="1" x14ac:dyDescent="0.45">
      <c r="A548" s="23">
        <f t="shared" si="91"/>
        <v>73</v>
      </c>
      <c r="B548" s="3" t="s">
        <v>596</v>
      </c>
      <c r="C548" s="3" t="s">
        <v>143</v>
      </c>
      <c r="D548" s="3" t="s">
        <v>30</v>
      </c>
      <c r="E548" s="4" t="str">
        <f>VLOOKUP(F548,[1]테이블명!$E:$G,3,FALSE)</f>
        <v>MOBS_PAGE_EFF</v>
      </c>
      <c r="F548" s="5" t="s">
        <v>131</v>
      </c>
      <c r="G548" s="3">
        <f t="shared" si="97"/>
        <v>2</v>
      </c>
      <c r="H548" s="4" t="str">
        <f>VLOOKUP(I548,[1]용어사전!$B:$D,2,FALSE)</f>
        <v>MALL_CLS_CD</v>
      </c>
      <c r="I548" s="4" t="s">
        <v>5547</v>
      </c>
      <c r="J548" s="3" t="str">
        <f>VLOOKUP(I548,[1]용어사전!$B:$D,3,FALSE)</f>
        <v>VARCHAR(2)</v>
      </c>
      <c r="K548" s="3" t="s">
        <v>300</v>
      </c>
      <c r="L548" s="3" t="str">
        <f>IF(K548="Y"," NOT NULL","NULL")</f>
        <v xml:space="preserve"> NOT NULL</v>
      </c>
      <c r="M548" s="3"/>
      <c r="N548" s="3" t="str">
        <f>IFERROR(VLOOKUP(I548,[2]Sheet3!G$3:K$38,5,FALSE),"")</f>
        <v/>
      </c>
      <c r="P548" s="28" t="str">
        <f t="shared" si="92"/>
        <v>BASE_DD,MALL_CLS_CD</v>
      </c>
      <c r="Q548" s="2" t="str">
        <f t="shared" si="93"/>
        <v>, MALL_CLS_CD  VARCHAR(2)   NOT NULL  COMMENT '몰구분코드'</v>
      </c>
      <c r="R548" s="2" t="str">
        <f t="shared" si="94"/>
        <v>, MALL_CLS_CD  VARCHAR(2)   NOT NULL</v>
      </c>
      <c r="S548" s="2" t="str">
        <f t="shared" si="95"/>
        <v>COMMENT ON COLUMN DM.MOBS_PAGE_EFF.MALL_CLS_CD IS '몰구분코드';</v>
      </c>
    </row>
    <row r="549" spans="1:19" ht="22" hidden="1" customHeight="1" x14ac:dyDescent="0.45">
      <c r="A549" s="23">
        <f t="shared" si="91"/>
        <v>73</v>
      </c>
      <c r="B549" s="3" t="s">
        <v>596</v>
      </c>
      <c r="C549" s="3" t="s">
        <v>143</v>
      </c>
      <c r="D549" s="3" t="s">
        <v>30</v>
      </c>
      <c r="E549" s="4" t="str">
        <f>VLOOKUP(F549,[1]테이블명!$E:$G,3,FALSE)</f>
        <v>MOBS_PAGE_EFF</v>
      </c>
      <c r="F549" s="5" t="s">
        <v>131</v>
      </c>
      <c r="G549" s="3">
        <f t="shared" si="97"/>
        <v>3</v>
      </c>
      <c r="H549" s="4" t="str">
        <f>VLOOKUP(I549,[1]용어사전!$B:$D,2,FALSE)</f>
        <v>PAGE_CD</v>
      </c>
      <c r="I549" s="4" t="s">
        <v>396</v>
      </c>
      <c r="J549" s="3" t="str">
        <f>VLOOKUP(I549,[1]용어사전!$B:$D,3,FALSE)</f>
        <v>VARCHAR(10000)</v>
      </c>
      <c r="K549" s="3" t="s">
        <v>375</v>
      </c>
      <c r="L549" s="3" t="str">
        <f t="shared" ref="L549:L558" si="100">IF(K549="Y"," NOT NULL","NULL")</f>
        <v xml:space="preserve"> NOT NULL</v>
      </c>
      <c r="M549" s="3"/>
      <c r="N549" s="3" t="str">
        <f>IFERROR(VLOOKUP(I549,[2]Sheet3!G$3:K$38,5,FALSE),"")</f>
        <v>타입수정</v>
      </c>
      <c r="P549" s="28" t="str">
        <f t="shared" si="92"/>
        <v>BASE_DD,MALL_CLS_CD,PAGE_CD</v>
      </c>
      <c r="Q549" s="2" t="str">
        <f t="shared" si="93"/>
        <v>, PAGE_CD  VARCHAR(10000)   NOT NULL  COMMENT '페이지코드'</v>
      </c>
      <c r="R549" s="2" t="str">
        <f t="shared" si="94"/>
        <v>, PAGE_CD  VARCHAR(10000)   NOT NULL</v>
      </c>
      <c r="S549" s="2" t="str">
        <f t="shared" si="95"/>
        <v>COMMENT ON COLUMN DM.MOBS_PAGE_EFF.PAGE_CD IS '페이지코드';</v>
      </c>
    </row>
    <row r="550" spans="1:19" ht="22" hidden="1" customHeight="1" x14ac:dyDescent="0.45">
      <c r="A550" s="23">
        <f t="shared" si="91"/>
        <v>73</v>
      </c>
      <c r="B550" s="3" t="s">
        <v>596</v>
      </c>
      <c r="C550" s="3" t="s">
        <v>143</v>
      </c>
      <c r="D550" s="3" t="s">
        <v>30</v>
      </c>
      <c r="E550" s="4" t="str">
        <f>VLOOKUP(F550,[1]테이블명!$E:$G,3,FALSE)</f>
        <v>MOBS_PAGE_EFF</v>
      </c>
      <c r="F550" s="5" t="s">
        <v>131</v>
      </c>
      <c r="G550" s="3">
        <f t="shared" si="97"/>
        <v>4</v>
      </c>
      <c r="H550" s="4" t="str">
        <f>VLOOKUP(I550,[1]용어사전!$B:$D,2,FALSE)</f>
        <v>GA_MBR_NO</v>
      </c>
      <c r="I550" s="4" t="s">
        <v>340</v>
      </c>
      <c r="J550" s="3" t="str">
        <f>VLOOKUP(I550,[1]용어사전!$B:$D,3,FALSE)</f>
        <v>INTEGER</v>
      </c>
      <c r="K550" s="3" t="s">
        <v>375</v>
      </c>
      <c r="L550" s="3" t="str">
        <f t="shared" si="100"/>
        <v xml:space="preserve"> NOT NULL</v>
      </c>
      <c r="M550" s="3"/>
      <c r="N550" s="3" t="str">
        <f>IFERROR(VLOOKUP(I550,[2]Sheet3!G$3:K$38,5,FALSE),"")</f>
        <v/>
      </c>
      <c r="P550" s="28" t="str">
        <f t="shared" si="92"/>
        <v>BASE_DD,MALL_CLS_CD,PAGE_CD,GA_MBR_NO</v>
      </c>
      <c r="Q550" s="2" t="str">
        <f t="shared" si="93"/>
        <v>, GA_MBR_NO  INTEGER   NOT NULL  COMMENT 'GA회원번호'</v>
      </c>
      <c r="R550" s="2" t="str">
        <f t="shared" si="94"/>
        <v>, GA_MBR_NO  INTEGER   NOT NULL</v>
      </c>
      <c r="S550" s="2" t="str">
        <f t="shared" si="95"/>
        <v>COMMENT ON COLUMN DM.MOBS_PAGE_EFF.GA_MBR_NO IS 'GA회원번호';</v>
      </c>
    </row>
    <row r="551" spans="1:19" ht="22" hidden="1" customHeight="1" x14ac:dyDescent="0.45">
      <c r="A551" s="23">
        <f t="shared" si="91"/>
        <v>73</v>
      </c>
      <c r="B551" s="3" t="s">
        <v>596</v>
      </c>
      <c r="C551" s="3" t="s">
        <v>143</v>
      </c>
      <c r="D551" s="3" t="s">
        <v>30</v>
      </c>
      <c r="E551" s="4" t="str">
        <f>VLOOKUP(F551,[1]테이블명!$E:$G,3,FALSE)</f>
        <v>MOBS_PAGE_EFF</v>
      </c>
      <c r="F551" s="5" t="s">
        <v>131</v>
      </c>
      <c r="G551" s="3">
        <f t="shared" si="97"/>
        <v>5</v>
      </c>
      <c r="H551" s="4" t="str">
        <f>VLOOKUP(I551,[1]용어사전!$B:$D,2,FALSE)</f>
        <v>BASE_MM</v>
      </c>
      <c r="I551" s="4" t="s">
        <v>5546</v>
      </c>
      <c r="J551" s="3" t="str">
        <f>VLOOKUP(I551,[1]용어사전!$B:$D,3,FALSE)</f>
        <v>VARCHAR(6)</v>
      </c>
      <c r="K551" s="3"/>
      <c r="L551" s="3" t="str">
        <f>IF(K551="Y"," NOT NULL","NULL")</f>
        <v>NULL</v>
      </c>
      <c r="M551" s="3"/>
      <c r="N551" s="3" t="str">
        <f>IFERROR(VLOOKUP(I551,[2]Sheet3!G$3:K$38,5,FALSE),"")</f>
        <v/>
      </c>
      <c r="P551" s="28" t="str">
        <f t="shared" si="92"/>
        <v>BASE_DD,MALL_CLS_CD,PAGE_CD,GA_MBR_NO</v>
      </c>
      <c r="Q551" s="2" t="str">
        <f t="shared" si="93"/>
        <v>, BASE_MM  VARCHAR(6)  NULL  COMMENT '기준년월'</v>
      </c>
      <c r="R551" s="2" t="str">
        <f t="shared" si="94"/>
        <v>, BASE_MM  VARCHAR(6)  NULL</v>
      </c>
      <c r="S551" s="2" t="str">
        <f t="shared" si="95"/>
        <v>COMMENT ON COLUMN DM.MOBS_PAGE_EFF.BASE_MM IS '기준년월';</v>
      </c>
    </row>
    <row r="552" spans="1:19" ht="22" hidden="1" customHeight="1" x14ac:dyDescent="0.45">
      <c r="A552" s="23">
        <f t="shared" si="91"/>
        <v>73</v>
      </c>
      <c r="B552" s="3" t="s">
        <v>596</v>
      </c>
      <c r="C552" s="3" t="s">
        <v>143</v>
      </c>
      <c r="D552" s="3" t="s">
        <v>30</v>
      </c>
      <c r="E552" s="4" t="str">
        <f>VLOOKUP(F552,[1]테이블명!$E:$G,3,FALSE)</f>
        <v>MOBS_PAGE_EFF</v>
      </c>
      <c r="F552" s="5" t="s">
        <v>131</v>
      </c>
      <c r="G552" s="3">
        <f t="shared" si="97"/>
        <v>6</v>
      </c>
      <c r="H552" s="4" t="str">
        <f>VLOOKUP(I552,[1]용어사전!$B:$D,2,FALSE)</f>
        <v>MBR_NO</v>
      </c>
      <c r="I552" s="4" t="s">
        <v>390</v>
      </c>
      <c r="J552" s="3" t="str">
        <f>VLOOKUP(I552,[1]용어사전!$B:$D,3,FALSE)</f>
        <v>INTEGER</v>
      </c>
      <c r="K552" s="3"/>
      <c r="L552" s="3" t="str">
        <f t="shared" si="100"/>
        <v>NULL</v>
      </c>
      <c r="M552" s="3"/>
      <c r="N552" s="3" t="str">
        <f>IFERROR(VLOOKUP(I552,[2]Sheet3!G$3:K$38,5,FALSE),"")</f>
        <v/>
      </c>
      <c r="P552" s="28" t="str">
        <f t="shared" si="92"/>
        <v>BASE_DD,MALL_CLS_CD,PAGE_CD,GA_MBR_NO</v>
      </c>
      <c r="Q552" s="2" t="str">
        <f t="shared" si="93"/>
        <v>, MBR_NO  INTEGER  NULL  COMMENT '회원번호'</v>
      </c>
      <c r="R552" s="2" t="str">
        <f t="shared" si="94"/>
        <v>, MBR_NO  INTEGER  NULL</v>
      </c>
      <c r="S552" s="2" t="str">
        <f t="shared" si="95"/>
        <v>COMMENT ON COLUMN DM.MOBS_PAGE_EFF.MBR_NO IS '회원번호';</v>
      </c>
    </row>
    <row r="553" spans="1:19" ht="22" hidden="1" customHeight="1" x14ac:dyDescent="0.45">
      <c r="A553" s="23">
        <f t="shared" si="91"/>
        <v>73</v>
      </c>
      <c r="B553" s="3" t="s">
        <v>596</v>
      </c>
      <c r="C553" s="3" t="s">
        <v>143</v>
      </c>
      <c r="D553" s="3" t="s">
        <v>30</v>
      </c>
      <c r="E553" s="4" t="str">
        <f>VLOOKUP(F553,[1]테이블명!$E:$G,3,FALSE)</f>
        <v>MOBS_PAGE_EFF</v>
      </c>
      <c r="F553" s="5" t="s">
        <v>131</v>
      </c>
      <c r="G553" s="3">
        <f t="shared" si="97"/>
        <v>7</v>
      </c>
      <c r="H553" s="4" t="str">
        <f>VLOOKUP(I553,[1]용어사전!$B:$D,2,FALSE)</f>
        <v>PV_NMB</v>
      </c>
      <c r="I553" s="4" t="s">
        <v>362</v>
      </c>
      <c r="J553" s="3" t="str">
        <f>VLOOKUP(I553,[1]용어사전!$B:$D,3,FALSE)</f>
        <v>INTEGER</v>
      </c>
      <c r="K553" s="3"/>
      <c r="L553" s="3" t="str">
        <f t="shared" si="100"/>
        <v>NULL</v>
      </c>
      <c r="M553" s="3"/>
      <c r="N553" s="3" t="str">
        <f>IFERROR(VLOOKUP(I553,[2]Sheet3!G$3:K$38,5,FALSE),"")</f>
        <v/>
      </c>
      <c r="P553" s="28" t="str">
        <f t="shared" si="92"/>
        <v>BASE_DD,MALL_CLS_CD,PAGE_CD,GA_MBR_NO</v>
      </c>
      <c r="Q553" s="2" t="str">
        <f t="shared" si="93"/>
        <v>, PV_NMB  INTEGER  NULL  COMMENT 'PV수'</v>
      </c>
      <c r="R553" s="2" t="str">
        <f t="shared" si="94"/>
        <v>, PV_NMB  INTEGER  NULL</v>
      </c>
      <c r="S553" s="2" t="str">
        <f t="shared" si="95"/>
        <v>COMMENT ON COLUMN DM.MOBS_PAGE_EFF.PV_NMB IS 'PV수';</v>
      </c>
    </row>
    <row r="554" spans="1:19" ht="22" hidden="1" customHeight="1" x14ac:dyDescent="0.45">
      <c r="A554" s="23">
        <f t="shared" si="91"/>
        <v>73</v>
      </c>
      <c r="B554" s="3" t="s">
        <v>596</v>
      </c>
      <c r="C554" s="3" t="s">
        <v>143</v>
      </c>
      <c r="D554" s="3" t="s">
        <v>30</v>
      </c>
      <c r="E554" s="4" t="str">
        <f>VLOOKUP(F554,[1]테이블명!$E:$G,3,FALSE)</f>
        <v>MOBS_PAGE_EFF</v>
      </c>
      <c r="F554" s="5" t="s">
        <v>131</v>
      </c>
      <c r="G554" s="3">
        <f t="shared" si="97"/>
        <v>8</v>
      </c>
      <c r="H554" s="4" t="str">
        <f>VLOOKUP(I554,[1]용어사전!$B:$D,2,FALSE)</f>
        <v>SESS_UV_NMB</v>
      </c>
      <c r="I554" s="4" t="s">
        <v>397</v>
      </c>
      <c r="J554" s="3" t="str">
        <f>VLOOKUP(I554,[1]용어사전!$B:$D,3,FALSE)</f>
        <v>INTEGER</v>
      </c>
      <c r="K554" s="3"/>
      <c r="L554" s="3" t="str">
        <f t="shared" si="100"/>
        <v>NULL</v>
      </c>
      <c r="M554" s="3"/>
      <c r="N554" s="3" t="str">
        <f>IFERROR(VLOOKUP(I554,[2]Sheet3!G$3:K$38,5,FALSE),"")</f>
        <v/>
      </c>
      <c r="P554" s="28" t="str">
        <f t="shared" si="92"/>
        <v>BASE_DD,MALL_CLS_CD,PAGE_CD,GA_MBR_NO</v>
      </c>
      <c r="Q554" s="2" t="str">
        <f t="shared" si="93"/>
        <v>, SESS_UV_NMB  INTEGER  NULL  COMMENT '세션UV수'</v>
      </c>
      <c r="R554" s="2" t="str">
        <f t="shared" si="94"/>
        <v>, SESS_UV_NMB  INTEGER  NULL</v>
      </c>
      <c r="S554" s="2" t="str">
        <f t="shared" si="95"/>
        <v>COMMENT ON COLUMN DM.MOBS_PAGE_EFF.SESS_UV_NMB IS '세션UV수';</v>
      </c>
    </row>
    <row r="555" spans="1:19" ht="22" hidden="1" customHeight="1" x14ac:dyDescent="0.45">
      <c r="A555" s="23">
        <f t="shared" si="91"/>
        <v>73</v>
      </c>
      <c r="B555" s="3" t="s">
        <v>596</v>
      </c>
      <c r="C555" s="3" t="s">
        <v>143</v>
      </c>
      <c r="D555" s="3" t="s">
        <v>30</v>
      </c>
      <c r="E555" s="4" t="str">
        <f>VLOOKUP(F555,[1]테이블명!$E:$G,3,FALSE)</f>
        <v>MOBS_PAGE_EFF</v>
      </c>
      <c r="F555" s="5" t="s">
        <v>131</v>
      </c>
      <c r="G555" s="3">
        <f t="shared" si="97"/>
        <v>9</v>
      </c>
      <c r="H555" s="4" t="str">
        <f>VLOOKUP(I555,[1]용어사전!$B:$D,2,FALSE)</f>
        <v>FRST_IFL_SESS_NMB</v>
      </c>
      <c r="I555" s="4" t="s">
        <v>398</v>
      </c>
      <c r="J555" s="3" t="str">
        <f>VLOOKUP(I555,[1]용어사전!$B:$D,3,FALSE)</f>
        <v>INTEGER</v>
      </c>
      <c r="K555" s="3"/>
      <c r="L555" s="3" t="str">
        <f t="shared" si="100"/>
        <v>NULL</v>
      </c>
      <c r="M555" s="3"/>
      <c r="N555" s="3" t="str">
        <f>IFERROR(VLOOKUP(I555,[2]Sheet3!G$3:K$38,5,FALSE),"")</f>
        <v/>
      </c>
      <c r="P555" s="28" t="str">
        <f t="shared" si="92"/>
        <v>BASE_DD,MALL_CLS_CD,PAGE_CD,GA_MBR_NO</v>
      </c>
      <c r="Q555" s="2" t="str">
        <f t="shared" si="93"/>
        <v>, FRST_IFL_SESS_NMB  INTEGER  NULL  COMMENT '최초유입세션수'</v>
      </c>
      <c r="R555" s="2" t="str">
        <f t="shared" si="94"/>
        <v>, FRST_IFL_SESS_NMB  INTEGER  NULL</v>
      </c>
      <c r="S555" s="2" t="str">
        <f t="shared" si="95"/>
        <v>COMMENT ON COLUMN DM.MOBS_PAGE_EFF.FRST_IFL_SESS_NMB IS '최초유입세션수';</v>
      </c>
    </row>
    <row r="556" spans="1:19" ht="22" hidden="1" customHeight="1" x14ac:dyDescent="0.45">
      <c r="A556" s="23">
        <f t="shared" si="91"/>
        <v>73</v>
      </c>
      <c r="B556" s="3" t="s">
        <v>596</v>
      </c>
      <c r="C556" s="3" t="s">
        <v>143</v>
      </c>
      <c r="D556" s="3" t="s">
        <v>30</v>
      </c>
      <c r="E556" s="4" t="str">
        <f>VLOOKUP(F556,[1]테이블명!$E:$G,3,FALSE)</f>
        <v>MOBS_PAGE_EFF</v>
      </c>
      <c r="F556" s="5" t="s">
        <v>131</v>
      </c>
      <c r="G556" s="3">
        <f t="shared" si="97"/>
        <v>10</v>
      </c>
      <c r="H556" s="4" t="str">
        <f>VLOOKUP(I556,[1]용어사전!$B:$D,2,FALSE)</f>
        <v>PAGE_BRWY_SESS_NMB</v>
      </c>
      <c r="I556" s="4" t="s">
        <v>399</v>
      </c>
      <c r="J556" s="3" t="str">
        <f>VLOOKUP(I556,[1]용어사전!$B:$D,3,FALSE)</f>
        <v>INTEGER</v>
      </c>
      <c r="K556" s="3"/>
      <c r="L556" s="3" t="str">
        <f t="shared" si="100"/>
        <v>NULL</v>
      </c>
      <c r="M556" s="3"/>
      <c r="N556" s="3" t="str">
        <f>IFERROR(VLOOKUP(I556,[2]Sheet3!G$3:K$38,5,FALSE),"")</f>
        <v/>
      </c>
      <c r="P556" s="28" t="str">
        <f t="shared" si="92"/>
        <v>BASE_DD,MALL_CLS_CD,PAGE_CD,GA_MBR_NO</v>
      </c>
      <c r="Q556" s="2" t="str">
        <f t="shared" si="93"/>
        <v>, PAGE_BRWY_SESS_NMB  INTEGER  NULL  COMMENT '페이지이탈세션수'</v>
      </c>
      <c r="R556" s="2" t="str">
        <f t="shared" si="94"/>
        <v>, PAGE_BRWY_SESS_NMB  INTEGER  NULL</v>
      </c>
      <c r="S556" s="2" t="str">
        <f t="shared" si="95"/>
        <v>COMMENT ON COLUMN DM.MOBS_PAGE_EFF.PAGE_BRWY_SESS_NMB IS '페이지이탈세션수';</v>
      </c>
    </row>
    <row r="557" spans="1:19" ht="22" hidden="1" customHeight="1" x14ac:dyDescent="0.45">
      <c r="A557" s="23">
        <f t="shared" si="91"/>
        <v>73</v>
      </c>
      <c r="B557" s="3" t="s">
        <v>596</v>
      </c>
      <c r="C557" s="3" t="s">
        <v>143</v>
      </c>
      <c r="D557" s="3" t="s">
        <v>30</v>
      </c>
      <c r="E557" s="4" t="str">
        <f>VLOOKUP(F557,[1]테이블명!$E:$G,3,FALSE)</f>
        <v>MOBS_PAGE_EFF</v>
      </c>
      <c r="F557" s="5" t="s">
        <v>131</v>
      </c>
      <c r="G557" s="3">
        <f t="shared" si="97"/>
        <v>11</v>
      </c>
      <c r="H557" s="4" t="str">
        <f>VLOOKUP(I557,[1]용어사전!$B:$D,2,FALSE)</f>
        <v>PAGE_END_SESS_NMB</v>
      </c>
      <c r="I557" s="4" t="s">
        <v>400</v>
      </c>
      <c r="J557" s="3" t="str">
        <f>VLOOKUP(I557,[1]용어사전!$B:$D,3,FALSE)</f>
        <v>INTEGER</v>
      </c>
      <c r="K557" s="3"/>
      <c r="L557" s="3" t="str">
        <f t="shared" si="100"/>
        <v>NULL</v>
      </c>
      <c r="M557" s="3"/>
      <c r="N557" s="3" t="str">
        <f>IFERROR(VLOOKUP(I557,[2]Sheet3!G$3:K$38,5,FALSE),"")</f>
        <v/>
      </c>
      <c r="P557" s="28" t="str">
        <f t="shared" si="92"/>
        <v>BASE_DD,MALL_CLS_CD,PAGE_CD,GA_MBR_NO</v>
      </c>
      <c r="Q557" s="2" t="str">
        <f t="shared" si="93"/>
        <v>, PAGE_END_SESS_NMB  INTEGER  NULL  COMMENT '페이지종료세션수'</v>
      </c>
      <c r="R557" s="2" t="str">
        <f t="shared" si="94"/>
        <v>, PAGE_END_SESS_NMB  INTEGER  NULL</v>
      </c>
      <c r="S557" s="2" t="str">
        <f t="shared" si="95"/>
        <v>COMMENT ON COLUMN DM.MOBS_PAGE_EFF.PAGE_END_SESS_NMB IS '페이지종료세션수';</v>
      </c>
    </row>
    <row r="558" spans="1:19" ht="22" hidden="1" customHeight="1" x14ac:dyDescent="0.45">
      <c r="A558" s="23">
        <f t="shared" si="91"/>
        <v>73</v>
      </c>
      <c r="B558" s="3" t="s">
        <v>596</v>
      </c>
      <c r="C558" s="3" t="s">
        <v>143</v>
      </c>
      <c r="D558" s="3" t="s">
        <v>30</v>
      </c>
      <c r="E558" s="4" t="str">
        <f>VLOOKUP(F558,[1]테이블명!$E:$G,3,FALSE)</f>
        <v>MOBS_PAGE_EFF</v>
      </c>
      <c r="F558" s="5" t="s">
        <v>131</v>
      </c>
      <c r="G558" s="3">
        <f t="shared" si="97"/>
        <v>12</v>
      </c>
      <c r="H558" s="4" t="str">
        <f>VLOOKUP(I558,[1]용어사전!$B:$D,2,FALSE)</f>
        <v>PAGE_SESS_STY_TME</v>
      </c>
      <c r="I558" s="4" t="s">
        <v>363</v>
      </c>
      <c r="J558" s="3" t="str">
        <f>VLOOKUP(I558,[1]용어사전!$B:$D,3,FALSE)</f>
        <v>NUMBER(10,2)</v>
      </c>
      <c r="K558" s="3"/>
      <c r="L558" s="3" t="str">
        <f t="shared" si="100"/>
        <v>NULL</v>
      </c>
      <c r="M558" s="3"/>
      <c r="N558" s="3" t="str">
        <f>IFERROR(VLOOKUP(I558,[2]Sheet3!G$3:K$38,5,FALSE),"")</f>
        <v/>
      </c>
      <c r="P558" s="28" t="str">
        <f t="shared" si="92"/>
        <v>BASE_DD,MALL_CLS_CD,PAGE_CD,GA_MBR_NO</v>
      </c>
      <c r="Q558" s="2" t="str">
        <f t="shared" si="93"/>
        <v>, PAGE_SESS_STY_TME  NUMBER(10,2)  NULL  COMMENT '페이지세션체류시간'</v>
      </c>
      <c r="R558" s="2" t="str">
        <f t="shared" si="94"/>
        <v>, PAGE_SESS_STY_TME  NUMBER(10,2)  NULL</v>
      </c>
      <c r="S558" s="2" t="str">
        <f t="shared" si="95"/>
        <v>COMMENT ON COLUMN DM.MOBS_PAGE_EFF.PAGE_SESS_STY_TME IS '페이지세션체류시간';</v>
      </c>
    </row>
    <row r="559" spans="1:19" ht="22" hidden="1" customHeight="1" x14ac:dyDescent="0.45">
      <c r="A559" s="23">
        <f t="shared" si="91"/>
        <v>73</v>
      </c>
      <c r="B559" s="3" t="s">
        <v>596</v>
      </c>
      <c r="C559" s="3" t="s">
        <v>143</v>
      </c>
      <c r="D559" s="3" t="s">
        <v>30</v>
      </c>
      <c r="E559" s="4" t="str">
        <f>VLOOKUP(F559,[1]테이블명!$E:$G,3,FALSE)</f>
        <v>MOBS_PAGE_EFF</v>
      </c>
      <c r="F559" s="5" t="s">
        <v>131</v>
      </c>
      <c r="G559" s="3">
        <f t="shared" si="97"/>
        <v>13</v>
      </c>
      <c r="H559" s="4" t="str">
        <f>VLOOKUP(I559,[1]용어사전!$B:$D,2,FALSE)</f>
        <v>SORT_SEQ</v>
      </c>
      <c r="I559" s="4" t="s">
        <v>298</v>
      </c>
      <c r="J559" s="3" t="str">
        <f>VLOOKUP(I559,[1]용어사전!$B:$D,3,FALSE)</f>
        <v>INTEGER</v>
      </c>
      <c r="K559" s="3"/>
      <c r="L559" s="3" t="str">
        <f t="shared" si="99"/>
        <v>NULL</v>
      </c>
      <c r="M559" s="3"/>
      <c r="N559" s="3" t="str">
        <f>IFERROR(VLOOKUP(I559,[2]Sheet3!G$3:K$38,5,FALSE),"")</f>
        <v/>
      </c>
      <c r="P559" s="28" t="str">
        <f t="shared" si="92"/>
        <v>BASE_DD,MALL_CLS_CD,PAGE_CD,GA_MBR_NO</v>
      </c>
      <c r="Q559" s="2" t="str">
        <f t="shared" si="93"/>
        <v>, SORT_SEQ  INTEGER  NULL  COMMENT '정렬순번'</v>
      </c>
      <c r="R559" s="2" t="str">
        <f t="shared" si="94"/>
        <v>, SORT_SEQ  INTEGER  NULL</v>
      </c>
      <c r="S559" s="2" t="str">
        <f t="shared" si="95"/>
        <v>COMMENT ON COLUMN DM.MOBS_PAGE_EFF.SORT_SEQ IS '정렬순번';</v>
      </c>
    </row>
    <row r="560" spans="1:19" ht="22" hidden="1" customHeight="1" x14ac:dyDescent="0.45">
      <c r="A560" s="23">
        <f t="shared" si="91"/>
        <v>73</v>
      </c>
      <c r="B560" s="3" t="s">
        <v>596</v>
      </c>
      <c r="C560" s="3" t="s">
        <v>143</v>
      </c>
      <c r="D560" s="3" t="s">
        <v>30</v>
      </c>
      <c r="E560" s="4" t="str">
        <f>VLOOKUP(F560,[1]테이블명!$E:$G,3,FALSE)</f>
        <v>MOBS_PAGE_EFF</v>
      </c>
      <c r="F560" s="5" t="s">
        <v>131</v>
      </c>
      <c r="G560" s="3">
        <f t="shared" si="97"/>
        <v>14</v>
      </c>
      <c r="H560" s="4" t="str">
        <f>VLOOKUP(I560,[1]용어사전!$B:$D,2,FALSE)</f>
        <v>LOAD_DTTM</v>
      </c>
      <c r="I560" s="4" t="s">
        <v>297</v>
      </c>
      <c r="J560" s="3" t="str">
        <f>VLOOKUP(I560,[1]용어사전!$B:$D,3,FALSE)</f>
        <v>TIMESTAMP</v>
      </c>
      <c r="K560" s="3"/>
      <c r="L560" s="3" t="str">
        <f t="shared" si="99"/>
        <v>NULL</v>
      </c>
      <c r="M560" s="3"/>
      <c r="N560" s="3" t="str">
        <f>IFERROR(VLOOKUP(I560,[2]Sheet3!G$3:K$38,5,FALSE),"")</f>
        <v/>
      </c>
      <c r="P560" s="28" t="str">
        <f t="shared" si="92"/>
        <v>BASE_DD,MALL_CLS_CD,PAGE_CD,GA_MBR_NO</v>
      </c>
      <c r="Q560" s="2" t="str">
        <f t="shared" si="93"/>
        <v>, LOAD_DTTM  TIMESTAMP  NULL  COMMENT '적재일시' , CONSTRAINT MOBS_PAGE_EFF_PK PRIMARY KEY (BASE_DD,MALL_CLS_CD,PAGE_CD,GA_MBR_NO)) COMMENT='페이지효과';GRANT SELECT ON TABLE GCWB_WDB.DM.MOBS_PAGE_EFF TO READ_ROLE;GRANT SELECT,INSERT,UPDATE,DELETE ON TABLE GCWB_WDB.DM.MOBS_PAGE_EFF TO ROLE CRUD_ROLE;</v>
      </c>
      <c r="R560" s="2" t="str">
        <f t="shared" si="94"/>
        <v>, LOAD_DTTM  TIMESTAMP  NULL, CONSTRAINT MOBS_PAGE_EFF_PK PRIMARY KEY (BASE_DD,MALL_CLS_CD,PAGE_CD,GA_MBR_NO)) ;</v>
      </c>
      <c r="S560" s="2" t="str">
        <f t="shared" si="95"/>
        <v>COMMENT ON COLUMN DM.MOBS_PAGE_EFF.LOAD_DTTM IS '적재일시';</v>
      </c>
    </row>
    <row r="561" spans="1:19" ht="22" customHeight="1" x14ac:dyDescent="0.45">
      <c r="A561" s="23">
        <f t="shared" si="91"/>
        <v>74</v>
      </c>
      <c r="B561" s="3" t="s">
        <v>596</v>
      </c>
      <c r="C561" s="3" t="s">
        <v>142</v>
      </c>
      <c r="D561" s="3" t="s">
        <v>37</v>
      </c>
      <c r="E561" s="4" t="str">
        <f>VLOOKUP(F561,[1]테이블명!$E:$G,3,FALSE)</f>
        <v>MFID_RD_TSK_CLS</v>
      </c>
      <c r="F561" s="5" t="s">
        <v>111</v>
      </c>
      <c r="G561" s="3">
        <f t="shared" si="97"/>
        <v>1</v>
      </c>
      <c r="H561" s="4" t="str">
        <f>VLOOKUP(I561,[1]용어사전!$B:$D,2,FALSE)</f>
        <v>RD_TSK_CLS_CD</v>
      </c>
      <c r="I561" s="4" t="s">
        <v>191</v>
      </c>
      <c r="J561" s="3" t="str">
        <f>VLOOKUP(I561,[1]용어사전!$B:$D,3,FALSE)</f>
        <v>VARCHAR(2)</v>
      </c>
      <c r="K561" s="3" t="s">
        <v>300</v>
      </c>
      <c r="L561" s="3" t="str">
        <f t="shared" si="99"/>
        <v xml:space="preserve"> NOT NULL</v>
      </c>
      <c r="M561" s="3"/>
      <c r="N561" s="3" t="str">
        <f>IFERROR(VLOOKUP(I561,[2]Sheet3!G$3:K$38,5,FALSE),"")</f>
        <v/>
      </c>
      <c r="P561" s="28" t="str">
        <f t="shared" si="92"/>
        <v>RD_TSK_CLS_CD</v>
      </c>
      <c r="Q561" s="2" t="str">
        <f t="shared" si="93"/>
        <v>CREATE OR REPLACE TRANSIENT TABLE DM.MFID_RD_TSK_CLS (RD_TSK_CLS_CD  VARCHAR(2)   NOT NULL  COMMENT 'R&amp;D과제구분코드'</v>
      </c>
      <c r="R561" s="2" t="str">
        <f t="shared" si="94"/>
        <v>CREATE TABLE DM.MFID_RD_TSK_CLS (RD_TSK_CLS_CD  VARCHAR(2)   NOT NULL</v>
      </c>
      <c r="S561" s="2" t="str">
        <f t="shared" si="95"/>
        <v>COMMENT ON TABLE DM.MFID_RD_TSK_CLS IS 'R&amp;D과제구분'; COMMENT ON COLUMN DM.MFID_RD_TSK_CLS.RD_TSK_CLS_CD IS 'R&amp;D과제구분코드';</v>
      </c>
    </row>
    <row r="562" spans="1:19" ht="22" customHeight="1" x14ac:dyDescent="0.45">
      <c r="A562" s="23">
        <f t="shared" si="91"/>
        <v>74</v>
      </c>
      <c r="B562" s="3" t="s">
        <v>596</v>
      </c>
      <c r="C562" s="3" t="s">
        <v>142</v>
      </c>
      <c r="D562" s="3" t="s">
        <v>37</v>
      </c>
      <c r="E562" s="4" t="str">
        <f>VLOOKUP(F562,[1]테이블명!$E:$G,3,FALSE)</f>
        <v>MFID_RD_TSK_CLS</v>
      </c>
      <c r="F562" s="5" t="s">
        <v>111</v>
      </c>
      <c r="G562" s="3">
        <f t="shared" si="97"/>
        <v>2</v>
      </c>
      <c r="H562" s="4" t="str">
        <f>VLOOKUP(I562,[1]용어사전!$B:$D,2,FALSE)</f>
        <v>RD_TSK_CLS_NM</v>
      </c>
      <c r="I562" s="4" t="s">
        <v>271</v>
      </c>
      <c r="J562" s="3" t="str">
        <f>VLOOKUP(I562,[1]용어사전!$B:$D,3,FALSE)</f>
        <v>VARCHAR(50)</v>
      </c>
      <c r="K562" s="3"/>
      <c r="L562" s="3" t="str">
        <f t="shared" si="99"/>
        <v>NULL</v>
      </c>
      <c r="M562" s="3"/>
      <c r="N562" s="3" t="str">
        <f>IFERROR(VLOOKUP(I562,[2]Sheet3!G$3:K$38,5,FALSE),"")</f>
        <v/>
      </c>
      <c r="P562" s="28" t="str">
        <f t="shared" si="92"/>
        <v>RD_TSK_CLS_CD</v>
      </c>
      <c r="Q562" s="2" t="str">
        <f t="shared" si="93"/>
        <v>, RD_TSK_CLS_NM  VARCHAR(50)  NULL  COMMENT 'R&amp;D과제구분명'</v>
      </c>
      <c r="R562" s="2" t="str">
        <f t="shared" si="94"/>
        <v>, RD_TSK_CLS_NM  VARCHAR(50)  NULL</v>
      </c>
      <c r="S562" s="2" t="str">
        <f t="shared" si="95"/>
        <v>COMMENT ON COLUMN DM.MFID_RD_TSK_CLS.RD_TSK_CLS_NM IS 'R&amp;D과제구분명';</v>
      </c>
    </row>
    <row r="563" spans="1:19" ht="22" customHeight="1" x14ac:dyDescent="0.45">
      <c r="A563" s="23">
        <f t="shared" si="91"/>
        <v>74</v>
      </c>
      <c r="B563" s="3" t="s">
        <v>596</v>
      </c>
      <c r="C563" s="3" t="s">
        <v>142</v>
      </c>
      <c r="D563" s="3" t="s">
        <v>37</v>
      </c>
      <c r="E563" s="4" t="str">
        <f>VLOOKUP(F563,[1]테이블명!$E:$G,3,FALSE)</f>
        <v>MFID_RD_TSK_CLS</v>
      </c>
      <c r="F563" s="5" t="s">
        <v>111</v>
      </c>
      <c r="G563" s="3">
        <f t="shared" si="97"/>
        <v>3</v>
      </c>
      <c r="H563" s="4" t="str">
        <f>VLOOKUP(I563,[1]용어사전!$B:$D,2,FALSE)</f>
        <v>SORT_SEQ</v>
      </c>
      <c r="I563" s="4" t="s">
        <v>298</v>
      </c>
      <c r="J563" s="3" t="str">
        <f>VLOOKUP(I563,[1]용어사전!$B:$D,3,FALSE)</f>
        <v>INTEGER</v>
      </c>
      <c r="K563" s="3"/>
      <c r="L563" s="3" t="str">
        <f t="shared" si="99"/>
        <v>NULL</v>
      </c>
      <c r="M563" s="3"/>
      <c r="N563" s="3" t="str">
        <f>IFERROR(VLOOKUP(I563,[2]Sheet3!G$3:K$38,5,FALSE),"")</f>
        <v/>
      </c>
      <c r="P563" s="28" t="str">
        <f t="shared" si="92"/>
        <v>RD_TSK_CLS_CD</v>
      </c>
      <c r="Q563" s="2" t="str">
        <f t="shared" si="93"/>
        <v>, SORT_SEQ  INTEGER  NULL  COMMENT '정렬순번'</v>
      </c>
      <c r="R563" s="2" t="str">
        <f t="shared" si="94"/>
        <v>, SORT_SEQ  INTEGER  NULL</v>
      </c>
      <c r="S563" s="2" t="str">
        <f t="shared" si="95"/>
        <v>COMMENT ON COLUMN DM.MFID_RD_TSK_CLS.SORT_SEQ IS '정렬순번';</v>
      </c>
    </row>
    <row r="564" spans="1:19" ht="22" customHeight="1" x14ac:dyDescent="0.45">
      <c r="A564" s="23">
        <f t="shared" si="91"/>
        <v>74</v>
      </c>
      <c r="B564" s="3" t="s">
        <v>596</v>
      </c>
      <c r="C564" s="3" t="s">
        <v>142</v>
      </c>
      <c r="D564" s="3" t="s">
        <v>37</v>
      </c>
      <c r="E564" s="4" t="str">
        <f>VLOOKUP(F564,[1]테이블명!$E:$G,3,FALSE)</f>
        <v>MFID_RD_TSK_CLS</v>
      </c>
      <c r="F564" s="5" t="s">
        <v>111</v>
      </c>
      <c r="G564" s="3">
        <f t="shared" si="97"/>
        <v>4</v>
      </c>
      <c r="H564" s="4" t="str">
        <f>VLOOKUP(I564,[1]용어사전!$B:$D,2,FALSE)</f>
        <v>LOAD_DTTM</v>
      </c>
      <c r="I564" s="4" t="s">
        <v>297</v>
      </c>
      <c r="J564" s="3" t="str">
        <f>VLOOKUP(I564,[1]용어사전!$B:$D,3,FALSE)</f>
        <v>TIMESTAMP</v>
      </c>
      <c r="K564" s="3"/>
      <c r="L564" s="3" t="str">
        <f t="shared" si="99"/>
        <v>NULL</v>
      </c>
      <c r="M564" s="3"/>
      <c r="N564" s="3" t="str">
        <f>IFERROR(VLOOKUP(I564,[2]Sheet3!G$3:K$38,5,FALSE),"")</f>
        <v/>
      </c>
      <c r="P564" s="28" t="str">
        <f t="shared" si="92"/>
        <v>RD_TSK_CLS_CD</v>
      </c>
      <c r="Q564" s="2" t="str">
        <f t="shared" si="93"/>
        <v>, LOAD_DTTM  TIMESTAMP  NULL  COMMENT '적재일시' , CONSTRAINT MFID_RD_TSK_CLS_PK PRIMARY KEY (RD_TSK_CLS_CD)) COMMENT='R&amp;D과제구분';GRANT SELECT ON TABLE GCWB_WDB.DM.MFID_RD_TSK_CLS TO READ_ROLE;GRANT SELECT,INSERT,UPDATE,DELETE ON TABLE GCWB_WDB.DM.MFID_RD_TSK_CLS TO ROLE CRUD_ROLE;</v>
      </c>
      <c r="R564" s="2" t="str">
        <f t="shared" si="94"/>
        <v>, LOAD_DTTM  TIMESTAMP  NULL, CONSTRAINT MFID_RD_TSK_CLS_PK PRIMARY KEY (RD_TSK_CLS_CD)) ;</v>
      </c>
      <c r="S564" s="2" t="str">
        <f t="shared" si="95"/>
        <v>COMMENT ON COLUMN DM.MFID_RD_TSK_CLS.LOAD_DTTM IS '적재일시';</v>
      </c>
    </row>
    <row r="565" spans="1:19" ht="22" customHeight="1" x14ac:dyDescent="0.45">
      <c r="A565" s="23">
        <f t="shared" si="91"/>
        <v>75</v>
      </c>
      <c r="B565" s="3" t="s">
        <v>596</v>
      </c>
      <c r="C565" s="3" t="s">
        <v>142</v>
      </c>
      <c r="D565" s="3" t="s">
        <v>37</v>
      </c>
      <c r="E565" s="4" t="str">
        <f>VLOOKUP(F565,[1]테이블명!$E:$G,3,FALSE)</f>
        <v>MFID_CLNT</v>
      </c>
      <c r="F565" s="5" t="s">
        <v>114</v>
      </c>
      <c r="G565" s="3">
        <f t="shared" si="97"/>
        <v>1</v>
      </c>
      <c r="H565" s="4" t="str">
        <f>VLOOKUP(I565,[1]용어사전!$B:$D,2,FALSE)</f>
        <v>BOND_DEBT_CLNT_ID</v>
      </c>
      <c r="I565" s="4" t="s">
        <v>303</v>
      </c>
      <c r="J565" s="3" t="str">
        <f>VLOOKUP(I565,[1]용어사전!$B:$D,3,FALSE)</f>
        <v>VARCHAR(10)</v>
      </c>
      <c r="K565" s="3" t="s">
        <v>300</v>
      </c>
      <c r="L565" s="3" t="str">
        <f t="shared" si="99"/>
        <v xml:space="preserve"> NOT NULL</v>
      </c>
      <c r="M565" s="3"/>
      <c r="N565" s="3" t="str">
        <f>IFERROR(VLOOKUP(I565,[2]Sheet3!G$3:K$38,5,FALSE),"")</f>
        <v/>
      </c>
      <c r="P565" s="28" t="str">
        <f t="shared" si="92"/>
        <v>BOND_DEBT_CLNT_ID</v>
      </c>
      <c r="Q565" s="2" t="str">
        <f t="shared" si="93"/>
        <v>CREATE OR REPLACE TRANSIENT TABLE DM.MFID_CLNT (BOND_DEBT_CLNT_ID  VARCHAR(10)   NOT NULL  COMMENT '채권채무거래처ID'</v>
      </c>
      <c r="R565" s="2" t="str">
        <f t="shared" si="94"/>
        <v>CREATE TABLE DM.MFID_CLNT (BOND_DEBT_CLNT_ID  VARCHAR(10)   NOT NULL</v>
      </c>
      <c r="S565" s="2" t="str">
        <f t="shared" si="95"/>
        <v>COMMENT ON TABLE DM.MFID_CLNT IS '거래처'; COMMENT ON COLUMN DM.MFID_CLNT.BOND_DEBT_CLNT_ID IS '채권채무거래처ID';</v>
      </c>
    </row>
    <row r="566" spans="1:19" ht="22" customHeight="1" x14ac:dyDescent="0.45">
      <c r="A566" s="23">
        <f t="shared" si="91"/>
        <v>75</v>
      </c>
      <c r="B566" s="3" t="s">
        <v>596</v>
      </c>
      <c r="C566" s="3" t="s">
        <v>142</v>
      </c>
      <c r="D566" s="3" t="s">
        <v>37</v>
      </c>
      <c r="E566" s="4" t="str">
        <f>VLOOKUP(F566,[1]테이블명!$E:$G,3,FALSE)</f>
        <v>MFID_CLNT</v>
      </c>
      <c r="F566" s="5" t="s">
        <v>114</v>
      </c>
      <c r="G566" s="3">
        <f t="shared" si="97"/>
        <v>2</v>
      </c>
      <c r="H566" s="4" t="str">
        <f>VLOOKUP(I566,[1]용어사전!$B:$D,2,FALSE)</f>
        <v>BOND_DEBT_CLNT_NM</v>
      </c>
      <c r="I566" s="4" t="s">
        <v>302</v>
      </c>
      <c r="J566" s="3" t="str">
        <f>VLOOKUP(I566,[1]용어사전!$B:$D,3,FALSE)</f>
        <v>VARCHAR(50)</v>
      </c>
      <c r="K566" s="3"/>
      <c r="L566" s="3" t="str">
        <f t="shared" si="99"/>
        <v>NULL</v>
      </c>
      <c r="M566" s="3"/>
      <c r="N566" s="3" t="str">
        <f>IFERROR(VLOOKUP(I566,[2]Sheet3!G$3:K$38,5,FALSE),"")</f>
        <v/>
      </c>
      <c r="P566" s="28" t="str">
        <f t="shared" si="92"/>
        <v>BOND_DEBT_CLNT_ID</v>
      </c>
      <c r="Q566" s="2" t="str">
        <f t="shared" si="93"/>
        <v>, BOND_DEBT_CLNT_NM  VARCHAR(50)  NULL  COMMENT '채권채무거래처명'</v>
      </c>
      <c r="R566" s="2" t="str">
        <f t="shared" si="94"/>
        <v>, BOND_DEBT_CLNT_NM  VARCHAR(50)  NULL</v>
      </c>
      <c r="S566" s="2" t="str">
        <f t="shared" si="95"/>
        <v>COMMENT ON COLUMN DM.MFID_CLNT.BOND_DEBT_CLNT_NM IS '채권채무거래처명';</v>
      </c>
    </row>
    <row r="567" spans="1:19" ht="22" customHeight="1" x14ac:dyDescent="0.45">
      <c r="A567" s="23">
        <f t="shared" si="91"/>
        <v>75</v>
      </c>
      <c r="B567" s="3" t="s">
        <v>596</v>
      </c>
      <c r="C567" s="3" t="s">
        <v>142</v>
      </c>
      <c r="D567" s="3" t="s">
        <v>37</v>
      </c>
      <c r="E567" s="4" t="str">
        <f>VLOOKUP(F567,[1]테이블명!$E:$G,3,FALSE)</f>
        <v>MFID_CLNT</v>
      </c>
      <c r="F567" s="5" t="s">
        <v>114</v>
      </c>
      <c r="G567" s="3">
        <f t="shared" si="97"/>
        <v>3</v>
      </c>
      <c r="H567" s="4" t="str">
        <f>VLOOKUP(I567,[1]용어사전!$B:$D,2,FALSE)</f>
        <v>SORT_SEQ</v>
      </c>
      <c r="I567" s="4" t="s">
        <v>298</v>
      </c>
      <c r="J567" s="3" t="str">
        <f>VLOOKUP(I567,[1]용어사전!$B:$D,3,FALSE)</f>
        <v>INTEGER</v>
      </c>
      <c r="K567" s="3"/>
      <c r="L567" s="3" t="str">
        <f t="shared" si="99"/>
        <v>NULL</v>
      </c>
      <c r="M567" s="3"/>
      <c r="N567" s="3" t="str">
        <f>IFERROR(VLOOKUP(I567,[2]Sheet3!G$3:K$38,5,FALSE),"")</f>
        <v/>
      </c>
      <c r="P567" s="28" t="str">
        <f t="shared" si="92"/>
        <v>BOND_DEBT_CLNT_ID</v>
      </c>
      <c r="Q567" s="2" t="str">
        <f t="shared" si="93"/>
        <v>, SORT_SEQ  INTEGER  NULL  COMMENT '정렬순번'</v>
      </c>
      <c r="R567" s="2" t="str">
        <f t="shared" si="94"/>
        <v>, SORT_SEQ  INTEGER  NULL</v>
      </c>
      <c r="S567" s="2" t="str">
        <f t="shared" si="95"/>
        <v>COMMENT ON COLUMN DM.MFID_CLNT.SORT_SEQ IS '정렬순번';</v>
      </c>
    </row>
    <row r="568" spans="1:19" ht="22" customHeight="1" x14ac:dyDescent="0.45">
      <c r="A568" s="23">
        <f t="shared" si="91"/>
        <v>75</v>
      </c>
      <c r="B568" s="3" t="s">
        <v>596</v>
      </c>
      <c r="C568" s="3" t="s">
        <v>142</v>
      </c>
      <c r="D568" s="3" t="s">
        <v>37</v>
      </c>
      <c r="E568" s="4" t="str">
        <f>VLOOKUP(F568,[1]테이블명!$E:$G,3,FALSE)</f>
        <v>MFID_CLNT</v>
      </c>
      <c r="F568" s="5" t="s">
        <v>114</v>
      </c>
      <c r="G568" s="3">
        <f t="shared" si="97"/>
        <v>4</v>
      </c>
      <c r="H568" s="4" t="str">
        <f>VLOOKUP(I568,[1]용어사전!$B:$D,2,FALSE)</f>
        <v>LOAD_DTTM</v>
      </c>
      <c r="I568" s="4" t="s">
        <v>297</v>
      </c>
      <c r="J568" s="3" t="str">
        <f>VLOOKUP(I568,[1]용어사전!$B:$D,3,FALSE)</f>
        <v>TIMESTAMP</v>
      </c>
      <c r="K568" s="3"/>
      <c r="L568" s="3" t="str">
        <f t="shared" si="99"/>
        <v>NULL</v>
      </c>
      <c r="M568" s="3"/>
      <c r="N568" s="3" t="str">
        <f>IFERROR(VLOOKUP(I568,[2]Sheet3!G$3:K$38,5,FALSE),"")</f>
        <v/>
      </c>
      <c r="P568" s="28" t="str">
        <f t="shared" si="92"/>
        <v>BOND_DEBT_CLNT_ID</v>
      </c>
      <c r="Q568" s="2" t="str">
        <f t="shared" si="93"/>
        <v>, LOAD_DTTM  TIMESTAMP  NULL  COMMENT '적재일시' , CONSTRAINT MFID_CLNT_PK PRIMARY KEY (BOND_DEBT_CLNT_ID)) COMMENT='거래처';GRANT SELECT ON TABLE GCWB_WDB.DM.MFID_CLNT TO READ_ROLE;GRANT SELECT,INSERT,UPDATE,DELETE ON TABLE GCWB_WDB.DM.MFID_CLNT TO ROLE CRUD_ROLE;</v>
      </c>
      <c r="R568" s="2" t="str">
        <f t="shared" si="94"/>
        <v>, LOAD_DTTM  TIMESTAMP  NULL, CONSTRAINT MFID_CLNT_PK PRIMARY KEY (BOND_DEBT_CLNT_ID)) ;</v>
      </c>
      <c r="S568" s="2" t="str">
        <f t="shared" si="95"/>
        <v>COMMENT ON COLUMN DM.MFID_CLNT.LOAD_DTTM IS '적재일시';</v>
      </c>
    </row>
    <row r="569" spans="1:19" ht="22" customHeight="1" x14ac:dyDescent="0.45">
      <c r="A569" s="23">
        <f t="shared" si="91"/>
        <v>76</v>
      </c>
      <c r="B569" s="3" t="s">
        <v>596</v>
      </c>
      <c r="C569" s="3" t="s">
        <v>142</v>
      </c>
      <c r="D569" s="3" t="s">
        <v>37</v>
      </c>
      <c r="E569" s="4" t="str">
        <f>VLOOKUP(F569,[1]테이블명!$E:$G,3,FALSE)</f>
        <v>MFID_BDET_CLS</v>
      </c>
      <c r="F569" s="5" t="s">
        <v>112</v>
      </c>
      <c r="G569" s="3">
        <f t="shared" si="97"/>
        <v>1</v>
      </c>
      <c r="H569" s="4" t="str">
        <f>VLOOKUP(I569,[1]용어사전!$B:$D,2,FALSE)</f>
        <v>BDET_CLS_CD</v>
      </c>
      <c r="I569" s="4" t="s">
        <v>192</v>
      </c>
      <c r="J569" s="3" t="str">
        <f>VLOOKUP(I569,[1]용어사전!$B:$D,3,FALSE)</f>
        <v>VARCHAR(2)</v>
      </c>
      <c r="K569" s="3" t="s">
        <v>300</v>
      </c>
      <c r="L569" s="3" t="str">
        <f t="shared" si="99"/>
        <v xml:space="preserve"> NOT NULL</v>
      </c>
      <c r="M569" s="44" t="s">
        <v>5614</v>
      </c>
      <c r="N569" s="3" t="str">
        <f>IFERROR(VLOOKUP(I569,[2]Sheet3!G$3:K$38,5,FALSE),"")</f>
        <v/>
      </c>
      <c r="O569" s="43" t="s">
        <v>5630</v>
      </c>
      <c r="P569" s="28" t="str">
        <f t="shared" si="92"/>
        <v>BDET_CLS_CD</v>
      </c>
      <c r="Q569" s="2" t="str">
        <f t="shared" si="93"/>
        <v>CREATE OR REPLACE VIEW DM.MFID_BDET_CLS AS SELECT CMM_DTL_CD AS BDET_CLS_CD</v>
      </c>
      <c r="R569" s="2" t="str">
        <f t="shared" si="94"/>
        <v>CREATE TABLE DM.MFID_BDET_CLS (BDET_CLS_CD  VARCHAR(2)   NOT NULL</v>
      </c>
      <c r="S569" s="2" t="str">
        <f t="shared" si="95"/>
        <v>COMMENT ON TABLE DM.MFID_BDET_CLS IS '채권채무경과기간구분'; COMMENT ON COLUMN DM.MFID_BDET_CLS.BDET_CLS_CD IS '채권채무경과기간구분코드';</v>
      </c>
    </row>
    <row r="570" spans="1:19" ht="22" customHeight="1" x14ac:dyDescent="0.45">
      <c r="A570" s="23">
        <f t="shared" si="91"/>
        <v>76</v>
      </c>
      <c r="B570" s="3" t="s">
        <v>596</v>
      </c>
      <c r="C570" s="3" t="s">
        <v>142</v>
      </c>
      <c r="D570" s="3" t="s">
        <v>37</v>
      </c>
      <c r="E570" s="4" t="str">
        <f>VLOOKUP(F570,[1]테이블명!$E:$G,3,FALSE)</f>
        <v>MFID_BDET_CLS</v>
      </c>
      <c r="F570" s="5" t="s">
        <v>112</v>
      </c>
      <c r="G570" s="3">
        <f t="shared" si="97"/>
        <v>2</v>
      </c>
      <c r="H570" s="4" t="str">
        <f>VLOOKUP(I570,[1]용어사전!$B:$D,2,FALSE)</f>
        <v>BDET_CLS_NM</v>
      </c>
      <c r="I570" s="4" t="s">
        <v>272</v>
      </c>
      <c r="J570" s="3" t="str">
        <f>VLOOKUP(I570,[1]용어사전!$B:$D,3,FALSE)</f>
        <v>VARCHAR(20)</v>
      </c>
      <c r="K570" s="3"/>
      <c r="L570" s="3" t="str">
        <f t="shared" si="99"/>
        <v>NULL</v>
      </c>
      <c r="M570" s="44" t="s">
        <v>5614</v>
      </c>
      <c r="N570" s="3" t="str">
        <f>IFERROR(VLOOKUP(I570,[2]Sheet3!G$3:K$38,5,FALSE),"")</f>
        <v/>
      </c>
      <c r="O570" s="43" t="s">
        <v>5630</v>
      </c>
      <c r="P570" s="28" t="str">
        <f>IF(F570="","",IF(K570="",P569,IF(AND(K570="Y",G570=1),H570,CONCATENATE(P569,",",H570))))</f>
        <v>BDET_CLS_CD</v>
      </c>
      <c r="Q570" s="2" t="str">
        <f>IF(AND(M570="Y",G570=1),"CREATE OR REPLACE VIEW "&amp;B570&amp;"."&amp;E570&amp;" AS SELECT CMM_DTL_CD AS "&amp;H570,IF(AND(M570="Y",G571=1)," , SORT_SEQ AS "&amp;H570&amp;" FROM DW.WSTC_CMM_CD_DTL WHERE CMM_BAS_CD= '"&amp;O570&amp;"';",IF(M570="Y"," , CMM_DTL_CD_NM AS "&amp;H570,IF(F570="","",IF(G570=1,"CREATE OR REPLACE TRANSIENT TABLE "&amp;B570&amp;"."&amp;E570&amp;" ("&amp;H570&amp;"  "&amp;J570&amp;"  "&amp;L570&amp;"  COMMENT '"&amp;I570&amp;"'",IF(G571=1,", "&amp;H570&amp;"  "&amp;J570&amp;"  "&amp;L570&amp;"  COMMENT '"&amp;I570&amp;"' , CONSTRAINT "&amp;E570&amp;"_PK PRIMARY KEY ("&amp;P570&amp;")) COMMENT='"&amp;F570&amp;"';"&amp;"GRANT SELECT ON TABLE GCWB_WDB."&amp;B570&amp;"."&amp;E570&amp;" TO READ_ROLE;"&amp;"GRANT SELECT,INSERT,UPDATE,DELETE ON TABLE GCWB_WDB."&amp;B570&amp;"."&amp;E570&amp;" TO ROLE CRUD_ROLE;",", "&amp;H570&amp;"  "&amp;J570&amp;"  "&amp;L570&amp;"  COMMENT '"&amp;I570&amp;"'"))))))</f>
        <v xml:space="preserve"> , CMM_DTL_CD_NM AS BDET_CLS_NM</v>
      </c>
      <c r="R570" s="2" t="str">
        <f>IF(G570=1,"CREATE TABLE "&amp;B570&amp;"."&amp;E570&amp;" ("&amp;H570&amp;"  "&amp;J570&amp;"  "&amp;L570,IF(G571=1,", "&amp;H570&amp;"  "&amp;J570&amp;"  "&amp;L570&amp;", CONSTRAINT "&amp;E570&amp;"_PK PRIMARY KEY ("&amp;P570&amp;")) ;",", "&amp;H570&amp;"  "&amp;J570&amp;"  "&amp;L570))</f>
        <v>, BDET_CLS_NM  VARCHAR(20)  NULL</v>
      </c>
      <c r="S570" s="2" t="str">
        <f>IF(G570=1,"COMMENT ON TABLE "&amp;B570&amp;"."&amp;E570&amp;" IS '"&amp;F570&amp;"'; COMMENT ON COLUMN "&amp;B570&amp;"."&amp;E570&amp;"."&amp;H570&amp;" IS '"&amp;I570&amp;"';","COMMENT ON COLUMN "&amp;B570&amp;"."&amp;E570&amp;"."&amp;H570&amp;" IS '"&amp;I570&amp;"';")</f>
        <v>COMMENT ON COLUMN DM.MFID_BDET_CLS.BDET_CLS_NM IS '채권채무경과기간구분명';</v>
      </c>
    </row>
    <row r="571" spans="1:19" ht="22" customHeight="1" x14ac:dyDescent="0.45">
      <c r="A571" s="23">
        <f t="shared" si="91"/>
        <v>76</v>
      </c>
      <c r="B571" s="3" t="s">
        <v>596</v>
      </c>
      <c r="C571" s="3" t="s">
        <v>142</v>
      </c>
      <c r="D571" s="3" t="s">
        <v>37</v>
      </c>
      <c r="E571" s="4" t="str">
        <f>VLOOKUP(F571,[1]테이블명!$E:$G,3,FALSE)</f>
        <v>MFID_BDET_CLS</v>
      </c>
      <c r="F571" s="5" t="s">
        <v>112</v>
      </c>
      <c r="G571" s="3">
        <f t="shared" si="97"/>
        <v>3</v>
      </c>
      <c r="H571" s="4" t="str">
        <f>VLOOKUP(I571,[1]용어사전!$B:$D,2,FALSE)</f>
        <v>SORT_SEQ</v>
      </c>
      <c r="I571" s="4" t="s">
        <v>298</v>
      </c>
      <c r="J571" s="3" t="str">
        <f>VLOOKUP(I571,[1]용어사전!$B:$D,3,FALSE)</f>
        <v>INTEGER</v>
      </c>
      <c r="K571" s="3"/>
      <c r="L571" s="3" t="str">
        <f t="shared" si="99"/>
        <v>NULL</v>
      </c>
      <c r="M571" s="44" t="s">
        <v>5614</v>
      </c>
      <c r="N571" s="3" t="str">
        <f>IFERROR(VLOOKUP(I571,[2]Sheet3!G$3:K$38,5,FALSE),"")</f>
        <v/>
      </c>
      <c r="O571" s="43" t="s">
        <v>5630</v>
      </c>
      <c r="P571" s="28" t="str">
        <f>IF(F571="","",IF(K571="",P570,IF(AND(K571="Y",G571=1),H571,CONCATENATE(P570,",",H571))))</f>
        <v>BDET_CLS_CD</v>
      </c>
      <c r="Q571" s="2" t="str">
        <f>IF(AND(M571="Y",G571=1),"CREATE OR REPLACE VIEW "&amp;B571&amp;"."&amp;E571&amp;" AS SELECT CMM_DTL_CD AS "&amp;H571,IF(AND(M571="Y",G572=1)," , SORT_SEQ AS "&amp;H571&amp;" FROM DW.WSTC_CMM_CD_DTL WHERE CMM_BAS_CD= '"&amp;O571&amp;"';",IF(M571="Y"," , CMM_DTL_CD_NM AS "&amp;H571,IF(F571="","",IF(G571=1,"CREATE OR REPLACE TRANSIENT TABLE "&amp;B571&amp;"."&amp;E571&amp;" ("&amp;H571&amp;"  "&amp;J571&amp;"  "&amp;L571&amp;"  COMMENT '"&amp;I571&amp;"'",IF(G572=1,", "&amp;H571&amp;"  "&amp;J571&amp;"  "&amp;L571&amp;"  COMMENT '"&amp;I571&amp;"' , CONSTRAINT "&amp;E571&amp;"_PK PRIMARY KEY ("&amp;P571&amp;")) COMMENT='"&amp;F571&amp;"';"&amp;"GRANT SELECT ON TABLE GCWB_WDB."&amp;B571&amp;"."&amp;E571&amp;" TO READ_ROLE;"&amp;"GRANT SELECT,INSERT,UPDATE,DELETE ON TABLE GCWB_WDB."&amp;B571&amp;"."&amp;E571&amp;" TO ROLE CRUD_ROLE;",", "&amp;H571&amp;"  "&amp;J571&amp;"  "&amp;L571&amp;"  COMMENT '"&amp;I571&amp;"'"))))))</f>
        <v xml:space="preserve"> , SORT_SEQ AS SORT_SEQ FROM DW.WSTC_CMM_CD_DTL WHERE CMM_BAS_CD= '035';</v>
      </c>
      <c r="R571" s="2" t="str">
        <f>IF(G571=1,"CREATE TABLE "&amp;B571&amp;"."&amp;E571&amp;" ("&amp;H571&amp;"  "&amp;J571&amp;"  "&amp;L571,IF(G572=1,", "&amp;H571&amp;"  "&amp;J571&amp;"  "&amp;L571&amp;", CONSTRAINT "&amp;E571&amp;"_PK PRIMARY KEY ("&amp;P571&amp;")) ;",", "&amp;H571&amp;"  "&amp;J571&amp;"  "&amp;L571))</f>
        <v>, SORT_SEQ  INTEGER  NULL, CONSTRAINT MFID_BDET_CLS_PK PRIMARY KEY (BDET_CLS_CD)) ;</v>
      </c>
      <c r="S571" s="2" t="str">
        <f>IF(G571=1,"COMMENT ON TABLE "&amp;B571&amp;"."&amp;E571&amp;" IS '"&amp;F571&amp;"'; COMMENT ON COLUMN "&amp;B571&amp;"."&amp;E571&amp;"."&amp;H571&amp;" IS '"&amp;I571&amp;"';","COMMENT ON COLUMN "&amp;B571&amp;"."&amp;E571&amp;"."&amp;H571&amp;" IS '"&amp;I571&amp;"';")</f>
        <v>COMMENT ON COLUMN DM.MFID_BDET_CLS.SORT_SEQ IS '정렬순번';</v>
      </c>
    </row>
    <row r="572" spans="1:19" ht="22" customHeight="1" x14ac:dyDescent="0.45">
      <c r="A572" s="23">
        <f t="shared" si="91"/>
        <v>77</v>
      </c>
      <c r="B572" s="3" t="s">
        <v>596</v>
      </c>
      <c r="C572" s="3" t="s">
        <v>142</v>
      </c>
      <c r="D572" s="3" t="s">
        <v>35</v>
      </c>
      <c r="E572" s="4" t="str">
        <f>VLOOKUP(F572,[1]테이블명!$E:$G,3,FALSE)</f>
        <v>MORD_SELL_GRP</v>
      </c>
      <c r="F572" s="5" t="s">
        <v>101</v>
      </c>
      <c r="G572" s="3">
        <f t="shared" si="97"/>
        <v>1</v>
      </c>
      <c r="H572" s="4" t="str">
        <f>VLOOKUP(I572,[1]용어사전!$B:$D,2,FALSE)</f>
        <v>SELL_GRP_CD</v>
      </c>
      <c r="I572" s="4" t="s">
        <v>193</v>
      </c>
      <c r="J572" s="3" t="str">
        <f>VLOOKUP(I572,[1]용어사전!$B:$D,3,FALSE)</f>
        <v>VARCHAR(3)</v>
      </c>
      <c r="K572" s="3" t="s">
        <v>300</v>
      </c>
      <c r="L572" s="3" t="str">
        <f t="shared" si="99"/>
        <v xml:space="preserve"> NOT NULL</v>
      </c>
      <c r="M572" s="3"/>
      <c r="N572" s="3" t="str">
        <f>IFERROR(VLOOKUP(I572,[2]Sheet3!G$3:K$38,5,FALSE),"")</f>
        <v/>
      </c>
      <c r="P572" s="28" t="str">
        <f>IF(F572="","",IF(K572="",P571,IF(AND(K572="Y",G572=1),H572,CONCATENATE(P571,",",H572))))</f>
        <v>SELL_GRP_CD</v>
      </c>
      <c r="Q572" s="2" t="str">
        <f>IF(AND(M572="Y",G572=1),"CREATE OR REPLACE VIEW "&amp;B572&amp;"."&amp;E572&amp;" AS SELECT CMM_DTL_CD AS "&amp;H572,IF(AND(M572="Y",G573=1)," , SORT_SEQ AS "&amp;H572&amp;" FROM DW.WSTC_CMM_CD_DTL WHERE CMM_BAS_CD= '"&amp;O572&amp;"';",IF(M572="Y"," , CMM_DTL_CD_NM AS "&amp;H572,IF(F572="","",IF(G572=1,"CREATE OR REPLACE TRANSIENT TABLE "&amp;B572&amp;"."&amp;E572&amp;" ("&amp;H572&amp;"  "&amp;J572&amp;"  "&amp;L572&amp;"  COMMENT '"&amp;I572&amp;"'",IF(G573=1,", "&amp;H572&amp;"  "&amp;J572&amp;"  "&amp;L572&amp;"  COMMENT '"&amp;I572&amp;"' , CONSTRAINT "&amp;E572&amp;"_PK PRIMARY KEY ("&amp;P572&amp;")) COMMENT='"&amp;F572&amp;"';"&amp;"GRANT SELECT ON TABLE GCWB_WDB."&amp;B572&amp;"."&amp;E572&amp;" TO READ_ROLE;"&amp;"GRANT SELECT,INSERT,UPDATE,DELETE ON TABLE GCWB_WDB."&amp;B572&amp;"."&amp;E572&amp;" TO ROLE CRUD_ROLE;",", "&amp;H572&amp;"  "&amp;J572&amp;"  "&amp;L572&amp;"  COMMENT '"&amp;I572&amp;"'"))))))</f>
        <v>CREATE OR REPLACE TRANSIENT TABLE DM.MORD_SELL_GRP (SELL_GRP_CD  VARCHAR(3)   NOT NULL  COMMENT '판매그룹코드'</v>
      </c>
      <c r="R572" s="2" t="str">
        <f>IF(G572=1,"CREATE TABLE "&amp;B572&amp;"."&amp;E572&amp;" ("&amp;H572&amp;"  "&amp;J572&amp;"  "&amp;L572,IF(G573=1,", "&amp;H572&amp;"  "&amp;J572&amp;"  "&amp;L572&amp;", CONSTRAINT "&amp;E572&amp;"_PK PRIMARY KEY ("&amp;P572&amp;")) ;",", "&amp;H572&amp;"  "&amp;J572&amp;"  "&amp;L572))</f>
        <v>CREATE TABLE DM.MORD_SELL_GRP (SELL_GRP_CD  VARCHAR(3)   NOT NULL</v>
      </c>
      <c r="S572" s="2" t="str">
        <f>IF(G572=1,"COMMENT ON TABLE "&amp;B572&amp;"."&amp;E572&amp;" IS '"&amp;F572&amp;"'; COMMENT ON COLUMN "&amp;B572&amp;"."&amp;E572&amp;"."&amp;H572&amp;" IS '"&amp;I572&amp;"';","COMMENT ON COLUMN "&amp;B572&amp;"."&amp;E572&amp;"."&amp;H572&amp;" IS '"&amp;I572&amp;"';")</f>
        <v>COMMENT ON TABLE DM.MORD_SELL_GRP IS '판매그룹'; COMMENT ON COLUMN DM.MORD_SELL_GRP.SELL_GRP_CD IS '판매그룹코드';</v>
      </c>
    </row>
    <row r="573" spans="1:19" ht="22" customHeight="1" x14ac:dyDescent="0.45">
      <c r="A573" s="23">
        <f t="shared" si="91"/>
        <v>77</v>
      </c>
      <c r="B573" s="3" t="s">
        <v>596</v>
      </c>
      <c r="C573" s="3" t="s">
        <v>142</v>
      </c>
      <c r="D573" s="3" t="s">
        <v>35</v>
      </c>
      <c r="E573" s="4" t="str">
        <f>VLOOKUP(F573,[1]테이블명!$E:$G,3,FALSE)</f>
        <v>MORD_SELL_GRP</v>
      </c>
      <c r="F573" s="5" t="s">
        <v>101</v>
      </c>
      <c r="G573" s="3">
        <f t="shared" si="97"/>
        <v>2</v>
      </c>
      <c r="H573" s="4" t="str">
        <f>VLOOKUP(I573,[1]용어사전!$B:$D,2,FALSE)</f>
        <v>SELL_GRP_NM</v>
      </c>
      <c r="I573" s="4" t="s">
        <v>273</v>
      </c>
      <c r="J573" s="3" t="str">
        <f>VLOOKUP(I573,[1]용어사전!$B:$D,3,FALSE)</f>
        <v>VARCHAR(20)</v>
      </c>
      <c r="K573" s="3"/>
      <c r="L573" s="3" t="str">
        <f t="shared" si="99"/>
        <v>NULL</v>
      </c>
      <c r="M573" s="3"/>
      <c r="N573" s="3" t="str">
        <f>IFERROR(VLOOKUP(I573,[2]Sheet3!G$3:K$38,5,FALSE),"")</f>
        <v/>
      </c>
      <c r="P573" s="28" t="str">
        <f>IF(F573="","",IF(K573="",P572,IF(AND(K573="Y",G573=1),H573,CONCATENATE(P572,",",H573))))</f>
        <v>SELL_GRP_CD</v>
      </c>
      <c r="Q573" s="2" t="str">
        <f>IF(AND(M573="Y",G573=1),"CREATE OR REPLACE VIEW "&amp;B573&amp;"."&amp;E573&amp;" AS SELECT CMM_DTL_CD AS "&amp;H573,IF(AND(M573="Y",G574=1)," , SORT_SEQ AS "&amp;H573&amp;" FROM DW.WSTC_CMM_CD_DTL WHERE CMM_BAS_CD= '"&amp;O573&amp;"';",IF(M573="Y"," , CMM_DTL_CD_NM AS "&amp;H573,IF(F573="","",IF(G573=1,"CREATE OR REPLACE TRANSIENT TABLE "&amp;B573&amp;"."&amp;E573&amp;" ("&amp;H573&amp;"  "&amp;J573&amp;"  "&amp;L573&amp;"  COMMENT '"&amp;I573&amp;"'",IF(G574=1,", "&amp;H573&amp;"  "&amp;J573&amp;"  "&amp;L573&amp;"  COMMENT '"&amp;I573&amp;"' , CONSTRAINT "&amp;E573&amp;"_PK PRIMARY KEY ("&amp;P573&amp;")) COMMENT='"&amp;F573&amp;"';"&amp;"GRANT SELECT ON TABLE GCWB_WDB."&amp;B573&amp;"."&amp;E573&amp;" TO READ_ROLE;"&amp;"GRANT SELECT,INSERT,UPDATE,DELETE ON TABLE GCWB_WDB."&amp;B573&amp;"."&amp;E573&amp;" TO ROLE CRUD_ROLE;",", "&amp;H573&amp;"  "&amp;J573&amp;"  "&amp;L573&amp;"  COMMENT '"&amp;I573&amp;"'"))))))</f>
        <v>, SELL_GRP_NM  VARCHAR(20)  NULL  COMMENT '판매그룹명'</v>
      </c>
      <c r="R573" s="2" t="str">
        <f>IF(G573=1,"CREATE TABLE "&amp;B573&amp;"."&amp;E573&amp;" ("&amp;H573&amp;"  "&amp;J573&amp;"  "&amp;L573,IF(G574=1,", "&amp;H573&amp;"  "&amp;J573&amp;"  "&amp;L573&amp;", CONSTRAINT "&amp;E573&amp;"_PK PRIMARY KEY ("&amp;P573&amp;")) ;",", "&amp;H573&amp;"  "&amp;J573&amp;"  "&amp;L573))</f>
        <v>, SELL_GRP_NM  VARCHAR(20)  NULL</v>
      </c>
      <c r="S573" s="2" t="str">
        <f>IF(G573=1,"COMMENT ON TABLE "&amp;B573&amp;"."&amp;E573&amp;" IS '"&amp;F573&amp;"'; COMMENT ON COLUMN "&amp;B573&amp;"."&amp;E573&amp;"."&amp;H573&amp;" IS '"&amp;I573&amp;"';","COMMENT ON COLUMN "&amp;B573&amp;"."&amp;E573&amp;"."&amp;H573&amp;" IS '"&amp;I573&amp;"';")</f>
        <v>COMMENT ON COLUMN DM.MORD_SELL_GRP.SELL_GRP_NM IS '판매그룹명';</v>
      </c>
    </row>
    <row r="574" spans="1:19" ht="22" customHeight="1" x14ac:dyDescent="0.45">
      <c r="A574" s="23">
        <f t="shared" si="91"/>
        <v>77</v>
      </c>
      <c r="B574" s="3" t="s">
        <v>596</v>
      </c>
      <c r="C574" s="3" t="s">
        <v>142</v>
      </c>
      <c r="D574" s="3" t="s">
        <v>35</v>
      </c>
      <c r="E574" s="4" t="str">
        <f>VLOOKUP(F574,[1]테이블명!$E:$G,3,FALSE)</f>
        <v>MORD_SELL_GRP</v>
      </c>
      <c r="F574" s="5" t="s">
        <v>101</v>
      </c>
      <c r="G574" s="3">
        <f t="shared" si="97"/>
        <v>3</v>
      </c>
      <c r="H574" s="4" t="str">
        <f>VLOOKUP(I574,[1]용어사전!$B:$D,2,FALSE)</f>
        <v>SORT_SEQ</v>
      </c>
      <c r="I574" s="4" t="s">
        <v>298</v>
      </c>
      <c r="J574" s="3" t="str">
        <f>VLOOKUP(I574,[1]용어사전!$B:$D,3,FALSE)</f>
        <v>INTEGER</v>
      </c>
      <c r="K574" s="3"/>
      <c r="L574" s="3" t="str">
        <f t="shared" si="99"/>
        <v>NULL</v>
      </c>
      <c r="M574" s="3"/>
      <c r="N574" s="3" t="str">
        <f>IFERROR(VLOOKUP(I574,[2]Sheet3!G$3:K$38,5,FALSE),"")</f>
        <v/>
      </c>
      <c r="P574" s="28" t="str">
        <f t="shared" si="92"/>
        <v>SELL_GRP_CD</v>
      </c>
      <c r="Q574" s="2" t="str">
        <f t="shared" si="93"/>
        <v>, SORT_SEQ  INTEGER  NULL  COMMENT '정렬순번'</v>
      </c>
      <c r="R574" s="2" t="str">
        <f t="shared" si="94"/>
        <v>, SORT_SEQ  INTEGER  NULL</v>
      </c>
      <c r="S574" s="2" t="str">
        <f t="shared" si="95"/>
        <v>COMMENT ON COLUMN DM.MORD_SELL_GRP.SORT_SEQ IS '정렬순번';</v>
      </c>
    </row>
    <row r="575" spans="1:19" ht="22" customHeight="1" x14ac:dyDescent="0.45">
      <c r="A575" s="23">
        <f t="shared" si="91"/>
        <v>77</v>
      </c>
      <c r="B575" s="3" t="s">
        <v>596</v>
      </c>
      <c r="C575" s="3" t="s">
        <v>142</v>
      </c>
      <c r="D575" s="3" t="s">
        <v>35</v>
      </c>
      <c r="E575" s="4" t="str">
        <f>VLOOKUP(F575,[1]테이블명!$E:$G,3,FALSE)</f>
        <v>MORD_SELL_GRP</v>
      </c>
      <c r="F575" s="5" t="s">
        <v>101</v>
      </c>
      <c r="G575" s="3">
        <f t="shared" si="97"/>
        <v>4</v>
      </c>
      <c r="H575" s="4" t="str">
        <f>VLOOKUP(I575,[1]용어사전!$B:$D,2,FALSE)</f>
        <v>LOAD_DTTM</v>
      </c>
      <c r="I575" s="4" t="s">
        <v>297</v>
      </c>
      <c r="J575" s="3" t="str">
        <f>VLOOKUP(I575,[1]용어사전!$B:$D,3,FALSE)</f>
        <v>TIMESTAMP</v>
      </c>
      <c r="K575" s="3"/>
      <c r="L575" s="3" t="str">
        <f t="shared" si="99"/>
        <v>NULL</v>
      </c>
      <c r="M575" s="3"/>
      <c r="N575" s="3" t="str">
        <f>IFERROR(VLOOKUP(I575,[2]Sheet3!G$3:K$38,5,FALSE),"")</f>
        <v/>
      </c>
      <c r="P575" s="28" t="str">
        <f t="shared" si="92"/>
        <v>SELL_GRP_CD</v>
      </c>
      <c r="Q575" s="2" t="str">
        <f t="shared" si="93"/>
        <v>, LOAD_DTTM  TIMESTAMP  NULL  COMMENT '적재일시' , CONSTRAINT MORD_SELL_GRP_PK PRIMARY KEY (SELL_GRP_CD)) COMMENT='판매그룹';GRANT SELECT ON TABLE GCWB_WDB.DM.MORD_SELL_GRP TO READ_ROLE;GRANT SELECT,INSERT,UPDATE,DELETE ON TABLE GCWB_WDB.DM.MORD_SELL_GRP TO ROLE CRUD_ROLE;</v>
      </c>
      <c r="R575" s="2" t="str">
        <f t="shared" si="94"/>
        <v>, LOAD_DTTM  TIMESTAMP  NULL, CONSTRAINT MORD_SELL_GRP_PK PRIMARY KEY (SELL_GRP_CD)) ;</v>
      </c>
      <c r="S575" s="2" t="str">
        <f t="shared" si="95"/>
        <v>COMMENT ON COLUMN DM.MORD_SELL_GRP.LOAD_DTTM IS '적재일시';</v>
      </c>
    </row>
    <row r="576" spans="1:19" ht="22" customHeight="1" x14ac:dyDescent="0.45">
      <c r="A576" s="23">
        <f t="shared" si="91"/>
        <v>78</v>
      </c>
      <c r="B576" s="3" t="s">
        <v>596</v>
      </c>
      <c r="C576" s="3" t="s">
        <v>142</v>
      </c>
      <c r="D576" s="3" t="s">
        <v>35</v>
      </c>
      <c r="E576" s="4" t="str">
        <f>VLOOKUP(F576,[1]테이블명!$E:$G,3,FALSE)</f>
        <v>MORD_SELL_EMP</v>
      </c>
      <c r="F576" s="5" t="s">
        <v>102</v>
      </c>
      <c r="G576" s="3">
        <f t="shared" si="97"/>
        <v>1</v>
      </c>
      <c r="H576" s="4" t="str">
        <f>VLOOKUP(I576,[1]용어사전!$B:$D,2,FALSE)</f>
        <v>SELL_EMP_ID</v>
      </c>
      <c r="I576" s="4" t="s">
        <v>222</v>
      </c>
      <c r="J576" s="3" t="str">
        <f>VLOOKUP(I576,[1]용어사전!$B:$D,3,FALSE)</f>
        <v>VARCHAR(10)</v>
      </c>
      <c r="K576" s="3" t="s">
        <v>300</v>
      </c>
      <c r="L576" s="3" t="str">
        <f t="shared" si="99"/>
        <v xml:space="preserve"> NOT NULL</v>
      </c>
      <c r="M576" s="3"/>
      <c r="N576" s="3" t="str">
        <f>IFERROR(VLOOKUP(I576,[2]Sheet3!G$3:K$38,5,FALSE),"")</f>
        <v/>
      </c>
      <c r="P576" s="28" t="str">
        <f t="shared" si="92"/>
        <v>SELL_EMP_ID</v>
      </c>
      <c r="Q576" s="2" t="str">
        <f t="shared" si="93"/>
        <v>CREATE OR REPLACE TRANSIENT TABLE DM.MORD_SELL_EMP (SELL_EMP_ID  VARCHAR(10)   NOT NULL  COMMENT '판매사원ID'</v>
      </c>
      <c r="R576" s="2" t="str">
        <f t="shared" si="94"/>
        <v>CREATE TABLE DM.MORD_SELL_EMP (SELL_EMP_ID  VARCHAR(10)   NOT NULL</v>
      </c>
      <c r="S576" s="2" t="str">
        <f t="shared" si="95"/>
        <v>COMMENT ON TABLE DM.MORD_SELL_EMP IS '판매사원'; COMMENT ON COLUMN DM.MORD_SELL_EMP.SELL_EMP_ID IS '판매사원ID';</v>
      </c>
    </row>
    <row r="577" spans="1:19" ht="22" customHeight="1" x14ac:dyDescent="0.45">
      <c r="A577" s="23">
        <f t="shared" si="91"/>
        <v>78</v>
      </c>
      <c r="B577" s="3" t="s">
        <v>596</v>
      </c>
      <c r="C577" s="3" t="s">
        <v>142</v>
      </c>
      <c r="D577" s="3" t="s">
        <v>35</v>
      </c>
      <c r="E577" s="4" t="str">
        <f>VLOOKUP(F577,[1]테이블명!$E:$G,3,FALSE)</f>
        <v>MORD_SELL_EMP</v>
      </c>
      <c r="F577" s="5" t="s">
        <v>102</v>
      </c>
      <c r="G577" s="3">
        <f t="shared" si="97"/>
        <v>2</v>
      </c>
      <c r="H577" s="4" t="str">
        <f>VLOOKUP(I577,[1]용어사전!$B:$D,2,FALSE)</f>
        <v>SELL_EMP_NM</v>
      </c>
      <c r="I577" s="4" t="s">
        <v>274</v>
      </c>
      <c r="J577" s="3" t="str">
        <f>VLOOKUP(I577,[1]용어사전!$B:$D,3,FALSE)</f>
        <v>VARCHAR(20)</v>
      </c>
      <c r="K577" s="3"/>
      <c r="L577" s="3" t="str">
        <f t="shared" si="99"/>
        <v>NULL</v>
      </c>
      <c r="M577" s="3"/>
      <c r="N577" s="3" t="str">
        <f>IFERROR(VLOOKUP(I577,[2]Sheet3!G$3:K$38,5,FALSE),"")</f>
        <v/>
      </c>
      <c r="P577" s="28" t="str">
        <f t="shared" si="92"/>
        <v>SELL_EMP_ID</v>
      </c>
      <c r="Q577" s="2" t="str">
        <f t="shared" si="93"/>
        <v>, SELL_EMP_NM  VARCHAR(20)  NULL  COMMENT '판매사원명'</v>
      </c>
      <c r="R577" s="2" t="str">
        <f t="shared" si="94"/>
        <v>, SELL_EMP_NM  VARCHAR(20)  NULL</v>
      </c>
      <c r="S577" s="2" t="str">
        <f t="shared" si="95"/>
        <v>COMMENT ON COLUMN DM.MORD_SELL_EMP.SELL_EMP_NM IS '판매사원명';</v>
      </c>
    </row>
    <row r="578" spans="1:19" ht="22" customHeight="1" x14ac:dyDescent="0.45">
      <c r="A578" s="23">
        <f t="shared" si="91"/>
        <v>78</v>
      </c>
      <c r="B578" s="3" t="s">
        <v>596</v>
      </c>
      <c r="C578" s="3" t="s">
        <v>142</v>
      </c>
      <c r="D578" s="3" t="s">
        <v>35</v>
      </c>
      <c r="E578" s="4" t="str">
        <f>VLOOKUP(F578,[1]테이블명!$E:$G,3,FALSE)</f>
        <v>MORD_SELL_EMP</v>
      </c>
      <c r="F578" s="5" t="s">
        <v>102</v>
      </c>
      <c r="G578" s="3">
        <f t="shared" si="97"/>
        <v>3</v>
      </c>
      <c r="H578" s="4" t="str">
        <f>VLOOKUP(I578,[1]용어사전!$B:$D,2,FALSE)</f>
        <v>SELL_GRP_CD</v>
      </c>
      <c r="I578" s="4" t="s">
        <v>193</v>
      </c>
      <c r="J578" s="3" t="str">
        <f>VLOOKUP(I578,[1]용어사전!$B:$D,3,FALSE)</f>
        <v>VARCHAR(3)</v>
      </c>
      <c r="K578" s="3"/>
      <c r="L578" s="3" t="str">
        <f t="shared" si="99"/>
        <v>NULL</v>
      </c>
      <c r="M578" s="3"/>
      <c r="N578" s="3" t="str">
        <f>IFERROR(VLOOKUP(I578,[2]Sheet3!G$3:K$38,5,FALSE),"")</f>
        <v/>
      </c>
      <c r="P578" s="28" t="str">
        <f t="shared" si="92"/>
        <v>SELL_EMP_ID</v>
      </c>
      <c r="Q578" s="2" t="str">
        <f t="shared" si="93"/>
        <v>, SELL_GRP_CD  VARCHAR(3)  NULL  COMMENT '판매그룹코드'</v>
      </c>
      <c r="R578" s="2" t="str">
        <f t="shared" si="94"/>
        <v>, SELL_GRP_CD  VARCHAR(3)  NULL</v>
      </c>
      <c r="S578" s="2" t="str">
        <f t="shared" si="95"/>
        <v>COMMENT ON COLUMN DM.MORD_SELL_EMP.SELL_GRP_CD IS '판매그룹코드';</v>
      </c>
    </row>
    <row r="579" spans="1:19" ht="22" customHeight="1" x14ac:dyDescent="0.45">
      <c r="A579" s="23">
        <f t="shared" si="91"/>
        <v>78</v>
      </c>
      <c r="B579" s="3" t="s">
        <v>596</v>
      </c>
      <c r="C579" s="3" t="s">
        <v>142</v>
      </c>
      <c r="D579" s="3" t="s">
        <v>35</v>
      </c>
      <c r="E579" s="4" t="str">
        <f>VLOOKUP(F579,[1]테이블명!$E:$G,3,FALSE)</f>
        <v>MORD_SELL_EMP</v>
      </c>
      <c r="F579" s="5" t="s">
        <v>102</v>
      </c>
      <c r="G579" s="3">
        <f t="shared" si="97"/>
        <v>4</v>
      </c>
      <c r="H579" s="4" t="str">
        <f>VLOOKUP(I579,[1]용어사전!$B:$D,2,FALSE)</f>
        <v>SORT_SEQ</v>
      </c>
      <c r="I579" s="4" t="s">
        <v>298</v>
      </c>
      <c r="J579" s="3" t="str">
        <f>VLOOKUP(I579,[1]용어사전!$B:$D,3,FALSE)</f>
        <v>INTEGER</v>
      </c>
      <c r="K579" s="3"/>
      <c r="L579" s="3" t="str">
        <f t="shared" si="99"/>
        <v>NULL</v>
      </c>
      <c r="M579" s="3"/>
      <c r="N579" s="3" t="str">
        <f>IFERROR(VLOOKUP(I579,[2]Sheet3!G$3:K$38,5,FALSE),"")</f>
        <v/>
      </c>
      <c r="P579" s="28" t="str">
        <f t="shared" si="92"/>
        <v>SELL_EMP_ID</v>
      </c>
      <c r="Q579" s="2" t="str">
        <f t="shared" si="93"/>
        <v>, SORT_SEQ  INTEGER  NULL  COMMENT '정렬순번'</v>
      </c>
      <c r="R579" s="2" t="str">
        <f t="shared" si="94"/>
        <v>, SORT_SEQ  INTEGER  NULL</v>
      </c>
      <c r="S579" s="2" t="str">
        <f t="shared" si="95"/>
        <v>COMMENT ON COLUMN DM.MORD_SELL_EMP.SORT_SEQ IS '정렬순번';</v>
      </c>
    </row>
    <row r="580" spans="1:19" ht="22" customHeight="1" x14ac:dyDescent="0.45">
      <c r="A580" s="23">
        <f t="shared" si="91"/>
        <v>78</v>
      </c>
      <c r="B580" s="3" t="s">
        <v>596</v>
      </c>
      <c r="C580" s="3" t="s">
        <v>142</v>
      </c>
      <c r="D580" s="3" t="s">
        <v>35</v>
      </c>
      <c r="E580" s="4" t="str">
        <f>VLOOKUP(F580,[1]테이블명!$E:$G,3,FALSE)</f>
        <v>MORD_SELL_EMP</v>
      </c>
      <c r="F580" s="5" t="s">
        <v>102</v>
      </c>
      <c r="G580" s="3">
        <f t="shared" si="97"/>
        <v>5</v>
      </c>
      <c r="H580" s="4" t="str">
        <f>VLOOKUP(I580,[1]용어사전!$B:$D,2,FALSE)</f>
        <v>LOAD_DTTM</v>
      </c>
      <c r="I580" s="4" t="s">
        <v>297</v>
      </c>
      <c r="J580" s="3" t="str">
        <f>VLOOKUP(I580,[1]용어사전!$B:$D,3,FALSE)</f>
        <v>TIMESTAMP</v>
      </c>
      <c r="K580" s="3"/>
      <c r="L580" s="3" t="str">
        <f t="shared" si="99"/>
        <v>NULL</v>
      </c>
      <c r="M580" s="3"/>
      <c r="N580" s="3" t="str">
        <f>IFERROR(VLOOKUP(I580,[2]Sheet3!G$3:K$38,5,FALSE),"")</f>
        <v/>
      </c>
      <c r="P580" s="28" t="str">
        <f t="shared" si="92"/>
        <v>SELL_EMP_ID</v>
      </c>
      <c r="Q580" s="2" t="str">
        <f t="shared" si="93"/>
        <v>, LOAD_DTTM  TIMESTAMP  NULL  COMMENT '적재일시' , CONSTRAINT MORD_SELL_EMP_PK PRIMARY KEY (SELL_EMP_ID)) COMMENT='판매사원';GRANT SELECT ON TABLE GCWB_WDB.DM.MORD_SELL_EMP TO READ_ROLE;GRANT SELECT,INSERT,UPDATE,DELETE ON TABLE GCWB_WDB.DM.MORD_SELL_EMP TO ROLE CRUD_ROLE;</v>
      </c>
      <c r="R580" s="2" t="str">
        <f t="shared" si="94"/>
        <v>, LOAD_DTTM  TIMESTAMP  NULL, CONSTRAINT MORD_SELL_EMP_PK PRIMARY KEY (SELL_EMP_ID)) ;</v>
      </c>
      <c r="S580" s="2" t="str">
        <f t="shared" si="95"/>
        <v>COMMENT ON COLUMN DM.MORD_SELL_EMP.LOAD_DTTM IS '적재일시';</v>
      </c>
    </row>
    <row r="581" spans="1:19" ht="22" customHeight="1" x14ac:dyDescent="0.45">
      <c r="A581" s="23">
        <f t="shared" si="91"/>
        <v>79</v>
      </c>
      <c r="B581" s="3" t="s">
        <v>596</v>
      </c>
      <c r="C581" s="3" t="s">
        <v>142</v>
      </c>
      <c r="D581" s="3" t="s">
        <v>29</v>
      </c>
      <c r="E581" s="4" t="str">
        <f>VLOOKUP(F581,[1]테이블명!$E:$G,3,FALSE)</f>
        <v>MMBD_LTV_CLS</v>
      </c>
      <c r="F581" s="5" t="s">
        <v>62</v>
      </c>
      <c r="G581" s="3">
        <f t="shared" si="97"/>
        <v>1</v>
      </c>
      <c r="H581" s="4" t="str">
        <f>VLOOKUP(I581,[1]용어사전!$B:$D,2,FALSE)</f>
        <v>LTV_CLS_CD</v>
      </c>
      <c r="I581" s="4" t="s">
        <v>194</v>
      </c>
      <c r="J581" s="3" t="str">
        <f>VLOOKUP(I581,[1]용어사전!$B:$D,3,FALSE)</f>
        <v>VARCHAR(2)</v>
      </c>
      <c r="K581" s="3" t="s">
        <v>300</v>
      </c>
      <c r="L581" s="3" t="str">
        <f t="shared" si="99"/>
        <v xml:space="preserve"> NOT NULL</v>
      </c>
      <c r="M581" s="3" t="s">
        <v>593</v>
      </c>
      <c r="N581" s="3" t="str">
        <f>IFERROR(VLOOKUP(I581,[2]Sheet3!G$3:K$38,5,FALSE),"")</f>
        <v/>
      </c>
      <c r="O581" s="43" t="s">
        <v>5631</v>
      </c>
      <c r="P581" s="28" t="str">
        <f t="shared" si="92"/>
        <v>LTV_CLS_CD</v>
      </c>
      <c r="Q581" s="2" t="str">
        <f t="shared" si="93"/>
        <v>CREATE OR REPLACE VIEW DM.MMBD_LTV_CLS AS SELECT CMM_DTL_CD AS LTV_CLS_CD</v>
      </c>
      <c r="R581" s="2" t="str">
        <f t="shared" si="94"/>
        <v>CREATE TABLE DM.MMBD_LTV_CLS (LTV_CLS_CD  VARCHAR(2)   NOT NULL</v>
      </c>
      <c r="S581" s="2" t="str">
        <f t="shared" si="95"/>
        <v>COMMENT ON TABLE DM.MMBD_LTV_CLS IS 'LTV구분'; COMMENT ON COLUMN DM.MMBD_LTV_CLS.LTV_CLS_CD IS 'LTV구분코드';</v>
      </c>
    </row>
    <row r="582" spans="1:19" ht="22" customHeight="1" x14ac:dyDescent="0.45">
      <c r="A582" s="23">
        <f t="shared" si="91"/>
        <v>79</v>
      </c>
      <c r="B582" s="3" t="s">
        <v>596</v>
      </c>
      <c r="C582" s="3" t="s">
        <v>142</v>
      </c>
      <c r="D582" s="3" t="s">
        <v>29</v>
      </c>
      <c r="E582" s="4" t="str">
        <f>VLOOKUP(F582,[1]테이블명!$E:$G,3,FALSE)</f>
        <v>MMBD_LTV_CLS</v>
      </c>
      <c r="F582" s="5" t="s">
        <v>62</v>
      </c>
      <c r="G582" s="3">
        <f t="shared" si="97"/>
        <v>2</v>
      </c>
      <c r="H582" s="4" t="str">
        <f>VLOOKUP(I582,[1]용어사전!$B:$D,2,FALSE)</f>
        <v>LTV_CLS_NM</v>
      </c>
      <c r="I582" s="4" t="s">
        <v>275</v>
      </c>
      <c r="J582" s="3" t="str">
        <f>VLOOKUP(I582,[1]용어사전!$B:$D,3,FALSE)</f>
        <v>VARCHAR(10)</v>
      </c>
      <c r="K582" s="3"/>
      <c r="L582" s="3" t="str">
        <f t="shared" si="99"/>
        <v>NULL</v>
      </c>
      <c r="M582" s="3" t="s">
        <v>593</v>
      </c>
      <c r="N582" s="3" t="str">
        <f>IFERROR(VLOOKUP(I582,[2]Sheet3!G$3:K$38,5,FALSE),"")</f>
        <v/>
      </c>
      <c r="O582" s="43" t="s">
        <v>5631</v>
      </c>
      <c r="P582" s="28" t="str">
        <f t="shared" si="92"/>
        <v>LTV_CLS_CD</v>
      </c>
      <c r="Q582" s="2" t="str">
        <f t="shared" si="93"/>
        <v xml:space="preserve"> , CMM_DTL_CD_NM AS LTV_CLS_NM</v>
      </c>
      <c r="R582" s="2" t="str">
        <f t="shared" si="94"/>
        <v>, LTV_CLS_NM  VARCHAR(10)  NULL</v>
      </c>
      <c r="S582" s="2" t="str">
        <f t="shared" si="95"/>
        <v>COMMENT ON COLUMN DM.MMBD_LTV_CLS.LTV_CLS_NM IS 'LTV구분명';</v>
      </c>
    </row>
    <row r="583" spans="1:19" ht="22" customHeight="1" x14ac:dyDescent="0.45">
      <c r="A583" s="23">
        <f t="shared" si="91"/>
        <v>79</v>
      </c>
      <c r="B583" s="3" t="s">
        <v>596</v>
      </c>
      <c r="C583" s="3" t="s">
        <v>142</v>
      </c>
      <c r="D583" s="3" t="s">
        <v>29</v>
      </c>
      <c r="E583" s="4" t="str">
        <f>VLOOKUP(F583,[1]테이블명!$E:$G,3,FALSE)</f>
        <v>MMBD_LTV_CLS</v>
      </c>
      <c r="F583" s="5" t="s">
        <v>62</v>
      </c>
      <c r="G583" s="3">
        <f t="shared" si="97"/>
        <v>3</v>
      </c>
      <c r="H583" s="4" t="str">
        <f>VLOOKUP(I583,[1]용어사전!$B:$D,2,FALSE)</f>
        <v>SORT_SEQ</v>
      </c>
      <c r="I583" s="4" t="s">
        <v>298</v>
      </c>
      <c r="J583" s="3" t="str">
        <f>VLOOKUP(I583,[1]용어사전!$B:$D,3,FALSE)</f>
        <v>INTEGER</v>
      </c>
      <c r="K583" s="3"/>
      <c r="L583" s="3" t="str">
        <f t="shared" si="99"/>
        <v>NULL</v>
      </c>
      <c r="M583" s="3" t="s">
        <v>593</v>
      </c>
      <c r="N583" s="3" t="str">
        <f>IFERROR(VLOOKUP(I583,[2]Sheet3!G$3:K$38,5,FALSE),"")</f>
        <v/>
      </c>
      <c r="O583" s="43" t="s">
        <v>5631</v>
      </c>
      <c r="P583" s="28" t="str">
        <f t="shared" si="92"/>
        <v>LTV_CLS_CD</v>
      </c>
      <c r="Q583" s="2" t="str">
        <f t="shared" si="93"/>
        <v xml:space="preserve"> , SORT_SEQ AS SORT_SEQ FROM DW.WSTC_CMM_CD_DTL WHERE CMM_BAS_CD= '037';</v>
      </c>
      <c r="R583" s="2" t="str">
        <f t="shared" si="94"/>
        <v>, SORT_SEQ  INTEGER  NULL, CONSTRAINT MMBD_LTV_CLS_PK PRIMARY KEY (LTV_CLS_CD)) ;</v>
      </c>
      <c r="S583" s="2" t="str">
        <f t="shared" si="95"/>
        <v>COMMENT ON COLUMN DM.MMBD_LTV_CLS.SORT_SEQ IS '정렬순번';</v>
      </c>
    </row>
    <row r="584" spans="1:19" ht="22" customHeight="1" x14ac:dyDescent="0.45">
      <c r="A584" s="23">
        <f t="shared" si="91"/>
        <v>80</v>
      </c>
      <c r="B584" s="3" t="s">
        <v>596</v>
      </c>
      <c r="C584" s="3" t="s">
        <v>142</v>
      </c>
      <c r="D584" s="3" t="s">
        <v>29</v>
      </c>
      <c r="E584" s="4" t="str">
        <f>VLOOKUP(F584,[1]테이블명!$E:$G,3,FALSE)</f>
        <v>MMBD_RFM_SECT</v>
      </c>
      <c r="F584" s="5" t="s">
        <v>66</v>
      </c>
      <c r="G584" s="3">
        <f t="shared" si="97"/>
        <v>1</v>
      </c>
      <c r="H584" s="4" t="str">
        <f>VLOOKUP(I584,[1]용어사전!$B:$D,2,FALSE)</f>
        <v>RFM_SECT_CD</v>
      </c>
      <c r="I584" s="4" t="s">
        <v>195</v>
      </c>
      <c r="J584" s="3" t="str">
        <f>VLOOKUP(I584,[1]용어사전!$B:$D,3,FALSE)</f>
        <v>VARCHAR(2)</v>
      </c>
      <c r="K584" s="3" t="s">
        <v>300</v>
      </c>
      <c r="L584" s="3" t="str">
        <f t="shared" si="99"/>
        <v xml:space="preserve"> NOT NULL</v>
      </c>
      <c r="M584" s="3" t="s">
        <v>593</v>
      </c>
      <c r="N584" s="3" t="str">
        <f>IFERROR(VLOOKUP(I584,[2]Sheet3!G$3:K$38,5,FALSE),"")</f>
        <v/>
      </c>
      <c r="O584" s="45" t="s">
        <v>5632</v>
      </c>
      <c r="P584" s="28" t="str">
        <f t="shared" si="92"/>
        <v>RFM_SECT_CD</v>
      </c>
      <c r="Q584" s="2" t="str">
        <f t="shared" si="93"/>
        <v>CREATE OR REPLACE VIEW DM.MMBD_RFM_SECT AS SELECT CMM_DTL_CD AS RFM_SECT_CD</v>
      </c>
      <c r="R584" s="2" t="str">
        <f t="shared" si="94"/>
        <v>CREATE TABLE DM.MMBD_RFM_SECT (RFM_SECT_CD  VARCHAR(2)   NOT NULL</v>
      </c>
      <c r="S584" s="2" t="str">
        <f t="shared" si="95"/>
        <v>COMMENT ON TABLE DM.MMBD_RFM_SECT IS 'RFM구간'; COMMENT ON COLUMN DM.MMBD_RFM_SECT.RFM_SECT_CD IS 'RFM구간코드';</v>
      </c>
    </row>
    <row r="585" spans="1:19" ht="22" customHeight="1" x14ac:dyDescent="0.45">
      <c r="A585" s="23">
        <f t="shared" ref="A585:A648" si="101">IF(F585=F584,A584,A584+1)</f>
        <v>80</v>
      </c>
      <c r="B585" s="3" t="s">
        <v>596</v>
      </c>
      <c r="C585" s="3" t="s">
        <v>142</v>
      </c>
      <c r="D585" s="3" t="s">
        <v>29</v>
      </c>
      <c r="E585" s="4" t="str">
        <f>VLOOKUP(F585,[1]테이블명!$E:$G,3,FALSE)</f>
        <v>MMBD_RFM_SECT</v>
      </c>
      <c r="F585" s="5" t="s">
        <v>66</v>
      </c>
      <c r="G585" s="3">
        <f t="shared" si="97"/>
        <v>2</v>
      </c>
      <c r="H585" s="4" t="str">
        <f>VLOOKUP(I585,[1]용어사전!$B:$D,2,FALSE)</f>
        <v>RFM_SECT_NM</v>
      </c>
      <c r="I585" s="4" t="s">
        <v>276</v>
      </c>
      <c r="J585" s="3" t="str">
        <f>VLOOKUP(I585,[1]용어사전!$B:$D,3,FALSE)</f>
        <v>VARCHAR(10)</v>
      </c>
      <c r="K585" s="3"/>
      <c r="L585" s="3" t="str">
        <f t="shared" si="99"/>
        <v>NULL</v>
      </c>
      <c r="M585" s="3" t="s">
        <v>593</v>
      </c>
      <c r="N585" s="3" t="str">
        <f>IFERROR(VLOOKUP(I585,[2]Sheet3!G$3:K$38,5,FALSE),"")</f>
        <v/>
      </c>
      <c r="O585" s="45" t="s">
        <v>5632</v>
      </c>
      <c r="P585" s="28" t="str">
        <f t="shared" si="92"/>
        <v>RFM_SECT_CD</v>
      </c>
      <c r="Q585" s="2" t="str">
        <f t="shared" si="93"/>
        <v xml:space="preserve"> , CMM_DTL_CD_NM AS RFM_SECT_NM</v>
      </c>
      <c r="R585" s="2" t="str">
        <f t="shared" si="94"/>
        <v>, RFM_SECT_NM  VARCHAR(10)  NULL</v>
      </c>
      <c r="S585" s="2" t="str">
        <f t="shared" si="95"/>
        <v>COMMENT ON COLUMN DM.MMBD_RFM_SECT.RFM_SECT_NM IS 'RFM구간명';</v>
      </c>
    </row>
    <row r="586" spans="1:19" ht="22" customHeight="1" x14ac:dyDescent="0.45">
      <c r="A586" s="23">
        <f t="shared" si="101"/>
        <v>80</v>
      </c>
      <c r="B586" s="3" t="s">
        <v>596</v>
      </c>
      <c r="C586" s="3" t="s">
        <v>142</v>
      </c>
      <c r="D586" s="3" t="s">
        <v>29</v>
      </c>
      <c r="E586" s="4" t="str">
        <f>VLOOKUP(F586,[1]테이블명!$E:$G,3,FALSE)</f>
        <v>MMBD_RFM_SECT</v>
      </c>
      <c r="F586" s="5" t="s">
        <v>66</v>
      </c>
      <c r="G586" s="3">
        <f t="shared" si="97"/>
        <v>3</v>
      </c>
      <c r="H586" s="4" t="str">
        <f>VLOOKUP(I586,[1]용어사전!$B:$D,2,FALSE)</f>
        <v>SORT_SEQ</v>
      </c>
      <c r="I586" s="4" t="s">
        <v>298</v>
      </c>
      <c r="J586" s="3" t="str">
        <f>VLOOKUP(I586,[1]용어사전!$B:$D,3,FALSE)</f>
        <v>INTEGER</v>
      </c>
      <c r="K586" s="3"/>
      <c r="L586" s="3" t="str">
        <f t="shared" si="99"/>
        <v>NULL</v>
      </c>
      <c r="M586" s="3" t="s">
        <v>593</v>
      </c>
      <c r="N586" s="3" t="str">
        <f>IFERROR(VLOOKUP(I586,[2]Sheet3!G$3:K$38,5,FALSE),"")</f>
        <v/>
      </c>
      <c r="O586" s="45" t="s">
        <v>5632</v>
      </c>
      <c r="P586" s="28" t="str">
        <f t="shared" ref="P586:P602" si="102">IF(F586="","",IF(K586="",P585,IF(AND(K586="Y",G586=1),H586,CONCATENATE(P585,",",H586))))</f>
        <v>RFM_SECT_CD</v>
      </c>
      <c r="Q586" s="2" t="str">
        <f t="shared" ref="Q586:Q602" si="103">IF(AND(M586="Y",G586=1),"CREATE OR REPLACE VIEW "&amp;B586&amp;"."&amp;E586&amp;" AS SELECT CMM_DTL_CD AS "&amp;H586,IF(AND(M586="Y",G587=1)," , SORT_SEQ AS "&amp;H586&amp;" FROM DW.WSTC_CMM_CD_DTL WHERE CMM_BAS_CD= '"&amp;O586&amp;"';",IF(M586="Y"," , CMM_DTL_CD_NM AS "&amp;H586,IF(F586="","",IF(G586=1,"CREATE OR REPLACE TRANSIENT TABLE "&amp;B586&amp;"."&amp;E586&amp;" ("&amp;H586&amp;"  "&amp;J586&amp;"  "&amp;L586&amp;"  COMMENT '"&amp;I586&amp;"'",IF(G587=1,", "&amp;H586&amp;"  "&amp;J586&amp;"  "&amp;L586&amp;"  COMMENT '"&amp;I586&amp;"' , CONSTRAINT "&amp;E586&amp;"_PK PRIMARY KEY ("&amp;P586&amp;")) COMMENT='"&amp;F586&amp;"';"&amp;"GRANT SELECT ON TABLE GCWB_WDB."&amp;B586&amp;"."&amp;E586&amp;" TO READ_ROLE;"&amp;"GRANT SELECT,INSERT,UPDATE,DELETE ON TABLE GCWB_WDB."&amp;B586&amp;"."&amp;E586&amp;" TO ROLE CRUD_ROLE;",", "&amp;H586&amp;"  "&amp;J586&amp;"  "&amp;L586&amp;"  COMMENT '"&amp;I586&amp;"'"))))))</f>
        <v xml:space="preserve"> , SORT_SEQ AS SORT_SEQ FROM DW.WSTC_CMM_CD_DTL WHERE CMM_BAS_CD= '038';</v>
      </c>
      <c r="R586" s="2" t="str">
        <f t="shared" ref="R586:R602" si="104">IF(G586=1,"CREATE TABLE "&amp;B586&amp;"."&amp;E586&amp;" ("&amp;H586&amp;"  "&amp;J586&amp;"  "&amp;L586,IF(G587=1,", "&amp;H586&amp;"  "&amp;J586&amp;"  "&amp;L586&amp;", CONSTRAINT "&amp;E586&amp;"_PK PRIMARY KEY ("&amp;P586&amp;")) ;",", "&amp;H586&amp;"  "&amp;J586&amp;"  "&amp;L586))</f>
        <v>, SORT_SEQ  INTEGER  NULL, CONSTRAINT MMBD_RFM_SECT_PK PRIMARY KEY (RFM_SECT_CD)) ;</v>
      </c>
      <c r="S586" s="2" t="str">
        <f t="shared" ref="S586:S602" si="105">IF(G586=1,"COMMENT ON TABLE "&amp;B586&amp;"."&amp;E586&amp;" IS '"&amp;F586&amp;"'; COMMENT ON COLUMN "&amp;B586&amp;"."&amp;E586&amp;"."&amp;H586&amp;" IS '"&amp;I586&amp;"';","COMMENT ON COLUMN "&amp;B586&amp;"."&amp;E586&amp;"."&amp;H586&amp;" IS '"&amp;I586&amp;"';")</f>
        <v>COMMENT ON COLUMN DM.MMBD_RFM_SECT.SORT_SEQ IS '정렬순번';</v>
      </c>
    </row>
    <row r="587" spans="1:19" ht="22" customHeight="1" x14ac:dyDescent="0.45">
      <c r="A587" s="23">
        <f t="shared" si="101"/>
        <v>81</v>
      </c>
      <c r="B587" s="3" t="s">
        <v>596</v>
      </c>
      <c r="C587" s="3" t="s">
        <v>142</v>
      </c>
      <c r="D587" s="3" t="s">
        <v>29</v>
      </c>
      <c r="E587" s="4" t="str">
        <f>VLOOKUP(F587,[1]테이블명!$E:$G,3,FALSE)</f>
        <v>MMBD_EEMC</v>
      </c>
      <c r="F587" s="5" t="s">
        <v>74</v>
      </c>
      <c r="G587" s="3">
        <f t="shared" si="97"/>
        <v>1</v>
      </c>
      <c r="H587" s="22" t="str">
        <f>VLOOKUP(I587,[1]용어사전!$B:$D,2,FALSE)</f>
        <v>ENTR_ELAP_MMCNT</v>
      </c>
      <c r="I587" s="22" t="s">
        <v>223</v>
      </c>
      <c r="J587" s="3" t="str">
        <f>VLOOKUP(I587,[1]용어사전!$B:$D,3,FALSE)</f>
        <v>INTEGER</v>
      </c>
      <c r="K587" s="3" t="s">
        <v>300</v>
      </c>
      <c r="L587" s="3" t="str">
        <f t="shared" si="99"/>
        <v xml:space="preserve"> NOT NULL</v>
      </c>
      <c r="M587" s="3" t="s">
        <v>593</v>
      </c>
      <c r="N587" s="3" t="str">
        <f>IFERROR(VLOOKUP(I587,[2]Sheet3!G$3:K$38,5,FALSE),"")</f>
        <v/>
      </c>
      <c r="O587" s="43"/>
      <c r="P587" s="28" t="str">
        <f t="shared" si="102"/>
        <v>ENTR_ELAP_MMCNT</v>
      </c>
      <c r="Q587" s="2" t="str">
        <f t="shared" si="103"/>
        <v>CREATE OR REPLACE VIEW DM.MMBD_EEMC AS SELECT CMM_DTL_CD AS ENTR_ELAP_MMCNT</v>
      </c>
      <c r="R587" s="2" t="str">
        <f t="shared" si="104"/>
        <v>CREATE TABLE DM.MMBD_EEMC (ENTR_ELAP_MMCNT  INTEGER   NOT NULL</v>
      </c>
      <c r="S587" s="2" t="str">
        <f t="shared" si="105"/>
        <v>COMMENT ON TABLE DM.MMBD_EEMC IS '가입경과월수'; COMMENT ON COLUMN DM.MMBD_EEMC.ENTR_ELAP_MMCNT IS '가입경과월수';</v>
      </c>
    </row>
    <row r="588" spans="1:19" ht="22" customHeight="1" x14ac:dyDescent="0.45">
      <c r="A588" s="23">
        <f t="shared" si="101"/>
        <v>81</v>
      </c>
      <c r="B588" s="3" t="s">
        <v>596</v>
      </c>
      <c r="C588" s="3" t="s">
        <v>142</v>
      </c>
      <c r="D588" s="3" t="s">
        <v>29</v>
      </c>
      <c r="E588" s="4" t="str">
        <f>VLOOKUP(F588,[1]테이블명!$E:$G,3,FALSE)</f>
        <v>MMBD_EEMC</v>
      </c>
      <c r="F588" s="5" t="s">
        <v>74</v>
      </c>
      <c r="G588" s="3">
        <f t="shared" si="97"/>
        <v>2</v>
      </c>
      <c r="H588" s="4" t="str">
        <f>VLOOKUP(I588,[1]용어사전!$B:$D,2,FALSE)</f>
        <v>EEMC_CLS_CD</v>
      </c>
      <c r="I588" s="4" t="s">
        <v>196</v>
      </c>
      <c r="J588" s="3" t="str">
        <f>VLOOKUP(I588,[1]용어사전!$B:$D,3,FALSE)</f>
        <v>VARCHAR(2)</v>
      </c>
      <c r="K588" s="3"/>
      <c r="L588" s="3" t="str">
        <f t="shared" si="99"/>
        <v>NULL</v>
      </c>
      <c r="M588" s="3" t="s">
        <v>593</v>
      </c>
      <c r="N588" s="3" t="str">
        <f>IFERROR(VLOOKUP(I588,[2]Sheet3!G$3:K$38,5,FALSE),"")</f>
        <v/>
      </c>
      <c r="O588" s="43"/>
      <c r="P588" s="28" t="str">
        <f t="shared" si="102"/>
        <v>ENTR_ELAP_MMCNT</v>
      </c>
      <c r="Q588" s="2" t="str">
        <f t="shared" si="103"/>
        <v xml:space="preserve"> , CMM_DTL_CD_NM AS EEMC_CLS_CD</v>
      </c>
      <c r="R588" s="2" t="str">
        <f t="shared" si="104"/>
        <v>, EEMC_CLS_CD  VARCHAR(2)  NULL</v>
      </c>
      <c r="S588" s="2" t="str">
        <f t="shared" si="105"/>
        <v>COMMENT ON COLUMN DM.MMBD_EEMC.EEMC_CLS_CD IS '가입경과월수구분코드';</v>
      </c>
    </row>
    <row r="589" spans="1:19" ht="22" customHeight="1" x14ac:dyDescent="0.45">
      <c r="A589" s="23">
        <f t="shared" si="101"/>
        <v>81</v>
      </c>
      <c r="B589" s="3" t="s">
        <v>596</v>
      </c>
      <c r="C589" s="3" t="s">
        <v>142</v>
      </c>
      <c r="D589" s="3" t="s">
        <v>29</v>
      </c>
      <c r="E589" s="4" t="str">
        <f>VLOOKUP(F589,[1]테이블명!$E:$G,3,FALSE)</f>
        <v>MMBD_EEMC</v>
      </c>
      <c r="F589" s="5" t="s">
        <v>74</v>
      </c>
      <c r="G589" s="3">
        <f t="shared" si="97"/>
        <v>3</v>
      </c>
      <c r="H589" s="4" t="str">
        <f>VLOOKUP(I589,[1]용어사전!$B:$D,2,FALSE)</f>
        <v>SORT_SEQ</v>
      </c>
      <c r="I589" s="4" t="s">
        <v>298</v>
      </c>
      <c r="J589" s="3" t="str">
        <f>VLOOKUP(I589,[1]용어사전!$B:$D,3,FALSE)</f>
        <v>INTEGER</v>
      </c>
      <c r="K589" s="3"/>
      <c r="L589" s="3" t="str">
        <f t="shared" si="99"/>
        <v>NULL</v>
      </c>
      <c r="M589" s="3" t="s">
        <v>593</v>
      </c>
      <c r="N589" s="3" t="str">
        <f>IFERROR(VLOOKUP(I589,[2]Sheet3!G$3:K$38,5,FALSE),"")</f>
        <v/>
      </c>
      <c r="O589" s="43"/>
      <c r="P589" s="28" t="str">
        <f t="shared" si="102"/>
        <v>ENTR_ELAP_MMCNT</v>
      </c>
      <c r="Q589" s="2" t="str">
        <f t="shared" si="103"/>
        <v xml:space="preserve"> , SORT_SEQ AS SORT_SEQ FROM DW.WSTC_CMM_CD_DTL WHERE CMM_BAS_CD= '';</v>
      </c>
      <c r="R589" s="2" t="str">
        <f t="shared" si="104"/>
        <v>, SORT_SEQ  INTEGER  NULL, CONSTRAINT MMBD_EEMC_PK PRIMARY KEY (ENTR_ELAP_MMCNT)) ;</v>
      </c>
      <c r="S589" s="2" t="str">
        <f t="shared" si="105"/>
        <v>COMMENT ON COLUMN DM.MMBD_EEMC.SORT_SEQ IS '정렬순번';</v>
      </c>
    </row>
    <row r="590" spans="1:19" ht="22" customHeight="1" x14ac:dyDescent="0.45">
      <c r="A590" s="23">
        <f t="shared" si="101"/>
        <v>82</v>
      </c>
      <c r="B590" s="3" t="s">
        <v>596</v>
      </c>
      <c r="C590" s="3" t="s">
        <v>142</v>
      </c>
      <c r="D590" s="3" t="s">
        <v>29</v>
      </c>
      <c r="E590" s="4" t="str">
        <f>VLOOKUP(F590,[1]테이블명!$E:$G,3,FALSE)</f>
        <v>MMBD_EEMC_CLS</v>
      </c>
      <c r="F590" s="5" t="s">
        <v>73</v>
      </c>
      <c r="G590" s="3">
        <f t="shared" si="97"/>
        <v>1</v>
      </c>
      <c r="H590" s="4" t="str">
        <f>VLOOKUP(I590,[1]용어사전!$B:$D,2,FALSE)</f>
        <v>EEMC_CLS_CD</v>
      </c>
      <c r="I590" s="4" t="s">
        <v>196</v>
      </c>
      <c r="J590" s="3" t="str">
        <f>VLOOKUP(I590,[1]용어사전!$B:$D,3,FALSE)</f>
        <v>VARCHAR(2)</v>
      </c>
      <c r="K590" s="3" t="s">
        <v>300</v>
      </c>
      <c r="L590" s="3" t="str">
        <f t="shared" si="99"/>
        <v xml:space="preserve"> NOT NULL</v>
      </c>
      <c r="M590" s="3" t="s">
        <v>593</v>
      </c>
      <c r="N590" s="3" t="str">
        <f>IFERROR(VLOOKUP(I590,[2]Sheet3!G$3:K$38,5,FALSE),"")</f>
        <v/>
      </c>
      <c r="O590" s="43" t="s">
        <v>5633</v>
      </c>
      <c r="P590" s="28" t="str">
        <f t="shared" si="102"/>
        <v>EEMC_CLS_CD</v>
      </c>
      <c r="Q590" s="2" t="str">
        <f t="shared" si="103"/>
        <v>CREATE OR REPLACE VIEW DM.MMBD_EEMC_CLS AS SELECT CMM_DTL_CD AS EEMC_CLS_CD</v>
      </c>
      <c r="R590" s="2" t="str">
        <f t="shared" si="104"/>
        <v>CREATE TABLE DM.MMBD_EEMC_CLS (EEMC_CLS_CD  VARCHAR(2)   NOT NULL</v>
      </c>
      <c r="S590" s="2" t="str">
        <f t="shared" si="105"/>
        <v>COMMENT ON TABLE DM.MMBD_EEMC_CLS IS '가입경과월수구분'; COMMENT ON COLUMN DM.MMBD_EEMC_CLS.EEMC_CLS_CD IS '가입경과월수구분코드';</v>
      </c>
    </row>
    <row r="591" spans="1:19" ht="22" customHeight="1" x14ac:dyDescent="0.45">
      <c r="A591" s="23">
        <f t="shared" si="101"/>
        <v>82</v>
      </c>
      <c r="B591" s="3" t="s">
        <v>596</v>
      </c>
      <c r="C591" s="3" t="s">
        <v>142</v>
      </c>
      <c r="D591" s="3" t="s">
        <v>29</v>
      </c>
      <c r="E591" s="4" t="str">
        <f>VLOOKUP(F591,[1]테이블명!$E:$G,3,FALSE)</f>
        <v>MMBD_EEMC_CLS</v>
      </c>
      <c r="F591" s="5" t="s">
        <v>73</v>
      </c>
      <c r="G591" s="3">
        <f t="shared" si="97"/>
        <v>2</v>
      </c>
      <c r="H591" s="4" t="str">
        <f>VLOOKUP(I591,[1]용어사전!$B:$D,2,FALSE)</f>
        <v>EEMC_CLS_NM</v>
      </c>
      <c r="I591" s="4" t="s">
        <v>277</v>
      </c>
      <c r="J591" s="3" t="str">
        <f>VLOOKUP(I591,[1]용어사전!$B:$D,3,FALSE)</f>
        <v>VARCHAR(10)</v>
      </c>
      <c r="K591" s="3"/>
      <c r="L591" s="3" t="str">
        <f t="shared" si="99"/>
        <v>NULL</v>
      </c>
      <c r="M591" s="3" t="s">
        <v>593</v>
      </c>
      <c r="N591" s="3" t="str">
        <f>IFERROR(VLOOKUP(I591,[2]Sheet3!G$3:K$38,5,FALSE),"")</f>
        <v/>
      </c>
      <c r="O591" s="43" t="s">
        <v>5633</v>
      </c>
      <c r="P591" s="28" t="str">
        <f t="shared" si="102"/>
        <v>EEMC_CLS_CD</v>
      </c>
      <c r="Q591" s="2" t="str">
        <f t="shared" si="103"/>
        <v xml:space="preserve"> , CMM_DTL_CD_NM AS EEMC_CLS_NM</v>
      </c>
      <c r="R591" s="2" t="str">
        <f t="shared" si="104"/>
        <v>, EEMC_CLS_NM  VARCHAR(10)  NULL</v>
      </c>
      <c r="S591" s="2" t="str">
        <f t="shared" si="105"/>
        <v>COMMENT ON COLUMN DM.MMBD_EEMC_CLS.EEMC_CLS_NM IS '가입경과월수구분명';</v>
      </c>
    </row>
    <row r="592" spans="1:19" ht="22" customHeight="1" x14ac:dyDescent="0.45">
      <c r="A592" s="23">
        <f t="shared" si="101"/>
        <v>82</v>
      </c>
      <c r="B592" s="3" t="s">
        <v>596</v>
      </c>
      <c r="C592" s="3" t="s">
        <v>142</v>
      </c>
      <c r="D592" s="3" t="s">
        <v>29</v>
      </c>
      <c r="E592" s="4" t="str">
        <f>VLOOKUP(F592,[1]테이블명!$E:$G,3,FALSE)</f>
        <v>MMBD_EEMC_CLS</v>
      </c>
      <c r="F592" s="5" t="s">
        <v>73</v>
      </c>
      <c r="G592" s="3">
        <f t="shared" si="97"/>
        <v>3</v>
      </c>
      <c r="H592" s="4" t="str">
        <f>VLOOKUP(I592,[1]용어사전!$B:$D,2,FALSE)</f>
        <v>SORT_SEQ</v>
      </c>
      <c r="I592" s="4" t="s">
        <v>298</v>
      </c>
      <c r="J592" s="3" t="str">
        <f>VLOOKUP(I592,[1]용어사전!$B:$D,3,FALSE)</f>
        <v>INTEGER</v>
      </c>
      <c r="K592" s="3"/>
      <c r="L592" s="3" t="str">
        <f t="shared" si="99"/>
        <v>NULL</v>
      </c>
      <c r="M592" s="3" t="s">
        <v>593</v>
      </c>
      <c r="N592" s="3" t="str">
        <f>IFERROR(VLOOKUP(I592,[2]Sheet3!G$3:K$38,5,FALSE),"")</f>
        <v/>
      </c>
      <c r="O592" s="43" t="s">
        <v>5633</v>
      </c>
      <c r="P592" s="28" t="str">
        <f t="shared" si="102"/>
        <v>EEMC_CLS_CD</v>
      </c>
      <c r="Q592" s="2" t="str">
        <f t="shared" si="103"/>
        <v xml:space="preserve"> , SORT_SEQ AS SORT_SEQ FROM DW.WSTC_CMM_CD_DTL WHERE CMM_BAS_CD= '039';</v>
      </c>
      <c r="R592" s="2" t="str">
        <f t="shared" si="104"/>
        <v>, SORT_SEQ  INTEGER  NULL, CONSTRAINT MMBD_EEMC_CLS_PK PRIMARY KEY (EEMC_CLS_CD)) ;</v>
      </c>
      <c r="S592" s="2" t="str">
        <f t="shared" si="105"/>
        <v>COMMENT ON COLUMN DM.MMBD_EEMC_CLS.SORT_SEQ IS '정렬순번';</v>
      </c>
    </row>
    <row r="593" spans="1:19" ht="22" customHeight="1" x14ac:dyDescent="0.45">
      <c r="A593" s="23">
        <f t="shared" si="101"/>
        <v>83</v>
      </c>
      <c r="B593" s="3" t="s">
        <v>596</v>
      </c>
      <c r="C593" s="3" t="s">
        <v>142</v>
      </c>
      <c r="D593" s="3" t="s">
        <v>29</v>
      </c>
      <c r="E593" s="4" t="str">
        <f>VLOOKUP(F593,[1]테이블명!$E:$G,3,FALSE)</f>
        <v>MMBD_ENTR_DEVC</v>
      </c>
      <c r="F593" s="5" t="s">
        <v>71</v>
      </c>
      <c r="G593" s="3">
        <f t="shared" si="97"/>
        <v>1</v>
      </c>
      <c r="H593" s="4" t="str">
        <f>VLOOKUP(I593,[1]용어사전!$B:$D,2,FALSE)</f>
        <v>ENTR_DEVC_CD</v>
      </c>
      <c r="I593" s="4" t="s">
        <v>197</v>
      </c>
      <c r="J593" s="3" t="str">
        <f>VLOOKUP(I593,[1]용어사전!$B:$D,3,FALSE)</f>
        <v>VARCHAR(10)</v>
      </c>
      <c r="K593" s="3" t="s">
        <v>300</v>
      </c>
      <c r="L593" s="3" t="str">
        <f t="shared" si="99"/>
        <v xml:space="preserve"> NOT NULL</v>
      </c>
      <c r="M593" s="3" t="s">
        <v>593</v>
      </c>
      <c r="N593" s="3" t="str">
        <f>IFERROR(VLOOKUP(I593,[2]Sheet3!G$3:K$38,5,FALSE),"")</f>
        <v/>
      </c>
      <c r="O593" s="43" t="s">
        <v>5634</v>
      </c>
      <c r="P593" s="28" t="str">
        <f t="shared" si="102"/>
        <v>ENTR_DEVC_CD</v>
      </c>
      <c r="Q593" s="2" t="str">
        <f t="shared" si="103"/>
        <v>CREATE OR REPLACE VIEW DM.MMBD_ENTR_DEVC AS SELECT CMM_DTL_CD AS ENTR_DEVC_CD</v>
      </c>
      <c r="R593" s="2" t="str">
        <f t="shared" si="104"/>
        <v>CREATE TABLE DM.MMBD_ENTR_DEVC (ENTR_DEVC_CD  VARCHAR(10)   NOT NULL</v>
      </c>
      <c r="S593" s="2" t="str">
        <f t="shared" si="105"/>
        <v>COMMENT ON TABLE DM.MMBD_ENTR_DEVC IS '가입기기'; COMMENT ON COLUMN DM.MMBD_ENTR_DEVC.ENTR_DEVC_CD IS '가입기기코드';</v>
      </c>
    </row>
    <row r="594" spans="1:19" ht="22" customHeight="1" x14ac:dyDescent="0.45">
      <c r="A594" s="23">
        <f t="shared" si="101"/>
        <v>83</v>
      </c>
      <c r="B594" s="3" t="s">
        <v>596</v>
      </c>
      <c r="C594" s="3" t="s">
        <v>142</v>
      </c>
      <c r="D594" s="3" t="s">
        <v>29</v>
      </c>
      <c r="E594" s="4" t="str">
        <f>VLOOKUP(F594,[1]테이블명!$E:$G,3,FALSE)</f>
        <v>MMBD_ENTR_DEVC</v>
      </c>
      <c r="F594" s="5" t="s">
        <v>71</v>
      </c>
      <c r="G594" s="3">
        <f t="shared" si="97"/>
        <v>2</v>
      </c>
      <c r="H594" s="4" t="str">
        <f>VLOOKUP(I594,[1]용어사전!$B:$D,2,FALSE)</f>
        <v>ENTR_DEVC_NM</v>
      </c>
      <c r="I594" s="4" t="s">
        <v>279</v>
      </c>
      <c r="J594" s="3" t="str">
        <f>VLOOKUP(I594,[1]용어사전!$B:$D,3,FALSE)</f>
        <v>VARCHAR(10)</v>
      </c>
      <c r="K594" s="3"/>
      <c r="L594" s="3" t="str">
        <f t="shared" si="99"/>
        <v>NULL</v>
      </c>
      <c r="M594" s="3" t="s">
        <v>593</v>
      </c>
      <c r="N594" s="3" t="str">
        <f>IFERROR(VLOOKUP(I594,[2]Sheet3!G$3:K$38,5,FALSE),"")</f>
        <v/>
      </c>
      <c r="O594" s="43" t="s">
        <v>5634</v>
      </c>
      <c r="P594" s="28" t="str">
        <f t="shared" si="102"/>
        <v>ENTR_DEVC_CD</v>
      </c>
      <c r="Q594" s="2" t="str">
        <f t="shared" si="103"/>
        <v xml:space="preserve"> , CMM_DTL_CD_NM AS ENTR_DEVC_NM</v>
      </c>
      <c r="R594" s="2" t="str">
        <f t="shared" si="104"/>
        <v>, ENTR_DEVC_NM  VARCHAR(10)  NULL</v>
      </c>
      <c r="S594" s="2" t="str">
        <f t="shared" si="105"/>
        <v>COMMENT ON COLUMN DM.MMBD_ENTR_DEVC.ENTR_DEVC_NM IS '가입기기명';</v>
      </c>
    </row>
    <row r="595" spans="1:19" ht="22" customHeight="1" x14ac:dyDescent="0.45">
      <c r="A595" s="23">
        <f t="shared" si="101"/>
        <v>83</v>
      </c>
      <c r="B595" s="3" t="s">
        <v>596</v>
      </c>
      <c r="C595" s="3" t="s">
        <v>142</v>
      </c>
      <c r="D595" s="3" t="s">
        <v>29</v>
      </c>
      <c r="E595" s="4" t="str">
        <f>VLOOKUP(F595,[1]테이블명!$E:$G,3,FALSE)</f>
        <v>MMBD_ENTR_DEVC</v>
      </c>
      <c r="F595" s="5" t="s">
        <v>71</v>
      </c>
      <c r="G595" s="3">
        <f t="shared" si="97"/>
        <v>3</v>
      </c>
      <c r="H595" s="4" t="str">
        <f>VLOOKUP(I595,[1]용어사전!$B:$D,2,FALSE)</f>
        <v>SORT_SEQ</v>
      </c>
      <c r="I595" s="4" t="s">
        <v>298</v>
      </c>
      <c r="J595" s="3" t="str">
        <f>VLOOKUP(I595,[1]용어사전!$B:$D,3,FALSE)</f>
        <v>INTEGER</v>
      </c>
      <c r="K595" s="3"/>
      <c r="L595" s="3" t="str">
        <f t="shared" si="99"/>
        <v>NULL</v>
      </c>
      <c r="M595" s="3" t="s">
        <v>593</v>
      </c>
      <c r="N595" s="3" t="str">
        <f>IFERROR(VLOOKUP(I595,[2]Sheet3!G$3:K$38,5,FALSE),"")</f>
        <v/>
      </c>
      <c r="O595" s="43" t="s">
        <v>5634</v>
      </c>
      <c r="P595" s="28" t="str">
        <f t="shared" si="102"/>
        <v>ENTR_DEVC_CD</v>
      </c>
      <c r="Q595" s="2" t="str">
        <f t="shared" si="103"/>
        <v xml:space="preserve"> , SORT_SEQ AS SORT_SEQ FROM DW.WSTC_CMM_CD_DTL WHERE CMM_BAS_CD= '040';</v>
      </c>
      <c r="R595" s="2" t="str">
        <f t="shared" si="104"/>
        <v>, SORT_SEQ  INTEGER  NULL, CONSTRAINT MMBD_ENTR_DEVC_PK PRIMARY KEY (ENTR_DEVC_CD)) ;</v>
      </c>
      <c r="S595" s="2" t="str">
        <f t="shared" si="105"/>
        <v>COMMENT ON COLUMN DM.MMBD_ENTR_DEVC.SORT_SEQ IS '정렬순번';</v>
      </c>
    </row>
    <row r="596" spans="1:19" ht="22" customHeight="1" x14ac:dyDescent="0.45">
      <c r="A596" s="23">
        <f t="shared" si="101"/>
        <v>84</v>
      </c>
      <c r="B596" s="3" t="s">
        <v>596</v>
      </c>
      <c r="C596" s="3" t="s">
        <v>142</v>
      </c>
      <c r="D596" s="3" t="s">
        <v>29</v>
      </c>
      <c r="E596" s="4" t="str">
        <f>VLOOKUP(F596,[1]테이블명!$E:$G,3,FALSE)</f>
        <v>MMBD_ENTR_APRCH</v>
      </c>
      <c r="F596" s="5" t="s">
        <v>72</v>
      </c>
      <c r="G596" s="3">
        <f t="shared" si="97"/>
        <v>1</v>
      </c>
      <c r="H596" s="4" t="str">
        <f>VLOOKUP(I596,[1]용어사전!$B:$D,2,FALSE)</f>
        <v>ENTR_APRCH_CD</v>
      </c>
      <c r="I596" s="4" t="s">
        <v>198</v>
      </c>
      <c r="J596" s="3" t="str">
        <f>VLOOKUP(I596,[1]용어사전!$B:$D,3,FALSE)</f>
        <v>VARCHAR(10)</v>
      </c>
      <c r="K596" s="3" t="s">
        <v>300</v>
      </c>
      <c r="L596" s="3" t="str">
        <f t="shared" si="99"/>
        <v xml:space="preserve"> NOT NULL</v>
      </c>
      <c r="M596" s="3" t="s">
        <v>593</v>
      </c>
      <c r="N596" s="3" t="str">
        <f>IFERROR(VLOOKUP(I596,[2]Sheet3!G$3:K$38,5,FALSE),"")</f>
        <v/>
      </c>
      <c r="O596" s="43" t="s">
        <v>5635</v>
      </c>
      <c r="P596" s="28" t="str">
        <f t="shared" si="102"/>
        <v>ENTR_APRCH_CD</v>
      </c>
      <c r="Q596" s="2" t="str">
        <f t="shared" si="103"/>
        <v>CREATE OR REPLACE VIEW DM.MMBD_ENTR_APRCH AS SELECT CMM_DTL_CD AS ENTR_APRCH_CD</v>
      </c>
      <c r="R596" s="2" t="str">
        <f t="shared" si="104"/>
        <v>CREATE TABLE DM.MMBD_ENTR_APRCH (ENTR_APRCH_CD  VARCHAR(10)   NOT NULL</v>
      </c>
      <c r="S596" s="2" t="str">
        <f t="shared" si="105"/>
        <v>COMMENT ON TABLE DM.MMBD_ENTR_APRCH IS '가입방식'; COMMENT ON COLUMN DM.MMBD_ENTR_APRCH.ENTR_APRCH_CD IS '가입방식코드';</v>
      </c>
    </row>
    <row r="597" spans="1:19" ht="22" customHeight="1" x14ac:dyDescent="0.45">
      <c r="A597" s="23">
        <f t="shared" si="101"/>
        <v>84</v>
      </c>
      <c r="B597" s="3" t="s">
        <v>596</v>
      </c>
      <c r="C597" s="3" t="s">
        <v>142</v>
      </c>
      <c r="D597" s="3" t="s">
        <v>29</v>
      </c>
      <c r="E597" s="4" t="str">
        <f>VLOOKUP(F597,[1]테이블명!$E:$G,3,FALSE)</f>
        <v>MMBD_ENTR_APRCH</v>
      </c>
      <c r="F597" s="5" t="s">
        <v>72</v>
      </c>
      <c r="G597" s="3">
        <f t="shared" si="97"/>
        <v>2</v>
      </c>
      <c r="H597" s="4" t="str">
        <f>VLOOKUP(I597,[1]용어사전!$B:$D,2,FALSE)</f>
        <v>ENTR_APRCH_NM</v>
      </c>
      <c r="I597" s="4" t="s">
        <v>278</v>
      </c>
      <c r="J597" s="3" t="str">
        <f>VLOOKUP(I597,[1]용어사전!$B:$D,3,FALSE)</f>
        <v>VARCHAR(10)</v>
      </c>
      <c r="K597" s="3"/>
      <c r="L597" s="3" t="str">
        <f t="shared" si="99"/>
        <v>NULL</v>
      </c>
      <c r="M597" s="3" t="s">
        <v>593</v>
      </c>
      <c r="N597" s="3" t="str">
        <f>IFERROR(VLOOKUP(I597,[2]Sheet3!G$3:K$38,5,FALSE),"")</f>
        <v/>
      </c>
      <c r="O597" s="43" t="s">
        <v>5635</v>
      </c>
      <c r="P597" s="28" t="str">
        <f t="shared" si="102"/>
        <v>ENTR_APRCH_CD</v>
      </c>
      <c r="Q597" s="2" t="str">
        <f t="shared" si="103"/>
        <v xml:space="preserve"> , CMM_DTL_CD_NM AS ENTR_APRCH_NM</v>
      </c>
      <c r="R597" s="2" t="str">
        <f t="shared" si="104"/>
        <v>, ENTR_APRCH_NM  VARCHAR(10)  NULL</v>
      </c>
      <c r="S597" s="2" t="str">
        <f t="shared" si="105"/>
        <v>COMMENT ON COLUMN DM.MMBD_ENTR_APRCH.ENTR_APRCH_NM IS '가입방식명';</v>
      </c>
    </row>
    <row r="598" spans="1:19" ht="22" customHeight="1" x14ac:dyDescent="0.45">
      <c r="A598" s="23">
        <f t="shared" si="101"/>
        <v>84</v>
      </c>
      <c r="B598" s="3" t="s">
        <v>596</v>
      </c>
      <c r="C598" s="3" t="s">
        <v>142</v>
      </c>
      <c r="D598" s="3" t="s">
        <v>29</v>
      </c>
      <c r="E598" s="4" t="str">
        <f>VLOOKUP(F598,[1]테이블명!$E:$G,3,FALSE)</f>
        <v>MMBD_ENTR_APRCH</v>
      </c>
      <c r="F598" s="5" t="s">
        <v>72</v>
      </c>
      <c r="G598" s="3">
        <f t="shared" si="97"/>
        <v>3</v>
      </c>
      <c r="H598" s="4" t="str">
        <f>VLOOKUP(I598,[1]용어사전!$B:$D,2,FALSE)</f>
        <v>SORT_SEQ</v>
      </c>
      <c r="I598" s="4" t="s">
        <v>298</v>
      </c>
      <c r="J598" s="3" t="str">
        <f>VLOOKUP(I598,[1]용어사전!$B:$D,3,FALSE)</f>
        <v>INTEGER</v>
      </c>
      <c r="K598" s="3"/>
      <c r="L598" s="3" t="str">
        <f t="shared" si="99"/>
        <v>NULL</v>
      </c>
      <c r="M598" s="3" t="s">
        <v>593</v>
      </c>
      <c r="N598" s="3" t="str">
        <f>IFERROR(VLOOKUP(I598,[2]Sheet3!G$3:K$38,5,FALSE),"")</f>
        <v/>
      </c>
      <c r="O598" s="43" t="s">
        <v>5635</v>
      </c>
      <c r="P598" s="28" t="str">
        <f t="shared" si="102"/>
        <v>ENTR_APRCH_CD</v>
      </c>
      <c r="Q598" s="2" t="str">
        <f t="shared" si="103"/>
        <v xml:space="preserve"> , SORT_SEQ AS SORT_SEQ FROM DW.WSTC_CMM_CD_DTL WHERE CMM_BAS_CD= '041';</v>
      </c>
      <c r="R598" s="2" t="str">
        <f t="shared" si="104"/>
        <v>, SORT_SEQ  INTEGER  NULL, CONSTRAINT MMBD_ENTR_APRCH_PK PRIMARY KEY (ENTR_APRCH_CD)) ;</v>
      </c>
      <c r="S598" s="2" t="str">
        <f t="shared" si="105"/>
        <v>COMMENT ON COLUMN DM.MMBD_ENTR_APRCH.SORT_SEQ IS '정렬순번';</v>
      </c>
    </row>
    <row r="599" spans="1:19" ht="22" customHeight="1" x14ac:dyDescent="0.45">
      <c r="A599" s="23">
        <f t="shared" si="101"/>
        <v>85</v>
      </c>
      <c r="B599" s="3" t="s">
        <v>596</v>
      </c>
      <c r="C599" s="3" t="s">
        <v>142</v>
      </c>
      <c r="D599" s="3" t="s">
        <v>29</v>
      </c>
      <c r="E599" s="4" t="str">
        <f>VLOOKUP(F599,[1]테이블명!$E:$G,3,FALSE)</f>
        <v>MMBD_INTRST_SUBJ</v>
      </c>
      <c r="F599" s="5" t="s">
        <v>76</v>
      </c>
      <c r="G599" s="3">
        <f t="shared" si="97"/>
        <v>1</v>
      </c>
      <c r="H599" s="4" t="str">
        <f>VLOOKUP(I599,[1]용어사전!$B:$D,2,FALSE)</f>
        <v>INTRST_SUBJ_CD</v>
      </c>
      <c r="I599" s="4" t="s">
        <v>199</v>
      </c>
      <c r="J599" s="3" t="str">
        <f>VLOOKUP(I599,[1]용어사전!$B:$D,3,FALSE)</f>
        <v>INTEGER</v>
      </c>
      <c r="K599" s="3" t="s">
        <v>5527</v>
      </c>
      <c r="L599" s="3" t="str">
        <f t="shared" si="99"/>
        <v xml:space="preserve"> NOT NULL</v>
      </c>
      <c r="M599" s="3"/>
      <c r="N599" s="3" t="str">
        <f>IFERROR(VLOOKUP(I599,[2]Sheet3!G$3:K$38,5,FALSE),"")</f>
        <v/>
      </c>
      <c r="P599" s="28" t="str">
        <f t="shared" si="102"/>
        <v>INTRST_SUBJ_CD</v>
      </c>
      <c r="Q599" s="2" t="str">
        <f t="shared" si="103"/>
        <v>CREATE OR REPLACE TRANSIENT TABLE DM.MMBD_INTRST_SUBJ (INTRST_SUBJ_CD  INTEGER   NOT NULL  COMMENT '관심주제코드'</v>
      </c>
      <c r="R599" s="2" t="str">
        <f t="shared" si="104"/>
        <v>CREATE TABLE DM.MMBD_INTRST_SUBJ (INTRST_SUBJ_CD  INTEGER   NOT NULL</v>
      </c>
      <c r="S599" s="2" t="str">
        <f t="shared" si="105"/>
        <v>COMMENT ON TABLE DM.MMBD_INTRST_SUBJ IS '관심주제'; COMMENT ON COLUMN DM.MMBD_INTRST_SUBJ.INTRST_SUBJ_CD IS '관심주제코드';</v>
      </c>
    </row>
    <row r="600" spans="1:19" ht="22" customHeight="1" x14ac:dyDescent="0.45">
      <c r="A600" s="23">
        <f t="shared" si="101"/>
        <v>85</v>
      </c>
      <c r="B600" s="3" t="s">
        <v>596</v>
      </c>
      <c r="C600" s="3" t="s">
        <v>142</v>
      </c>
      <c r="D600" s="3" t="s">
        <v>29</v>
      </c>
      <c r="E600" s="4" t="str">
        <f>VLOOKUP(F600,[1]테이블명!$E:$G,3,FALSE)</f>
        <v>MMBD_INTRST_SUBJ</v>
      </c>
      <c r="F600" s="5" t="s">
        <v>76</v>
      </c>
      <c r="G600" s="3">
        <f t="shared" si="97"/>
        <v>2</v>
      </c>
      <c r="H600" s="4" t="str">
        <f>VLOOKUP(I600,[1]용어사전!$B:$D,2,FALSE)</f>
        <v>INTRST_SUBJ_NM</v>
      </c>
      <c r="I600" s="4" t="s">
        <v>280</v>
      </c>
      <c r="J600" s="3" t="str">
        <f>VLOOKUP(I600,[1]용어사전!$B:$D,3,FALSE)</f>
        <v>VARCHAR(10)</v>
      </c>
      <c r="K600" s="3"/>
      <c r="L600" s="3" t="str">
        <f t="shared" si="99"/>
        <v>NULL</v>
      </c>
      <c r="M600" s="3"/>
      <c r="N600" s="3" t="str">
        <f>IFERROR(VLOOKUP(I600,[2]Sheet3!G$3:K$38,5,FALSE),"")</f>
        <v/>
      </c>
      <c r="P600" s="28" t="str">
        <f t="shared" si="102"/>
        <v>INTRST_SUBJ_CD</v>
      </c>
      <c r="Q600" s="2" t="str">
        <f t="shared" si="103"/>
        <v>, INTRST_SUBJ_NM  VARCHAR(10)  NULL  COMMENT '관심주제명'</v>
      </c>
      <c r="R600" s="2" t="str">
        <f t="shared" si="104"/>
        <v>, INTRST_SUBJ_NM  VARCHAR(10)  NULL</v>
      </c>
      <c r="S600" s="2" t="str">
        <f t="shared" si="105"/>
        <v>COMMENT ON COLUMN DM.MMBD_INTRST_SUBJ.INTRST_SUBJ_NM IS '관심주제명';</v>
      </c>
    </row>
    <row r="601" spans="1:19" ht="22" customHeight="1" x14ac:dyDescent="0.45">
      <c r="A601" s="23">
        <f t="shared" si="101"/>
        <v>85</v>
      </c>
      <c r="B601" s="3" t="s">
        <v>596</v>
      </c>
      <c r="C601" s="3" t="s">
        <v>142</v>
      </c>
      <c r="D601" s="3" t="s">
        <v>29</v>
      </c>
      <c r="E601" s="4" t="str">
        <f>VLOOKUP(F601,[1]테이블명!$E:$G,3,FALSE)</f>
        <v>MMBD_INTRST_SUBJ</v>
      </c>
      <c r="F601" s="5" t="s">
        <v>76</v>
      </c>
      <c r="G601" s="3">
        <f t="shared" ref="G601:G655" si="106">IF(E601=E600,G600+1,1)</f>
        <v>3</v>
      </c>
      <c r="H601" s="4" t="str">
        <f>VLOOKUP(I601,[1]용어사전!$B:$D,2,FALSE)</f>
        <v>SORT_SEQ</v>
      </c>
      <c r="I601" s="4" t="s">
        <v>298</v>
      </c>
      <c r="J601" s="3" t="str">
        <f>VLOOKUP(I601,[1]용어사전!$B:$D,3,FALSE)</f>
        <v>INTEGER</v>
      </c>
      <c r="K601" s="3"/>
      <c r="L601" s="3" t="str">
        <f t="shared" si="99"/>
        <v>NULL</v>
      </c>
      <c r="M601" s="3"/>
      <c r="N601" s="3" t="str">
        <f>IFERROR(VLOOKUP(I601,[2]Sheet3!G$3:K$38,5,FALSE),"")</f>
        <v/>
      </c>
      <c r="P601" s="28" t="str">
        <f t="shared" si="102"/>
        <v>INTRST_SUBJ_CD</v>
      </c>
      <c r="Q601" s="2" t="str">
        <f t="shared" si="103"/>
        <v>, SORT_SEQ  INTEGER  NULL  COMMENT '정렬순번'</v>
      </c>
      <c r="R601" s="2" t="str">
        <f t="shared" si="104"/>
        <v>, SORT_SEQ  INTEGER  NULL</v>
      </c>
      <c r="S601" s="2" t="str">
        <f t="shared" si="105"/>
        <v>COMMENT ON COLUMN DM.MMBD_INTRST_SUBJ.SORT_SEQ IS '정렬순번';</v>
      </c>
    </row>
    <row r="602" spans="1:19" ht="22" customHeight="1" x14ac:dyDescent="0.45">
      <c r="A602" s="23">
        <f t="shared" si="101"/>
        <v>85</v>
      </c>
      <c r="B602" s="3" t="s">
        <v>596</v>
      </c>
      <c r="C602" s="3" t="s">
        <v>142</v>
      </c>
      <c r="D602" s="3" t="s">
        <v>29</v>
      </c>
      <c r="E602" s="4" t="str">
        <f>VLOOKUP(F602,[1]테이블명!$E:$G,3,FALSE)</f>
        <v>MMBD_INTRST_SUBJ</v>
      </c>
      <c r="F602" s="5" t="s">
        <v>76</v>
      </c>
      <c r="G602" s="3">
        <f t="shared" si="106"/>
        <v>4</v>
      </c>
      <c r="H602" s="4" t="str">
        <f>VLOOKUP(I602,[1]용어사전!$B:$D,2,FALSE)</f>
        <v>LOAD_DTTM</v>
      </c>
      <c r="I602" s="4" t="s">
        <v>297</v>
      </c>
      <c r="J602" s="3" t="str">
        <f>VLOOKUP(I602,[1]용어사전!$B:$D,3,FALSE)</f>
        <v>TIMESTAMP</v>
      </c>
      <c r="K602" s="3"/>
      <c r="L602" s="3" t="str">
        <f t="shared" si="99"/>
        <v>NULL</v>
      </c>
      <c r="M602" s="3"/>
      <c r="N602" s="3" t="str">
        <f>IFERROR(VLOOKUP(I602,[2]Sheet3!G$3:K$38,5,FALSE),"")</f>
        <v/>
      </c>
      <c r="P602" s="28" t="str">
        <f t="shared" si="102"/>
        <v>INTRST_SUBJ_CD</v>
      </c>
      <c r="Q602" s="2" t="str">
        <f t="shared" si="103"/>
        <v>, LOAD_DTTM  TIMESTAMP  NULL  COMMENT '적재일시' , CONSTRAINT MMBD_INTRST_SUBJ_PK PRIMARY KEY (INTRST_SUBJ_CD)) COMMENT='관심주제';GRANT SELECT ON TABLE GCWB_WDB.DM.MMBD_INTRST_SUBJ TO READ_ROLE;GRANT SELECT,INSERT,UPDATE,DELETE ON TABLE GCWB_WDB.DM.MMBD_INTRST_SUBJ TO ROLE CRUD_ROLE;</v>
      </c>
      <c r="R602" s="2" t="str">
        <f t="shared" si="104"/>
        <v>, LOAD_DTTM  TIMESTAMP  NULL, CONSTRAINT MMBD_INTRST_SUBJ_PK PRIMARY KEY (INTRST_SUBJ_CD)) ;</v>
      </c>
      <c r="S602" s="2" t="str">
        <f t="shared" si="105"/>
        <v>COMMENT ON COLUMN DM.MMBD_INTRST_SUBJ.LOAD_DTTM IS '적재일시';</v>
      </c>
    </row>
    <row r="603" spans="1:19" ht="22" customHeight="1" x14ac:dyDescent="0.45">
      <c r="A603" s="23">
        <f t="shared" si="101"/>
        <v>86</v>
      </c>
      <c r="B603" s="3" t="s">
        <v>596</v>
      </c>
      <c r="C603" s="3" t="s">
        <v>142</v>
      </c>
      <c r="D603" s="3" t="s">
        <v>29</v>
      </c>
      <c r="E603" s="4" t="str">
        <f>VLOOKUP(F603,[1]테이블명!$E:$G,3,FALSE)</f>
        <v>MMBD_M_SECT</v>
      </c>
      <c r="F603" s="5" t="s">
        <v>65</v>
      </c>
      <c r="G603" s="3">
        <f t="shared" si="106"/>
        <v>1</v>
      </c>
      <c r="H603" s="4" t="str">
        <f>VLOOKUP(I603,[1]용어사전!$B:$D,2,FALSE)</f>
        <v>M_SECT_CD</v>
      </c>
      <c r="I603" s="22" t="s">
        <v>200</v>
      </c>
      <c r="J603" s="3" t="str">
        <f>VLOOKUP(I603,[1]용어사전!$B:$D,3,FALSE)</f>
        <v>VARCHAR(2)</v>
      </c>
      <c r="K603" s="3" t="s">
        <v>300</v>
      </c>
      <c r="L603" s="3" t="str">
        <f t="shared" si="99"/>
        <v xml:space="preserve"> NOT NULL</v>
      </c>
      <c r="M603" s="3" t="s">
        <v>593</v>
      </c>
      <c r="N603" s="3" t="str">
        <f>IFERROR(VLOOKUP(I603,[2]Sheet3!G$3:K$38,5,FALSE),"")</f>
        <v/>
      </c>
      <c r="O603" s="45" t="s">
        <v>5636</v>
      </c>
      <c r="P603" s="28" t="str">
        <f t="shared" ref="P603:P612" si="107">IF(F603="","",IF(K603="",P602,IF(AND(K603="Y",G603=1),H603,CONCATENATE(P602,",",H603))))</f>
        <v>M_SECT_CD</v>
      </c>
      <c r="Q603" s="2" t="str">
        <f t="shared" ref="Q603:Q612" si="108">IF(AND(M603="Y",G603=1),"CREATE OR REPLACE VIEW "&amp;B603&amp;"."&amp;E603&amp;" AS SELECT CMM_DTL_CD AS "&amp;H603,IF(AND(M603="Y",G604=1)," , SORT_SEQ AS "&amp;H603&amp;" FROM DW.WSTC_CMM_CD_DTL WHERE CMM_BAS_CD= '"&amp;O603&amp;"';",IF(M603="Y"," , CMM_DTL_CD_NM AS "&amp;H603,IF(F603="","",IF(G603=1,"CREATE OR REPLACE TRANSIENT TABLE "&amp;B603&amp;"."&amp;E603&amp;" ("&amp;H603&amp;"  "&amp;J603&amp;"  "&amp;L603&amp;"  COMMENT '"&amp;I603&amp;"'",IF(G604=1,", "&amp;H603&amp;"  "&amp;J603&amp;"  "&amp;L603&amp;"  COMMENT '"&amp;I603&amp;"' , CONSTRAINT "&amp;E603&amp;"_PK PRIMARY KEY ("&amp;P603&amp;")) COMMENT='"&amp;F603&amp;"';"&amp;"GRANT SELECT ON TABLE GCWB_WDB."&amp;B603&amp;"."&amp;E603&amp;" TO READ_ROLE;"&amp;"GRANT SELECT,INSERT,UPDATE,DELETE ON TABLE GCWB_WDB."&amp;B603&amp;"."&amp;E603&amp;" TO ROLE CRUD_ROLE;",", "&amp;H603&amp;"  "&amp;J603&amp;"  "&amp;L603&amp;"  COMMENT '"&amp;I603&amp;"'"))))))</f>
        <v>CREATE OR REPLACE VIEW DM.MMBD_M_SECT AS SELECT CMM_DTL_CD AS M_SECT_CD</v>
      </c>
      <c r="R603" s="2" t="str">
        <f t="shared" ref="R603:R612" si="109">IF(G603=1,"CREATE TABLE "&amp;B603&amp;"."&amp;E603&amp;" ("&amp;H603&amp;"  "&amp;J603&amp;"  "&amp;L603,IF(G604=1,", "&amp;H603&amp;"  "&amp;J603&amp;"  "&amp;L603&amp;", CONSTRAINT "&amp;E603&amp;"_PK PRIMARY KEY ("&amp;P603&amp;")) ;",", "&amp;H603&amp;"  "&amp;J603&amp;"  "&amp;L603))</f>
        <v>CREATE TABLE DM.MMBD_M_SECT (M_SECT_CD  VARCHAR(2)   NOT NULL</v>
      </c>
      <c r="S603" s="2" t="str">
        <f t="shared" ref="S603:S612" si="110">IF(G603=1,"COMMENT ON TABLE "&amp;B603&amp;"."&amp;E603&amp;" IS '"&amp;F603&amp;"'; COMMENT ON COLUMN "&amp;B603&amp;"."&amp;E603&amp;"."&amp;H603&amp;" IS '"&amp;I603&amp;"';","COMMENT ON COLUMN "&amp;B603&amp;"."&amp;E603&amp;"."&amp;H603&amp;" IS '"&amp;I603&amp;"';")</f>
        <v>COMMENT ON TABLE DM.MMBD_M_SECT IS '구매금액구간'; COMMENT ON COLUMN DM.MMBD_M_SECT.M_SECT_CD IS '구매금액구간코드';</v>
      </c>
    </row>
    <row r="604" spans="1:19" ht="22" customHeight="1" x14ac:dyDescent="0.45">
      <c r="A604" s="23">
        <f t="shared" si="101"/>
        <v>86</v>
      </c>
      <c r="B604" s="3" t="s">
        <v>596</v>
      </c>
      <c r="C604" s="3" t="s">
        <v>142</v>
      </c>
      <c r="D604" s="3" t="s">
        <v>29</v>
      </c>
      <c r="E604" s="4" t="str">
        <f>VLOOKUP(F604,[1]테이블명!$E:$G,3,FALSE)</f>
        <v>MMBD_M_SECT</v>
      </c>
      <c r="F604" s="5" t="s">
        <v>65</v>
      </c>
      <c r="G604" s="3">
        <f t="shared" si="106"/>
        <v>2</v>
      </c>
      <c r="H604" s="4" t="str">
        <f>VLOOKUP(I604,[1]용어사전!$B:$D,2,FALSE)</f>
        <v>M_SECT_NM</v>
      </c>
      <c r="I604" s="22" t="s">
        <v>281</v>
      </c>
      <c r="J604" s="3" t="str">
        <f>VLOOKUP(I604,[1]용어사전!$B:$D,3,FALSE)</f>
        <v>VARCHAR(10)</v>
      </c>
      <c r="K604" s="3"/>
      <c r="L604" s="3" t="str">
        <f t="shared" si="99"/>
        <v>NULL</v>
      </c>
      <c r="M604" s="3" t="s">
        <v>593</v>
      </c>
      <c r="N604" s="3" t="str">
        <f>IFERROR(VLOOKUP(I604,[2]Sheet3!G$3:K$38,5,FALSE),"")</f>
        <v/>
      </c>
      <c r="O604" s="45" t="s">
        <v>5636</v>
      </c>
      <c r="P604" s="28" t="str">
        <f t="shared" si="107"/>
        <v>M_SECT_CD</v>
      </c>
      <c r="Q604" s="2" t="str">
        <f t="shared" si="108"/>
        <v xml:space="preserve"> , CMM_DTL_CD_NM AS M_SECT_NM</v>
      </c>
      <c r="R604" s="2" t="str">
        <f t="shared" si="109"/>
        <v>, M_SECT_NM  VARCHAR(10)  NULL</v>
      </c>
      <c r="S604" s="2" t="str">
        <f t="shared" si="110"/>
        <v>COMMENT ON COLUMN DM.MMBD_M_SECT.M_SECT_NM IS '구매금액구간명';</v>
      </c>
    </row>
    <row r="605" spans="1:19" ht="22" customHeight="1" x14ac:dyDescent="0.45">
      <c r="A605" s="23">
        <f t="shared" si="101"/>
        <v>86</v>
      </c>
      <c r="B605" s="3" t="s">
        <v>596</v>
      </c>
      <c r="C605" s="3" t="s">
        <v>142</v>
      </c>
      <c r="D605" s="3" t="s">
        <v>29</v>
      </c>
      <c r="E605" s="4" t="str">
        <f>VLOOKUP(F605,[1]테이블명!$E:$G,3,FALSE)</f>
        <v>MMBD_M_SECT</v>
      </c>
      <c r="F605" s="5" t="s">
        <v>65</v>
      </c>
      <c r="G605" s="3">
        <f t="shared" si="106"/>
        <v>3</v>
      </c>
      <c r="H605" s="4" t="str">
        <f>VLOOKUP(I605,[1]용어사전!$B:$D,2,FALSE)</f>
        <v>SORT_SEQ</v>
      </c>
      <c r="I605" s="4" t="s">
        <v>298</v>
      </c>
      <c r="J605" s="3" t="str">
        <f>VLOOKUP(I605,[1]용어사전!$B:$D,3,FALSE)</f>
        <v>INTEGER</v>
      </c>
      <c r="K605" s="3"/>
      <c r="L605" s="3" t="str">
        <f t="shared" si="99"/>
        <v>NULL</v>
      </c>
      <c r="M605" s="3" t="s">
        <v>593</v>
      </c>
      <c r="N605" s="3" t="str">
        <f>IFERROR(VLOOKUP(I605,[2]Sheet3!G$3:K$38,5,FALSE),"")</f>
        <v/>
      </c>
      <c r="O605" s="45" t="s">
        <v>5636</v>
      </c>
      <c r="P605" s="28" t="str">
        <f t="shared" si="107"/>
        <v>M_SECT_CD</v>
      </c>
      <c r="Q605" s="2" t="str">
        <f t="shared" si="108"/>
        <v xml:space="preserve"> , SORT_SEQ AS SORT_SEQ FROM DW.WSTC_CMM_CD_DTL WHERE CMM_BAS_CD= '043';</v>
      </c>
      <c r="R605" s="2" t="str">
        <f t="shared" si="109"/>
        <v>, SORT_SEQ  INTEGER  NULL, CONSTRAINT MMBD_M_SECT_PK PRIMARY KEY (M_SECT_CD)) ;</v>
      </c>
      <c r="S605" s="2" t="str">
        <f t="shared" si="110"/>
        <v>COMMENT ON COLUMN DM.MMBD_M_SECT.SORT_SEQ IS '정렬순번';</v>
      </c>
    </row>
    <row r="606" spans="1:19" ht="22" customHeight="1" x14ac:dyDescent="0.45">
      <c r="A606" s="23">
        <f t="shared" si="101"/>
        <v>87</v>
      </c>
      <c r="B606" s="3" t="s">
        <v>596</v>
      </c>
      <c r="C606" s="3" t="s">
        <v>142</v>
      </c>
      <c r="D606" s="3" t="s">
        <v>29</v>
      </c>
      <c r="E606" s="4" t="str">
        <f>VLOOKUP(F606,[1]테이블명!$E:$G,3,FALSE)</f>
        <v>MMBD_F</v>
      </c>
      <c r="F606" s="5" t="s">
        <v>64</v>
      </c>
      <c r="G606" s="3">
        <f t="shared" si="106"/>
        <v>1</v>
      </c>
      <c r="H606" s="4" t="str">
        <f>VLOOKUP(I606,[1]용어사전!$B:$D,2,FALSE)</f>
        <v>F_CLS_CD</v>
      </c>
      <c r="I606" s="22" t="s">
        <v>304</v>
      </c>
      <c r="J606" s="3" t="str">
        <f>VLOOKUP(I606,[1]용어사전!$B:$D,3,FALSE)</f>
        <v>VARCHAR(2)</v>
      </c>
      <c r="K606" s="3" t="s">
        <v>300</v>
      </c>
      <c r="L606" s="3" t="str">
        <f t="shared" si="99"/>
        <v xml:space="preserve"> NOT NULL</v>
      </c>
      <c r="M606" s="3" t="s">
        <v>593</v>
      </c>
      <c r="N606" s="3" t="str">
        <f>IFERROR(VLOOKUP(I606,[2]Sheet3!G$3:K$38,5,FALSE),"")</f>
        <v/>
      </c>
      <c r="O606" s="45" t="s">
        <v>5637</v>
      </c>
      <c r="P606" s="28" t="str">
        <f t="shared" si="107"/>
        <v>F_CLS_CD</v>
      </c>
      <c r="Q606" s="2" t="str">
        <f t="shared" si="108"/>
        <v>CREATE OR REPLACE VIEW DM.MMBD_F AS SELECT CMM_DTL_CD AS F_CLS_CD</v>
      </c>
      <c r="R606" s="2" t="str">
        <f t="shared" si="109"/>
        <v>CREATE TABLE DM.MMBD_F (F_CLS_CD  VARCHAR(2)   NOT NULL</v>
      </c>
      <c r="S606" s="2" t="str">
        <f t="shared" si="110"/>
        <v>COMMENT ON TABLE DM.MMBD_F IS '구매빈도'; COMMENT ON COLUMN DM.MMBD_F.F_CLS_CD IS '구매빈도구분코드';</v>
      </c>
    </row>
    <row r="607" spans="1:19" ht="22" customHeight="1" x14ac:dyDescent="0.45">
      <c r="A607" s="23">
        <f t="shared" si="101"/>
        <v>87</v>
      </c>
      <c r="B607" s="3" t="s">
        <v>596</v>
      </c>
      <c r="C607" s="3" t="s">
        <v>142</v>
      </c>
      <c r="D607" s="3" t="s">
        <v>29</v>
      </c>
      <c r="E607" s="4" t="str">
        <f>VLOOKUP(F607,[1]테이블명!$E:$G,3,FALSE)</f>
        <v>MMBD_F</v>
      </c>
      <c r="F607" s="5" t="s">
        <v>64</v>
      </c>
      <c r="G607" s="3">
        <f t="shared" si="106"/>
        <v>2</v>
      </c>
      <c r="H607" s="4" t="str">
        <f>VLOOKUP(I607,[1]용어사전!$B:$D,2,FALSE)</f>
        <v>F_CLS_NM</v>
      </c>
      <c r="I607" s="22" t="s">
        <v>305</v>
      </c>
      <c r="J607" s="3" t="str">
        <f>VLOOKUP(I607,[1]용어사전!$B:$D,3,FALSE)</f>
        <v>VARCHAR(20)</v>
      </c>
      <c r="K607" s="3"/>
      <c r="L607" s="3" t="str">
        <f t="shared" si="99"/>
        <v>NULL</v>
      </c>
      <c r="M607" s="3" t="s">
        <v>593</v>
      </c>
      <c r="N607" s="3" t="str">
        <f>IFERROR(VLOOKUP(I607,[2]Sheet3!G$3:K$38,5,FALSE),"")</f>
        <v/>
      </c>
      <c r="O607" s="45" t="s">
        <v>5637</v>
      </c>
      <c r="P607" s="28" t="str">
        <f t="shared" si="107"/>
        <v>F_CLS_CD</v>
      </c>
      <c r="Q607" s="2" t="str">
        <f t="shared" si="108"/>
        <v xml:space="preserve"> , CMM_DTL_CD_NM AS F_CLS_NM</v>
      </c>
      <c r="R607" s="2" t="str">
        <f t="shared" si="109"/>
        <v>, F_CLS_NM  VARCHAR(20)  NULL</v>
      </c>
      <c r="S607" s="2" t="str">
        <f t="shared" si="110"/>
        <v>COMMENT ON COLUMN DM.MMBD_F.F_CLS_NM IS '구매빈도구분명';</v>
      </c>
    </row>
    <row r="608" spans="1:19" ht="22" customHeight="1" x14ac:dyDescent="0.45">
      <c r="A608" s="23">
        <f t="shared" si="101"/>
        <v>87</v>
      </c>
      <c r="B608" s="3" t="s">
        <v>596</v>
      </c>
      <c r="C608" s="3" t="s">
        <v>142</v>
      </c>
      <c r="D608" s="3" t="s">
        <v>29</v>
      </c>
      <c r="E608" s="4" t="str">
        <f>VLOOKUP(F608,[1]테이블명!$E:$G,3,FALSE)</f>
        <v>MMBD_F</v>
      </c>
      <c r="F608" s="5" t="s">
        <v>64</v>
      </c>
      <c r="G608" s="3">
        <f t="shared" si="106"/>
        <v>3</v>
      </c>
      <c r="H608" s="4" t="str">
        <f>VLOOKUP(I608,[1]용어사전!$B:$D,2,FALSE)</f>
        <v>SORT_SEQ</v>
      </c>
      <c r="I608" s="4" t="s">
        <v>298</v>
      </c>
      <c r="J608" s="3" t="str">
        <f>VLOOKUP(I608,[1]용어사전!$B:$D,3,FALSE)</f>
        <v>INTEGER</v>
      </c>
      <c r="K608" s="3"/>
      <c r="L608" s="3" t="str">
        <f t="shared" si="99"/>
        <v>NULL</v>
      </c>
      <c r="M608" s="3" t="s">
        <v>593</v>
      </c>
      <c r="N608" s="3" t="str">
        <f>IFERROR(VLOOKUP(I608,[2]Sheet3!G$3:K$38,5,FALSE),"")</f>
        <v/>
      </c>
      <c r="O608" s="45" t="s">
        <v>5637</v>
      </c>
      <c r="P608" s="28" t="str">
        <f t="shared" si="107"/>
        <v>F_CLS_CD</v>
      </c>
      <c r="Q608" s="2" t="str">
        <f t="shared" si="108"/>
        <v xml:space="preserve"> , SORT_SEQ AS SORT_SEQ FROM DW.WSTC_CMM_CD_DTL WHERE CMM_BAS_CD= '044';</v>
      </c>
      <c r="R608" s="2" t="str">
        <f t="shared" si="109"/>
        <v>, SORT_SEQ  INTEGER  NULL, CONSTRAINT MMBD_F_PK PRIMARY KEY (F_CLS_CD)) ;</v>
      </c>
      <c r="S608" s="2" t="str">
        <f t="shared" si="110"/>
        <v>COMMENT ON COLUMN DM.MMBD_F.SORT_SEQ IS '정렬순번';</v>
      </c>
    </row>
    <row r="609" spans="1:19" ht="22" customHeight="1" x14ac:dyDescent="0.45">
      <c r="A609" s="23">
        <f t="shared" si="101"/>
        <v>88</v>
      </c>
      <c r="B609" s="3" t="s">
        <v>596</v>
      </c>
      <c r="C609" s="3" t="s">
        <v>142</v>
      </c>
      <c r="D609" s="3" t="s">
        <v>29</v>
      </c>
      <c r="E609" s="4" t="str">
        <f>VLOOKUP(F609,[1]테이블명!$E:$G,3,FALSE)</f>
        <v>MMBD_PUR_CY</v>
      </c>
      <c r="F609" s="5" t="s">
        <v>67</v>
      </c>
      <c r="G609" s="3">
        <f t="shared" si="106"/>
        <v>1</v>
      </c>
      <c r="H609" s="4" t="str">
        <f>VLOOKUP(I609,[1]용어사전!$B:$D,2,FALSE)</f>
        <v>PUR_CY_CD</v>
      </c>
      <c r="I609" s="4" t="s">
        <v>201</v>
      </c>
      <c r="J609" s="3" t="str">
        <f>VLOOKUP(I609,[1]용어사전!$B:$D,3,FALSE)</f>
        <v>VARCHAR(2)</v>
      </c>
      <c r="K609" s="3" t="s">
        <v>300</v>
      </c>
      <c r="L609" s="3" t="str">
        <f t="shared" si="99"/>
        <v xml:space="preserve"> NOT NULL</v>
      </c>
      <c r="M609" s="3" t="s">
        <v>593</v>
      </c>
      <c r="N609" s="3" t="str">
        <f>IFERROR(VLOOKUP(I609,[2]Sheet3!G$3:K$38,5,FALSE),"")</f>
        <v/>
      </c>
      <c r="O609" s="45" t="s">
        <v>5638</v>
      </c>
      <c r="P609" s="28" t="str">
        <f t="shared" si="107"/>
        <v>PUR_CY_CD</v>
      </c>
      <c r="Q609" s="2" t="str">
        <f t="shared" si="108"/>
        <v>CREATE OR REPLACE VIEW DM.MMBD_PUR_CY AS SELECT CMM_DTL_CD AS PUR_CY_CD</v>
      </c>
      <c r="R609" s="2" t="str">
        <f t="shared" si="109"/>
        <v>CREATE TABLE DM.MMBD_PUR_CY (PUR_CY_CD  VARCHAR(2)   NOT NULL</v>
      </c>
      <c r="S609" s="2" t="str">
        <f t="shared" si="110"/>
        <v>COMMENT ON TABLE DM.MMBD_PUR_CY IS '구매주기'; COMMENT ON COLUMN DM.MMBD_PUR_CY.PUR_CY_CD IS '구매주기코드';</v>
      </c>
    </row>
    <row r="610" spans="1:19" ht="22" customHeight="1" x14ac:dyDescent="0.45">
      <c r="A610" s="23">
        <f t="shared" si="101"/>
        <v>88</v>
      </c>
      <c r="B610" s="3" t="s">
        <v>596</v>
      </c>
      <c r="C610" s="3" t="s">
        <v>142</v>
      </c>
      <c r="D610" s="3" t="s">
        <v>29</v>
      </c>
      <c r="E610" s="4" t="str">
        <f>VLOOKUP(F610,[1]테이블명!$E:$G,3,FALSE)</f>
        <v>MMBD_PUR_CY</v>
      </c>
      <c r="F610" s="5" t="s">
        <v>67</v>
      </c>
      <c r="G610" s="3">
        <f t="shared" si="106"/>
        <v>2</v>
      </c>
      <c r="H610" s="4" t="str">
        <f>VLOOKUP(I610,[1]용어사전!$B:$D,2,FALSE)</f>
        <v>PUR_CY_NM</v>
      </c>
      <c r="I610" s="4" t="s">
        <v>283</v>
      </c>
      <c r="J610" s="3" t="str">
        <f>VLOOKUP(I610,[1]용어사전!$B:$D,3,FALSE)</f>
        <v>VARCHAR(10)</v>
      </c>
      <c r="K610" s="3"/>
      <c r="L610" s="3" t="str">
        <f t="shared" si="99"/>
        <v>NULL</v>
      </c>
      <c r="M610" s="3" t="s">
        <v>593</v>
      </c>
      <c r="N610" s="3" t="str">
        <f>IFERROR(VLOOKUP(I610,[2]Sheet3!G$3:K$38,5,FALSE),"")</f>
        <v/>
      </c>
      <c r="O610" s="45" t="s">
        <v>5638</v>
      </c>
      <c r="P610" s="28" t="str">
        <f t="shared" si="107"/>
        <v>PUR_CY_CD</v>
      </c>
      <c r="Q610" s="2" t="str">
        <f t="shared" si="108"/>
        <v xml:space="preserve"> , CMM_DTL_CD_NM AS PUR_CY_NM</v>
      </c>
      <c r="R610" s="2" t="str">
        <f t="shared" si="109"/>
        <v>, PUR_CY_NM  VARCHAR(10)  NULL</v>
      </c>
      <c r="S610" s="2" t="str">
        <f t="shared" si="110"/>
        <v>COMMENT ON COLUMN DM.MMBD_PUR_CY.PUR_CY_NM IS '구매주기명';</v>
      </c>
    </row>
    <row r="611" spans="1:19" ht="22" customHeight="1" x14ac:dyDescent="0.45">
      <c r="A611" s="23">
        <f t="shared" si="101"/>
        <v>88</v>
      </c>
      <c r="B611" s="3" t="s">
        <v>596</v>
      </c>
      <c r="C611" s="3" t="s">
        <v>142</v>
      </c>
      <c r="D611" s="3" t="s">
        <v>29</v>
      </c>
      <c r="E611" s="4" t="str">
        <f>VLOOKUP(F611,[1]테이블명!$E:$G,3,FALSE)</f>
        <v>MMBD_PUR_CY</v>
      </c>
      <c r="F611" s="5" t="s">
        <v>67</v>
      </c>
      <c r="G611" s="3">
        <f t="shared" si="106"/>
        <v>3</v>
      </c>
      <c r="H611" s="4" t="str">
        <f>VLOOKUP(I611,[1]용어사전!$B:$D,2,FALSE)</f>
        <v>SORT_SEQ</v>
      </c>
      <c r="I611" s="4" t="s">
        <v>298</v>
      </c>
      <c r="J611" s="3" t="str">
        <f>VLOOKUP(I611,[1]용어사전!$B:$D,3,FALSE)</f>
        <v>INTEGER</v>
      </c>
      <c r="K611" s="3"/>
      <c r="L611" s="3" t="str">
        <f t="shared" si="99"/>
        <v>NULL</v>
      </c>
      <c r="M611" s="3" t="s">
        <v>593</v>
      </c>
      <c r="N611" s="3" t="str">
        <f>IFERROR(VLOOKUP(I611,[2]Sheet3!G$3:K$38,5,FALSE),"")</f>
        <v/>
      </c>
      <c r="O611" s="45" t="s">
        <v>5638</v>
      </c>
      <c r="P611" s="28" t="str">
        <f t="shared" si="107"/>
        <v>PUR_CY_CD</v>
      </c>
      <c r="Q611" s="2" t="str">
        <f t="shared" si="108"/>
        <v xml:space="preserve"> , SORT_SEQ AS SORT_SEQ FROM DW.WSTC_CMM_CD_DTL WHERE CMM_BAS_CD= '045';</v>
      </c>
      <c r="R611" s="2" t="str">
        <f t="shared" si="109"/>
        <v>, SORT_SEQ  INTEGER  NULL, CONSTRAINT MMBD_PUR_CY_PK PRIMARY KEY (PUR_CY_CD)) ;</v>
      </c>
      <c r="S611" s="2" t="str">
        <f t="shared" si="110"/>
        <v>COMMENT ON COLUMN DM.MMBD_PUR_CY.SORT_SEQ IS '정렬순번';</v>
      </c>
    </row>
    <row r="612" spans="1:19" ht="22" customHeight="1" x14ac:dyDescent="0.45">
      <c r="A612" s="23">
        <f t="shared" si="101"/>
        <v>89</v>
      </c>
      <c r="B612" s="3" t="s">
        <v>596</v>
      </c>
      <c r="C612" s="3" t="s">
        <v>142</v>
      </c>
      <c r="D612" s="3" t="s">
        <v>5545</v>
      </c>
      <c r="E612" s="4" t="str">
        <f>VLOOKUP(F612,[1]테이블명!$E:$G,3,FALSE)</f>
        <v>MOBD_VST_TYP</v>
      </c>
      <c r="F612" s="5" t="s">
        <v>41</v>
      </c>
      <c r="G612" s="3">
        <f t="shared" si="106"/>
        <v>1</v>
      </c>
      <c r="H612" s="4" t="str">
        <f>VLOOKUP(I612,[1]용어사전!$B:$D,2,FALSE)</f>
        <v>VST_TYP_CD</v>
      </c>
      <c r="I612" s="4" t="s">
        <v>202</v>
      </c>
      <c r="J612" s="3" t="str">
        <f>VLOOKUP(I612,[1]용어사전!$B:$D,3,FALSE)</f>
        <v>VARCHAR(50)</v>
      </c>
      <c r="K612" s="3" t="s">
        <v>300</v>
      </c>
      <c r="L612" s="3" t="str">
        <f t="shared" si="99"/>
        <v xml:space="preserve"> NOT NULL</v>
      </c>
      <c r="M612" s="44" t="s">
        <v>5614</v>
      </c>
      <c r="N612" s="3" t="str">
        <f>IFERROR(VLOOKUP(I612,[2]Sheet3!G$3:K$38,5,FALSE),"")</f>
        <v>타입수정</v>
      </c>
      <c r="O612" s="43" t="s">
        <v>5639</v>
      </c>
      <c r="P612" s="28" t="str">
        <f t="shared" si="107"/>
        <v>VST_TYP_CD</v>
      </c>
      <c r="Q612" s="2" t="str">
        <f t="shared" si="108"/>
        <v>CREATE OR REPLACE VIEW DM.MOBD_VST_TYP AS SELECT CMM_DTL_CD AS VST_TYP_CD</v>
      </c>
      <c r="R612" s="2" t="str">
        <f t="shared" si="109"/>
        <v>CREATE TABLE DM.MOBD_VST_TYP (VST_TYP_CD  VARCHAR(50)   NOT NULL</v>
      </c>
      <c r="S612" s="2" t="str">
        <f t="shared" si="110"/>
        <v>COMMENT ON TABLE DM.MOBD_VST_TYP IS '방문유형'; COMMENT ON COLUMN DM.MOBD_VST_TYP.VST_TYP_CD IS '방문유형코드';</v>
      </c>
    </row>
    <row r="613" spans="1:19" ht="22" customHeight="1" x14ac:dyDescent="0.45">
      <c r="A613" s="23">
        <f t="shared" si="101"/>
        <v>89</v>
      </c>
      <c r="B613" s="3" t="s">
        <v>596</v>
      </c>
      <c r="C613" s="3" t="s">
        <v>142</v>
      </c>
      <c r="D613" s="3" t="s">
        <v>5545</v>
      </c>
      <c r="E613" s="4" t="str">
        <f>VLOOKUP(F613,[1]테이블명!$E:$G,3,FALSE)</f>
        <v>MOBD_VST_TYP</v>
      </c>
      <c r="F613" s="5" t="s">
        <v>41</v>
      </c>
      <c r="G613" s="3">
        <f t="shared" si="106"/>
        <v>2</v>
      </c>
      <c r="H613" s="4" t="str">
        <f>VLOOKUP(I613,[1]용어사전!$B:$D,2,FALSE)</f>
        <v>VST_TYP_NM</v>
      </c>
      <c r="I613" s="4" t="s">
        <v>282</v>
      </c>
      <c r="J613" s="3" t="str">
        <f>VLOOKUP(I613,[1]용어사전!$B:$D,3,FALSE)</f>
        <v>VARCHAR(10)</v>
      </c>
      <c r="K613" s="3"/>
      <c r="L613" s="3" t="str">
        <f t="shared" si="99"/>
        <v>NULL</v>
      </c>
      <c r="M613" s="44" t="s">
        <v>5614</v>
      </c>
      <c r="N613" s="3" t="str">
        <f>IFERROR(VLOOKUP(I613,[2]Sheet3!G$3:K$38,5,FALSE),"")</f>
        <v/>
      </c>
      <c r="O613" s="43" t="s">
        <v>5639</v>
      </c>
      <c r="P613" s="28" t="str">
        <f t="shared" ref="P613:P622" si="111">IF(F613="","",IF(K613="",P612,IF(AND(K613="Y",G613=1),H613,CONCATENATE(P612,",",H613))))</f>
        <v>VST_TYP_CD</v>
      </c>
      <c r="Q613" s="2" t="str">
        <f t="shared" ref="Q613:Q622" si="112">IF(AND(M613="Y",G613=1),"CREATE OR REPLACE VIEW "&amp;B613&amp;"."&amp;E613&amp;" AS SELECT CMM_DTL_CD AS "&amp;H613,IF(AND(M613="Y",G614=1)," , SORT_SEQ AS "&amp;H613&amp;" FROM DW.WSTC_CMM_CD_DTL WHERE CMM_BAS_CD= '"&amp;O613&amp;"';",IF(M613="Y"," , CMM_DTL_CD_NM AS "&amp;H613,IF(F613="","",IF(G613=1,"CREATE OR REPLACE TRANSIENT TABLE "&amp;B613&amp;"."&amp;E613&amp;" ("&amp;H613&amp;"  "&amp;J613&amp;"  "&amp;L613&amp;"  COMMENT '"&amp;I613&amp;"'",IF(G614=1,", "&amp;H613&amp;"  "&amp;J613&amp;"  "&amp;L613&amp;"  COMMENT '"&amp;I613&amp;"' , CONSTRAINT "&amp;E613&amp;"_PK PRIMARY KEY ("&amp;P613&amp;")) COMMENT='"&amp;F613&amp;"';"&amp;"GRANT SELECT ON TABLE GCWB_WDB."&amp;B613&amp;"."&amp;E613&amp;" TO READ_ROLE;"&amp;"GRANT SELECT,INSERT,UPDATE,DELETE ON TABLE GCWB_WDB."&amp;B613&amp;"."&amp;E613&amp;" TO ROLE CRUD_ROLE;",", "&amp;H613&amp;"  "&amp;J613&amp;"  "&amp;L613&amp;"  COMMENT '"&amp;I613&amp;"'"))))))</f>
        <v xml:space="preserve"> , CMM_DTL_CD_NM AS VST_TYP_NM</v>
      </c>
      <c r="R613" s="2" t="str">
        <f t="shared" ref="R613:R622" si="113">IF(G613=1,"CREATE TABLE "&amp;B613&amp;"."&amp;E613&amp;" ("&amp;H613&amp;"  "&amp;J613&amp;"  "&amp;L613,IF(G614=1,", "&amp;H613&amp;"  "&amp;J613&amp;"  "&amp;L613&amp;", CONSTRAINT "&amp;E613&amp;"_PK PRIMARY KEY ("&amp;P613&amp;")) ;",", "&amp;H613&amp;"  "&amp;J613&amp;"  "&amp;L613))</f>
        <v>, VST_TYP_NM  VARCHAR(10)  NULL</v>
      </c>
      <c r="S613" s="2" t="str">
        <f t="shared" ref="S613:S622" si="114">IF(G613=1,"COMMENT ON TABLE "&amp;B613&amp;"."&amp;E613&amp;" IS '"&amp;F613&amp;"'; COMMENT ON COLUMN "&amp;B613&amp;"."&amp;E613&amp;"."&amp;H613&amp;" IS '"&amp;I613&amp;"';","COMMENT ON COLUMN "&amp;B613&amp;"."&amp;E613&amp;"."&amp;H613&amp;" IS '"&amp;I613&amp;"';")</f>
        <v>COMMENT ON COLUMN DM.MOBD_VST_TYP.VST_TYP_NM IS '방문유형명';</v>
      </c>
    </row>
    <row r="614" spans="1:19" ht="22" customHeight="1" x14ac:dyDescent="0.45">
      <c r="A614" s="23">
        <f t="shared" si="101"/>
        <v>89</v>
      </c>
      <c r="B614" s="3" t="s">
        <v>596</v>
      </c>
      <c r="C614" s="3" t="s">
        <v>142</v>
      </c>
      <c r="D614" s="3" t="s">
        <v>5545</v>
      </c>
      <c r="E614" s="4" t="str">
        <f>VLOOKUP(F614,[1]테이블명!$E:$G,3,FALSE)</f>
        <v>MOBD_VST_TYP</v>
      </c>
      <c r="F614" s="5" t="s">
        <v>41</v>
      </c>
      <c r="G614" s="3">
        <f t="shared" si="106"/>
        <v>3</v>
      </c>
      <c r="H614" s="4" t="str">
        <f>VLOOKUP(I614,[1]용어사전!$B:$D,2,FALSE)</f>
        <v>SORT_SEQ</v>
      </c>
      <c r="I614" s="4" t="s">
        <v>298</v>
      </c>
      <c r="J614" s="3" t="str">
        <f>VLOOKUP(I614,[1]용어사전!$B:$D,3,FALSE)</f>
        <v>INTEGER</v>
      </c>
      <c r="K614" s="3"/>
      <c r="L614" s="3" t="str">
        <f t="shared" ref="L614:L751" si="115">IF(K614="Y"," NOT NULL","NULL")</f>
        <v>NULL</v>
      </c>
      <c r="M614" s="44" t="s">
        <v>5614</v>
      </c>
      <c r="N614" s="3" t="str">
        <f>IFERROR(VLOOKUP(I614,[2]Sheet3!G$3:K$38,5,FALSE),"")</f>
        <v/>
      </c>
      <c r="O614" s="43" t="s">
        <v>5639</v>
      </c>
      <c r="P614" s="28" t="str">
        <f t="shared" si="111"/>
        <v>VST_TYP_CD</v>
      </c>
      <c r="Q614" s="2" t="str">
        <f t="shared" si="112"/>
        <v xml:space="preserve"> , SORT_SEQ AS SORT_SEQ FROM DW.WSTC_CMM_CD_DTL WHERE CMM_BAS_CD= '046';</v>
      </c>
      <c r="R614" s="2" t="str">
        <f t="shared" si="113"/>
        <v>, SORT_SEQ  INTEGER  NULL, CONSTRAINT MOBD_VST_TYP_PK PRIMARY KEY (VST_TYP_CD)) ;</v>
      </c>
      <c r="S614" s="2" t="str">
        <f t="shared" si="114"/>
        <v>COMMENT ON COLUMN DM.MOBD_VST_TYP.SORT_SEQ IS '정렬순번';</v>
      </c>
    </row>
    <row r="615" spans="1:19" ht="22" customHeight="1" x14ac:dyDescent="0.45">
      <c r="A615" s="23">
        <f t="shared" si="101"/>
        <v>90</v>
      </c>
      <c r="B615" s="3" t="s">
        <v>596</v>
      </c>
      <c r="C615" s="3" t="s">
        <v>142</v>
      </c>
      <c r="D615" s="3" t="s">
        <v>29</v>
      </c>
      <c r="E615" s="4" t="str">
        <f>VLOOKUP(F615,[1]테이블명!$E:$G,3,FALSE)</f>
        <v>MMBD_VST_CY</v>
      </c>
      <c r="F615" s="5" t="s">
        <v>68</v>
      </c>
      <c r="G615" s="3">
        <f t="shared" si="106"/>
        <v>1</v>
      </c>
      <c r="H615" s="4" t="str">
        <f>VLOOKUP(I615,[1]용어사전!$B:$D,2,FALSE)</f>
        <v>VST_CY_CD</v>
      </c>
      <c r="I615" s="4" t="s">
        <v>203</v>
      </c>
      <c r="J615" s="3" t="str">
        <f>VLOOKUP(I615,[1]용어사전!$B:$D,3,FALSE)</f>
        <v>VARCHAR(2)</v>
      </c>
      <c r="K615" s="3" t="s">
        <v>300</v>
      </c>
      <c r="L615" s="3" t="str">
        <f t="shared" si="115"/>
        <v xml:space="preserve"> NOT NULL</v>
      </c>
      <c r="M615" s="3" t="s">
        <v>593</v>
      </c>
      <c r="N615" s="3" t="str">
        <f>IFERROR(VLOOKUP(I615,[2]Sheet3!G$3:K$38,5,FALSE),"")</f>
        <v/>
      </c>
      <c r="O615" s="45" t="s">
        <v>5640</v>
      </c>
      <c r="P615" s="28" t="str">
        <f t="shared" si="111"/>
        <v>VST_CY_CD</v>
      </c>
      <c r="Q615" s="2" t="str">
        <f t="shared" si="112"/>
        <v>CREATE OR REPLACE VIEW DM.MMBD_VST_CY AS SELECT CMM_DTL_CD AS VST_CY_CD</v>
      </c>
      <c r="R615" s="2" t="str">
        <f t="shared" si="113"/>
        <v>CREATE TABLE DM.MMBD_VST_CY (VST_CY_CD  VARCHAR(2)   NOT NULL</v>
      </c>
      <c r="S615" s="2" t="str">
        <f t="shared" si="114"/>
        <v>COMMENT ON TABLE DM.MMBD_VST_CY IS '방문주기'; COMMENT ON COLUMN DM.MMBD_VST_CY.VST_CY_CD IS '방문주기코드';</v>
      </c>
    </row>
    <row r="616" spans="1:19" ht="22" customHeight="1" x14ac:dyDescent="0.45">
      <c r="A616" s="23">
        <f t="shared" si="101"/>
        <v>90</v>
      </c>
      <c r="B616" s="3" t="s">
        <v>596</v>
      </c>
      <c r="C616" s="3" t="s">
        <v>142</v>
      </c>
      <c r="D616" s="3" t="s">
        <v>29</v>
      </c>
      <c r="E616" s="4" t="str">
        <f>VLOOKUP(F616,[1]테이블명!$E:$G,3,FALSE)</f>
        <v>MMBD_VST_CY</v>
      </c>
      <c r="F616" s="5" t="s">
        <v>68</v>
      </c>
      <c r="G616" s="3">
        <f t="shared" si="106"/>
        <v>2</v>
      </c>
      <c r="H616" s="4" t="str">
        <f>VLOOKUP(I616,[1]용어사전!$B:$D,2,FALSE)</f>
        <v>VST_CY_NM</v>
      </c>
      <c r="I616" s="4" t="s">
        <v>284</v>
      </c>
      <c r="J616" s="3" t="str">
        <f>VLOOKUP(I616,[1]용어사전!$B:$D,3,FALSE)</f>
        <v>VARCHAR(10)</v>
      </c>
      <c r="K616" s="3"/>
      <c r="L616" s="3" t="str">
        <f t="shared" si="115"/>
        <v>NULL</v>
      </c>
      <c r="M616" s="3" t="s">
        <v>593</v>
      </c>
      <c r="N616" s="3" t="str">
        <f>IFERROR(VLOOKUP(I616,[2]Sheet3!G$3:K$38,5,FALSE),"")</f>
        <v/>
      </c>
      <c r="O616" s="45" t="s">
        <v>5640</v>
      </c>
      <c r="P616" s="28" t="str">
        <f t="shared" si="111"/>
        <v>VST_CY_CD</v>
      </c>
      <c r="Q616" s="2" t="str">
        <f t="shared" si="112"/>
        <v xml:space="preserve"> , CMM_DTL_CD_NM AS VST_CY_NM</v>
      </c>
      <c r="R616" s="2" t="str">
        <f t="shared" si="113"/>
        <v>, VST_CY_NM  VARCHAR(10)  NULL</v>
      </c>
      <c r="S616" s="2" t="str">
        <f t="shared" si="114"/>
        <v>COMMENT ON COLUMN DM.MMBD_VST_CY.VST_CY_NM IS '방문주기명';</v>
      </c>
    </row>
    <row r="617" spans="1:19" ht="22" customHeight="1" x14ac:dyDescent="0.45">
      <c r="A617" s="23">
        <f t="shared" si="101"/>
        <v>90</v>
      </c>
      <c r="B617" s="3" t="s">
        <v>596</v>
      </c>
      <c r="C617" s="3" t="s">
        <v>142</v>
      </c>
      <c r="D617" s="3" t="s">
        <v>29</v>
      </c>
      <c r="E617" s="4" t="str">
        <f>VLOOKUP(F617,[1]테이블명!$E:$G,3,FALSE)</f>
        <v>MMBD_VST_CY</v>
      </c>
      <c r="F617" s="5" t="s">
        <v>68</v>
      </c>
      <c r="G617" s="3">
        <f t="shared" si="106"/>
        <v>3</v>
      </c>
      <c r="H617" s="4" t="str">
        <f>VLOOKUP(I617,[1]용어사전!$B:$D,2,FALSE)</f>
        <v>SORT_SEQ</v>
      </c>
      <c r="I617" s="4" t="s">
        <v>298</v>
      </c>
      <c r="J617" s="3" t="str">
        <f>VLOOKUP(I617,[1]용어사전!$B:$D,3,FALSE)</f>
        <v>INTEGER</v>
      </c>
      <c r="K617" s="3"/>
      <c r="L617" s="3" t="str">
        <f t="shared" si="115"/>
        <v>NULL</v>
      </c>
      <c r="M617" s="3" t="s">
        <v>593</v>
      </c>
      <c r="N617" s="3" t="str">
        <f>IFERROR(VLOOKUP(I617,[2]Sheet3!G$3:K$38,5,FALSE),"")</f>
        <v/>
      </c>
      <c r="O617" s="45" t="s">
        <v>5640</v>
      </c>
      <c r="P617" s="28" t="str">
        <f t="shared" si="111"/>
        <v>VST_CY_CD</v>
      </c>
      <c r="Q617" s="2" t="str">
        <f t="shared" si="112"/>
        <v xml:space="preserve"> , SORT_SEQ AS SORT_SEQ FROM DW.WSTC_CMM_CD_DTL WHERE CMM_BAS_CD= '047';</v>
      </c>
      <c r="R617" s="2" t="str">
        <f t="shared" si="113"/>
        <v>, SORT_SEQ  INTEGER  NULL, CONSTRAINT MMBD_VST_CY_PK PRIMARY KEY (VST_CY_CD)) ;</v>
      </c>
      <c r="S617" s="2" t="str">
        <f t="shared" si="114"/>
        <v>COMMENT ON COLUMN DM.MMBD_VST_CY.SORT_SEQ IS '정렬순번';</v>
      </c>
    </row>
    <row r="618" spans="1:19" ht="22" customHeight="1" x14ac:dyDescent="0.45">
      <c r="A618" s="23">
        <f t="shared" si="101"/>
        <v>91</v>
      </c>
      <c r="B618" s="3" t="s">
        <v>596</v>
      </c>
      <c r="C618" s="3" t="s">
        <v>142</v>
      </c>
      <c r="D618" s="3" t="s">
        <v>29</v>
      </c>
      <c r="E618" s="4" t="str">
        <f>VLOOKUP(F618,[1]테이블명!$E:$G,3,FALSE)</f>
        <v>MMBD_BODCOND</v>
      </c>
      <c r="F618" s="5" t="s">
        <v>75</v>
      </c>
      <c r="G618" s="3">
        <f t="shared" si="106"/>
        <v>1</v>
      </c>
      <c r="H618" s="4" t="str">
        <f>VLOOKUP(I618,[1]용어사전!$B:$D,2,FALSE)</f>
        <v>BODCOND_CD</v>
      </c>
      <c r="I618" s="4" t="s">
        <v>204</v>
      </c>
      <c r="J618" s="3" t="str">
        <f>VLOOKUP(I618,[1]용어사전!$B:$D,3,FALSE)</f>
        <v>VARCHAR(2)</v>
      </c>
      <c r="K618" s="3" t="s">
        <v>300</v>
      </c>
      <c r="L618" s="3" t="str">
        <f t="shared" si="115"/>
        <v xml:space="preserve"> NOT NULL</v>
      </c>
      <c r="M618" s="3" t="s">
        <v>593</v>
      </c>
      <c r="N618" s="3" t="str">
        <f>IFERROR(VLOOKUP(I618,[2]Sheet3!G$3:K$38,5,FALSE),"")</f>
        <v/>
      </c>
      <c r="O618" s="43" t="s">
        <v>5641</v>
      </c>
      <c r="P618" s="28" t="str">
        <f t="shared" si="111"/>
        <v>BODCOND_CD</v>
      </c>
      <c r="Q618" s="2" t="str">
        <f t="shared" si="112"/>
        <v>CREATE OR REPLACE VIEW DM.MMBD_BODCOND AS SELECT CMM_DTL_CD AS BODCOND_CD</v>
      </c>
      <c r="R618" s="2" t="str">
        <f t="shared" si="113"/>
        <v>CREATE TABLE DM.MMBD_BODCOND (BODCOND_CD  VARCHAR(2)   NOT NULL</v>
      </c>
      <c r="S618" s="2" t="str">
        <f t="shared" si="114"/>
        <v>COMMENT ON TABLE DM.MMBD_BODCOND IS '비만도'; COMMENT ON COLUMN DM.MMBD_BODCOND.BODCOND_CD IS '비만도코드';</v>
      </c>
    </row>
    <row r="619" spans="1:19" ht="22" customHeight="1" x14ac:dyDescent="0.45">
      <c r="A619" s="23">
        <f t="shared" si="101"/>
        <v>91</v>
      </c>
      <c r="B619" s="3" t="s">
        <v>596</v>
      </c>
      <c r="C619" s="3" t="s">
        <v>142</v>
      </c>
      <c r="D619" s="3" t="s">
        <v>29</v>
      </c>
      <c r="E619" s="4" t="str">
        <f>VLOOKUP(F619,[1]테이블명!$E:$G,3,FALSE)</f>
        <v>MMBD_BODCOND</v>
      </c>
      <c r="F619" s="5" t="s">
        <v>75</v>
      </c>
      <c r="G619" s="3">
        <f t="shared" si="106"/>
        <v>2</v>
      </c>
      <c r="H619" s="4" t="str">
        <f>VLOOKUP(I619,[1]용어사전!$B:$D,2,FALSE)</f>
        <v>BODCOND_NM</v>
      </c>
      <c r="I619" s="4" t="s">
        <v>285</v>
      </c>
      <c r="J619" s="3" t="str">
        <f>VLOOKUP(I619,[1]용어사전!$B:$D,3,FALSE)</f>
        <v>VARCHAR(10)</v>
      </c>
      <c r="K619" s="3"/>
      <c r="L619" s="3" t="str">
        <f t="shared" si="115"/>
        <v>NULL</v>
      </c>
      <c r="M619" s="3" t="s">
        <v>593</v>
      </c>
      <c r="N619" s="3" t="str">
        <f>IFERROR(VLOOKUP(I619,[2]Sheet3!G$3:K$38,5,FALSE),"")</f>
        <v/>
      </c>
      <c r="O619" s="43" t="s">
        <v>5641</v>
      </c>
      <c r="P619" s="28" t="str">
        <f t="shared" si="111"/>
        <v>BODCOND_CD</v>
      </c>
      <c r="Q619" s="2" t="str">
        <f t="shared" si="112"/>
        <v xml:space="preserve"> , CMM_DTL_CD_NM AS BODCOND_NM</v>
      </c>
      <c r="R619" s="2" t="str">
        <f t="shared" si="113"/>
        <v>, BODCOND_NM  VARCHAR(10)  NULL</v>
      </c>
      <c r="S619" s="2" t="str">
        <f t="shared" si="114"/>
        <v>COMMENT ON COLUMN DM.MMBD_BODCOND.BODCOND_NM IS '비만도명';</v>
      </c>
    </row>
    <row r="620" spans="1:19" ht="22" customHeight="1" x14ac:dyDescent="0.45">
      <c r="A620" s="23">
        <f t="shared" si="101"/>
        <v>91</v>
      </c>
      <c r="B620" s="3" t="s">
        <v>596</v>
      </c>
      <c r="C620" s="3" t="s">
        <v>142</v>
      </c>
      <c r="D620" s="3" t="s">
        <v>29</v>
      </c>
      <c r="E620" s="4" t="str">
        <f>VLOOKUP(F620,[1]테이블명!$E:$G,3,FALSE)</f>
        <v>MMBD_BODCOND</v>
      </c>
      <c r="F620" s="5" t="s">
        <v>75</v>
      </c>
      <c r="G620" s="3">
        <f t="shared" si="106"/>
        <v>3</v>
      </c>
      <c r="H620" s="4" t="str">
        <f>VLOOKUP(I620,[1]용어사전!$B:$D,2,FALSE)</f>
        <v>SORT_SEQ</v>
      </c>
      <c r="I620" s="4" t="s">
        <v>298</v>
      </c>
      <c r="J620" s="3" t="str">
        <f>VLOOKUP(I620,[1]용어사전!$B:$D,3,FALSE)</f>
        <v>INTEGER</v>
      </c>
      <c r="K620" s="3"/>
      <c r="L620" s="3" t="str">
        <f t="shared" si="115"/>
        <v>NULL</v>
      </c>
      <c r="M620" s="3" t="s">
        <v>593</v>
      </c>
      <c r="N620" s="3" t="str">
        <f>IFERROR(VLOOKUP(I620,[2]Sheet3!G$3:K$38,5,FALSE),"")</f>
        <v/>
      </c>
      <c r="O620" s="43" t="s">
        <v>5641</v>
      </c>
      <c r="P620" s="28" t="str">
        <f t="shared" si="111"/>
        <v>BODCOND_CD</v>
      </c>
      <c r="Q620" s="2" t="str">
        <f t="shared" si="112"/>
        <v xml:space="preserve"> , SORT_SEQ AS SORT_SEQ FROM DW.WSTC_CMM_CD_DTL WHERE CMM_BAS_CD= '048';</v>
      </c>
      <c r="R620" s="2" t="str">
        <f t="shared" si="113"/>
        <v>, SORT_SEQ  INTEGER  NULL, CONSTRAINT MMBD_BODCOND_PK PRIMARY KEY (BODCOND_CD)) ;</v>
      </c>
      <c r="S620" s="2" t="str">
        <f t="shared" si="114"/>
        <v>COMMENT ON COLUMN DM.MMBD_BODCOND.SORT_SEQ IS '정렬순번';</v>
      </c>
    </row>
    <row r="621" spans="1:19" ht="22" customHeight="1" x14ac:dyDescent="0.45">
      <c r="A621" s="23">
        <f t="shared" si="101"/>
        <v>92</v>
      </c>
      <c r="B621" s="3" t="s">
        <v>596</v>
      </c>
      <c r="C621" s="3" t="s">
        <v>142</v>
      </c>
      <c r="D621" s="3" t="s">
        <v>29</v>
      </c>
      <c r="E621" s="4" t="str">
        <f>VLOOKUP(F621,[1]테이블명!$E:$G,3,FALSE)</f>
        <v>MMBD_GENDR</v>
      </c>
      <c r="F621" s="5" t="s">
        <v>53</v>
      </c>
      <c r="G621" s="3">
        <f t="shared" si="106"/>
        <v>1</v>
      </c>
      <c r="H621" s="4" t="str">
        <f>VLOOKUP(I621,[1]용어사전!$B:$D,2,FALSE)</f>
        <v>GENDR_CD</v>
      </c>
      <c r="I621" s="4" t="s">
        <v>205</v>
      </c>
      <c r="J621" s="3" t="str">
        <f>VLOOKUP(I621,[1]용어사전!$B:$D,3,FALSE)</f>
        <v>VARCHAR(2)</v>
      </c>
      <c r="K621" s="3" t="s">
        <v>300</v>
      </c>
      <c r="L621" s="3" t="str">
        <f t="shared" si="115"/>
        <v xml:space="preserve"> NOT NULL</v>
      </c>
      <c r="M621" s="3" t="s">
        <v>593</v>
      </c>
      <c r="N621" s="3" t="str">
        <f>IFERROR(VLOOKUP(I621,[2]Sheet3!G$3:K$38,5,FALSE),"")</f>
        <v/>
      </c>
      <c r="O621" s="43" t="s">
        <v>5642</v>
      </c>
      <c r="P621" s="28" t="str">
        <f t="shared" si="111"/>
        <v>GENDR_CD</v>
      </c>
      <c r="Q621" s="2" t="str">
        <f t="shared" si="112"/>
        <v>CREATE OR REPLACE VIEW DM.MMBD_GENDR AS SELECT CMM_DTL_CD AS GENDR_CD</v>
      </c>
      <c r="R621" s="2" t="str">
        <f t="shared" si="113"/>
        <v>CREATE TABLE DM.MMBD_GENDR (GENDR_CD  VARCHAR(2)   NOT NULL</v>
      </c>
      <c r="S621" s="2" t="str">
        <f t="shared" si="114"/>
        <v>COMMENT ON TABLE DM.MMBD_GENDR IS '성별'; COMMENT ON COLUMN DM.MMBD_GENDR.GENDR_CD IS '성별코드';</v>
      </c>
    </row>
    <row r="622" spans="1:19" ht="22" customHeight="1" x14ac:dyDescent="0.45">
      <c r="A622" s="23">
        <f t="shared" si="101"/>
        <v>92</v>
      </c>
      <c r="B622" s="3" t="s">
        <v>596</v>
      </c>
      <c r="C622" s="3" t="s">
        <v>142</v>
      </c>
      <c r="D622" s="3" t="s">
        <v>29</v>
      </c>
      <c r="E622" s="4" t="str">
        <f>VLOOKUP(F622,[1]테이블명!$E:$G,3,FALSE)</f>
        <v>MMBD_GENDR</v>
      </c>
      <c r="F622" s="5" t="s">
        <v>53</v>
      </c>
      <c r="G622" s="3">
        <f t="shared" si="106"/>
        <v>2</v>
      </c>
      <c r="H622" s="4" t="str">
        <f>VLOOKUP(I622,[1]용어사전!$B:$D,2,FALSE)</f>
        <v>GENDR_NM</v>
      </c>
      <c r="I622" s="4" t="s">
        <v>286</v>
      </c>
      <c r="J622" s="3" t="str">
        <f>VLOOKUP(I622,[1]용어사전!$B:$D,3,FALSE)</f>
        <v>VARCHAR(7)</v>
      </c>
      <c r="K622" s="3"/>
      <c r="L622" s="3" t="str">
        <f t="shared" si="115"/>
        <v>NULL</v>
      </c>
      <c r="M622" s="3" t="s">
        <v>593</v>
      </c>
      <c r="N622" s="3" t="str">
        <f>IFERROR(VLOOKUP(I622,[2]Sheet3!G$3:K$38,5,FALSE),"")</f>
        <v/>
      </c>
      <c r="O622" s="43" t="s">
        <v>5642</v>
      </c>
      <c r="P622" s="28" t="str">
        <f t="shared" si="111"/>
        <v>GENDR_CD</v>
      </c>
      <c r="Q622" s="2" t="str">
        <f t="shared" si="112"/>
        <v xml:space="preserve"> , CMM_DTL_CD_NM AS GENDR_NM</v>
      </c>
      <c r="R622" s="2" t="str">
        <f t="shared" si="113"/>
        <v>, GENDR_NM  VARCHAR(7)  NULL</v>
      </c>
      <c r="S622" s="2" t="str">
        <f t="shared" si="114"/>
        <v>COMMENT ON COLUMN DM.MMBD_GENDR.GENDR_NM IS '성별명';</v>
      </c>
    </row>
    <row r="623" spans="1:19" ht="22" customHeight="1" x14ac:dyDescent="0.45">
      <c r="A623" s="23">
        <f t="shared" si="101"/>
        <v>92</v>
      </c>
      <c r="B623" s="3" t="s">
        <v>596</v>
      </c>
      <c r="C623" s="3" t="s">
        <v>142</v>
      </c>
      <c r="D623" s="3" t="s">
        <v>29</v>
      </c>
      <c r="E623" s="4" t="str">
        <f>VLOOKUP(F623,[1]테이블명!$E:$G,3,FALSE)</f>
        <v>MMBD_GENDR</v>
      </c>
      <c r="F623" s="5" t="s">
        <v>53</v>
      </c>
      <c r="G623" s="3">
        <f t="shared" si="106"/>
        <v>3</v>
      </c>
      <c r="H623" s="4" t="str">
        <f>VLOOKUP(I623,[1]용어사전!$B:$D,2,FALSE)</f>
        <v>SORT_SEQ</v>
      </c>
      <c r="I623" s="4" t="s">
        <v>298</v>
      </c>
      <c r="J623" s="3" t="str">
        <f>VLOOKUP(I623,[1]용어사전!$B:$D,3,FALSE)</f>
        <v>INTEGER</v>
      </c>
      <c r="K623" s="3"/>
      <c r="L623" s="3" t="str">
        <f t="shared" si="115"/>
        <v>NULL</v>
      </c>
      <c r="M623" s="3" t="s">
        <v>593</v>
      </c>
      <c r="N623" s="3" t="str">
        <f>IFERROR(VLOOKUP(I623,[2]Sheet3!G$3:K$38,5,FALSE),"")</f>
        <v/>
      </c>
      <c r="O623" s="43" t="s">
        <v>5642</v>
      </c>
      <c r="P623" s="28" t="str">
        <f t="shared" ref="P623:P636" si="116">IF(F623="","",IF(K623="",P622,IF(AND(K623="Y",G623=1),H623,CONCATENATE(P622,",",H623))))</f>
        <v>GENDR_CD</v>
      </c>
      <c r="Q623" s="2" t="str">
        <f t="shared" ref="Q623:Q636" si="117">IF(AND(M623="Y",G623=1),"CREATE OR REPLACE VIEW "&amp;B623&amp;"."&amp;E623&amp;" AS SELECT CMM_DTL_CD AS "&amp;H623,IF(AND(M623="Y",G624=1)," , SORT_SEQ AS "&amp;H623&amp;" FROM DW.WSTC_CMM_CD_DTL WHERE CMM_BAS_CD= '"&amp;O623&amp;"';",IF(M623="Y"," , CMM_DTL_CD_NM AS "&amp;H623,IF(F623="","",IF(G623=1,"CREATE OR REPLACE TRANSIENT TABLE "&amp;B623&amp;"."&amp;E623&amp;" ("&amp;H623&amp;"  "&amp;J623&amp;"  "&amp;L623&amp;"  COMMENT '"&amp;I623&amp;"'",IF(G624=1,", "&amp;H623&amp;"  "&amp;J623&amp;"  "&amp;L623&amp;"  COMMENT '"&amp;I623&amp;"' , CONSTRAINT "&amp;E623&amp;"_PK PRIMARY KEY ("&amp;P623&amp;")) COMMENT='"&amp;F623&amp;"';"&amp;"GRANT SELECT ON TABLE GCWB_WDB."&amp;B623&amp;"."&amp;E623&amp;" TO READ_ROLE;"&amp;"GRANT SELECT,INSERT,UPDATE,DELETE ON TABLE GCWB_WDB."&amp;B623&amp;"."&amp;E623&amp;" TO ROLE CRUD_ROLE;",", "&amp;H623&amp;"  "&amp;J623&amp;"  "&amp;L623&amp;"  COMMENT '"&amp;I623&amp;"'"))))))</f>
        <v xml:space="preserve"> , SORT_SEQ AS SORT_SEQ FROM DW.WSTC_CMM_CD_DTL WHERE CMM_BAS_CD= '049';</v>
      </c>
      <c r="R623" s="2" t="str">
        <f t="shared" ref="R623:R636" si="118">IF(G623=1,"CREATE TABLE "&amp;B623&amp;"."&amp;E623&amp;" ("&amp;H623&amp;"  "&amp;J623&amp;"  "&amp;L623,IF(G624=1,", "&amp;H623&amp;"  "&amp;J623&amp;"  "&amp;L623&amp;", CONSTRAINT "&amp;E623&amp;"_PK PRIMARY KEY ("&amp;P623&amp;")) ;",", "&amp;H623&amp;"  "&amp;J623&amp;"  "&amp;L623))</f>
        <v>, SORT_SEQ  INTEGER  NULL, CONSTRAINT MMBD_GENDR_PK PRIMARY KEY (GENDR_CD)) ;</v>
      </c>
      <c r="S623" s="2" t="str">
        <f t="shared" ref="S623:S636" si="119">IF(G623=1,"COMMENT ON TABLE "&amp;B623&amp;"."&amp;E623&amp;" IS '"&amp;F623&amp;"'; COMMENT ON COLUMN "&amp;B623&amp;"."&amp;E623&amp;"."&amp;H623&amp;" IS '"&amp;I623&amp;"';","COMMENT ON COLUMN "&amp;B623&amp;"."&amp;E623&amp;"."&amp;H623&amp;" IS '"&amp;I623&amp;"';")</f>
        <v>COMMENT ON COLUMN DM.MMBD_GENDR.SORT_SEQ IS '정렬순번';</v>
      </c>
    </row>
    <row r="624" spans="1:19" ht="22" customHeight="1" x14ac:dyDescent="0.45">
      <c r="A624" s="23">
        <f t="shared" si="101"/>
        <v>93</v>
      </c>
      <c r="B624" s="3" t="s">
        <v>596</v>
      </c>
      <c r="C624" s="3" t="s">
        <v>142</v>
      </c>
      <c r="D624" s="3" t="s">
        <v>29</v>
      </c>
      <c r="E624" s="4" t="str">
        <f>VLOOKUP(F624,[1]테이블명!$E:$G,3,FALSE)</f>
        <v>MMBD_AGE</v>
      </c>
      <c r="F624" s="5" t="s">
        <v>54</v>
      </c>
      <c r="G624" s="3">
        <f t="shared" si="106"/>
        <v>1</v>
      </c>
      <c r="H624" s="4" t="str">
        <f>VLOOKUP(I624,[1]용어사전!$B:$D,2,FALSE)</f>
        <v>AGE_VLU</v>
      </c>
      <c r="I624" s="4" t="s">
        <v>224</v>
      </c>
      <c r="J624" s="3" t="str">
        <f>VLOOKUP(I624,[1]용어사전!$B:$D,3,FALSE)</f>
        <v>NUMBER(10,2)</v>
      </c>
      <c r="K624" s="3" t="s">
        <v>300</v>
      </c>
      <c r="L624" s="3" t="str">
        <f t="shared" si="115"/>
        <v xml:space="preserve"> NOT NULL</v>
      </c>
      <c r="M624" s="3" t="s">
        <v>593</v>
      </c>
      <c r="N624" s="3" t="str">
        <f>IFERROR(VLOOKUP(I624,[2]Sheet3!G$3:K$38,5,FALSE),"")</f>
        <v/>
      </c>
      <c r="P624" s="28" t="str">
        <f t="shared" si="116"/>
        <v>AGE_VLU</v>
      </c>
      <c r="Q624" s="2" t="str">
        <f t="shared" si="117"/>
        <v>CREATE OR REPLACE VIEW DM.MMBD_AGE AS SELECT CMM_DTL_CD AS AGE_VLU</v>
      </c>
      <c r="R624" s="2" t="str">
        <f t="shared" si="118"/>
        <v>CREATE TABLE DM.MMBD_AGE (AGE_VLU  NUMBER(10,2)   NOT NULL</v>
      </c>
      <c r="S624" s="2" t="str">
        <f t="shared" si="119"/>
        <v>COMMENT ON TABLE DM.MMBD_AGE IS '연령'; COMMENT ON COLUMN DM.MMBD_AGE.AGE_VLU IS '연령값';</v>
      </c>
    </row>
    <row r="625" spans="1:19" ht="22" customHeight="1" x14ac:dyDescent="0.45">
      <c r="A625" s="23">
        <f t="shared" si="101"/>
        <v>93</v>
      </c>
      <c r="B625" s="3" t="s">
        <v>596</v>
      </c>
      <c r="C625" s="3" t="s">
        <v>142</v>
      </c>
      <c r="D625" s="3" t="s">
        <v>29</v>
      </c>
      <c r="E625" s="4" t="str">
        <f>VLOOKUP(F625,[1]테이블명!$E:$G,3,FALSE)</f>
        <v>MMBD_AGE</v>
      </c>
      <c r="F625" s="5" t="s">
        <v>54</v>
      </c>
      <c r="G625" s="3">
        <f t="shared" si="106"/>
        <v>2</v>
      </c>
      <c r="H625" s="4" t="str">
        <f>VLOOKUP(I625,[1]용어사전!$B:$D,2,FALSE)</f>
        <v>AGE_NM</v>
      </c>
      <c r="I625" s="4" t="s">
        <v>287</v>
      </c>
      <c r="J625" s="3" t="str">
        <f>VLOOKUP(I625,[1]용어사전!$B:$D,3,FALSE)</f>
        <v>VARCHAR(10)</v>
      </c>
      <c r="K625" s="3"/>
      <c r="L625" s="3" t="str">
        <f t="shared" si="115"/>
        <v>NULL</v>
      </c>
      <c r="M625" s="3" t="s">
        <v>593</v>
      </c>
      <c r="N625" s="3" t="str">
        <f>IFERROR(VLOOKUP(I625,[2]Sheet3!G$3:K$38,5,FALSE),"")</f>
        <v/>
      </c>
      <c r="P625" s="28" t="str">
        <f t="shared" si="116"/>
        <v>AGE_VLU</v>
      </c>
      <c r="Q625" s="2" t="str">
        <f t="shared" si="117"/>
        <v xml:space="preserve"> , CMM_DTL_CD_NM AS AGE_NM</v>
      </c>
      <c r="R625" s="2" t="str">
        <f t="shared" si="118"/>
        <v>, AGE_NM  VARCHAR(10)  NULL</v>
      </c>
      <c r="S625" s="2" t="str">
        <f t="shared" si="119"/>
        <v>COMMENT ON COLUMN DM.MMBD_AGE.AGE_NM IS '연령명';</v>
      </c>
    </row>
    <row r="626" spans="1:19" ht="22" customHeight="1" x14ac:dyDescent="0.45">
      <c r="A626" s="23">
        <f t="shared" si="101"/>
        <v>93</v>
      </c>
      <c r="B626" s="3" t="s">
        <v>596</v>
      </c>
      <c r="C626" s="3" t="s">
        <v>142</v>
      </c>
      <c r="D626" s="3" t="s">
        <v>29</v>
      </c>
      <c r="E626" s="4" t="str">
        <f>VLOOKUP(F626,[1]테이블명!$E:$G,3,FALSE)</f>
        <v>MMBD_AGE</v>
      </c>
      <c r="F626" s="5" t="s">
        <v>54</v>
      </c>
      <c r="G626" s="3">
        <f t="shared" si="106"/>
        <v>3</v>
      </c>
      <c r="H626" s="4" t="str">
        <f>VLOOKUP(I626,[1]용어사전!$B:$D,2,FALSE)</f>
        <v>AGE_5YRD_CD</v>
      </c>
      <c r="I626" s="4" t="s">
        <v>207</v>
      </c>
      <c r="J626" s="3" t="str">
        <f>VLOOKUP(I626,[1]용어사전!$B:$D,3,FALSE)</f>
        <v>VARCHAR(2)</v>
      </c>
      <c r="K626" s="3"/>
      <c r="L626" s="3" t="str">
        <f t="shared" si="115"/>
        <v>NULL</v>
      </c>
      <c r="M626" s="3" t="s">
        <v>593</v>
      </c>
      <c r="N626" s="3" t="str">
        <f>IFERROR(VLOOKUP(I626,[2]Sheet3!G$3:K$38,5,FALSE),"")</f>
        <v/>
      </c>
      <c r="P626" s="28" t="str">
        <f t="shared" si="116"/>
        <v>AGE_VLU</v>
      </c>
      <c r="Q626" s="2" t="str">
        <f t="shared" si="117"/>
        <v xml:space="preserve"> , CMM_DTL_CD_NM AS AGE_5YRD_CD</v>
      </c>
      <c r="R626" s="2" t="str">
        <f t="shared" si="118"/>
        <v>, AGE_5YRD_CD  VARCHAR(2)  NULL</v>
      </c>
      <c r="S626" s="2" t="str">
        <f t="shared" si="119"/>
        <v>COMMENT ON COLUMN DM.MMBD_AGE.AGE_5YRD_CD IS '연령5세코드';</v>
      </c>
    </row>
    <row r="627" spans="1:19" ht="22" customHeight="1" x14ac:dyDescent="0.45">
      <c r="A627" s="23">
        <f t="shared" si="101"/>
        <v>93</v>
      </c>
      <c r="B627" s="3" t="s">
        <v>596</v>
      </c>
      <c r="C627" s="3" t="s">
        <v>142</v>
      </c>
      <c r="D627" s="3" t="s">
        <v>29</v>
      </c>
      <c r="E627" s="4" t="str">
        <f>VLOOKUP(F627,[1]테이블명!$E:$G,3,FALSE)</f>
        <v>MMBD_AGE</v>
      </c>
      <c r="F627" s="5" t="s">
        <v>54</v>
      </c>
      <c r="G627" s="3">
        <f t="shared" si="106"/>
        <v>4</v>
      </c>
      <c r="H627" s="4" t="str">
        <f>VLOOKUP(I627,[1]용어사전!$B:$D,2,FALSE)</f>
        <v>SORT_SEQ</v>
      </c>
      <c r="I627" s="4" t="s">
        <v>298</v>
      </c>
      <c r="J627" s="3" t="str">
        <f>VLOOKUP(I627,[1]용어사전!$B:$D,3,FALSE)</f>
        <v>INTEGER</v>
      </c>
      <c r="K627" s="3"/>
      <c r="L627" s="3" t="str">
        <f t="shared" si="115"/>
        <v>NULL</v>
      </c>
      <c r="M627" s="3" t="s">
        <v>593</v>
      </c>
      <c r="N627" s="3" t="str">
        <f>IFERROR(VLOOKUP(I627,[2]Sheet3!G$3:K$38,5,FALSE),"")</f>
        <v/>
      </c>
      <c r="P627" s="28" t="str">
        <f t="shared" si="116"/>
        <v>AGE_VLU</v>
      </c>
      <c r="Q627" s="2" t="str">
        <f t="shared" si="117"/>
        <v xml:space="preserve"> , SORT_SEQ AS SORT_SEQ FROM DW.WSTC_CMM_CD_DTL WHERE CMM_BAS_CD= '';</v>
      </c>
      <c r="R627" s="2" t="str">
        <f t="shared" si="118"/>
        <v>, SORT_SEQ  INTEGER  NULL, CONSTRAINT MMBD_AGE_PK PRIMARY KEY (AGE_VLU)) ;</v>
      </c>
      <c r="S627" s="2" t="str">
        <f t="shared" si="119"/>
        <v>COMMENT ON COLUMN DM.MMBD_AGE.SORT_SEQ IS '정렬순번';</v>
      </c>
    </row>
    <row r="628" spans="1:19" ht="22" customHeight="1" x14ac:dyDescent="0.45">
      <c r="A628" s="23">
        <f t="shared" si="101"/>
        <v>94</v>
      </c>
      <c r="B628" s="3" t="s">
        <v>596</v>
      </c>
      <c r="C628" s="3" t="s">
        <v>142</v>
      </c>
      <c r="D628" s="3" t="s">
        <v>29</v>
      </c>
      <c r="E628" s="4" t="str">
        <f>VLOOKUP(F628,[1]테이블명!$E:$G,3,FALSE)</f>
        <v>MMBD_AGE_10YRD</v>
      </c>
      <c r="F628" s="5" t="s">
        <v>56</v>
      </c>
      <c r="G628" s="3">
        <f t="shared" si="106"/>
        <v>1</v>
      </c>
      <c r="H628" s="4" t="str">
        <f>VLOOKUP(I628,[1]용어사전!$B:$D,2,FALSE)</f>
        <v>AGE_10YRD_CD</v>
      </c>
      <c r="I628" s="4" t="s">
        <v>206</v>
      </c>
      <c r="J628" s="3" t="str">
        <f>VLOOKUP(I628,[1]용어사전!$B:$D,3,FALSE)</f>
        <v>VARCHAR(2)</v>
      </c>
      <c r="K628" s="3" t="s">
        <v>300</v>
      </c>
      <c r="L628" s="3" t="str">
        <f t="shared" si="115"/>
        <v xml:space="preserve"> NOT NULL</v>
      </c>
      <c r="M628" s="3" t="s">
        <v>593</v>
      </c>
      <c r="N628" s="3" t="str">
        <f>IFERROR(VLOOKUP(I628,[2]Sheet3!G$3:K$38,5,FALSE),"")</f>
        <v/>
      </c>
      <c r="O628" s="43" t="s">
        <v>5643</v>
      </c>
      <c r="P628" s="28" t="str">
        <f t="shared" si="116"/>
        <v>AGE_10YRD_CD</v>
      </c>
      <c r="Q628" s="2" t="str">
        <f t="shared" si="117"/>
        <v>CREATE OR REPLACE VIEW DM.MMBD_AGE_10YRD AS SELECT CMM_DTL_CD AS AGE_10YRD_CD</v>
      </c>
      <c r="R628" s="2" t="str">
        <f t="shared" si="118"/>
        <v>CREATE TABLE DM.MMBD_AGE_10YRD (AGE_10YRD_CD  VARCHAR(2)   NOT NULL</v>
      </c>
      <c r="S628" s="2" t="str">
        <f t="shared" si="119"/>
        <v>COMMENT ON TABLE DM.MMBD_AGE_10YRD IS '연령10세'; COMMENT ON COLUMN DM.MMBD_AGE_10YRD.AGE_10YRD_CD IS '연령10세코드';</v>
      </c>
    </row>
    <row r="629" spans="1:19" ht="22" customHeight="1" x14ac:dyDescent="0.45">
      <c r="A629" s="23">
        <f t="shared" si="101"/>
        <v>94</v>
      </c>
      <c r="B629" s="3" t="s">
        <v>596</v>
      </c>
      <c r="C629" s="3" t="s">
        <v>142</v>
      </c>
      <c r="D629" s="3" t="s">
        <v>29</v>
      </c>
      <c r="E629" s="4" t="str">
        <f>VLOOKUP(F629,[1]테이블명!$E:$G,3,FALSE)</f>
        <v>MMBD_AGE_10YRD</v>
      </c>
      <c r="F629" s="5" t="s">
        <v>56</v>
      </c>
      <c r="G629" s="3">
        <f t="shared" si="106"/>
        <v>2</v>
      </c>
      <c r="H629" s="4" t="str">
        <f>VLOOKUP(I629,[1]용어사전!$B:$D,2,FALSE)</f>
        <v>AGE_10YRD_NM</v>
      </c>
      <c r="I629" s="4" t="s">
        <v>288</v>
      </c>
      <c r="J629" s="3" t="str">
        <f>VLOOKUP(I629,[1]용어사전!$B:$D,3,FALSE)</f>
        <v>VARCHAR(10)</v>
      </c>
      <c r="K629" s="3"/>
      <c r="L629" s="3" t="str">
        <f t="shared" si="115"/>
        <v>NULL</v>
      </c>
      <c r="M629" s="3" t="s">
        <v>593</v>
      </c>
      <c r="N629" s="3" t="str">
        <f>IFERROR(VLOOKUP(I629,[2]Sheet3!G$3:K$38,5,FALSE),"")</f>
        <v/>
      </c>
      <c r="O629" s="43" t="s">
        <v>5643</v>
      </c>
      <c r="P629" s="28" t="str">
        <f t="shared" si="116"/>
        <v>AGE_10YRD_CD</v>
      </c>
      <c r="Q629" s="2" t="str">
        <f t="shared" si="117"/>
        <v xml:space="preserve"> , CMM_DTL_CD_NM AS AGE_10YRD_NM</v>
      </c>
      <c r="R629" s="2" t="str">
        <f t="shared" si="118"/>
        <v>, AGE_10YRD_NM  VARCHAR(10)  NULL</v>
      </c>
      <c r="S629" s="2" t="str">
        <f t="shared" si="119"/>
        <v>COMMENT ON COLUMN DM.MMBD_AGE_10YRD.AGE_10YRD_NM IS '연령10세명';</v>
      </c>
    </row>
    <row r="630" spans="1:19" ht="22" customHeight="1" x14ac:dyDescent="0.45">
      <c r="A630" s="23">
        <f t="shared" si="101"/>
        <v>94</v>
      </c>
      <c r="B630" s="3" t="s">
        <v>596</v>
      </c>
      <c r="C630" s="3" t="s">
        <v>142</v>
      </c>
      <c r="D630" s="3" t="s">
        <v>29</v>
      </c>
      <c r="E630" s="4" t="str">
        <f>VLOOKUP(F630,[1]테이블명!$E:$G,3,FALSE)</f>
        <v>MMBD_AGE_10YRD</v>
      </c>
      <c r="F630" s="5" t="s">
        <v>56</v>
      </c>
      <c r="G630" s="3">
        <f t="shared" si="106"/>
        <v>3</v>
      </c>
      <c r="H630" s="4" t="str">
        <f>VLOOKUP(I630,[1]용어사전!$B:$D,2,FALSE)</f>
        <v>SORT_SEQ</v>
      </c>
      <c r="I630" s="4" t="s">
        <v>298</v>
      </c>
      <c r="J630" s="3" t="str">
        <f>VLOOKUP(I630,[1]용어사전!$B:$D,3,FALSE)</f>
        <v>INTEGER</v>
      </c>
      <c r="K630" s="3"/>
      <c r="L630" s="3" t="str">
        <f t="shared" si="115"/>
        <v>NULL</v>
      </c>
      <c r="M630" s="3" t="s">
        <v>593</v>
      </c>
      <c r="N630" s="3" t="str">
        <f>IFERROR(VLOOKUP(I630,[2]Sheet3!G$3:K$38,5,FALSE),"")</f>
        <v/>
      </c>
      <c r="O630" s="43" t="s">
        <v>5643</v>
      </c>
      <c r="P630" s="28" t="str">
        <f t="shared" si="116"/>
        <v>AGE_10YRD_CD</v>
      </c>
      <c r="Q630" s="2" t="str">
        <f t="shared" si="117"/>
        <v xml:space="preserve"> , SORT_SEQ AS SORT_SEQ FROM DW.WSTC_CMM_CD_DTL WHERE CMM_BAS_CD= '050';</v>
      </c>
      <c r="R630" s="2" t="str">
        <f t="shared" si="118"/>
        <v>, SORT_SEQ  INTEGER  NULL, CONSTRAINT MMBD_AGE_10YRD_PK PRIMARY KEY (AGE_10YRD_CD)) ;</v>
      </c>
      <c r="S630" s="2" t="str">
        <f t="shared" si="119"/>
        <v>COMMENT ON COLUMN DM.MMBD_AGE_10YRD.SORT_SEQ IS '정렬순번';</v>
      </c>
    </row>
    <row r="631" spans="1:19" ht="22" customHeight="1" x14ac:dyDescent="0.45">
      <c r="A631" s="23">
        <f t="shared" si="101"/>
        <v>95</v>
      </c>
      <c r="B631" s="3" t="s">
        <v>596</v>
      </c>
      <c r="C631" s="3" t="s">
        <v>142</v>
      </c>
      <c r="D631" s="3" t="s">
        <v>29</v>
      </c>
      <c r="E631" s="4" t="str">
        <f>VLOOKUP(F631,[1]테이블명!$E:$G,3,FALSE)</f>
        <v>MMBD_AGE_5YRD</v>
      </c>
      <c r="F631" s="5" t="s">
        <v>55</v>
      </c>
      <c r="G631" s="3">
        <f t="shared" si="106"/>
        <v>1</v>
      </c>
      <c r="H631" s="4" t="str">
        <f>VLOOKUP(I631,[1]용어사전!$B:$D,2,FALSE)</f>
        <v>AGE_5YRD_CD</v>
      </c>
      <c r="I631" s="4" t="s">
        <v>207</v>
      </c>
      <c r="J631" s="3" t="str">
        <f>VLOOKUP(I631,[1]용어사전!$B:$D,3,FALSE)</f>
        <v>VARCHAR(2)</v>
      </c>
      <c r="K631" s="3" t="s">
        <v>300</v>
      </c>
      <c r="L631" s="3" t="str">
        <f t="shared" si="115"/>
        <v xml:space="preserve"> NOT NULL</v>
      </c>
      <c r="M631" s="3" t="s">
        <v>593</v>
      </c>
      <c r="N631" s="3" t="str">
        <f>IFERROR(VLOOKUP(I631,[2]Sheet3!G$3:K$38,5,FALSE),"")</f>
        <v/>
      </c>
      <c r="O631" s="43" t="s">
        <v>5643</v>
      </c>
      <c r="P631" s="28" t="str">
        <f t="shared" si="116"/>
        <v>AGE_5YRD_CD</v>
      </c>
      <c r="Q631" s="2" t="str">
        <f t="shared" si="117"/>
        <v>CREATE OR REPLACE VIEW DM.MMBD_AGE_5YRD AS SELECT CMM_DTL_CD AS AGE_5YRD_CD</v>
      </c>
      <c r="R631" s="2" t="str">
        <f t="shared" si="118"/>
        <v>CREATE TABLE DM.MMBD_AGE_5YRD (AGE_5YRD_CD  VARCHAR(2)   NOT NULL</v>
      </c>
      <c r="S631" s="2" t="str">
        <f t="shared" si="119"/>
        <v>COMMENT ON TABLE DM.MMBD_AGE_5YRD IS '연령5세'; COMMENT ON COLUMN DM.MMBD_AGE_5YRD.AGE_5YRD_CD IS '연령5세코드';</v>
      </c>
    </row>
    <row r="632" spans="1:19" ht="22" customHeight="1" x14ac:dyDescent="0.45">
      <c r="A632" s="23">
        <f t="shared" si="101"/>
        <v>95</v>
      </c>
      <c r="B632" s="3" t="s">
        <v>596</v>
      </c>
      <c r="C632" s="3" t="s">
        <v>142</v>
      </c>
      <c r="D632" s="3" t="s">
        <v>29</v>
      </c>
      <c r="E632" s="4" t="str">
        <f>VLOOKUP(F632,[1]테이블명!$E:$G,3,FALSE)</f>
        <v>MMBD_AGE_5YRD</v>
      </c>
      <c r="F632" s="5" t="s">
        <v>55</v>
      </c>
      <c r="G632" s="3">
        <f t="shared" si="106"/>
        <v>2</v>
      </c>
      <c r="H632" s="4" t="str">
        <f>VLOOKUP(I632,[1]용어사전!$B:$D,2,FALSE)</f>
        <v>AGE_5YRD_NM</v>
      </c>
      <c r="I632" s="4" t="s">
        <v>289</v>
      </c>
      <c r="J632" s="3" t="str">
        <f>VLOOKUP(I632,[1]용어사전!$B:$D,3,FALSE)</f>
        <v>VARCHAR(10)</v>
      </c>
      <c r="K632" s="3"/>
      <c r="L632" s="3" t="str">
        <f t="shared" si="115"/>
        <v>NULL</v>
      </c>
      <c r="M632" s="3" t="s">
        <v>593</v>
      </c>
      <c r="N632" s="3" t="str">
        <f>IFERROR(VLOOKUP(I632,[2]Sheet3!G$3:K$38,5,FALSE),"")</f>
        <v/>
      </c>
      <c r="O632" s="43" t="s">
        <v>5643</v>
      </c>
      <c r="P632" s="28" t="str">
        <f t="shared" si="116"/>
        <v>AGE_5YRD_CD</v>
      </c>
      <c r="Q632" s="2" t="str">
        <f t="shared" si="117"/>
        <v xml:space="preserve"> , CMM_DTL_CD_NM AS AGE_5YRD_NM</v>
      </c>
      <c r="R632" s="2" t="str">
        <f t="shared" si="118"/>
        <v>, AGE_5YRD_NM  VARCHAR(10)  NULL</v>
      </c>
      <c r="S632" s="2" t="str">
        <f t="shared" si="119"/>
        <v>COMMENT ON COLUMN DM.MMBD_AGE_5YRD.AGE_5YRD_NM IS '연령5세명';</v>
      </c>
    </row>
    <row r="633" spans="1:19" ht="22" customHeight="1" x14ac:dyDescent="0.45">
      <c r="A633" s="23">
        <f t="shared" si="101"/>
        <v>95</v>
      </c>
      <c r="B633" s="3" t="s">
        <v>596</v>
      </c>
      <c r="C633" s="3" t="s">
        <v>142</v>
      </c>
      <c r="D633" s="3" t="s">
        <v>29</v>
      </c>
      <c r="E633" s="4" t="str">
        <f>VLOOKUP(F633,[1]테이블명!$E:$G,3,FALSE)</f>
        <v>MMBD_AGE_5YRD</v>
      </c>
      <c r="F633" s="5" t="s">
        <v>55</v>
      </c>
      <c r="G633" s="3">
        <f t="shared" si="106"/>
        <v>3</v>
      </c>
      <c r="H633" s="4" t="str">
        <f>VLOOKUP(I633,[1]용어사전!$B:$D,2,FALSE)</f>
        <v>AGE_10YRD_CD</v>
      </c>
      <c r="I633" s="4" t="s">
        <v>206</v>
      </c>
      <c r="J633" s="3" t="str">
        <f>VLOOKUP(I633,[1]용어사전!$B:$D,3,FALSE)</f>
        <v>VARCHAR(2)</v>
      </c>
      <c r="K633" s="3"/>
      <c r="L633" s="3" t="str">
        <f t="shared" si="115"/>
        <v>NULL</v>
      </c>
      <c r="M633" s="3" t="s">
        <v>593</v>
      </c>
      <c r="N633" s="3" t="str">
        <f>IFERROR(VLOOKUP(I633,[2]Sheet3!G$3:K$38,5,FALSE),"")</f>
        <v/>
      </c>
      <c r="O633" s="43" t="s">
        <v>5643</v>
      </c>
      <c r="P633" s="28" t="str">
        <f t="shared" si="116"/>
        <v>AGE_5YRD_CD</v>
      </c>
      <c r="Q633" s="2" t="str">
        <f t="shared" si="117"/>
        <v xml:space="preserve"> , CMM_DTL_CD_NM AS AGE_10YRD_CD</v>
      </c>
      <c r="R633" s="2" t="str">
        <f t="shared" si="118"/>
        <v>, AGE_10YRD_CD  VARCHAR(2)  NULL</v>
      </c>
      <c r="S633" s="2" t="str">
        <f t="shared" si="119"/>
        <v>COMMENT ON COLUMN DM.MMBD_AGE_5YRD.AGE_10YRD_CD IS '연령10세코드';</v>
      </c>
    </row>
    <row r="634" spans="1:19" ht="21.65" customHeight="1" x14ac:dyDescent="0.45">
      <c r="A634" s="23">
        <f t="shared" si="101"/>
        <v>95</v>
      </c>
      <c r="B634" s="3" t="s">
        <v>596</v>
      </c>
      <c r="C634" s="3" t="s">
        <v>142</v>
      </c>
      <c r="D634" s="3" t="s">
        <v>29</v>
      </c>
      <c r="E634" s="4" t="str">
        <f>VLOOKUP(F634,[1]테이블명!$E:$G,3,FALSE)</f>
        <v>MMBD_AGE_5YRD</v>
      </c>
      <c r="F634" s="5" t="s">
        <v>55</v>
      </c>
      <c r="G634" s="3">
        <f t="shared" si="106"/>
        <v>4</v>
      </c>
      <c r="H634" s="4" t="str">
        <f>VLOOKUP(I634,[1]용어사전!$B:$D,2,FALSE)</f>
        <v>SORT_SEQ</v>
      </c>
      <c r="I634" s="4" t="s">
        <v>298</v>
      </c>
      <c r="J634" s="3" t="str">
        <f>VLOOKUP(I634,[1]용어사전!$B:$D,3,FALSE)</f>
        <v>INTEGER</v>
      </c>
      <c r="K634" s="3"/>
      <c r="L634" s="3" t="str">
        <f t="shared" si="115"/>
        <v>NULL</v>
      </c>
      <c r="M634" s="3" t="s">
        <v>593</v>
      </c>
      <c r="N634" s="3" t="str">
        <f>IFERROR(VLOOKUP(I634,[2]Sheet3!G$3:K$38,5,FALSE),"")</f>
        <v/>
      </c>
      <c r="O634" s="43" t="s">
        <v>5643</v>
      </c>
      <c r="P634" s="28" t="str">
        <f t="shared" si="116"/>
        <v>AGE_5YRD_CD</v>
      </c>
      <c r="Q634" s="2" t="str">
        <f t="shared" si="117"/>
        <v xml:space="preserve"> , SORT_SEQ AS SORT_SEQ FROM DW.WSTC_CMM_CD_DTL WHERE CMM_BAS_CD= '050';</v>
      </c>
      <c r="R634" s="2" t="str">
        <f t="shared" si="118"/>
        <v>, SORT_SEQ  INTEGER  NULL, CONSTRAINT MMBD_AGE_5YRD_PK PRIMARY KEY (AGE_5YRD_CD)) ;</v>
      </c>
      <c r="S634" s="2" t="str">
        <f t="shared" si="119"/>
        <v>COMMENT ON COLUMN DM.MMBD_AGE_5YRD.SORT_SEQ IS '정렬순번';</v>
      </c>
    </row>
    <row r="635" spans="1:19" ht="22" customHeight="1" x14ac:dyDescent="0.45">
      <c r="A635" s="23">
        <f t="shared" si="101"/>
        <v>96</v>
      </c>
      <c r="B635" s="3" t="s">
        <v>596</v>
      </c>
      <c r="C635" s="3" t="s">
        <v>142</v>
      </c>
      <c r="D635" s="3" t="s">
        <v>29</v>
      </c>
      <c r="E635" s="4" t="str">
        <f>VLOOKUP(F635,[1]테이블명!$E:$G,3,FALSE)</f>
        <v>MMBD_INTG_MBR</v>
      </c>
      <c r="F635" s="5" t="s">
        <v>312</v>
      </c>
      <c r="G635" s="3">
        <f t="shared" si="106"/>
        <v>1</v>
      </c>
      <c r="H635" s="4" t="str">
        <f>VLOOKUP(I635,[1]용어사전!$B:$D,2,FALSE)</f>
        <v>INTG_MBR_NO</v>
      </c>
      <c r="I635" s="4" t="s">
        <v>307</v>
      </c>
      <c r="J635" s="3" t="str">
        <f>VLOOKUP(I635,[1]용어사전!$B:$D,3,FALSE)</f>
        <v>VARCHAR(6)</v>
      </c>
      <c r="K635" s="3" t="s">
        <v>300</v>
      </c>
      <c r="L635" s="3" t="str">
        <f t="shared" si="115"/>
        <v xml:space="preserve"> NOT NULL</v>
      </c>
      <c r="M635" s="3"/>
      <c r="N635" s="3" t="str">
        <f>IFERROR(VLOOKUP(I635,[2]Sheet3!G$3:K$38,5,FALSE),"")</f>
        <v/>
      </c>
      <c r="P635" s="28" t="str">
        <f t="shared" si="116"/>
        <v>INTG_MBR_NO</v>
      </c>
      <c r="Q635" s="2" t="str">
        <f t="shared" si="117"/>
        <v>CREATE OR REPLACE TRANSIENT TABLE DM.MMBD_INTG_MBR (INTG_MBR_NO  VARCHAR(6)   NOT NULL  COMMENT '통합회원번호'</v>
      </c>
      <c r="R635" s="2" t="str">
        <f t="shared" si="118"/>
        <v>CREATE TABLE DM.MMBD_INTG_MBR (INTG_MBR_NO  VARCHAR(6)   NOT NULL</v>
      </c>
      <c r="S635" s="2" t="str">
        <f t="shared" si="119"/>
        <v>COMMENT ON TABLE DM.MMBD_INTG_MBR IS '통합회원'; COMMENT ON COLUMN DM.MMBD_INTG_MBR.INTG_MBR_NO IS '통합회원번호';</v>
      </c>
    </row>
    <row r="636" spans="1:19" ht="22" customHeight="1" x14ac:dyDescent="0.45">
      <c r="A636" s="23">
        <f t="shared" si="101"/>
        <v>96</v>
      </c>
      <c r="B636" s="3" t="s">
        <v>596</v>
      </c>
      <c r="C636" s="3" t="s">
        <v>142</v>
      </c>
      <c r="D636" s="3" t="s">
        <v>29</v>
      </c>
      <c r="E636" s="4" t="str">
        <f>VLOOKUP(F636,[1]테이블명!$E:$G,3,FALSE)</f>
        <v>MMBD_INTG_MBR</v>
      </c>
      <c r="F636" s="5" t="s">
        <v>312</v>
      </c>
      <c r="G636" s="3">
        <f t="shared" si="106"/>
        <v>2</v>
      </c>
      <c r="H636" s="4" t="str">
        <f>VLOOKUP(I636,[1]용어사전!$B:$D,2,FALSE)</f>
        <v>INTG_MBR_NM</v>
      </c>
      <c r="I636" s="4" t="s">
        <v>313</v>
      </c>
      <c r="J636" s="3" t="str">
        <f>VLOOKUP(I636,[1]용어사전!$B:$D,3,FALSE)</f>
        <v>VARCHAR(20)</v>
      </c>
      <c r="K636" s="3"/>
      <c r="L636" s="3" t="str">
        <f t="shared" si="115"/>
        <v>NULL</v>
      </c>
      <c r="M636" s="3"/>
      <c r="N636" s="3" t="str">
        <f>IFERROR(VLOOKUP(I636,[2]Sheet3!G$3:K$38,5,FALSE),"")</f>
        <v/>
      </c>
      <c r="P636" s="28" t="str">
        <f t="shared" si="116"/>
        <v>INTG_MBR_NO</v>
      </c>
      <c r="Q636" s="2" t="str">
        <f t="shared" si="117"/>
        <v>, INTG_MBR_NM  VARCHAR(20)  NULL  COMMENT '통합회원명'</v>
      </c>
      <c r="R636" s="2" t="str">
        <f t="shared" si="118"/>
        <v>, INTG_MBR_NM  VARCHAR(20)  NULL</v>
      </c>
      <c r="S636" s="2" t="str">
        <f t="shared" si="119"/>
        <v>COMMENT ON COLUMN DM.MMBD_INTG_MBR.INTG_MBR_NM IS '통합회원명';</v>
      </c>
    </row>
    <row r="637" spans="1:19" ht="22" customHeight="1" x14ac:dyDescent="0.45">
      <c r="A637" s="23">
        <f t="shared" si="101"/>
        <v>96</v>
      </c>
      <c r="B637" s="3" t="s">
        <v>596</v>
      </c>
      <c r="C637" s="3" t="s">
        <v>142</v>
      </c>
      <c r="D637" s="3" t="s">
        <v>29</v>
      </c>
      <c r="E637" s="4" t="str">
        <f>VLOOKUP(F637,[1]테이블명!$E:$G,3,FALSE)</f>
        <v>MMBD_INTG_MBR</v>
      </c>
      <c r="F637" s="5" t="s">
        <v>312</v>
      </c>
      <c r="G637" s="3">
        <f t="shared" si="106"/>
        <v>3</v>
      </c>
      <c r="H637" s="4" t="str">
        <f>VLOOKUP(I637,[1]용어사전!$B:$D,2,FALSE)</f>
        <v>INTG_MBR_FIX_DD</v>
      </c>
      <c r="I637" s="4" t="s">
        <v>319</v>
      </c>
      <c r="J637" s="3" t="str">
        <f>VLOOKUP(I637,[1]용어사전!$B:$D,3,FALSE)</f>
        <v>VARCHAR(8)</v>
      </c>
      <c r="K637" s="3"/>
      <c r="L637" s="3" t="str">
        <f t="shared" si="115"/>
        <v>NULL</v>
      </c>
      <c r="M637" s="3"/>
      <c r="N637" s="3" t="str">
        <f>IFERROR(VLOOKUP(I637,[2]Sheet3!G$3:K$38,5,FALSE),"")</f>
        <v/>
      </c>
      <c r="P637" s="28" t="str">
        <f>IF(F637="","",IF(K637="",P636,IF(AND(K637="Y",G637=1),H637,CONCATENATE(P636,",",H637))))</f>
        <v>INTG_MBR_NO</v>
      </c>
      <c r="Q637" s="2" t="str">
        <f>IF(AND(M637="Y",G637=1),"CREATE OR REPLACE VIEW "&amp;B637&amp;"."&amp;E637&amp;" AS SELECT CMM_DTL_CD AS "&amp;H637,IF(AND(M637="Y",G638=1)," , SORT_SEQ AS "&amp;H637&amp;" FROM DW.WSTC_CMM_CD_DTL WHERE CMM_BAS_CD= '"&amp;O637&amp;"';",IF(M637="Y"," , CMM_DTL_CD_NM AS "&amp;H637,IF(F637="","",IF(G637=1,"CREATE OR REPLACE TRANSIENT TABLE "&amp;B637&amp;"."&amp;E637&amp;" ("&amp;H637&amp;"  "&amp;J637&amp;"  "&amp;L637&amp;"  COMMENT '"&amp;I637&amp;"'",IF(G638=1,", "&amp;H637&amp;"  "&amp;J637&amp;"  "&amp;L637&amp;"  COMMENT '"&amp;I637&amp;"' , CONSTRAINT "&amp;E637&amp;"_PK PRIMARY KEY ("&amp;P637&amp;")) COMMENT='"&amp;F637&amp;"';"&amp;"GRANT SELECT ON TABLE GCWB_WDB."&amp;B637&amp;"."&amp;E637&amp;" TO READ_ROLE;"&amp;"GRANT SELECT,INSERT,UPDATE,DELETE ON TABLE GCWB_WDB."&amp;B637&amp;"."&amp;E637&amp;" TO ROLE CRUD_ROLE;",", "&amp;H637&amp;"  "&amp;J637&amp;"  "&amp;L637&amp;"  COMMENT '"&amp;I637&amp;"'"))))))</f>
        <v>, INTG_MBR_FIX_DD  VARCHAR(8)  NULL  COMMENT '통합회원확정일자'</v>
      </c>
      <c r="R637" s="2" t="str">
        <f>IF(G637=1,"CREATE TABLE "&amp;B637&amp;"."&amp;E637&amp;" ("&amp;H637&amp;"  "&amp;J637&amp;"  "&amp;L637,IF(G638=1,", "&amp;H637&amp;"  "&amp;J637&amp;"  "&amp;L637&amp;", CONSTRAINT "&amp;E637&amp;"_PK PRIMARY KEY ("&amp;P637&amp;")) ;",", "&amp;H637&amp;"  "&amp;J637&amp;"  "&amp;L637))</f>
        <v>, INTG_MBR_FIX_DD  VARCHAR(8)  NULL</v>
      </c>
      <c r="S637" s="2" t="str">
        <f>IF(G637=1,"COMMENT ON TABLE "&amp;B637&amp;"."&amp;E637&amp;" IS '"&amp;F637&amp;"'; COMMENT ON COLUMN "&amp;B637&amp;"."&amp;E637&amp;"."&amp;H637&amp;" IS '"&amp;I637&amp;"';","COMMENT ON COLUMN "&amp;B637&amp;"."&amp;E637&amp;"."&amp;H637&amp;" IS '"&amp;I637&amp;"';")</f>
        <v>COMMENT ON COLUMN DM.MMBD_INTG_MBR.INTG_MBR_FIX_DD IS '통합회원확정일자';</v>
      </c>
    </row>
    <row r="638" spans="1:19" ht="22" customHeight="1" x14ac:dyDescent="0.45">
      <c r="A638" s="23">
        <f t="shared" si="101"/>
        <v>96</v>
      </c>
      <c r="B638" s="3" t="s">
        <v>596</v>
      </c>
      <c r="C638" s="3" t="s">
        <v>142</v>
      </c>
      <c r="D638" s="3" t="s">
        <v>29</v>
      </c>
      <c r="E638" s="4" t="str">
        <f>VLOOKUP(F638,[1]테이블명!$E:$G,3,FALSE)</f>
        <v>MMBD_INTG_MBR</v>
      </c>
      <c r="F638" s="5" t="s">
        <v>312</v>
      </c>
      <c r="G638" s="3">
        <f t="shared" si="106"/>
        <v>4</v>
      </c>
      <c r="H638" s="4" t="str">
        <f>VLOOKUP(I638,[1]용어사전!$B:$D,2,FALSE)</f>
        <v>SORT_SEQ</v>
      </c>
      <c r="I638" s="4" t="s">
        <v>298</v>
      </c>
      <c r="J638" s="3" t="str">
        <f>VLOOKUP(I638,[1]용어사전!$B:$D,3,FALSE)</f>
        <v>INTEGER</v>
      </c>
      <c r="K638" s="3"/>
      <c r="L638" s="3" t="str">
        <f t="shared" si="115"/>
        <v>NULL</v>
      </c>
      <c r="M638" s="3"/>
      <c r="N638" s="3" t="str">
        <f>IFERROR(VLOOKUP(I638,[2]Sheet3!G$3:K$38,5,FALSE),"")</f>
        <v/>
      </c>
      <c r="P638" s="28" t="str">
        <f>IF(F638="","",IF(K638="",P637,IF(AND(K638="Y",G638=1),H638,CONCATENATE(P637,",",H638))))</f>
        <v>INTG_MBR_NO</v>
      </c>
      <c r="Q638" s="2" t="str">
        <f>IF(AND(M638="Y",G638=1),"CREATE OR REPLACE VIEW "&amp;B638&amp;"."&amp;E638&amp;" AS SELECT CMM_DTL_CD AS "&amp;H638,IF(AND(M638="Y",G639=1)," , SORT_SEQ AS "&amp;H638&amp;" FROM DW.WSTC_CMM_CD_DTL WHERE CMM_BAS_CD= '"&amp;O638&amp;"';",IF(M638="Y"," , CMM_DTL_CD_NM AS "&amp;H638,IF(F638="","",IF(G638=1,"CREATE OR REPLACE TRANSIENT TABLE "&amp;B638&amp;"."&amp;E638&amp;" ("&amp;H638&amp;"  "&amp;J638&amp;"  "&amp;L638&amp;"  COMMENT '"&amp;I638&amp;"'",IF(G639=1,", "&amp;H638&amp;"  "&amp;J638&amp;"  "&amp;L638&amp;"  COMMENT '"&amp;I638&amp;"' , CONSTRAINT "&amp;E638&amp;"_PK PRIMARY KEY ("&amp;P638&amp;")) COMMENT='"&amp;F638&amp;"';"&amp;"GRANT SELECT ON TABLE GCWB_WDB."&amp;B638&amp;"."&amp;E638&amp;" TO READ_ROLE;"&amp;"GRANT SELECT,INSERT,UPDATE,DELETE ON TABLE GCWB_WDB."&amp;B638&amp;"."&amp;E638&amp;" TO ROLE CRUD_ROLE;",", "&amp;H638&amp;"  "&amp;J638&amp;"  "&amp;L638&amp;"  COMMENT '"&amp;I638&amp;"'"))))))</f>
        <v>, SORT_SEQ  INTEGER  NULL  COMMENT '정렬순번'</v>
      </c>
      <c r="R638" s="2" t="str">
        <f>IF(G638=1,"CREATE TABLE "&amp;B638&amp;"."&amp;E638&amp;" ("&amp;H638&amp;"  "&amp;J638&amp;"  "&amp;L638,IF(G639=1,", "&amp;H638&amp;"  "&amp;J638&amp;"  "&amp;L638&amp;", CONSTRAINT "&amp;E638&amp;"_PK PRIMARY KEY ("&amp;P638&amp;")) ;",", "&amp;H638&amp;"  "&amp;J638&amp;"  "&amp;L638))</f>
        <v>, SORT_SEQ  INTEGER  NULL</v>
      </c>
      <c r="S638" s="2" t="str">
        <f>IF(G638=1,"COMMENT ON TABLE "&amp;B638&amp;"."&amp;E638&amp;" IS '"&amp;F638&amp;"'; COMMENT ON COLUMN "&amp;B638&amp;"."&amp;E638&amp;"."&amp;H638&amp;" IS '"&amp;I638&amp;"';","COMMENT ON COLUMN "&amp;B638&amp;"."&amp;E638&amp;"."&amp;H638&amp;" IS '"&amp;I638&amp;"';")</f>
        <v>COMMENT ON COLUMN DM.MMBD_INTG_MBR.SORT_SEQ IS '정렬순번';</v>
      </c>
    </row>
    <row r="639" spans="1:19" ht="22" customHeight="1" x14ac:dyDescent="0.45">
      <c r="A639" s="23">
        <f t="shared" si="101"/>
        <v>96</v>
      </c>
      <c r="B639" s="3" t="s">
        <v>596</v>
      </c>
      <c r="C639" s="3" t="s">
        <v>142</v>
      </c>
      <c r="D639" s="3" t="s">
        <v>29</v>
      </c>
      <c r="E639" s="4" t="str">
        <f>VLOOKUP(F639,[1]테이블명!$E:$G,3,FALSE)</f>
        <v>MMBD_INTG_MBR</v>
      </c>
      <c r="F639" s="5" t="s">
        <v>312</v>
      </c>
      <c r="G639" s="3">
        <f t="shared" si="106"/>
        <v>5</v>
      </c>
      <c r="H639" s="4" t="str">
        <f>VLOOKUP(I639,[1]용어사전!$B:$D,2,FALSE)</f>
        <v>LOAD_DTTM</v>
      </c>
      <c r="I639" s="4" t="s">
        <v>297</v>
      </c>
      <c r="J639" s="3" t="str">
        <f>VLOOKUP(I639,[1]용어사전!$B:$D,3,FALSE)</f>
        <v>TIMESTAMP</v>
      </c>
      <c r="K639" s="3"/>
      <c r="L639" s="3" t="str">
        <f t="shared" si="115"/>
        <v>NULL</v>
      </c>
      <c r="M639" s="3"/>
      <c r="N639" s="3" t="str">
        <f>IFERROR(VLOOKUP(I639,[2]Sheet3!G$3:K$38,5,FALSE),"")</f>
        <v/>
      </c>
      <c r="P639" s="28" t="str">
        <f t="shared" ref="P639:P702" si="120">IF(F639="","",IF(K639="",P638,IF(AND(K639="Y",G639=1),H639,CONCATENATE(P638,",",H639))))</f>
        <v>INTG_MBR_NO</v>
      </c>
      <c r="Q639" s="2" t="str">
        <f t="shared" ref="Q639:Q702" si="121">IF(AND(M639="Y",G639=1),"CREATE OR REPLACE VIEW "&amp;B639&amp;"."&amp;E639&amp;" AS SELECT CMM_DTL_CD AS "&amp;H639,IF(AND(M639="Y",G640=1)," , SORT_SEQ AS "&amp;H639&amp;" FROM DW.WSTC_CMM_CD_DTL WHERE CMM_BAS_CD= '"&amp;O639&amp;"';",IF(M639="Y"," , CMM_DTL_CD_NM AS "&amp;H639,IF(F639="","",IF(G639=1,"CREATE OR REPLACE TRANSIENT TABLE "&amp;B639&amp;"."&amp;E639&amp;" ("&amp;H639&amp;"  "&amp;J639&amp;"  "&amp;L639&amp;"  COMMENT '"&amp;I639&amp;"'",IF(G640=1,", "&amp;H639&amp;"  "&amp;J639&amp;"  "&amp;L639&amp;"  COMMENT '"&amp;I639&amp;"' , CONSTRAINT "&amp;E639&amp;"_PK PRIMARY KEY ("&amp;P639&amp;")) COMMENT='"&amp;F639&amp;"';"&amp;"GRANT SELECT ON TABLE GCWB_WDB."&amp;B639&amp;"."&amp;E639&amp;" TO READ_ROLE;"&amp;"GRANT SELECT,INSERT,UPDATE,DELETE ON TABLE GCWB_WDB."&amp;B639&amp;"."&amp;E639&amp;" TO ROLE CRUD_ROLE;",", "&amp;H639&amp;"  "&amp;J639&amp;"  "&amp;L639&amp;"  COMMENT '"&amp;I639&amp;"'"))))))</f>
        <v>, LOAD_DTTM  TIMESTAMP  NULL  COMMENT '적재일시' , CONSTRAINT MMBD_INTG_MBR_PK PRIMARY KEY (INTG_MBR_NO)) COMMENT='통합회원';GRANT SELECT ON TABLE GCWB_WDB.DM.MMBD_INTG_MBR TO READ_ROLE;GRANT SELECT,INSERT,UPDATE,DELETE ON TABLE GCWB_WDB.DM.MMBD_INTG_MBR TO ROLE CRUD_ROLE;</v>
      </c>
      <c r="R639" s="2" t="str">
        <f t="shared" ref="R639:R702" si="122">IF(G639=1,"CREATE TABLE "&amp;B639&amp;"."&amp;E639&amp;" ("&amp;H639&amp;"  "&amp;J639&amp;"  "&amp;L639,IF(G640=1,", "&amp;H639&amp;"  "&amp;J639&amp;"  "&amp;L639&amp;", CONSTRAINT "&amp;E639&amp;"_PK PRIMARY KEY ("&amp;P639&amp;")) ;",", "&amp;H639&amp;"  "&amp;J639&amp;"  "&amp;L639))</f>
        <v>, LOAD_DTTM  TIMESTAMP  NULL, CONSTRAINT MMBD_INTG_MBR_PK PRIMARY KEY (INTG_MBR_NO)) ;</v>
      </c>
      <c r="S639" s="2" t="str">
        <f t="shared" ref="S639:S702" si="123">IF(G639=1,"COMMENT ON TABLE "&amp;B639&amp;"."&amp;E639&amp;" IS '"&amp;F639&amp;"'; COMMENT ON COLUMN "&amp;B639&amp;"."&amp;E639&amp;"."&amp;H639&amp;" IS '"&amp;I639&amp;"';","COMMENT ON COLUMN "&amp;B639&amp;"."&amp;E639&amp;"."&amp;H639&amp;" IS '"&amp;I639&amp;"';")</f>
        <v>COMMENT ON COLUMN DM.MMBD_INTG_MBR.LOAD_DTTM IS '적재일시';</v>
      </c>
    </row>
    <row r="640" spans="1:19" ht="21.65" customHeight="1" x14ac:dyDescent="0.45">
      <c r="A640" s="23">
        <f t="shared" si="101"/>
        <v>97</v>
      </c>
      <c r="B640" s="3" t="s">
        <v>596</v>
      </c>
      <c r="C640" s="3" t="s">
        <v>142</v>
      </c>
      <c r="D640" s="3" t="s">
        <v>29</v>
      </c>
      <c r="E640" s="4" t="str">
        <f>VLOOKUP(F640,[1]테이블명!$E:$G,3,FALSE)</f>
        <v>MMBD_MON_MBR</v>
      </c>
      <c r="F640" s="5" t="s">
        <v>117</v>
      </c>
      <c r="G640" s="3">
        <f t="shared" si="106"/>
        <v>1</v>
      </c>
      <c r="H640" s="4" t="str">
        <f>VLOOKUP(I640,[1]용어사전!$B:$D,2,FALSE)</f>
        <v>BASE_MM</v>
      </c>
      <c r="I640" s="4" t="s">
        <v>216</v>
      </c>
      <c r="J640" s="3" t="str">
        <f>VLOOKUP(I640,[1]용어사전!$B:$D,3,FALSE)</f>
        <v>VARCHAR(6)</v>
      </c>
      <c r="K640" s="3" t="s">
        <v>300</v>
      </c>
      <c r="L640" s="3" t="str">
        <f t="shared" si="115"/>
        <v xml:space="preserve"> NOT NULL</v>
      </c>
      <c r="M640" s="3"/>
      <c r="N640" s="3" t="str">
        <f>IFERROR(VLOOKUP(I640,[2]Sheet3!G$3:K$38,5,FALSE),"")</f>
        <v/>
      </c>
      <c r="P640" s="28" t="str">
        <f t="shared" si="120"/>
        <v>BASE_MM</v>
      </c>
      <c r="Q640" s="2" t="str">
        <f t="shared" si="121"/>
        <v>CREATE OR REPLACE TRANSIENT TABLE DM.MMBD_MON_MBR (BASE_MM  VARCHAR(6)   NOT NULL  COMMENT '기준년월'</v>
      </c>
      <c r="R640" s="2" t="str">
        <f t="shared" si="122"/>
        <v>CREATE TABLE DM.MMBD_MON_MBR (BASE_MM  VARCHAR(6)   NOT NULL</v>
      </c>
      <c r="S640" s="2" t="str">
        <f t="shared" si="123"/>
        <v>COMMENT ON TABLE DM.MMBD_MON_MBR IS '월회원'; COMMENT ON COLUMN DM.MMBD_MON_MBR.BASE_MM IS '기준년월';</v>
      </c>
    </row>
    <row r="641" spans="1:19" ht="22" customHeight="1" x14ac:dyDescent="0.45">
      <c r="A641" s="23">
        <f t="shared" si="101"/>
        <v>97</v>
      </c>
      <c r="B641" s="3" t="s">
        <v>596</v>
      </c>
      <c r="C641" s="3" t="s">
        <v>142</v>
      </c>
      <c r="D641" s="3" t="s">
        <v>29</v>
      </c>
      <c r="E641" s="4" t="str">
        <f>VLOOKUP(F641,[1]테이블명!$E:$G,3,FALSE)</f>
        <v>MMBD_MON_MBR</v>
      </c>
      <c r="F641" s="5" t="s">
        <v>117</v>
      </c>
      <c r="G641" s="3">
        <f t="shared" si="106"/>
        <v>2</v>
      </c>
      <c r="H641" s="4" t="str">
        <f>VLOOKUP(I641,[1]용어사전!$B:$D,2,FALSE)</f>
        <v>MALL_CLS_CD</v>
      </c>
      <c r="I641" s="4" t="s">
        <v>146</v>
      </c>
      <c r="J641" s="3" t="str">
        <f>VLOOKUP(I641,[1]용어사전!$B:$D,3,FALSE)</f>
        <v>VARCHAR(2)</v>
      </c>
      <c r="K641" s="3" t="s">
        <v>300</v>
      </c>
      <c r="L641" s="3" t="str">
        <f t="shared" si="115"/>
        <v xml:space="preserve"> NOT NULL</v>
      </c>
      <c r="M641" s="3"/>
      <c r="N641" s="3" t="str">
        <f>IFERROR(VLOOKUP(I641,[2]Sheet3!G$3:K$38,5,FALSE),"")</f>
        <v/>
      </c>
      <c r="P641" s="28" t="str">
        <f t="shared" si="120"/>
        <v>BASE_MM,MALL_CLS_CD</v>
      </c>
      <c r="Q641" s="2" t="str">
        <f t="shared" si="121"/>
        <v>, MALL_CLS_CD  VARCHAR(2)   NOT NULL  COMMENT '몰구분코드'</v>
      </c>
      <c r="R641" s="2" t="str">
        <f t="shared" si="122"/>
        <v>, MALL_CLS_CD  VARCHAR(2)   NOT NULL</v>
      </c>
      <c r="S641" s="2" t="str">
        <f t="shared" si="123"/>
        <v>COMMENT ON COLUMN DM.MMBD_MON_MBR.MALL_CLS_CD IS '몰구분코드';</v>
      </c>
    </row>
    <row r="642" spans="1:19" ht="22" customHeight="1" x14ac:dyDescent="0.45">
      <c r="A642" s="23">
        <f t="shared" si="101"/>
        <v>97</v>
      </c>
      <c r="B642" s="3" t="s">
        <v>596</v>
      </c>
      <c r="C642" s="3" t="s">
        <v>142</v>
      </c>
      <c r="D642" s="3" t="s">
        <v>29</v>
      </c>
      <c r="E642" s="4" t="str">
        <f>VLOOKUP(F642,[1]테이블명!$E:$G,3,FALSE)</f>
        <v>MMBD_MON_MBR</v>
      </c>
      <c r="F642" s="5" t="s">
        <v>117</v>
      </c>
      <c r="G642" s="3">
        <f t="shared" si="106"/>
        <v>3</v>
      </c>
      <c r="H642" s="4" t="str">
        <f>VLOOKUP(I642,[1]용어사전!$B:$D,2,FALSE)</f>
        <v>MBR_NO</v>
      </c>
      <c r="I642" s="4" t="s">
        <v>306</v>
      </c>
      <c r="J642" s="3" t="str">
        <f>VLOOKUP(I642,[1]용어사전!$B:$D,3,FALSE)</f>
        <v>INTEGER</v>
      </c>
      <c r="K642" s="3" t="s">
        <v>300</v>
      </c>
      <c r="L642" s="3" t="str">
        <f t="shared" si="115"/>
        <v xml:space="preserve"> NOT NULL</v>
      </c>
      <c r="M642" s="3"/>
      <c r="N642" s="3" t="str">
        <f>IFERROR(VLOOKUP(I642,[2]Sheet3!G$3:K$38,5,FALSE),"")</f>
        <v/>
      </c>
      <c r="P642" s="28" t="str">
        <f t="shared" si="120"/>
        <v>BASE_MM,MALL_CLS_CD,MBR_NO</v>
      </c>
      <c r="Q642" s="2" t="str">
        <f t="shared" si="121"/>
        <v>, MBR_NO  INTEGER   NOT NULL  COMMENT '회원번호'</v>
      </c>
      <c r="R642" s="2" t="str">
        <f t="shared" si="122"/>
        <v>, MBR_NO  INTEGER   NOT NULL</v>
      </c>
      <c r="S642" s="2" t="str">
        <f t="shared" si="123"/>
        <v>COMMENT ON COLUMN DM.MMBD_MON_MBR.MBR_NO IS '회원번호';</v>
      </c>
    </row>
    <row r="643" spans="1:19" ht="22" customHeight="1" x14ac:dyDescent="0.45">
      <c r="A643" s="23">
        <f t="shared" si="101"/>
        <v>97</v>
      </c>
      <c r="B643" s="3" t="s">
        <v>596</v>
      </c>
      <c r="C643" s="3" t="s">
        <v>142</v>
      </c>
      <c r="D643" s="3" t="s">
        <v>29</v>
      </c>
      <c r="E643" s="4" t="str">
        <f>VLOOKUP(F643,[1]테이블명!$E:$G,3,FALSE)</f>
        <v>MMBD_MON_MBR</v>
      </c>
      <c r="F643" s="5" t="s">
        <v>117</v>
      </c>
      <c r="G643" s="3">
        <f t="shared" si="106"/>
        <v>4</v>
      </c>
      <c r="H643" s="4" t="str">
        <f>VLOOKUP(I643,[1]용어사전!$B:$D,2,FALSE)</f>
        <v>INTG_MBR_NO</v>
      </c>
      <c r="I643" s="4" t="s">
        <v>307</v>
      </c>
      <c r="J643" s="3" t="str">
        <f>VLOOKUP(I643,[1]용어사전!$B:$D,3,FALSE)</f>
        <v>VARCHAR(6)</v>
      </c>
      <c r="K643" s="3"/>
      <c r="L643" s="3" t="str">
        <f t="shared" si="115"/>
        <v>NULL</v>
      </c>
      <c r="M643" s="3"/>
      <c r="N643" s="3" t="str">
        <f>IFERROR(VLOOKUP(I643,[2]Sheet3!G$3:K$38,5,FALSE),"")</f>
        <v/>
      </c>
      <c r="P643" s="28" t="str">
        <f t="shared" si="120"/>
        <v>BASE_MM,MALL_CLS_CD,MBR_NO</v>
      </c>
      <c r="Q643" s="2" t="str">
        <f t="shared" si="121"/>
        <v>, INTG_MBR_NO  VARCHAR(6)  NULL  COMMENT '통합회원번호'</v>
      </c>
      <c r="R643" s="2" t="str">
        <f t="shared" si="122"/>
        <v>, INTG_MBR_NO  VARCHAR(6)  NULL</v>
      </c>
      <c r="S643" s="2" t="str">
        <f t="shared" si="123"/>
        <v>COMMENT ON COLUMN DM.MMBD_MON_MBR.INTG_MBR_NO IS '통합회원번호';</v>
      </c>
    </row>
    <row r="644" spans="1:19" ht="22" customHeight="1" x14ac:dyDescent="0.45">
      <c r="A644" s="23">
        <f t="shared" si="101"/>
        <v>97</v>
      </c>
      <c r="B644" s="3" t="s">
        <v>596</v>
      </c>
      <c r="C644" s="3" t="s">
        <v>142</v>
      </c>
      <c r="D644" s="3" t="s">
        <v>29</v>
      </c>
      <c r="E644" s="4" t="str">
        <f>VLOOKUP(F644,[1]테이블명!$E:$G,3,FALSE)</f>
        <v>MMBD_MON_MBR</v>
      </c>
      <c r="F644" s="5" t="s">
        <v>117</v>
      </c>
      <c r="G644" s="3">
        <f t="shared" si="106"/>
        <v>5</v>
      </c>
      <c r="H644" s="4" t="str">
        <f>VLOOKUP(I644,[1]용어사전!$B:$D,2,FALSE)</f>
        <v>HSCL_MBR_NO</v>
      </c>
      <c r="I644" s="4" t="s">
        <v>308</v>
      </c>
      <c r="J644" s="3" t="str">
        <f>VLOOKUP(I644,[1]용어사전!$B:$D,3,FALSE)</f>
        <v>INTEGER</v>
      </c>
      <c r="K644" s="3"/>
      <c r="L644" s="3" t="str">
        <f t="shared" si="115"/>
        <v>NULL</v>
      </c>
      <c r="M644" s="3"/>
      <c r="N644" s="3" t="str">
        <f>IFERROR(VLOOKUP(I644,[2]Sheet3!G$3:K$38,5,FALSE),"")</f>
        <v/>
      </c>
      <c r="P644" s="28" t="str">
        <f t="shared" si="120"/>
        <v>BASE_MM,MALL_CLS_CD,MBR_NO</v>
      </c>
      <c r="Q644" s="2" t="str">
        <f t="shared" si="121"/>
        <v>, HSCL_MBR_NO  INTEGER  NULL  COMMENT '병의원회원번호'</v>
      </c>
      <c r="R644" s="2" t="str">
        <f t="shared" si="122"/>
        <v>, HSCL_MBR_NO  INTEGER  NULL</v>
      </c>
      <c r="S644" s="2" t="str">
        <f t="shared" si="123"/>
        <v>COMMENT ON COLUMN DM.MMBD_MON_MBR.HSCL_MBR_NO IS '병의원회원번호';</v>
      </c>
    </row>
    <row r="645" spans="1:19" ht="22" customHeight="1" x14ac:dyDescent="0.45">
      <c r="A645" s="23">
        <f t="shared" si="101"/>
        <v>97</v>
      </c>
      <c r="B645" s="3" t="s">
        <v>596</v>
      </c>
      <c r="C645" s="3" t="s">
        <v>142</v>
      </c>
      <c r="D645" s="3" t="s">
        <v>29</v>
      </c>
      <c r="E645" s="4" t="str">
        <f>VLOOKUP(F645,[1]테이블명!$E:$G,3,FALSE)</f>
        <v>MMBD_MON_MBR</v>
      </c>
      <c r="F645" s="5" t="s">
        <v>117</v>
      </c>
      <c r="G645" s="3">
        <f t="shared" si="106"/>
        <v>6</v>
      </c>
      <c r="H645" s="4" t="str">
        <f>VLOOKUP(I645,[1]용어사전!$B:$D,2,FALSE)</f>
        <v>FRST_IFL_SRC_CD</v>
      </c>
      <c r="I645" s="4" t="s">
        <v>309</v>
      </c>
      <c r="J645" s="3" t="str">
        <f>VLOOKUP(I645,[1]용어사전!$B:$D,3,FALSE)</f>
        <v>VARCHAR(1000)</v>
      </c>
      <c r="K645" s="3"/>
      <c r="L645" s="3" t="str">
        <f t="shared" si="115"/>
        <v>NULL</v>
      </c>
      <c r="M645" s="3"/>
      <c r="N645" s="3" t="str">
        <f>IFERROR(VLOOKUP(I645,[2]Sheet3!G$3:K$38,5,FALSE),"")</f>
        <v>타입수정</v>
      </c>
      <c r="P645" s="28" t="str">
        <f t="shared" si="120"/>
        <v>BASE_MM,MALL_CLS_CD,MBR_NO</v>
      </c>
      <c r="Q645" s="2" t="str">
        <f t="shared" si="121"/>
        <v>, FRST_IFL_SRC_CD  VARCHAR(1000)  NULL  COMMENT '최초유입소스코드'</v>
      </c>
      <c r="R645" s="2" t="str">
        <f t="shared" si="122"/>
        <v>, FRST_IFL_SRC_CD  VARCHAR(1000)  NULL</v>
      </c>
      <c r="S645" s="2" t="str">
        <f t="shared" si="123"/>
        <v>COMMENT ON COLUMN DM.MMBD_MON_MBR.FRST_IFL_SRC_CD IS '최초유입소스코드';</v>
      </c>
    </row>
    <row r="646" spans="1:19" ht="22" customHeight="1" x14ac:dyDescent="0.45">
      <c r="A646" s="23">
        <f t="shared" si="101"/>
        <v>97</v>
      </c>
      <c r="B646" s="3" t="s">
        <v>596</v>
      </c>
      <c r="C646" s="3" t="s">
        <v>142</v>
      </c>
      <c r="D646" s="3" t="s">
        <v>29</v>
      </c>
      <c r="E646" s="4" t="str">
        <f>VLOOKUP(F646,[1]테이블명!$E:$G,3,FALSE)</f>
        <v>MMBD_MON_MBR</v>
      </c>
      <c r="F646" s="5" t="s">
        <v>117</v>
      </c>
      <c r="G646" s="3">
        <f t="shared" si="106"/>
        <v>7</v>
      </c>
      <c r="H646" s="4" t="str">
        <f>VLOOKUP(I646,[1]용어사전!$B:$D,2,FALSE)</f>
        <v>FRST_IFL_MED_CD</v>
      </c>
      <c r="I646" s="4" t="s">
        <v>310</v>
      </c>
      <c r="J646" s="3" t="str">
        <f>VLOOKUP(I646,[1]용어사전!$B:$D,3,FALSE)</f>
        <v>VARCHAR(200)</v>
      </c>
      <c r="K646" s="3"/>
      <c r="L646" s="3" t="str">
        <f t="shared" si="115"/>
        <v>NULL</v>
      </c>
      <c r="M646" s="3"/>
      <c r="N646" s="3" t="str">
        <f>IFERROR(VLOOKUP(I646,[2]Sheet3!G$3:K$38,5,FALSE),"")</f>
        <v>타입수정</v>
      </c>
      <c r="P646" s="28" t="str">
        <f t="shared" si="120"/>
        <v>BASE_MM,MALL_CLS_CD,MBR_NO</v>
      </c>
      <c r="Q646" s="2" t="str">
        <f t="shared" si="121"/>
        <v>, FRST_IFL_MED_CD  VARCHAR(200)  NULL  COMMENT '최초유입매체코드'</v>
      </c>
      <c r="R646" s="2" t="str">
        <f t="shared" si="122"/>
        <v>, FRST_IFL_MED_CD  VARCHAR(200)  NULL</v>
      </c>
      <c r="S646" s="2" t="str">
        <f t="shared" si="123"/>
        <v>COMMENT ON COLUMN DM.MMBD_MON_MBR.FRST_IFL_MED_CD IS '최초유입매체코드';</v>
      </c>
    </row>
    <row r="647" spans="1:19" ht="22" customHeight="1" x14ac:dyDescent="0.45">
      <c r="A647" s="23">
        <f t="shared" si="101"/>
        <v>97</v>
      </c>
      <c r="B647" s="3" t="s">
        <v>596</v>
      </c>
      <c r="C647" s="3" t="s">
        <v>142</v>
      </c>
      <c r="D647" s="3" t="s">
        <v>29</v>
      </c>
      <c r="E647" s="4" t="str">
        <f>VLOOKUP(F647,[1]테이블명!$E:$G,3,FALSE)</f>
        <v>MMBD_MON_MBR</v>
      </c>
      <c r="F647" s="5" t="s">
        <v>117</v>
      </c>
      <c r="G647" s="3">
        <f t="shared" si="106"/>
        <v>8</v>
      </c>
      <c r="H647" s="4" t="str">
        <f>VLOOKUP(I647,[1]용어사전!$B:$D,2,FALSE)</f>
        <v>FRST_IFL_CHNL_CD</v>
      </c>
      <c r="I647" s="4" t="s">
        <v>379</v>
      </c>
      <c r="J647" s="3" t="str">
        <f>VLOOKUP(I647,[1]용어사전!$B:$D,3,FALSE)</f>
        <v>VARCHAR(100)</v>
      </c>
      <c r="K647" s="3"/>
      <c r="L647" s="3" t="str">
        <f>IF(K647="Y"," NOT NULL","NULL")</f>
        <v>NULL</v>
      </c>
      <c r="M647" s="3"/>
      <c r="N647" s="3" t="str">
        <f>IFERROR(VLOOKUP(I647,[2]Sheet3!G$3:K$38,5,FALSE),"")</f>
        <v>타입수정</v>
      </c>
      <c r="P647" s="28" t="str">
        <f t="shared" si="120"/>
        <v>BASE_MM,MALL_CLS_CD,MBR_NO</v>
      </c>
      <c r="Q647" s="2" t="str">
        <f t="shared" si="121"/>
        <v>, FRST_IFL_CHNL_CD  VARCHAR(100)  NULL  COMMENT '최초유입채널코드'</v>
      </c>
      <c r="R647" s="2" t="str">
        <f t="shared" si="122"/>
        <v>, FRST_IFL_CHNL_CD  VARCHAR(100)  NULL</v>
      </c>
      <c r="S647" s="2" t="str">
        <f t="shared" si="123"/>
        <v>COMMENT ON COLUMN DM.MMBD_MON_MBR.FRST_IFL_CHNL_CD IS '최초유입채널코드';</v>
      </c>
    </row>
    <row r="648" spans="1:19" ht="22" customHeight="1" x14ac:dyDescent="0.45">
      <c r="A648" s="23">
        <f t="shared" si="101"/>
        <v>97</v>
      </c>
      <c r="B648" s="3" t="s">
        <v>596</v>
      </c>
      <c r="C648" s="3" t="s">
        <v>142</v>
      </c>
      <c r="D648" s="3" t="s">
        <v>29</v>
      </c>
      <c r="E648" s="4" t="str">
        <f>VLOOKUP(F648,[1]테이블명!$E:$G,3,FALSE)</f>
        <v>MMBD_MON_MBR</v>
      </c>
      <c r="F648" s="5" t="s">
        <v>117</v>
      </c>
      <c r="G648" s="3">
        <f t="shared" si="106"/>
        <v>9</v>
      </c>
      <c r="H648" s="4" t="str">
        <f>VLOOKUP(I648,[1]용어사전!$B:$D,2,FALSE)</f>
        <v>GENDR_CD</v>
      </c>
      <c r="I648" s="4" t="s">
        <v>311</v>
      </c>
      <c r="J648" s="3" t="str">
        <f>VLOOKUP(I648,[1]용어사전!$B:$D,3,FALSE)</f>
        <v>VARCHAR(2)</v>
      </c>
      <c r="K648" s="3"/>
      <c r="L648" s="3" t="str">
        <f t="shared" si="115"/>
        <v>NULL</v>
      </c>
      <c r="M648" s="3"/>
      <c r="N648" s="3" t="str">
        <f>IFERROR(VLOOKUP(I648,[2]Sheet3!G$3:K$38,5,FALSE),"")</f>
        <v/>
      </c>
      <c r="P648" s="28" t="str">
        <f t="shared" si="120"/>
        <v>BASE_MM,MALL_CLS_CD,MBR_NO</v>
      </c>
      <c r="Q648" s="2" t="str">
        <f t="shared" si="121"/>
        <v>, GENDR_CD  VARCHAR(2)  NULL  COMMENT '성별코드'</v>
      </c>
      <c r="R648" s="2" t="str">
        <f t="shared" si="122"/>
        <v>, GENDR_CD  VARCHAR(2)  NULL</v>
      </c>
      <c r="S648" s="2" t="str">
        <f t="shared" si="123"/>
        <v>COMMENT ON COLUMN DM.MMBD_MON_MBR.GENDR_CD IS '성별코드';</v>
      </c>
    </row>
    <row r="649" spans="1:19" ht="22" customHeight="1" x14ac:dyDescent="0.45">
      <c r="A649" s="23">
        <f t="shared" ref="A649:A712" si="124">IF(F649=F648,A648,A648+1)</f>
        <v>97</v>
      </c>
      <c r="B649" s="3" t="s">
        <v>596</v>
      </c>
      <c r="C649" s="3" t="s">
        <v>142</v>
      </c>
      <c r="D649" s="3" t="s">
        <v>29</v>
      </c>
      <c r="E649" s="4" t="str">
        <f>VLOOKUP(F649,[1]테이블명!$E:$G,3,FALSE)</f>
        <v>MMBD_MON_MBR</v>
      </c>
      <c r="F649" s="5" t="s">
        <v>117</v>
      </c>
      <c r="G649" s="3">
        <f t="shared" si="106"/>
        <v>10</v>
      </c>
      <c r="H649" s="4" t="str">
        <f>VLOOKUP(I649,[1]용어사전!$B:$D,2,FALSE)</f>
        <v>AGE_VLU</v>
      </c>
      <c r="I649" s="4" t="s">
        <v>224</v>
      </c>
      <c r="J649" s="3" t="str">
        <f>VLOOKUP(I649,[1]용어사전!$B:$D,3,FALSE)</f>
        <v>NUMBER(10,2)</v>
      </c>
      <c r="K649" s="3"/>
      <c r="L649" s="3" t="str">
        <f t="shared" si="115"/>
        <v>NULL</v>
      </c>
      <c r="M649" s="3"/>
      <c r="N649" s="3" t="str">
        <f>IFERROR(VLOOKUP(I649,[2]Sheet3!G$3:K$38,5,FALSE),"")</f>
        <v/>
      </c>
      <c r="P649" s="28" t="str">
        <f t="shared" si="120"/>
        <v>BASE_MM,MALL_CLS_CD,MBR_NO</v>
      </c>
      <c r="Q649" s="2" t="str">
        <f t="shared" si="121"/>
        <v>, AGE_VLU  NUMBER(10,2)  NULL  COMMENT '연령값'</v>
      </c>
      <c r="R649" s="2" t="str">
        <f t="shared" si="122"/>
        <v>, AGE_VLU  NUMBER(10,2)  NULL</v>
      </c>
      <c r="S649" s="2" t="str">
        <f t="shared" si="123"/>
        <v>COMMENT ON COLUMN DM.MMBD_MON_MBR.AGE_VLU IS '연령값';</v>
      </c>
    </row>
    <row r="650" spans="1:19" ht="22" customHeight="1" x14ac:dyDescent="0.45">
      <c r="A650" s="23">
        <f t="shared" si="124"/>
        <v>97</v>
      </c>
      <c r="B650" s="3" t="s">
        <v>596</v>
      </c>
      <c r="C650" s="3" t="s">
        <v>142</v>
      </c>
      <c r="D650" s="3" t="s">
        <v>29</v>
      </c>
      <c r="E650" s="4" t="str">
        <f>VLOOKUP(F650,[1]테이블명!$E:$G,3,FALSE)</f>
        <v>MMBD_MON_MBR</v>
      </c>
      <c r="F650" s="5" t="s">
        <v>117</v>
      </c>
      <c r="G650" s="3">
        <f t="shared" si="106"/>
        <v>11</v>
      </c>
      <c r="H650" s="4" t="str">
        <f>VLOOKUP(I650,[1]용어사전!$B:$D,2,FALSE)</f>
        <v>MBR_GRD_CD</v>
      </c>
      <c r="I650" s="4" t="s">
        <v>5540</v>
      </c>
      <c r="J650" s="3" t="str">
        <f>VLOOKUP(I650,[1]용어사전!$B:$D,3,FALSE)</f>
        <v>VARCHAR(2)</v>
      </c>
      <c r="K650" s="3"/>
      <c r="L650" s="3" t="str">
        <f>IF(K650="Y"," NOT NULL","NULL")</f>
        <v>NULL</v>
      </c>
      <c r="M650" s="3"/>
      <c r="N650" s="3" t="str">
        <f>IFERROR(VLOOKUP(I650,[2]Sheet3!G$3:K$38,5,FALSE),"")</f>
        <v/>
      </c>
      <c r="P650" s="28" t="str">
        <f t="shared" si="120"/>
        <v>BASE_MM,MALL_CLS_CD,MBR_NO</v>
      </c>
      <c r="Q650" s="2" t="str">
        <f t="shared" si="121"/>
        <v>, MBR_GRD_CD  VARCHAR(2)  NULL  COMMENT '회원등급코드'</v>
      </c>
      <c r="R650" s="2" t="str">
        <f t="shared" si="122"/>
        <v>, MBR_GRD_CD  VARCHAR(2)  NULL</v>
      </c>
      <c r="S650" s="2" t="str">
        <f t="shared" si="123"/>
        <v>COMMENT ON COLUMN DM.MMBD_MON_MBR.MBR_GRD_CD IS '회원등급코드';</v>
      </c>
    </row>
    <row r="651" spans="1:19" ht="22" customHeight="1" x14ac:dyDescent="0.45">
      <c r="A651" s="23">
        <f t="shared" si="124"/>
        <v>97</v>
      </c>
      <c r="B651" s="3" t="s">
        <v>596</v>
      </c>
      <c r="C651" s="3" t="s">
        <v>142</v>
      </c>
      <c r="D651" s="3" t="s">
        <v>29</v>
      </c>
      <c r="E651" s="4" t="str">
        <f>VLOOKUP(F651,[1]테이블명!$E:$G,3,FALSE)</f>
        <v>MMBD_MON_MBR</v>
      </c>
      <c r="F651" s="5" t="s">
        <v>117</v>
      </c>
      <c r="G651" s="3">
        <f t="shared" si="106"/>
        <v>12</v>
      </c>
      <c r="H651" s="4" t="str">
        <f>VLOOKUP(I651,[1]용어사전!$B:$D,2,FALSE)</f>
        <v>LSTMM_MBR_GRD_CD</v>
      </c>
      <c r="I651" s="4" t="s">
        <v>5554</v>
      </c>
      <c r="J651" s="3" t="str">
        <f>VLOOKUP(I651,[1]용어사전!$B:$D,3,FALSE)</f>
        <v>VARCHAR(2)</v>
      </c>
      <c r="K651" s="3"/>
      <c r="L651" s="3" t="str">
        <f>IF(K651="Y"," NOT NULL","NULL")</f>
        <v>NULL</v>
      </c>
      <c r="M651" s="3"/>
      <c r="N651" s="3" t="str">
        <f>IFERROR(VLOOKUP(I651,[2]Sheet3!G$3:K$38,5,FALSE),"")</f>
        <v/>
      </c>
      <c r="P651" s="28" t="str">
        <f t="shared" si="120"/>
        <v>BASE_MM,MALL_CLS_CD,MBR_NO</v>
      </c>
      <c r="Q651" s="2" t="str">
        <f t="shared" si="121"/>
        <v>, LSTMM_MBR_GRD_CD  VARCHAR(2)  NULL  COMMENT '전월회원등급코드'</v>
      </c>
      <c r="R651" s="2" t="str">
        <f t="shared" si="122"/>
        <v>, LSTMM_MBR_GRD_CD  VARCHAR(2)  NULL</v>
      </c>
      <c r="S651" s="2" t="str">
        <f t="shared" si="123"/>
        <v>COMMENT ON COLUMN DM.MMBD_MON_MBR.LSTMM_MBR_GRD_CD IS '전월회원등급코드';</v>
      </c>
    </row>
    <row r="652" spans="1:19" ht="22" customHeight="1" x14ac:dyDescent="0.45">
      <c r="A652" s="23">
        <f t="shared" si="124"/>
        <v>97</v>
      </c>
      <c r="B652" s="3" t="s">
        <v>596</v>
      </c>
      <c r="C652" s="3" t="s">
        <v>142</v>
      </c>
      <c r="D652" s="3" t="s">
        <v>29</v>
      </c>
      <c r="E652" s="4" t="str">
        <f>VLOOKUP(F652,[1]테이블명!$E:$G,3,FALSE)</f>
        <v>MMBD_MON_MBR</v>
      </c>
      <c r="F652" s="5" t="s">
        <v>117</v>
      </c>
      <c r="G652" s="3">
        <f t="shared" si="106"/>
        <v>13</v>
      </c>
      <c r="H652" s="4" t="str">
        <f>VLOOKUP(I652,[1]용어사전!$B:$D,2,FALSE)</f>
        <v>MBR_CLS_CD</v>
      </c>
      <c r="I652" s="4" t="s">
        <v>314</v>
      </c>
      <c r="J652" s="3" t="str">
        <f>VLOOKUP(I652,[1]용어사전!$B:$D,3,FALSE)</f>
        <v>VARCHAR(2)</v>
      </c>
      <c r="K652" s="3"/>
      <c r="L652" s="3" t="str">
        <f t="shared" si="115"/>
        <v>NULL</v>
      </c>
      <c r="M652" s="3"/>
      <c r="N652" s="3" t="str">
        <f>IFERROR(VLOOKUP(I652,[2]Sheet3!G$3:K$38,5,FALSE),"")</f>
        <v/>
      </c>
      <c r="P652" s="28" t="str">
        <f t="shared" si="120"/>
        <v>BASE_MM,MALL_CLS_CD,MBR_NO</v>
      </c>
      <c r="Q652" s="2" t="str">
        <f t="shared" si="121"/>
        <v>, MBR_CLS_CD  VARCHAR(2)  NULL  COMMENT '회원구분코드'</v>
      </c>
      <c r="R652" s="2" t="str">
        <f t="shared" si="122"/>
        <v>, MBR_CLS_CD  VARCHAR(2)  NULL</v>
      </c>
      <c r="S652" s="2" t="str">
        <f t="shared" si="123"/>
        <v>COMMENT ON COLUMN DM.MMBD_MON_MBR.MBR_CLS_CD IS '회원구분코드';</v>
      </c>
    </row>
    <row r="653" spans="1:19" ht="22" customHeight="1" x14ac:dyDescent="0.45">
      <c r="A653" s="23">
        <f t="shared" si="124"/>
        <v>97</v>
      </c>
      <c r="B653" s="3" t="s">
        <v>596</v>
      </c>
      <c r="C653" s="3" t="s">
        <v>142</v>
      </c>
      <c r="D653" s="3" t="s">
        <v>29</v>
      </c>
      <c r="E653" s="4" t="str">
        <f>VLOOKUP(F653,[1]테이블명!$E:$G,3,FALSE)</f>
        <v>MMBD_MON_MBR</v>
      </c>
      <c r="F653" s="5" t="s">
        <v>117</v>
      </c>
      <c r="G653" s="3">
        <f t="shared" si="106"/>
        <v>14</v>
      </c>
      <c r="H653" s="4" t="str">
        <f>VLOOKUP(I653,[1]용어사전!$B:$D,2,FALSE)</f>
        <v>COST_NORM_MBR_YN</v>
      </c>
      <c r="I653" s="4" t="s">
        <v>315</v>
      </c>
      <c r="J653" s="3" t="str">
        <f>VLOOKUP(I653,[1]용어사전!$B:$D,3,FALSE)</f>
        <v>VARCHAR(1)</v>
      </c>
      <c r="K653" s="3"/>
      <c r="L653" s="3" t="str">
        <f t="shared" si="115"/>
        <v>NULL</v>
      </c>
      <c r="M653" s="3"/>
      <c r="N653" s="3" t="str">
        <f>IFERROR(VLOOKUP(I653,[2]Sheet3!G$3:K$38,5,FALSE),"")</f>
        <v/>
      </c>
      <c r="P653" s="28" t="str">
        <f t="shared" si="120"/>
        <v>BASE_MM,MALL_CLS_CD,MBR_NO</v>
      </c>
      <c r="Q653" s="2" t="str">
        <f t="shared" si="121"/>
        <v>, COST_NORM_MBR_YN  VARCHAR(1)  NULL  COMMENT '비정상회원여부'</v>
      </c>
      <c r="R653" s="2" t="str">
        <f t="shared" si="122"/>
        <v>, COST_NORM_MBR_YN  VARCHAR(1)  NULL</v>
      </c>
      <c r="S653" s="2" t="str">
        <f t="shared" si="123"/>
        <v>COMMENT ON COLUMN DM.MMBD_MON_MBR.COST_NORM_MBR_YN IS '비정상회원여부';</v>
      </c>
    </row>
    <row r="654" spans="1:19" ht="22" customHeight="1" x14ac:dyDescent="0.45">
      <c r="A654" s="23">
        <f t="shared" si="124"/>
        <v>97</v>
      </c>
      <c r="B654" s="3" t="s">
        <v>596</v>
      </c>
      <c r="C654" s="3" t="s">
        <v>142</v>
      </c>
      <c r="D654" s="3" t="s">
        <v>29</v>
      </c>
      <c r="E654" s="4" t="str">
        <f>VLOOKUP(F654,[1]테이블명!$E:$G,3,FALSE)</f>
        <v>MMBD_MON_MBR</v>
      </c>
      <c r="F654" s="5" t="s">
        <v>117</v>
      </c>
      <c r="G654" s="3">
        <f t="shared" si="106"/>
        <v>15</v>
      </c>
      <c r="H654" s="4" t="str">
        <f>VLOOKUP(I654,[1]용어사전!$B:$D,2,FALSE)</f>
        <v>HSCL_MBR_YN</v>
      </c>
      <c r="I654" s="4" t="s">
        <v>316</v>
      </c>
      <c r="J654" s="3" t="str">
        <f>VLOOKUP(I654,[1]용어사전!$B:$D,3,FALSE)</f>
        <v>VARCHAR(1)</v>
      </c>
      <c r="K654" s="3"/>
      <c r="L654" s="3" t="str">
        <f t="shared" si="115"/>
        <v>NULL</v>
      </c>
      <c r="M654" s="3"/>
      <c r="N654" s="3" t="str">
        <f>IFERROR(VLOOKUP(I654,[2]Sheet3!G$3:K$38,5,FALSE),"")</f>
        <v/>
      </c>
      <c r="P654" s="28" t="str">
        <f t="shared" si="120"/>
        <v>BASE_MM,MALL_CLS_CD,MBR_NO</v>
      </c>
      <c r="Q654" s="2" t="str">
        <f t="shared" si="121"/>
        <v>, HSCL_MBR_YN  VARCHAR(1)  NULL  COMMENT '병의원회원여부'</v>
      </c>
      <c r="R654" s="2" t="str">
        <f t="shared" si="122"/>
        <v>, HSCL_MBR_YN  VARCHAR(1)  NULL</v>
      </c>
      <c r="S654" s="2" t="str">
        <f t="shared" si="123"/>
        <v>COMMENT ON COLUMN DM.MMBD_MON_MBR.HSCL_MBR_YN IS '병의원회원여부';</v>
      </c>
    </row>
    <row r="655" spans="1:19" ht="22" customHeight="1" x14ac:dyDescent="0.45">
      <c r="A655" s="23">
        <f t="shared" si="124"/>
        <v>97</v>
      </c>
      <c r="B655" s="3" t="s">
        <v>596</v>
      </c>
      <c r="C655" s="3" t="s">
        <v>142</v>
      </c>
      <c r="D655" s="3" t="s">
        <v>29</v>
      </c>
      <c r="E655" s="4" t="str">
        <f>VLOOKUP(F655,[1]테이블명!$E:$G,3,FALSE)</f>
        <v>MMBD_MON_MBR</v>
      </c>
      <c r="F655" s="5" t="s">
        <v>117</v>
      </c>
      <c r="G655" s="3">
        <f t="shared" si="106"/>
        <v>16</v>
      </c>
      <c r="H655" s="4" t="str">
        <f>VLOOKUP(I655,[1]용어사전!$B:$D,2,FALSE)</f>
        <v>LTV_VLU</v>
      </c>
      <c r="I655" s="4" t="s">
        <v>317</v>
      </c>
      <c r="J655" s="3" t="str">
        <f>VLOOKUP(I655,[1]용어사전!$B:$D,3,FALSE)</f>
        <v>NUMBER(10,2)</v>
      </c>
      <c r="K655" s="3"/>
      <c r="L655" s="3" t="str">
        <f t="shared" si="115"/>
        <v>NULL</v>
      </c>
      <c r="M655" s="3"/>
      <c r="N655" s="3" t="str">
        <f>IFERROR(VLOOKUP(I655,[2]Sheet3!G$3:K$38,5,FALSE),"")</f>
        <v/>
      </c>
      <c r="P655" s="28" t="str">
        <f t="shared" si="120"/>
        <v>BASE_MM,MALL_CLS_CD,MBR_NO</v>
      </c>
      <c r="Q655" s="2" t="str">
        <f t="shared" si="121"/>
        <v>, LTV_VLU  NUMBER(10,2)  NULL  COMMENT 'LTV값'</v>
      </c>
      <c r="R655" s="2" t="str">
        <f t="shared" si="122"/>
        <v>, LTV_VLU  NUMBER(10,2)  NULL</v>
      </c>
      <c r="S655" s="2" t="str">
        <f t="shared" si="123"/>
        <v>COMMENT ON COLUMN DM.MMBD_MON_MBR.LTV_VLU IS 'LTV값';</v>
      </c>
    </row>
    <row r="656" spans="1:19" ht="22" customHeight="1" x14ac:dyDescent="0.45">
      <c r="A656" s="23">
        <f t="shared" si="124"/>
        <v>97</v>
      </c>
      <c r="B656" s="3" t="s">
        <v>596</v>
      </c>
      <c r="C656" s="3" t="s">
        <v>142</v>
      </c>
      <c r="D656" s="3" t="s">
        <v>29</v>
      </c>
      <c r="E656" s="4" t="str">
        <f>VLOOKUP(F656,[1]테이블명!$E:$G,3,FALSE)</f>
        <v>MMBD_MON_MBR</v>
      </c>
      <c r="F656" s="5" t="s">
        <v>117</v>
      </c>
      <c r="G656" s="3">
        <f t="shared" ref="G656:G719" si="125">IF(E656=E655,G655+1,1)</f>
        <v>17</v>
      </c>
      <c r="H656" s="4" t="str">
        <f>VLOOKUP(I656,[1]용어사전!$B:$D,2,FALSE)</f>
        <v>LTV_CLS_CD</v>
      </c>
      <c r="I656" s="4" t="s">
        <v>5544</v>
      </c>
      <c r="J656" s="3" t="str">
        <f>VLOOKUP(I656,[1]용어사전!$B:$D,3,FALSE)</f>
        <v>VARCHAR(2)</v>
      </c>
      <c r="K656" s="3"/>
      <c r="L656" s="3" t="str">
        <f>IF(K656="Y"," NOT NULL","NULL")</f>
        <v>NULL</v>
      </c>
      <c r="M656" s="3"/>
      <c r="N656" s="3" t="str">
        <f>IFERROR(VLOOKUP(I656,[2]Sheet3!G$3:K$38,5,FALSE),"")</f>
        <v/>
      </c>
      <c r="P656" s="28" t="str">
        <f t="shared" si="120"/>
        <v>BASE_MM,MALL_CLS_CD,MBR_NO</v>
      </c>
      <c r="Q656" s="2" t="str">
        <f t="shared" si="121"/>
        <v>, LTV_CLS_CD  VARCHAR(2)  NULL  COMMENT 'LTV구분코드'</v>
      </c>
      <c r="R656" s="2" t="str">
        <f t="shared" si="122"/>
        <v>, LTV_CLS_CD  VARCHAR(2)  NULL</v>
      </c>
      <c r="S656" s="2" t="str">
        <f t="shared" si="123"/>
        <v>COMMENT ON COLUMN DM.MMBD_MON_MBR.LTV_CLS_CD IS 'LTV구분코드';</v>
      </c>
    </row>
    <row r="657" spans="1:19" ht="22" customHeight="1" x14ac:dyDescent="0.45">
      <c r="A657" s="23">
        <f t="shared" si="124"/>
        <v>97</v>
      </c>
      <c r="B657" s="3" t="s">
        <v>596</v>
      </c>
      <c r="C657" s="3" t="s">
        <v>142</v>
      </c>
      <c r="D657" s="3" t="s">
        <v>29</v>
      </c>
      <c r="E657" s="4" t="str">
        <f>VLOOKUP(F657,[1]테이블명!$E:$G,3,FALSE)</f>
        <v>MMBD_MON_MBR</v>
      </c>
      <c r="F657" s="5" t="s">
        <v>117</v>
      </c>
      <c r="G657" s="3">
        <f t="shared" si="125"/>
        <v>18</v>
      </c>
      <c r="H657" s="4" t="str">
        <f>VLOOKUP(I657,[1]용어사전!$B:$D,2,FALSE)</f>
        <v>R_CD</v>
      </c>
      <c r="I657" s="4" t="s">
        <v>5541</v>
      </c>
      <c r="J657" s="3" t="str">
        <f>VLOOKUP(I657,[1]용어사전!$B:$D,3,FALSE)</f>
        <v>VARCHAR(2)</v>
      </c>
      <c r="K657" s="3"/>
      <c r="L657" s="3" t="str">
        <f t="shared" si="115"/>
        <v>NULL</v>
      </c>
      <c r="M657" s="3"/>
      <c r="N657" s="3" t="str">
        <f>IFERROR(VLOOKUP(I657,[2]Sheet3!G$3:K$38,5,FALSE),"")</f>
        <v/>
      </c>
      <c r="P657" s="28" t="str">
        <f t="shared" si="120"/>
        <v>BASE_MM,MALL_CLS_CD,MBR_NO</v>
      </c>
      <c r="Q657" s="2" t="str">
        <f t="shared" si="121"/>
        <v>, R_CD  VARCHAR(2)  NULL  COMMENT '최근성코드'</v>
      </c>
      <c r="R657" s="2" t="str">
        <f t="shared" si="122"/>
        <v>, R_CD  VARCHAR(2)  NULL</v>
      </c>
      <c r="S657" s="2" t="str">
        <f t="shared" si="123"/>
        <v>COMMENT ON COLUMN DM.MMBD_MON_MBR.R_CD IS '최근성코드';</v>
      </c>
    </row>
    <row r="658" spans="1:19" ht="22" customHeight="1" x14ac:dyDescent="0.45">
      <c r="A658" s="23">
        <f t="shared" si="124"/>
        <v>97</v>
      </c>
      <c r="B658" s="3" t="s">
        <v>596</v>
      </c>
      <c r="C658" s="3" t="s">
        <v>142</v>
      </c>
      <c r="D658" s="3" t="s">
        <v>29</v>
      </c>
      <c r="E658" s="4" t="str">
        <f>VLOOKUP(F658,[1]테이블명!$E:$G,3,FALSE)</f>
        <v>MMBD_MON_MBR</v>
      </c>
      <c r="F658" s="5" t="s">
        <v>117</v>
      </c>
      <c r="G658" s="3">
        <f t="shared" si="125"/>
        <v>19</v>
      </c>
      <c r="H658" s="4" t="str">
        <f>VLOOKUP(I658,[1]용어사전!$B:$D,2,FALSE)</f>
        <v>F_CLS_CD</v>
      </c>
      <c r="I658" s="4" t="s">
        <v>304</v>
      </c>
      <c r="J658" s="3" t="str">
        <f>VLOOKUP(I658,[1]용어사전!$B:$D,3,FALSE)</f>
        <v>VARCHAR(2)</v>
      </c>
      <c r="K658" s="3"/>
      <c r="L658" s="3" t="str">
        <f t="shared" si="115"/>
        <v>NULL</v>
      </c>
      <c r="M658" s="3"/>
      <c r="N658" s="3" t="str">
        <f>IFERROR(VLOOKUP(I658,[2]Sheet3!G$3:K$38,5,FALSE),"")</f>
        <v/>
      </c>
      <c r="P658" s="28" t="str">
        <f t="shared" si="120"/>
        <v>BASE_MM,MALL_CLS_CD,MBR_NO</v>
      </c>
      <c r="Q658" s="2" t="str">
        <f t="shared" si="121"/>
        <v>, F_CLS_CD  VARCHAR(2)  NULL  COMMENT '구매빈도구분코드'</v>
      </c>
      <c r="R658" s="2" t="str">
        <f t="shared" si="122"/>
        <v>, F_CLS_CD  VARCHAR(2)  NULL</v>
      </c>
      <c r="S658" s="2" t="str">
        <f t="shared" si="123"/>
        <v>COMMENT ON COLUMN DM.MMBD_MON_MBR.F_CLS_CD IS '구매빈도구분코드';</v>
      </c>
    </row>
    <row r="659" spans="1:19" ht="22" customHeight="1" x14ac:dyDescent="0.45">
      <c r="A659" s="23">
        <f t="shared" si="124"/>
        <v>97</v>
      </c>
      <c r="B659" s="3" t="s">
        <v>596</v>
      </c>
      <c r="C659" s="3" t="s">
        <v>142</v>
      </c>
      <c r="D659" s="3" t="s">
        <v>29</v>
      </c>
      <c r="E659" s="4" t="str">
        <f>VLOOKUP(F659,[1]테이블명!$E:$G,3,FALSE)</f>
        <v>MMBD_MON_MBR</v>
      </c>
      <c r="F659" s="5" t="s">
        <v>117</v>
      </c>
      <c r="G659" s="3">
        <f t="shared" si="125"/>
        <v>20</v>
      </c>
      <c r="H659" s="4" t="str">
        <f>VLOOKUP(I659,[1]용어사전!$B:$D,2,FALSE)</f>
        <v>M_VLU</v>
      </c>
      <c r="I659" s="4" t="s">
        <v>318</v>
      </c>
      <c r="J659" s="3" t="str">
        <f>VLOOKUP(I659,[1]용어사전!$B:$D,3,FALSE)</f>
        <v>NUMBER(10,2)</v>
      </c>
      <c r="K659" s="3"/>
      <c r="L659" s="3" t="str">
        <f t="shared" si="115"/>
        <v>NULL</v>
      </c>
      <c r="M659" s="3"/>
      <c r="N659" s="3" t="str">
        <f>IFERROR(VLOOKUP(I659,[2]Sheet3!G$3:K$38,5,FALSE),"")</f>
        <v/>
      </c>
      <c r="P659" s="28" t="str">
        <f t="shared" si="120"/>
        <v>BASE_MM,MALL_CLS_CD,MBR_NO</v>
      </c>
      <c r="Q659" s="2" t="str">
        <f t="shared" si="121"/>
        <v>, M_VLU  NUMBER(10,2)  NULL  COMMENT '구매금액값'</v>
      </c>
      <c r="R659" s="2" t="str">
        <f t="shared" si="122"/>
        <v>, M_VLU  NUMBER(10,2)  NULL</v>
      </c>
      <c r="S659" s="2" t="str">
        <f t="shared" si="123"/>
        <v>COMMENT ON COLUMN DM.MMBD_MON_MBR.M_VLU IS '구매금액값';</v>
      </c>
    </row>
    <row r="660" spans="1:19" ht="22" customHeight="1" x14ac:dyDescent="0.45">
      <c r="A660" s="23">
        <f t="shared" si="124"/>
        <v>97</v>
      </c>
      <c r="B660" s="3" t="s">
        <v>596</v>
      </c>
      <c r="C660" s="3" t="s">
        <v>142</v>
      </c>
      <c r="D660" s="3" t="s">
        <v>29</v>
      </c>
      <c r="E660" s="4" t="str">
        <f>VLOOKUP(F660,[1]테이블명!$E:$G,3,FALSE)</f>
        <v>MMBD_MON_MBR</v>
      </c>
      <c r="F660" s="5" t="s">
        <v>117</v>
      </c>
      <c r="G660" s="3">
        <f t="shared" si="125"/>
        <v>21</v>
      </c>
      <c r="H660" s="4" t="str">
        <f>VLOOKUP(I660,[1]용어사전!$B:$D,2,FALSE)</f>
        <v>M_SECT_CD</v>
      </c>
      <c r="I660" s="4" t="s">
        <v>5543</v>
      </c>
      <c r="J660" s="3" t="str">
        <f>VLOOKUP(I660,[1]용어사전!$B:$D,3,FALSE)</f>
        <v>VARCHAR(2)</v>
      </c>
      <c r="K660" s="3"/>
      <c r="L660" s="3" t="str">
        <f>IF(K660="Y"," NOT NULL","NULL")</f>
        <v>NULL</v>
      </c>
      <c r="M660" s="3"/>
      <c r="N660" s="3" t="str">
        <f>IFERROR(VLOOKUP(I660,[2]Sheet3!G$3:K$38,5,FALSE),"")</f>
        <v/>
      </c>
      <c r="P660" s="28" t="str">
        <f t="shared" si="120"/>
        <v>BASE_MM,MALL_CLS_CD,MBR_NO</v>
      </c>
      <c r="Q660" s="2" t="str">
        <f t="shared" si="121"/>
        <v>, M_SECT_CD  VARCHAR(2)  NULL  COMMENT '구매금액구간코드'</v>
      </c>
      <c r="R660" s="2" t="str">
        <f t="shared" si="122"/>
        <v>, M_SECT_CD  VARCHAR(2)  NULL</v>
      </c>
      <c r="S660" s="2" t="str">
        <f t="shared" si="123"/>
        <v>COMMENT ON COLUMN DM.MMBD_MON_MBR.M_SECT_CD IS '구매금액구간코드';</v>
      </c>
    </row>
    <row r="661" spans="1:19" ht="22" customHeight="1" x14ac:dyDescent="0.45">
      <c r="A661" s="23">
        <f t="shared" si="124"/>
        <v>97</v>
      </c>
      <c r="B661" s="3" t="s">
        <v>596</v>
      </c>
      <c r="C661" s="3" t="s">
        <v>142</v>
      </c>
      <c r="D661" s="3" t="s">
        <v>29</v>
      </c>
      <c r="E661" s="4" t="str">
        <f>VLOOKUP(F661,[1]테이블명!$E:$G,3,FALSE)</f>
        <v>MMBD_MON_MBR</v>
      </c>
      <c r="F661" s="5" t="s">
        <v>117</v>
      </c>
      <c r="G661" s="3">
        <f t="shared" si="125"/>
        <v>22</v>
      </c>
      <c r="H661" s="4" t="str">
        <f>VLOOKUP(I661,[1]용어사전!$B:$D,2,FALSE)</f>
        <v>RFM_SCOR</v>
      </c>
      <c r="I661" s="4" t="s">
        <v>320</v>
      </c>
      <c r="J661" s="3" t="str">
        <f>VLOOKUP(I661,[1]용어사전!$B:$D,3,FALSE)</f>
        <v>FLOAT</v>
      </c>
      <c r="K661" s="3"/>
      <c r="L661" s="3" t="str">
        <f t="shared" si="115"/>
        <v>NULL</v>
      </c>
      <c r="M661" s="3"/>
      <c r="N661" s="3" t="str">
        <f>IFERROR(VLOOKUP(I661,[2]Sheet3!G$3:K$38,5,FALSE),"")</f>
        <v/>
      </c>
      <c r="P661" s="28" t="str">
        <f t="shared" si="120"/>
        <v>BASE_MM,MALL_CLS_CD,MBR_NO</v>
      </c>
      <c r="Q661" s="2" t="str">
        <f t="shared" si="121"/>
        <v>, RFM_SCOR  FLOAT  NULL  COMMENT 'RFM점수'</v>
      </c>
      <c r="R661" s="2" t="str">
        <f t="shared" si="122"/>
        <v>, RFM_SCOR  FLOAT  NULL</v>
      </c>
      <c r="S661" s="2" t="str">
        <f t="shared" si="123"/>
        <v>COMMENT ON COLUMN DM.MMBD_MON_MBR.RFM_SCOR IS 'RFM점수';</v>
      </c>
    </row>
    <row r="662" spans="1:19" ht="22" customHeight="1" x14ac:dyDescent="0.45">
      <c r="A662" s="23">
        <f t="shared" si="124"/>
        <v>97</v>
      </c>
      <c r="B662" s="3" t="s">
        <v>596</v>
      </c>
      <c r="C662" s="3" t="s">
        <v>142</v>
      </c>
      <c r="D662" s="3" t="s">
        <v>29</v>
      </c>
      <c r="E662" s="4" t="str">
        <f>VLOOKUP(F662,[1]테이블명!$E:$G,3,FALSE)</f>
        <v>MMBD_MON_MBR</v>
      </c>
      <c r="F662" s="5" t="s">
        <v>117</v>
      </c>
      <c r="G662" s="3">
        <f t="shared" si="125"/>
        <v>23</v>
      </c>
      <c r="H662" s="4" t="str">
        <f>VLOOKUP(I662,[1]용어사전!$B:$D,2,FALSE)</f>
        <v>RFM_SECT_CD</v>
      </c>
      <c r="I662" s="4" t="s">
        <v>321</v>
      </c>
      <c r="J662" s="3" t="str">
        <f>VLOOKUP(I662,[1]용어사전!$B:$D,3,FALSE)</f>
        <v>VARCHAR(2)</v>
      </c>
      <c r="K662" s="3"/>
      <c r="L662" s="3" t="str">
        <f t="shared" si="115"/>
        <v>NULL</v>
      </c>
      <c r="M662" s="3"/>
      <c r="N662" s="3" t="str">
        <f>IFERROR(VLOOKUP(I662,[2]Sheet3!G$3:K$38,5,FALSE),"")</f>
        <v/>
      </c>
      <c r="P662" s="28" t="str">
        <f t="shared" si="120"/>
        <v>BASE_MM,MALL_CLS_CD,MBR_NO</v>
      </c>
      <c r="Q662" s="2" t="str">
        <f t="shared" si="121"/>
        <v>, RFM_SECT_CD  VARCHAR(2)  NULL  COMMENT 'RFM구간코드'</v>
      </c>
      <c r="R662" s="2" t="str">
        <f t="shared" si="122"/>
        <v>, RFM_SECT_CD  VARCHAR(2)  NULL</v>
      </c>
      <c r="S662" s="2" t="str">
        <f t="shared" si="123"/>
        <v>COMMENT ON COLUMN DM.MMBD_MON_MBR.RFM_SECT_CD IS 'RFM구간코드';</v>
      </c>
    </row>
    <row r="663" spans="1:19" ht="22" customHeight="1" x14ac:dyDescent="0.45">
      <c r="A663" s="23">
        <f t="shared" si="124"/>
        <v>97</v>
      </c>
      <c r="B663" s="3" t="s">
        <v>596</v>
      </c>
      <c r="C663" s="3" t="s">
        <v>142</v>
      </c>
      <c r="D663" s="3" t="s">
        <v>29</v>
      </c>
      <c r="E663" s="4" t="str">
        <f>VLOOKUP(F663,[1]테이블명!$E:$G,3,FALSE)</f>
        <v>MMBD_MON_MBR</v>
      </c>
      <c r="F663" s="5" t="s">
        <v>117</v>
      </c>
      <c r="G663" s="3">
        <f t="shared" si="125"/>
        <v>24</v>
      </c>
      <c r="H663" s="4" t="str">
        <f>VLOOKUP(I663,[1]용어사전!$B:$D,2,FALSE)</f>
        <v>THMM_RPUR_TMSC</v>
      </c>
      <c r="I663" s="4" t="s">
        <v>322</v>
      </c>
      <c r="J663" s="3" t="str">
        <f>VLOOKUP(I663,[1]용어사전!$B:$D,3,FALSE)</f>
        <v>INTEGER</v>
      </c>
      <c r="K663" s="3"/>
      <c r="L663" s="3" t="str">
        <f t="shared" si="115"/>
        <v>NULL</v>
      </c>
      <c r="M663" s="3"/>
      <c r="N663" s="3" t="str">
        <f>IFERROR(VLOOKUP(I663,[2]Sheet3!G$3:K$38,5,FALSE),"")</f>
        <v/>
      </c>
      <c r="P663" s="28" t="str">
        <f t="shared" si="120"/>
        <v>BASE_MM,MALL_CLS_CD,MBR_NO</v>
      </c>
      <c r="Q663" s="2" t="str">
        <f t="shared" si="121"/>
        <v>, THMM_RPUR_TMSC  INTEGER  NULL  COMMENT '당월재구매횟수'</v>
      </c>
      <c r="R663" s="2" t="str">
        <f t="shared" si="122"/>
        <v>, THMM_RPUR_TMSC  INTEGER  NULL</v>
      </c>
      <c r="S663" s="2" t="str">
        <f t="shared" si="123"/>
        <v>COMMENT ON COLUMN DM.MMBD_MON_MBR.THMM_RPUR_TMSC IS '당월재구매횟수';</v>
      </c>
    </row>
    <row r="664" spans="1:19" ht="22" customHeight="1" x14ac:dyDescent="0.45">
      <c r="A664" s="23">
        <f t="shared" si="124"/>
        <v>97</v>
      </c>
      <c r="B664" s="3" t="s">
        <v>596</v>
      </c>
      <c r="C664" s="3" t="s">
        <v>142</v>
      </c>
      <c r="D664" s="3" t="s">
        <v>29</v>
      </c>
      <c r="E664" s="4" t="str">
        <f>VLOOKUP(F664,[1]테이블명!$E:$G,3,FALSE)</f>
        <v>MMBD_MON_MBR</v>
      </c>
      <c r="F664" s="5" t="s">
        <v>117</v>
      </c>
      <c r="G664" s="3">
        <f t="shared" si="125"/>
        <v>25</v>
      </c>
      <c r="H664" s="4" t="str">
        <f>VLOOKUP(I664,[1]용어사전!$B:$D,2,FALSE)</f>
        <v>THMM_VST_TMSC</v>
      </c>
      <c r="I664" s="4" t="s">
        <v>323</v>
      </c>
      <c r="J664" s="3" t="str">
        <f>VLOOKUP(I664,[1]용어사전!$B:$D,3,FALSE)</f>
        <v>INTEGER</v>
      </c>
      <c r="K664" s="3"/>
      <c r="L664" s="3" t="str">
        <f t="shared" si="115"/>
        <v>NULL</v>
      </c>
      <c r="M664" s="3"/>
      <c r="N664" s="3" t="str">
        <f>IFERROR(VLOOKUP(I664,[2]Sheet3!G$3:K$38,5,FALSE),"")</f>
        <v/>
      </c>
      <c r="P664" s="28" t="str">
        <f t="shared" si="120"/>
        <v>BASE_MM,MALL_CLS_CD,MBR_NO</v>
      </c>
      <c r="Q664" s="2" t="str">
        <f t="shared" si="121"/>
        <v>, THMM_VST_TMSC  INTEGER  NULL  COMMENT '당월방문횟수'</v>
      </c>
      <c r="R664" s="2" t="str">
        <f t="shared" si="122"/>
        <v>, THMM_VST_TMSC  INTEGER  NULL</v>
      </c>
      <c r="S664" s="2" t="str">
        <f t="shared" si="123"/>
        <v>COMMENT ON COLUMN DM.MMBD_MON_MBR.THMM_VST_TMSC IS '당월방문횟수';</v>
      </c>
    </row>
    <row r="665" spans="1:19" ht="22" customHeight="1" x14ac:dyDescent="0.45">
      <c r="A665" s="23">
        <f t="shared" si="124"/>
        <v>97</v>
      </c>
      <c r="B665" s="3" t="s">
        <v>596</v>
      </c>
      <c r="C665" s="3" t="s">
        <v>142</v>
      </c>
      <c r="D665" s="3" t="s">
        <v>29</v>
      </c>
      <c r="E665" s="4" t="str">
        <f>VLOOKUP(F665,[1]테이블명!$E:$G,3,FALSE)</f>
        <v>MMBD_MON_MBR</v>
      </c>
      <c r="F665" s="5" t="s">
        <v>117</v>
      </c>
      <c r="G665" s="3">
        <f t="shared" si="125"/>
        <v>26</v>
      </c>
      <c r="H665" s="4" t="str">
        <f>VLOOKUP(I665,[1]용어사전!$B:$D,2,FALSE)</f>
        <v>THMM_PUR_TMSC</v>
      </c>
      <c r="I665" s="4" t="s">
        <v>5555</v>
      </c>
      <c r="J665" s="3" t="str">
        <f>VLOOKUP(I665,[1]용어사전!$B:$D,3,FALSE)</f>
        <v>INTEGER</v>
      </c>
      <c r="K665" s="3"/>
      <c r="L665" s="3" t="str">
        <f>IF(K665="Y"," NOT NULL","NULL")</f>
        <v>NULL</v>
      </c>
      <c r="M665" s="3"/>
      <c r="N665" s="3" t="str">
        <f>IFERROR(VLOOKUP(I665,[2]Sheet3!G$3:K$38,5,FALSE),"")</f>
        <v/>
      </c>
      <c r="P665" s="28" t="str">
        <f t="shared" si="120"/>
        <v>BASE_MM,MALL_CLS_CD,MBR_NO</v>
      </c>
      <c r="Q665" s="2" t="str">
        <f t="shared" si="121"/>
        <v>, THMM_PUR_TMSC  INTEGER  NULL  COMMENT '당월구매횟수'</v>
      </c>
      <c r="R665" s="2" t="str">
        <f t="shared" si="122"/>
        <v>, THMM_PUR_TMSC  INTEGER  NULL</v>
      </c>
      <c r="S665" s="2" t="str">
        <f t="shared" si="123"/>
        <v>COMMENT ON COLUMN DM.MMBD_MON_MBR.THMM_PUR_TMSC IS '당월구매횟수';</v>
      </c>
    </row>
    <row r="666" spans="1:19" ht="22" customHeight="1" x14ac:dyDescent="0.45">
      <c r="A666" s="23">
        <f t="shared" si="124"/>
        <v>97</v>
      </c>
      <c r="B666" s="3" t="s">
        <v>596</v>
      </c>
      <c r="C666" s="3" t="s">
        <v>142</v>
      </c>
      <c r="D666" s="3" t="s">
        <v>29</v>
      </c>
      <c r="E666" s="4" t="str">
        <f>VLOOKUP(F666,[1]테이블명!$E:$G,3,FALSE)</f>
        <v>MMBD_MON_MBR</v>
      </c>
      <c r="F666" s="5" t="s">
        <v>117</v>
      </c>
      <c r="G666" s="3">
        <f t="shared" si="125"/>
        <v>27</v>
      </c>
      <c r="H666" s="4" t="str">
        <f>VLOOKUP(I666,[1]용어사전!$B:$D,2,FALSE)</f>
        <v>PUR_CY_CD</v>
      </c>
      <c r="I666" s="4" t="s">
        <v>324</v>
      </c>
      <c r="J666" s="3" t="str">
        <f>VLOOKUP(I666,[1]용어사전!$B:$D,3,FALSE)</f>
        <v>VARCHAR(2)</v>
      </c>
      <c r="K666" s="3"/>
      <c r="L666" s="3" t="str">
        <f t="shared" si="115"/>
        <v>NULL</v>
      </c>
      <c r="M666" s="3"/>
      <c r="N666" s="3" t="str">
        <f>IFERROR(VLOOKUP(I666,[2]Sheet3!G$3:K$38,5,FALSE),"")</f>
        <v/>
      </c>
      <c r="P666" s="28" t="str">
        <f t="shared" si="120"/>
        <v>BASE_MM,MALL_CLS_CD,MBR_NO</v>
      </c>
      <c r="Q666" s="2" t="str">
        <f t="shared" si="121"/>
        <v>, PUR_CY_CD  VARCHAR(2)  NULL  COMMENT '구매주기코드'</v>
      </c>
      <c r="R666" s="2" t="str">
        <f t="shared" si="122"/>
        <v>, PUR_CY_CD  VARCHAR(2)  NULL</v>
      </c>
      <c r="S666" s="2" t="str">
        <f t="shared" si="123"/>
        <v>COMMENT ON COLUMN DM.MMBD_MON_MBR.PUR_CY_CD IS '구매주기코드';</v>
      </c>
    </row>
    <row r="667" spans="1:19" ht="22" customHeight="1" x14ac:dyDescent="0.45">
      <c r="A667" s="23">
        <f t="shared" si="124"/>
        <v>97</v>
      </c>
      <c r="B667" s="3" t="s">
        <v>596</v>
      </c>
      <c r="C667" s="3" t="s">
        <v>142</v>
      </c>
      <c r="D667" s="3" t="s">
        <v>29</v>
      </c>
      <c r="E667" s="4" t="str">
        <f>VLOOKUP(F667,[1]테이블명!$E:$G,3,FALSE)</f>
        <v>MMBD_MON_MBR</v>
      </c>
      <c r="F667" s="5" t="s">
        <v>117</v>
      </c>
      <c r="G667" s="3">
        <f t="shared" si="125"/>
        <v>28</v>
      </c>
      <c r="H667" s="4" t="str">
        <f>VLOOKUP(I667,[1]용어사전!$B:$D,2,FALSE)</f>
        <v>VST_CY_CD</v>
      </c>
      <c r="I667" s="4" t="s">
        <v>325</v>
      </c>
      <c r="J667" s="3" t="str">
        <f>VLOOKUP(I667,[1]용어사전!$B:$D,3,FALSE)</f>
        <v>VARCHAR(2)</v>
      </c>
      <c r="K667" s="3"/>
      <c r="L667" s="3" t="str">
        <f t="shared" si="115"/>
        <v>NULL</v>
      </c>
      <c r="M667" s="3"/>
      <c r="N667" s="3" t="str">
        <f>IFERROR(VLOOKUP(I667,[2]Sheet3!G$3:K$38,5,FALSE),"")</f>
        <v/>
      </c>
      <c r="P667" s="28" t="str">
        <f t="shared" si="120"/>
        <v>BASE_MM,MALL_CLS_CD,MBR_NO</v>
      </c>
      <c r="Q667" s="2" t="str">
        <f t="shared" si="121"/>
        <v>, VST_CY_CD  VARCHAR(2)  NULL  COMMENT '방문주기코드'</v>
      </c>
      <c r="R667" s="2" t="str">
        <f t="shared" si="122"/>
        <v>, VST_CY_CD  VARCHAR(2)  NULL</v>
      </c>
      <c r="S667" s="2" t="str">
        <f t="shared" si="123"/>
        <v>COMMENT ON COLUMN DM.MMBD_MON_MBR.VST_CY_CD IS '방문주기코드';</v>
      </c>
    </row>
    <row r="668" spans="1:19" ht="22" customHeight="1" x14ac:dyDescent="0.45">
      <c r="A668" s="23">
        <f t="shared" si="124"/>
        <v>97</v>
      </c>
      <c r="B668" s="3" t="s">
        <v>596</v>
      </c>
      <c r="C668" s="3" t="s">
        <v>142</v>
      </c>
      <c r="D668" s="3" t="s">
        <v>29</v>
      </c>
      <c r="E668" s="4" t="str">
        <f>VLOOKUP(F668,[1]테이블명!$E:$G,3,FALSE)</f>
        <v>MMBD_MON_MBR</v>
      </c>
      <c r="F668" s="5" t="s">
        <v>117</v>
      </c>
      <c r="G668" s="3">
        <f t="shared" si="125"/>
        <v>29</v>
      </c>
      <c r="H668" s="4" t="str">
        <f>VLOOKUP(I668,[1]용어사전!$B:$D,2,FALSE)</f>
        <v>PUR_PRD_KND_NMB</v>
      </c>
      <c r="I668" s="4" t="s">
        <v>326</v>
      </c>
      <c r="J668" s="3" t="str">
        <f>VLOOKUP(I668,[1]용어사전!$B:$D,3,FALSE)</f>
        <v>INTEGER</v>
      </c>
      <c r="K668" s="3"/>
      <c r="L668" s="3" t="str">
        <f t="shared" si="115"/>
        <v>NULL</v>
      </c>
      <c r="M668" s="3"/>
      <c r="N668" s="3" t="str">
        <f>IFERROR(VLOOKUP(I668,[2]Sheet3!G$3:K$38,5,FALSE),"")</f>
        <v/>
      </c>
      <c r="P668" s="28" t="str">
        <f t="shared" si="120"/>
        <v>BASE_MM,MALL_CLS_CD,MBR_NO</v>
      </c>
      <c r="Q668" s="2" t="str">
        <f t="shared" si="121"/>
        <v>, PUR_PRD_KND_NMB  INTEGER  NULL  COMMENT '구매상품종류수'</v>
      </c>
      <c r="R668" s="2" t="str">
        <f t="shared" si="122"/>
        <v>, PUR_PRD_KND_NMB  INTEGER  NULL</v>
      </c>
      <c r="S668" s="2" t="str">
        <f t="shared" si="123"/>
        <v>COMMENT ON COLUMN DM.MMBD_MON_MBR.PUR_PRD_KND_NMB IS '구매상품종류수';</v>
      </c>
    </row>
    <row r="669" spans="1:19" ht="22" customHeight="1" x14ac:dyDescent="0.45">
      <c r="A669" s="23">
        <f t="shared" si="124"/>
        <v>97</v>
      </c>
      <c r="B669" s="3" t="s">
        <v>596</v>
      </c>
      <c r="C669" s="3" t="s">
        <v>142</v>
      </c>
      <c r="D669" s="3" t="s">
        <v>29</v>
      </c>
      <c r="E669" s="4" t="str">
        <f>VLOOKUP(F669,[1]테이블명!$E:$G,3,FALSE)</f>
        <v>MMBD_MON_MBR</v>
      </c>
      <c r="F669" s="5" t="s">
        <v>117</v>
      </c>
      <c r="G669" s="3">
        <f t="shared" si="125"/>
        <v>30</v>
      </c>
      <c r="H669" s="4" t="str">
        <f>VLOOKUP(I669,[1]용어사전!$B:$D,2,FALSE)</f>
        <v>BAS_DVL_AREA_POST_NO</v>
      </c>
      <c r="I669" s="4" t="s">
        <v>327</v>
      </c>
      <c r="J669" s="3" t="str">
        <f>VLOOKUP(I669,[1]용어사전!$B:$D,3,FALSE)</f>
        <v>VARCHAR(6)</v>
      </c>
      <c r="K669" s="3"/>
      <c r="L669" s="3" t="str">
        <f t="shared" si="115"/>
        <v>NULL</v>
      </c>
      <c r="M669" s="3"/>
      <c r="N669" s="3" t="str">
        <f>IFERROR(VLOOKUP(I669,[2]Sheet3!G$3:K$38,5,FALSE),"")</f>
        <v/>
      </c>
      <c r="P669" s="28" t="str">
        <f t="shared" si="120"/>
        <v>BASE_MM,MALL_CLS_CD,MBR_NO</v>
      </c>
      <c r="Q669" s="2" t="str">
        <f t="shared" si="121"/>
        <v>, BAS_DVL_AREA_POST_NO  VARCHAR(6)  NULL  COMMENT '기본배송지역우편번호'</v>
      </c>
      <c r="R669" s="2" t="str">
        <f t="shared" si="122"/>
        <v>, BAS_DVL_AREA_POST_NO  VARCHAR(6)  NULL</v>
      </c>
      <c r="S669" s="2" t="str">
        <f t="shared" si="123"/>
        <v>COMMENT ON COLUMN DM.MMBD_MON_MBR.BAS_DVL_AREA_POST_NO IS '기본배송지역우편번호';</v>
      </c>
    </row>
    <row r="670" spans="1:19" ht="22" customHeight="1" x14ac:dyDescent="0.45">
      <c r="A670" s="23">
        <f t="shared" si="124"/>
        <v>97</v>
      </c>
      <c r="B670" s="3" t="s">
        <v>596</v>
      </c>
      <c r="C670" s="3" t="s">
        <v>142</v>
      </c>
      <c r="D670" s="3" t="s">
        <v>29</v>
      </c>
      <c r="E670" s="4" t="str">
        <f>VLOOKUP(F670,[1]테이블명!$E:$G,3,FALSE)</f>
        <v>MMBD_MON_MBR</v>
      </c>
      <c r="F670" s="5" t="s">
        <v>117</v>
      </c>
      <c r="G670" s="3">
        <f t="shared" si="125"/>
        <v>31</v>
      </c>
      <c r="H670" s="4" t="str">
        <f>VLOOKUP(I670,[1]용어사전!$B:$D,2,FALSE)</f>
        <v>ENTR_DEVC_CD</v>
      </c>
      <c r="I670" s="4" t="s">
        <v>328</v>
      </c>
      <c r="J670" s="3" t="str">
        <f>VLOOKUP(I670,[1]용어사전!$B:$D,3,FALSE)</f>
        <v>VARCHAR(10)</v>
      </c>
      <c r="K670" s="3"/>
      <c r="L670" s="3" t="str">
        <f t="shared" si="115"/>
        <v>NULL</v>
      </c>
      <c r="M670" s="3"/>
      <c r="N670" s="3" t="str">
        <f>IFERROR(VLOOKUP(I670,[2]Sheet3!G$3:K$38,5,FALSE),"")</f>
        <v/>
      </c>
      <c r="P670" s="28" t="str">
        <f t="shared" si="120"/>
        <v>BASE_MM,MALL_CLS_CD,MBR_NO</v>
      </c>
      <c r="Q670" s="2" t="str">
        <f t="shared" si="121"/>
        <v>, ENTR_DEVC_CD  VARCHAR(10)  NULL  COMMENT '가입기기코드'</v>
      </c>
      <c r="R670" s="2" t="str">
        <f t="shared" si="122"/>
        <v>, ENTR_DEVC_CD  VARCHAR(10)  NULL</v>
      </c>
      <c r="S670" s="2" t="str">
        <f t="shared" si="123"/>
        <v>COMMENT ON COLUMN DM.MMBD_MON_MBR.ENTR_DEVC_CD IS '가입기기코드';</v>
      </c>
    </row>
    <row r="671" spans="1:19" ht="22" customHeight="1" x14ac:dyDescent="0.45">
      <c r="A671" s="23">
        <f t="shared" si="124"/>
        <v>97</v>
      </c>
      <c r="B671" s="3" t="s">
        <v>596</v>
      </c>
      <c r="C671" s="3" t="s">
        <v>142</v>
      </c>
      <c r="D671" s="3" t="s">
        <v>29</v>
      </c>
      <c r="E671" s="4" t="str">
        <f>VLOOKUP(F671,[1]테이블명!$E:$G,3,FALSE)</f>
        <v>MMBD_MON_MBR</v>
      </c>
      <c r="F671" s="5" t="s">
        <v>117</v>
      </c>
      <c r="G671" s="3">
        <f t="shared" si="125"/>
        <v>32</v>
      </c>
      <c r="H671" s="4" t="str">
        <f>VLOOKUP(I671,[1]용어사전!$B:$D,2,FALSE)</f>
        <v>ENTR_APRCH_CD</v>
      </c>
      <c r="I671" s="4" t="s">
        <v>329</v>
      </c>
      <c r="J671" s="3" t="str">
        <f>VLOOKUP(I671,[1]용어사전!$B:$D,3,FALSE)</f>
        <v>VARCHAR(10)</v>
      </c>
      <c r="K671" s="3"/>
      <c r="L671" s="3" t="str">
        <f t="shared" si="115"/>
        <v>NULL</v>
      </c>
      <c r="M671" s="3"/>
      <c r="N671" s="3" t="str">
        <f>IFERROR(VLOOKUP(I671,[2]Sheet3!G$3:K$38,5,FALSE),"")</f>
        <v/>
      </c>
      <c r="P671" s="28" t="str">
        <f t="shared" si="120"/>
        <v>BASE_MM,MALL_CLS_CD,MBR_NO</v>
      </c>
      <c r="Q671" s="2" t="str">
        <f t="shared" si="121"/>
        <v>, ENTR_APRCH_CD  VARCHAR(10)  NULL  COMMENT '가입방식코드'</v>
      </c>
      <c r="R671" s="2" t="str">
        <f t="shared" si="122"/>
        <v>, ENTR_APRCH_CD  VARCHAR(10)  NULL</v>
      </c>
      <c r="S671" s="2" t="str">
        <f t="shared" si="123"/>
        <v>COMMENT ON COLUMN DM.MMBD_MON_MBR.ENTR_APRCH_CD IS '가입방식코드';</v>
      </c>
    </row>
    <row r="672" spans="1:19" ht="22" customHeight="1" x14ac:dyDescent="0.45">
      <c r="A672" s="23">
        <f t="shared" si="124"/>
        <v>97</v>
      </c>
      <c r="B672" s="3" t="s">
        <v>596</v>
      </c>
      <c r="C672" s="3" t="s">
        <v>142</v>
      </c>
      <c r="D672" s="3" t="s">
        <v>29</v>
      </c>
      <c r="E672" s="4" t="str">
        <f>VLOOKUP(F672,[1]테이블명!$E:$G,3,FALSE)</f>
        <v>MMBD_MON_MBR</v>
      </c>
      <c r="F672" s="5" t="s">
        <v>117</v>
      </c>
      <c r="G672" s="3">
        <f t="shared" si="125"/>
        <v>33</v>
      </c>
      <c r="H672" s="4" t="str">
        <f>VLOOKUP(I672,[1]용어사전!$B:$D,2,FALSE)</f>
        <v>ENTR_ELAP_MMCNT</v>
      </c>
      <c r="I672" s="4" t="s">
        <v>74</v>
      </c>
      <c r="J672" s="3" t="str">
        <f>VLOOKUP(I672,[1]용어사전!$B:$D,3,FALSE)</f>
        <v>INTEGER</v>
      </c>
      <c r="K672" s="3"/>
      <c r="L672" s="3" t="str">
        <f t="shared" si="115"/>
        <v>NULL</v>
      </c>
      <c r="M672" s="3"/>
      <c r="N672" s="3" t="str">
        <f>IFERROR(VLOOKUP(I672,[2]Sheet3!G$3:K$38,5,FALSE),"")</f>
        <v/>
      </c>
      <c r="P672" s="28" t="str">
        <f t="shared" si="120"/>
        <v>BASE_MM,MALL_CLS_CD,MBR_NO</v>
      </c>
      <c r="Q672" s="2" t="str">
        <f t="shared" si="121"/>
        <v>, ENTR_ELAP_MMCNT  INTEGER  NULL  COMMENT '가입경과월수'</v>
      </c>
      <c r="R672" s="2" t="str">
        <f t="shared" si="122"/>
        <v>, ENTR_ELAP_MMCNT  INTEGER  NULL</v>
      </c>
      <c r="S672" s="2" t="str">
        <f t="shared" si="123"/>
        <v>COMMENT ON COLUMN DM.MMBD_MON_MBR.ENTR_ELAP_MMCNT IS '가입경과월수';</v>
      </c>
    </row>
    <row r="673" spans="1:19" ht="22" customHeight="1" x14ac:dyDescent="0.45">
      <c r="A673" s="23">
        <f t="shared" si="124"/>
        <v>97</v>
      </c>
      <c r="B673" s="3" t="s">
        <v>596</v>
      </c>
      <c r="C673" s="3" t="s">
        <v>142</v>
      </c>
      <c r="D673" s="3" t="s">
        <v>29</v>
      </c>
      <c r="E673" s="4" t="str">
        <f>VLOOKUP(F673,[1]테이블명!$E:$G,3,FALSE)</f>
        <v>MMBD_MON_MBR</v>
      </c>
      <c r="F673" s="5" t="s">
        <v>117</v>
      </c>
      <c r="G673" s="3">
        <f t="shared" si="125"/>
        <v>34</v>
      </c>
      <c r="H673" s="4" t="str">
        <f>VLOOKUP(I673,[1]용어사전!$B:$D,2,FALSE)</f>
        <v>HIGT_VLU</v>
      </c>
      <c r="I673" s="4" t="s">
        <v>330</v>
      </c>
      <c r="J673" s="3" t="str">
        <f>VLOOKUP(I673,[1]용어사전!$B:$D,3,FALSE)</f>
        <v>NUMBER(5,2)</v>
      </c>
      <c r="K673" s="3"/>
      <c r="L673" s="3" t="str">
        <f t="shared" si="115"/>
        <v>NULL</v>
      </c>
      <c r="M673" s="3"/>
      <c r="N673" s="3" t="str">
        <f>IFERROR(VLOOKUP(I673,[2]Sheet3!G$3:K$38,5,FALSE),"")</f>
        <v/>
      </c>
      <c r="P673" s="28" t="str">
        <f t="shared" si="120"/>
        <v>BASE_MM,MALL_CLS_CD,MBR_NO</v>
      </c>
      <c r="Q673" s="2" t="str">
        <f t="shared" si="121"/>
        <v>, HIGT_VLU  NUMBER(5,2)  NULL  COMMENT '신장값'</v>
      </c>
      <c r="R673" s="2" t="str">
        <f t="shared" si="122"/>
        <v>, HIGT_VLU  NUMBER(5,2)  NULL</v>
      </c>
      <c r="S673" s="2" t="str">
        <f t="shared" si="123"/>
        <v>COMMENT ON COLUMN DM.MMBD_MON_MBR.HIGT_VLU IS '신장값';</v>
      </c>
    </row>
    <row r="674" spans="1:19" ht="22" customHeight="1" x14ac:dyDescent="0.45">
      <c r="A674" s="23">
        <f t="shared" si="124"/>
        <v>97</v>
      </c>
      <c r="B674" s="3" t="s">
        <v>596</v>
      </c>
      <c r="C674" s="3" t="s">
        <v>142</v>
      </c>
      <c r="D674" s="3" t="s">
        <v>29</v>
      </c>
      <c r="E674" s="4" t="str">
        <f>VLOOKUP(F674,[1]테이블명!$E:$G,3,FALSE)</f>
        <v>MMBD_MON_MBR</v>
      </c>
      <c r="F674" s="5" t="s">
        <v>117</v>
      </c>
      <c r="G674" s="3">
        <f t="shared" si="125"/>
        <v>35</v>
      </c>
      <c r="H674" s="4" t="str">
        <f>VLOOKUP(I674,[1]용어사전!$B:$D,2,FALSE)</f>
        <v>WGT_VLU</v>
      </c>
      <c r="I674" s="4" t="s">
        <v>331</v>
      </c>
      <c r="J674" s="3" t="str">
        <f>VLOOKUP(I674,[1]용어사전!$B:$D,3,FALSE)</f>
        <v>NUMBER(5,2)</v>
      </c>
      <c r="K674" s="3"/>
      <c r="L674" s="3" t="str">
        <f t="shared" si="115"/>
        <v>NULL</v>
      </c>
      <c r="M674" s="3"/>
      <c r="N674" s="3" t="str">
        <f>IFERROR(VLOOKUP(I674,[2]Sheet3!G$3:K$38,5,FALSE),"")</f>
        <v/>
      </c>
      <c r="P674" s="28" t="str">
        <f t="shared" si="120"/>
        <v>BASE_MM,MALL_CLS_CD,MBR_NO</v>
      </c>
      <c r="Q674" s="2" t="str">
        <f t="shared" si="121"/>
        <v>, WGT_VLU  NUMBER(5,2)  NULL  COMMENT '몸무게값'</v>
      </c>
      <c r="R674" s="2" t="str">
        <f t="shared" si="122"/>
        <v>, WGT_VLU  NUMBER(5,2)  NULL</v>
      </c>
      <c r="S674" s="2" t="str">
        <f t="shared" si="123"/>
        <v>COMMENT ON COLUMN DM.MMBD_MON_MBR.WGT_VLU IS '몸무게값';</v>
      </c>
    </row>
    <row r="675" spans="1:19" ht="22" customHeight="1" x14ac:dyDescent="0.45">
      <c r="A675" s="23">
        <f t="shared" si="124"/>
        <v>97</v>
      </c>
      <c r="B675" s="3" t="s">
        <v>596</v>
      </c>
      <c r="C675" s="3" t="s">
        <v>142</v>
      </c>
      <c r="D675" s="3" t="s">
        <v>29</v>
      </c>
      <c r="E675" s="4" t="str">
        <f>VLOOKUP(F675,[1]테이블명!$E:$G,3,FALSE)</f>
        <v>MMBD_MON_MBR</v>
      </c>
      <c r="F675" s="5" t="s">
        <v>117</v>
      </c>
      <c r="G675" s="3">
        <f t="shared" si="125"/>
        <v>36</v>
      </c>
      <c r="H675" s="4" t="str">
        <f>VLOOKUP(I675,[1]용어사전!$B:$D,2,FALSE)</f>
        <v>BMI_VLU</v>
      </c>
      <c r="I675" s="4" t="s">
        <v>332</v>
      </c>
      <c r="J675" s="3" t="str">
        <f>VLOOKUP(I675,[1]용어사전!$B:$D,3,FALSE)</f>
        <v>NUMBER(10,2)</v>
      </c>
      <c r="K675" s="3"/>
      <c r="L675" s="3" t="str">
        <f t="shared" si="115"/>
        <v>NULL</v>
      </c>
      <c r="M675" s="3"/>
      <c r="N675" s="3" t="str">
        <f>IFERROR(VLOOKUP(I675,[2]Sheet3!G$3:K$38,5,FALSE),"")</f>
        <v/>
      </c>
      <c r="P675" s="28" t="str">
        <f t="shared" si="120"/>
        <v>BASE_MM,MALL_CLS_CD,MBR_NO</v>
      </c>
      <c r="Q675" s="2" t="str">
        <f t="shared" si="121"/>
        <v>, BMI_VLU  NUMBER(10,2)  NULL  COMMENT '체질량지수값'</v>
      </c>
      <c r="R675" s="2" t="str">
        <f t="shared" si="122"/>
        <v>, BMI_VLU  NUMBER(10,2)  NULL</v>
      </c>
      <c r="S675" s="2" t="str">
        <f t="shared" si="123"/>
        <v>COMMENT ON COLUMN DM.MMBD_MON_MBR.BMI_VLU IS '체질량지수값';</v>
      </c>
    </row>
    <row r="676" spans="1:19" ht="22" customHeight="1" x14ac:dyDescent="0.45">
      <c r="A676" s="23">
        <f t="shared" si="124"/>
        <v>97</v>
      </c>
      <c r="B676" s="3" t="s">
        <v>596</v>
      </c>
      <c r="C676" s="3" t="s">
        <v>142</v>
      </c>
      <c r="D676" s="3" t="s">
        <v>29</v>
      </c>
      <c r="E676" s="4" t="str">
        <f>VLOOKUP(F676,[1]테이블명!$E:$G,3,FALSE)</f>
        <v>MMBD_MON_MBR</v>
      </c>
      <c r="F676" s="5" t="s">
        <v>117</v>
      </c>
      <c r="G676" s="3">
        <f t="shared" si="125"/>
        <v>37</v>
      </c>
      <c r="H676" s="4" t="str">
        <f>VLOOKUP(I676,[1]용어사전!$B:$D,2,FALSE)</f>
        <v>BODCOND_CD</v>
      </c>
      <c r="I676" s="4" t="s">
        <v>333</v>
      </c>
      <c r="J676" s="3" t="str">
        <f>VLOOKUP(I676,[1]용어사전!$B:$D,3,FALSE)</f>
        <v>VARCHAR(2)</v>
      </c>
      <c r="K676" s="3"/>
      <c r="L676" s="3" t="str">
        <f t="shared" si="115"/>
        <v>NULL</v>
      </c>
      <c r="M676" s="3"/>
      <c r="N676" s="3" t="str">
        <f>IFERROR(VLOOKUP(I676,[2]Sheet3!G$3:K$38,5,FALSE),"")</f>
        <v/>
      </c>
      <c r="P676" s="28" t="str">
        <f t="shared" si="120"/>
        <v>BASE_MM,MALL_CLS_CD,MBR_NO</v>
      </c>
      <c r="Q676" s="2" t="str">
        <f t="shared" si="121"/>
        <v>, BODCOND_CD  VARCHAR(2)  NULL  COMMENT '비만도코드'</v>
      </c>
      <c r="R676" s="2" t="str">
        <f t="shared" si="122"/>
        <v>, BODCOND_CD  VARCHAR(2)  NULL</v>
      </c>
      <c r="S676" s="2" t="str">
        <f t="shared" si="123"/>
        <v>COMMENT ON COLUMN DM.MMBD_MON_MBR.BODCOND_CD IS '비만도코드';</v>
      </c>
    </row>
    <row r="677" spans="1:19" ht="22" customHeight="1" x14ac:dyDescent="0.45">
      <c r="A677" s="23">
        <f t="shared" si="124"/>
        <v>97</v>
      </c>
      <c r="B677" s="3" t="s">
        <v>596</v>
      </c>
      <c r="C677" s="3" t="s">
        <v>142</v>
      </c>
      <c r="D677" s="3" t="s">
        <v>29</v>
      </c>
      <c r="E677" s="4" t="str">
        <f>VLOOKUP(F677,[1]테이블명!$E:$G,3,FALSE)</f>
        <v>MMBD_MON_MBR</v>
      </c>
      <c r="F677" s="5" t="s">
        <v>117</v>
      </c>
      <c r="G677" s="3">
        <f t="shared" si="125"/>
        <v>38</v>
      </c>
      <c r="H677" s="4" t="str">
        <f>VLOOKUP(I677,[1]용어사전!$B:$D,2,FALSE)</f>
        <v>CHOC_HSCL_MBR_NO</v>
      </c>
      <c r="I677" s="4" t="s">
        <v>334</v>
      </c>
      <c r="J677" s="3" t="str">
        <f>VLOOKUP(I677,[1]용어사전!$B:$D,3,FALSE)</f>
        <v>INTEGER</v>
      </c>
      <c r="K677" s="3"/>
      <c r="L677" s="3" t="str">
        <f t="shared" si="115"/>
        <v>NULL</v>
      </c>
      <c r="M677" s="3"/>
      <c r="N677" s="3" t="str">
        <f>IFERROR(VLOOKUP(I677,[2]Sheet3!G$3:K$38,5,FALSE),"")</f>
        <v/>
      </c>
      <c r="P677" s="28" t="str">
        <f t="shared" si="120"/>
        <v>BASE_MM,MALL_CLS_CD,MBR_NO</v>
      </c>
      <c r="Q677" s="2" t="str">
        <f t="shared" si="121"/>
        <v>, CHOC_HSCL_MBR_NO  INTEGER  NULL  COMMENT '선택병의원회원번호'</v>
      </c>
      <c r="R677" s="2" t="str">
        <f t="shared" si="122"/>
        <v>, CHOC_HSCL_MBR_NO  INTEGER  NULL</v>
      </c>
      <c r="S677" s="2" t="str">
        <f t="shared" si="123"/>
        <v>COMMENT ON COLUMN DM.MMBD_MON_MBR.CHOC_HSCL_MBR_NO IS '선택병의원회원번호';</v>
      </c>
    </row>
    <row r="678" spans="1:19" ht="22" customHeight="1" x14ac:dyDescent="0.45">
      <c r="A678" s="23">
        <f t="shared" si="124"/>
        <v>97</v>
      </c>
      <c r="B678" s="3" t="s">
        <v>596</v>
      </c>
      <c r="C678" s="3" t="s">
        <v>142</v>
      </c>
      <c r="D678" s="3" t="s">
        <v>29</v>
      </c>
      <c r="E678" s="4" t="str">
        <f>VLOOKUP(F678,[1]테이블명!$E:$G,3,FALSE)</f>
        <v>MMBD_MON_MBR</v>
      </c>
      <c r="F678" s="5" t="s">
        <v>117</v>
      </c>
      <c r="G678" s="3">
        <f t="shared" si="125"/>
        <v>39</v>
      </c>
      <c r="H678" s="4" t="str">
        <f>VLOOKUP(I678,[1]용어사전!$B:$D,2,FALSE)</f>
        <v>PNT_ACM_SUM</v>
      </c>
      <c r="I678" s="4" t="s">
        <v>335</v>
      </c>
      <c r="J678" s="3" t="str">
        <f>VLOOKUP(I678,[1]용어사전!$B:$D,3,FALSE)</f>
        <v>FLOAT</v>
      </c>
      <c r="K678" s="3"/>
      <c r="L678" s="3" t="str">
        <f t="shared" si="115"/>
        <v>NULL</v>
      </c>
      <c r="M678" s="3"/>
      <c r="N678" s="3" t="str">
        <f>IFERROR(VLOOKUP(I678,[2]Sheet3!G$3:K$38,5,FALSE),"")</f>
        <v/>
      </c>
      <c r="P678" s="28" t="str">
        <f t="shared" si="120"/>
        <v>BASE_MM,MALL_CLS_CD,MBR_NO</v>
      </c>
      <c r="Q678" s="2" t="str">
        <f t="shared" si="121"/>
        <v>, PNT_ACM_SUM  FLOAT  NULL  COMMENT '포인트적립금액'</v>
      </c>
      <c r="R678" s="2" t="str">
        <f t="shared" si="122"/>
        <v>, PNT_ACM_SUM  FLOAT  NULL</v>
      </c>
      <c r="S678" s="2" t="str">
        <f t="shared" si="123"/>
        <v>COMMENT ON COLUMN DM.MMBD_MON_MBR.PNT_ACM_SUM IS '포인트적립금액';</v>
      </c>
    </row>
    <row r="679" spans="1:19" ht="22" customHeight="1" x14ac:dyDescent="0.45">
      <c r="A679" s="23">
        <f t="shared" si="124"/>
        <v>97</v>
      </c>
      <c r="B679" s="3" t="s">
        <v>596</v>
      </c>
      <c r="C679" s="3" t="s">
        <v>142</v>
      </c>
      <c r="D679" s="3" t="s">
        <v>29</v>
      </c>
      <c r="E679" s="4" t="str">
        <f>VLOOKUP(F679,[1]테이블명!$E:$G,3,FALSE)</f>
        <v>MMBD_MON_MBR</v>
      </c>
      <c r="F679" s="5" t="s">
        <v>117</v>
      </c>
      <c r="G679" s="3">
        <f t="shared" si="125"/>
        <v>40</v>
      </c>
      <c r="H679" s="4" t="str">
        <f>VLOOKUP(I679,[1]용어사전!$B:$D,2,FALSE)</f>
        <v>PNT_USE_SUM</v>
      </c>
      <c r="I679" s="4" t="s">
        <v>336</v>
      </c>
      <c r="J679" s="3" t="str">
        <f>VLOOKUP(I679,[1]용어사전!$B:$D,3,FALSE)</f>
        <v>FLOAT</v>
      </c>
      <c r="K679" s="3"/>
      <c r="L679" s="3" t="str">
        <f t="shared" si="115"/>
        <v>NULL</v>
      </c>
      <c r="M679" s="3"/>
      <c r="N679" s="3" t="str">
        <f>IFERROR(VLOOKUP(I679,[2]Sheet3!G$3:K$38,5,FALSE),"")</f>
        <v/>
      </c>
      <c r="P679" s="28" t="str">
        <f t="shared" si="120"/>
        <v>BASE_MM,MALL_CLS_CD,MBR_NO</v>
      </c>
      <c r="Q679" s="2" t="str">
        <f t="shared" si="121"/>
        <v>, PNT_USE_SUM  FLOAT  NULL  COMMENT '포인트사용금액'</v>
      </c>
      <c r="R679" s="2" t="str">
        <f t="shared" si="122"/>
        <v>, PNT_USE_SUM  FLOAT  NULL</v>
      </c>
      <c r="S679" s="2" t="str">
        <f t="shared" si="123"/>
        <v>COMMENT ON COLUMN DM.MMBD_MON_MBR.PNT_USE_SUM IS '포인트사용금액';</v>
      </c>
    </row>
    <row r="680" spans="1:19" ht="22" customHeight="1" x14ac:dyDescent="0.45">
      <c r="A680" s="23">
        <f t="shared" si="124"/>
        <v>97</v>
      </c>
      <c r="B680" s="3" t="s">
        <v>596</v>
      </c>
      <c r="C680" s="3" t="s">
        <v>142</v>
      </c>
      <c r="D680" s="3" t="s">
        <v>29</v>
      </c>
      <c r="E680" s="4" t="str">
        <f>VLOOKUP(F680,[1]테이블명!$E:$G,3,FALSE)</f>
        <v>MMBD_MON_MBR</v>
      </c>
      <c r="F680" s="5" t="s">
        <v>117</v>
      </c>
      <c r="G680" s="3">
        <f t="shared" si="125"/>
        <v>41</v>
      </c>
      <c r="H680" s="4" t="str">
        <f>VLOOKUP(I680,[1]용어사전!$B:$D,2,FALSE)</f>
        <v>HLD_PNT_SUM</v>
      </c>
      <c r="I680" s="4" t="s">
        <v>337</v>
      </c>
      <c r="J680" s="3" t="str">
        <f>VLOOKUP(I680,[1]용어사전!$B:$D,3,FALSE)</f>
        <v>FLOAT</v>
      </c>
      <c r="K680" s="3"/>
      <c r="L680" s="3" t="str">
        <f t="shared" si="115"/>
        <v>NULL</v>
      </c>
      <c r="M680" s="3"/>
      <c r="N680" s="3" t="str">
        <f>IFERROR(VLOOKUP(I680,[2]Sheet3!G$3:K$38,5,FALSE),"")</f>
        <v/>
      </c>
      <c r="P680" s="28" t="str">
        <f t="shared" si="120"/>
        <v>BASE_MM,MALL_CLS_CD,MBR_NO</v>
      </c>
      <c r="Q680" s="2" t="str">
        <f t="shared" si="121"/>
        <v>, HLD_PNT_SUM  FLOAT  NULL  COMMENT '보유포인트금액'</v>
      </c>
      <c r="R680" s="2" t="str">
        <f t="shared" si="122"/>
        <v>, HLD_PNT_SUM  FLOAT  NULL</v>
      </c>
      <c r="S680" s="2" t="str">
        <f t="shared" si="123"/>
        <v>COMMENT ON COLUMN DM.MMBD_MON_MBR.HLD_PNT_SUM IS '보유포인트금액';</v>
      </c>
    </row>
    <row r="681" spans="1:19" ht="22" customHeight="1" x14ac:dyDescent="0.45">
      <c r="A681" s="23">
        <f t="shared" si="124"/>
        <v>97</v>
      </c>
      <c r="B681" s="3" t="s">
        <v>596</v>
      </c>
      <c r="C681" s="3" t="s">
        <v>142</v>
      </c>
      <c r="D681" s="3" t="s">
        <v>29</v>
      </c>
      <c r="E681" s="4" t="str">
        <f>VLOOKUP(F681,[1]테이블명!$E:$G,3,FALSE)</f>
        <v>MMBD_MON_MBR</v>
      </c>
      <c r="F681" s="5" t="s">
        <v>117</v>
      </c>
      <c r="G681" s="3">
        <f t="shared" si="125"/>
        <v>42</v>
      </c>
      <c r="H681" s="4" t="str">
        <f>VLOOKUP(I681,[1]용어사전!$B:$D,2,FALSE)</f>
        <v>EXT_PNT_SUM</v>
      </c>
      <c r="I681" s="4" t="s">
        <v>338</v>
      </c>
      <c r="J681" s="3" t="str">
        <f>VLOOKUP(I681,[1]용어사전!$B:$D,3,FALSE)</f>
        <v>FLOAT</v>
      </c>
      <c r="K681" s="3"/>
      <c r="L681" s="3" t="str">
        <f t="shared" si="115"/>
        <v>NULL</v>
      </c>
      <c r="M681" s="3"/>
      <c r="N681" s="3" t="str">
        <f>IFERROR(VLOOKUP(I681,[2]Sheet3!G$3:K$38,5,FALSE),"")</f>
        <v/>
      </c>
      <c r="P681" s="28" t="str">
        <f t="shared" si="120"/>
        <v>BASE_MM,MALL_CLS_CD,MBR_NO</v>
      </c>
      <c r="Q681" s="2" t="str">
        <f t="shared" si="121"/>
        <v>, EXT_PNT_SUM  FLOAT  NULL  COMMENT '소멸포인트금액'</v>
      </c>
      <c r="R681" s="2" t="str">
        <f t="shared" si="122"/>
        <v>, EXT_PNT_SUM  FLOAT  NULL</v>
      </c>
      <c r="S681" s="2" t="str">
        <f t="shared" si="123"/>
        <v>COMMENT ON COLUMN DM.MMBD_MON_MBR.EXT_PNT_SUM IS '소멸포인트금액';</v>
      </c>
    </row>
    <row r="682" spans="1:19" ht="22" customHeight="1" x14ac:dyDescent="0.45">
      <c r="A682" s="23">
        <f t="shared" si="124"/>
        <v>97</v>
      </c>
      <c r="B682" s="3" t="s">
        <v>596</v>
      </c>
      <c r="C682" s="3" t="s">
        <v>142</v>
      </c>
      <c r="D682" s="3" t="s">
        <v>29</v>
      </c>
      <c r="E682" s="4" t="str">
        <f>VLOOKUP(F682,[1]테이블명!$E:$G,3,FALSE)</f>
        <v>MMBD_MON_MBR</v>
      </c>
      <c r="F682" s="5" t="s">
        <v>117</v>
      </c>
      <c r="G682" s="3">
        <f t="shared" si="125"/>
        <v>43</v>
      </c>
      <c r="H682" s="4" t="str">
        <f>VLOOKUP(I682,[1]용어사전!$B:$D,2,FALSE)</f>
        <v>NXTM_EXT_SCDL_PNT_SUM</v>
      </c>
      <c r="I682" s="4" t="s">
        <v>339</v>
      </c>
      <c r="J682" s="3" t="str">
        <f>VLOOKUP(I682,[1]용어사전!$B:$D,3,FALSE)</f>
        <v>FLOAT</v>
      </c>
      <c r="K682" s="3"/>
      <c r="L682" s="3" t="str">
        <f t="shared" si="115"/>
        <v>NULL</v>
      </c>
      <c r="M682" s="3"/>
      <c r="N682" s="3" t="str">
        <f>IFERROR(VLOOKUP(I682,[2]Sheet3!G$3:K$38,5,FALSE),"")</f>
        <v/>
      </c>
      <c r="P682" s="28" t="str">
        <f t="shared" si="120"/>
        <v>BASE_MM,MALL_CLS_CD,MBR_NO</v>
      </c>
      <c r="Q682" s="2" t="str">
        <f t="shared" si="121"/>
        <v>, NXTM_EXT_SCDL_PNT_SUM  FLOAT  NULL  COMMENT '익월소멸예정포인트금액'</v>
      </c>
      <c r="R682" s="2" t="str">
        <f t="shared" si="122"/>
        <v>, NXTM_EXT_SCDL_PNT_SUM  FLOAT  NULL</v>
      </c>
      <c r="S682" s="2" t="str">
        <f t="shared" si="123"/>
        <v>COMMENT ON COLUMN DM.MMBD_MON_MBR.NXTM_EXT_SCDL_PNT_SUM IS '익월소멸예정포인트금액';</v>
      </c>
    </row>
    <row r="683" spans="1:19" ht="22" customHeight="1" x14ac:dyDescent="0.45">
      <c r="A683" s="23">
        <f t="shared" si="124"/>
        <v>97</v>
      </c>
      <c r="B683" s="3" t="s">
        <v>596</v>
      </c>
      <c r="C683" s="3" t="s">
        <v>142</v>
      </c>
      <c r="D683" s="3" t="s">
        <v>29</v>
      </c>
      <c r="E683" s="4" t="str">
        <f>VLOOKUP(F683,[1]테이블명!$E:$G,3,FALSE)</f>
        <v>MMBD_MON_MBR</v>
      </c>
      <c r="F683" s="5" t="s">
        <v>117</v>
      </c>
      <c r="G683" s="3">
        <f t="shared" si="125"/>
        <v>44</v>
      </c>
      <c r="H683" s="4" t="str">
        <f>VLOOKUP(I683,[1]용어사전!$B:$D,2,FALSE)</f>
        <v>GA_MBR_NO</v>
      </c>
      <c r="I683" s="4" t="s">
        <v>340</v>
      </c>
      <c r="J683" s="3" t="str">
        <f>VLOOKUP(I683,[1]용어사전!$B:$D,3,FALSE)</f>
        <v>INTEGER</v>
      </c>
      <c r="K683" s="3"/>
      <c r="L683" s="3" t="str">
        <f t="shared" si="115"/>
        <v>NULL</v>
      </c>
      <c r="M683" s="3"/>
      <c r="N683" s="3" t="str">
        <f>IFERROR(VLOOKUP(I683,[2]Sheet3!G$3:K$38,5,FALSE),"")</f>
        <v/>
      </c>
      <c r="P683" s="28" t="str">
        <f t="shared" si="120"/>
        <v>BASE_MM,MALL_CLS_CD,MBR_NO</v>
      </c>
      <c r="Q683" s="2" t="str">
        <f t="shared" si="121"/>
        <v>, GA_MBR_NO  INTEGER  NULL  COMMENT 'GA회원번호'</v>
      </c>
      <c r="R683" s="2" t="str">
        <f t="shared" si="122"/>
        <v>, GA_MBR_NO  INTEGER  NULL</v>
      </c>
      <c r="S683" s="2" t="str">
        <f t="shared" si="123"/>
        <v>COMMENT ON COLUMN DM.MMBD_MON_MBR.GA_MBR_NO IS 'GA회원번호';</v>
      </c>
    </row>
    <row r="684" spans="1:19" ht="22" customHeight="1" x14ac:dyDescent="0.45">
      <c r="A684" s="23">
        <f t="shared" si="124"/>
        <v>97</v>
      </c>
      <c r="B684" s="3" t="s">
        <v>596</v>
      </c>
      <c r="C684" s="3" t="s">
        <v>142</v>
      </c>
      <c r="D684" s="3" t="s">
        <v>29</v>
      </c>
      <c r="E684" s="4" t="str">
        <f>VLOOKUP(F684,[1]테이블명!$E:$G,3,FALSE)</f>
        <v>MMBD_MON_MBR</v>
      </c>
      <c r="F684" s="5" t="s">
        <v>117</v>
      </c>
      <c r="G684" s="3">
        <f t="shared" si="125"/>
        <v>45</v>
      </c>
      <c r="H684" s="4" t="str">
        <f>VLOOKUP(I684,[1]용어사전!$B:$D,2,FALSE)</f>
        <v>ORD_CNT</v>
      </c>
      <c r="I684" s="4" t="s">
        <v>341</v>
      </c>
      <c r="J684" s="3" t="str">
        <f>VLOOKUP(I684,[1]용어사전!$B:$D,3,FALSE)</f>
        <v>INTEGER</v>
      </c>
      <c r="K684" s="3"/>
      <c r="L684" s="3" t="str">
        <f t="shared" si="115"/>
        <v>NULL</v>
      </c>
      <c r="M684" s="3"/>
      <c r="N684" s="3" t="str">
        <f>IFERROR(VLOOKUP(I684,[2]Sheet3!G$3:K$38,5,FALSE),"")</f>
        <v/>
      </c>
      <c r="P684" s="28" t="str">
        <f t="shared" si="120"/>
        <v>BASE_MM,MALL_CLS_CD,MBR_NO</v>
      </c>
      <c r="Q684" s="2" t="str">
        <f t="shared" si="121"/>
        <v>, ORD_CNT  INTEGER  NULL  COMMENT '주문건수'</v>
      </c>
      <c r="R684" s="2" t="str">
        <f t="shared" si="122"/>
        <v>, ORD_CNT  INTEGER  NULL</v>
      </c>
      <c r="S684" s="2" t="str">
        <f t="shared" si="123"/>
        <v>COMMENT ON COLUMN DM.MMBD_MON_MBR.ORD_CNT IS '주문건수';</v>
      </c>
    </row>
    <row r="685" spans="1:19" ht="22" customHeight="1" x14ac:dyDescent="0.45">
      <c r="A685" s="23">
        <f t="shared" si="124"/>
        <v>97</v>
      </c>
      <c r="B685" s="3" t="s">
        <v>596</v>
      </c>
      <c r="C685" s="3" t="s">
        <v>142</v>
      </c>
      <c r="D685" s="3" t="s">
        <v>29</v>
      </c>
      <c r="E685" s="4" t="str">
        <f>VLOOKUP(F685,[1]테이블명!$E:$G,3,FALSE)</f>
        <v>MMBD_MON_MBR</v>
      </c>
      <c r="F685" s="5" t="s">
        <v>117</v>
      </c>
      <c r="G685" s="3">
        <f t="shared" si="125"/>
        <v>46</v>
      </c>
      <c r="H685" s="4" t="str">
        <f>VLOOKUP(I685,[1]용어사전!$B:$D,2,FALSE)</f>
        <v>ORD_SUM</v>
      </c>
      <c r="I685" s="4" t="s">
        <v>343</v>
      </c>
      <c r="J685" s="3" t="str">
        <f>VLOOKUP(I685,[1]용어사전!$B:$D,3,FALSE)</f>
        <v>FLOAT</v>
      </c>
      <c r="K685" s="3"/>
      <c r="L685" s="3" t="str">
        <f t="shared" si="115"/>
        <v>NULL</v>
      </c>
      <c r="M685" s="3"/>
      <c r="N685" s="3" t="str">
        <f>IFERROR(VLOOKUP(I685,[2]Sheet3!G$3:K$38,5,FALSE),"")</f>
        <v/>
      </c>
      <c r="P685" s="28" t="str">
        <f t="shared" si="120"/>
        <v>BASE_MM,MALL_CLS_CD,MBR_NO</v>
      </c>
      <c r="Q685" s="2" t="str">
        <f t="shared" si="121"/>
        <v>, ORD_SUM  FLOAT  NULL  COMMENT '주문금액'</v>
      </c>
      <c r="R685" s="2" t="str">
        <f t="shared" si="122"/>
        <v>, ORD_SUM  FLOAT  NULL</v>
      </c>
      <c r="S685" s="2" t="str">
        <f t="shared" si="123"/>
        <v>COMMENT ON COLUMN DM.MMBD_MON_MBR.ORD_SUM IS '주문금액';</v>
      </c>
    </row>
    <row r="686" spans="1:19" ht="22" customHeight="1" x14ac:dyDescent="0.45">
      <c r="A686" s="23">
        <f t="shared" si="124"/>
        <v>97</v>
      </c>
      <c r="B686" s="3" t="s">
        <v>596</v>
      </c>
      <c r="C686" s="3" t="s">
        <v>142</v>
      </c>
      <c r="D686" s="3" t="s">
        <v>29</v>
      </c>
      <c r="E686" s="4" t="str">
        <f>VLOOKUP(F686,[1]테이블명!$E:$G,3,FALSE)</f>
        <v>MMBD_MON_MBR</v>
      </c>
      <c r="F686" s="5" t="s">
        <v>117</v>
      </c>
      <c r="G686" s="3">
        <f t="shared" si="125"/>
        <v>47</v>
      </c>
      <c r="H686" s="4" t="str">
        <f>VLOOKUP(I686,[1]용어사전!$B:$D,2,FALSE)</f>
        <v>PAMT_CNT</v>
      </c>
      <c r="I686" s="4" t="s">
        <v>342</v>
      </c>
      <c r="J686" s="3" t="str">
        <f>VLOOKUP(I686,[1]용어사전!$B:$D,3,FALSE)</f>
        <v>INTEGER</v>
      </c>
      <c r="K686" s="3"/>
      <c r="L686" s="3" t="str">
        <f t="shared" si="115"/>
        <v>NULL</v>
      </c>
      <c r="M686" s="3"/>
      <c r="N686" s="3" t="str">
        <f>IFERROR(VLOOKUP(I686,[2]Sheet3!G$3:K$38,5,FALSE),"")</f>
        <v/>
      </c>
      <c r="P686" s="28" t="str">
        <f t="shared" si="120"/>
        <v>BASE_MM,MALL_CLS_CD,MBR_NO</v>
      </c>
      <c r="Q686" s="2" t="str">
        <f t="shared" si="121"/>
        <v>, PAMT_CNT  INTEGER  NULL  COMMENT '결제건수'</v>
      </c>
      <c r="R686" s="2" t="str">
        <f t="shared" si="122"/>
        <v>, PAMT_CNT  INTEGER  NULL</v>
      </c>
      <c r="S686" s="2" t="str">
        <f t="shared" si="123"/>
        <v>COMMENT ON COLUMN DM.MMBD_MON_MBR.PAMT_CNT IS '결제건수';</v>
      </c>
    </row>
    <row r="687" spans="1:19" ht="22" customHeight="1" x14ac:dyDescent="0.45">
      <c r="A687" s="23">
        <f t="shared" si="124"/>
        <v>97</v>
      </c>
      <c r="B687" s="3" t="s">
        <v>596</v>
      </c>
      <c r="C687" s="3" t="s">
        <v>142</v>
      </c>
      <c r="D687" s="3" t="s">
        <v>29</v>
      </c>
      <c r="E687" s="4" t="str">
        <f>VLOOKUP(F687,[1]테이블명!$E:$G,3,FALSE)</f>
        <v>MMBD_MON_MBR</v>
      </c>
      <c r="F687" s="5" t="s">
        <v>117</v>
      </c>
      <c r="G687" s="3">
        <f t="shared" si="125"/>
        <v>48</v>
      </c>
      <c r="H687" s="4" t="str">
        <f>VLOOKUP(I687,[1]용어사전!$B:$D,2,FALSE)</f>
        <v>PAMT_SUM</v>
      </c>
      <c r="I687" s="4" t="s">
        <v>344</v>
      </c>
      <c r="J687" s="3" t="str">
        <f>VLOOKUP(I687,[1]용어사전!$B:$D,3,FALSE)</f>
        <v>FLOAT</v>
      </c>
      <c r="K687" s="3"/>
      <c r="L687" s="3" t="str">
        <f t="shared" si="115"/>
        <v>NULL</v>
      </c>
      <c r="M687" s="3"/>
      <c r="N687" s="3" t="str">
        <f>IFERROR(VLOOKUP(I687,[2]Sheet3!G$3:K$38,5,FALSE),"")</f>
        <v/>
      </c>
      <c r="P687" s="28" t="str">
        <f t="shared" si="120"/>
        <v>BASE_MM,MALL_CLS_CD,MBR_NO</v>
      </c>
      <c r="Q687" s="2" t="str">
        <f t="shared" si="121"/>
        <v>, PAMT_SUM  FLOAT  NULL  COMMENT '결제금액'</v>
      </c>
      <c r="R687" s="2" t="str">
        <f t="shared" si="122"/>
        <v>, PAMT_SUM  FLOAT  NULL</v>
      </c>
      <c r="S687" s="2" t="str">
        <f t="shared" si="123"/>
        <v>COMMENT ON COLUMN DM.MMBD_MON_MBR.PAMT_SUM IS '결제금액';</v>
      </c>
    </row>
    <row r="688" spans="1:19" ht="22" customHeight="1" x14ac:dyDescent="0.45">
      <c r="A688" s="23">
        <f t="shared" si="124"/>
        <v>97</v>
      </c>
      <c r="B688" s="3" t="s">
        <v>596</v>
      </c>
      <c r="C688" s="3" t="s">
        <v>142</v>
      </c>
      <c r="D688" s="3" t="s">
        <v>29</v>
      </c>
      <c r="E688" s="4" t="str">
        <f>VLOOKUP(F688,[1]테이블명!$E:$G,3,FALSE)</f>
        <v>MMBD_MON_MBR</v>
      </c>
      <c r="F688" s="5" t="s">
        <v>117</v>
      </c>
      <c r="G688" s="3">
        <f t="shared" si="125"/>
        <v>49</v>
      </c>
      <c r="H688" s="4" t="str">
        <f>VLOOKUP(I688,[1]용어사전!$B:$D,2,FALSE)</f>
        <v>ORD_CNCL_CNT</v>
      </c>
      <c r="I688" s="4" t="s">
        <v>345</v>
      </c>
      <c r="J688" s="3" t="str">
        <f>VLOOKUP(I688,[1]용어사전!$B:$D,3,FALSE)</f>
        <v>INTEGER</v>
      </c>
      <c r="K688" s="3"/>
      <c r="L688" s="3" t="str">
        <f t="shared" si="115"/>
        <v>NULL</v>
      </c>
      <c r="M688" s="3"/>
      <c r="N688" s="3" t="str">
        <f>IFERROR(VLOOKUP(I688,[2]Sheet3!G$3:K$38,5,FALSE),"")</f>
        <v/>
      </c>
      <c r="P688" s="28" t="str">
        <f t="shared" si="120"/>
        <v>BASE_MM,MALL_CLS_CD,MBR_NO</v>
      </c>
      <c r="Q688" s="2" t="str">
        <f t="shared" si="121"/>
        <v>, ORD_CNCL_CNT  INTEGER  NULL  COMMENT '주문취소건수'</v>
      </c>
      <c r="R688" s="2" t="str">
        <f t="shared" si="122"/>
        <v>, ORD_CNCL_CNT  INTEGER  NULL</v>
      </c>
      <c r="S688" s="2" t="str">
        <f t="shared" si="123"/>
        <v>COMMENT ON COLUMN DM.MMBD_MON_MBR.ORD_CNCL_CNT IS '주문취소건수';</v>
      </c>
    </row>
    <row r="689" spans="1:19" ht="22" customHeight="1" x14ac:dyDescent="0.45">
      <c r="A689" s="23">
        <f t="shared" si="124"/>
        <v>97</v>
      </c>
      <c r="B689" s="3" t="s">
        <v>596</v>
      </c>
      <c r="C689" s="3" t="s">
        <v>142</v>
      </c>
      <c r="D689" s="3" t="s">
        <v>29</v>
      </c>
      <c r="E689" s="4" t="str">
        <f>VLOOKUP(F689,[1]테이블명!$E:$G,3,FALSE)</f>
        <v>MMBD_MON_MBR</v>
      </c>
      <c r="F689" s="5" t="s">
        <v>117</v>
      </c>
      <c r="G689" s="3">
        <f t="shared" si="125"/>
        <v>50</v>
      </c>
      <c r="H689" s="4" t="str">
        <f>VLOOKUP(I689,[1]용어사전!$B:$D,2,FALSE)</f>
        <v>ORD_CNCL_SUM</v>
      </c>
      <c r="I689" s="4" t="s">
        <v>346</v>
      </c>
      <c r="J689" s="3" t="str">
        <f>VLOOKUP(I689,[1]용어사전!$B:$D,3,FALSE)</f>
        <v>FLOAT</v>
      </c>
      <c r="K689" s="3"/>
      <c r="L689" s="3" t="str">
        <f t="shared" si="115"/>
        <v>NULL</v>
      </c>
      <c r="M689" s="3"/>
      <c r="N689" s="3" t="str">
        <f>IFERROR(VLOOKUP(I689,[2]Sheet3!G$3:K$38,5,FALSE),"")</f>
        <v/>
      </c>
      <c r="P689" s="28" t="str">
        <f t="shared" si="120"/>
        <v>BASE_MM,MALL_CLS_CD,MBR_NO</v>
      </c>
      <c r="Q689" s="2" t="str">
        <f t="shared" si="121"/>
        <v>, ORD_CNCL_SUM  FLOAT  NULL  COMMENT '주문취소금액'</v>
      </c>
      <c r="R689" s="2" t="str">
        <f t="shared" si="122"/>
        <v>, ORD_CNCL_SUM  FLOAT  NULL</v>
      </c>
      <c r="S689" s="2" t="str">
        <f t="shared" si="123"/>
        <v>COMMENT ON COLUMN DM.MMBD_MON_MBR.ORD_CNCL_SUM IS '주문취소금액';</v>
      </c>
    </row>
    <row r="690" spans="1:19" ht="22" customHeight="1" x14ac:dyDescent="0.45">
      <c r="A690" s="23">
        <f t="shared" si="124"/>
        <v>97</v>
      </c>
      <c r="B690" s="3" t="s">
        <v>596</v>
      </c>
      <c r="C690" s="3" t="s">
        <v>142</v>
      </c>
      <c r="D690" s="3" t="s">
        <v>29</v>
      </c>
      <c r="E690" s="4" t="str">
        <f>VLOOKUP(F690,[1]테이블명!$E:$G,3,FALSE)</f>
        <v>MMBD_MON_MBR</v>
      </c>
      <c r="F690" s="5" t="s">
        <v>117</v>
      </c>
      <c r="G690" s="3">
        <f t="shared" si="125"/>
        <v>51</v>
      </c>
      <c r="H690" s="4" t="str">
        <f>VLOOKUP(I690,[1]용어사전!$B:$D,2,FALSE)</f>
        <v>EXC_CNT</v>
      </c>
      <c r="I690" s="4" t="s">
        <v>347</v>
      </c>
      <c r="J690" s="3" t="str">
        <f>VLOOKUP(I690,[1]용어사전!$B:$D,3,FALSE)</f>
        <v>INTEGER</v>
      </c>
      <c r="K690" s="3"/>
      <c r="L690" s="3" t="str">
        <f t="shared" si="115"/>
        <v>NULL</v>
      </c>
      <c r="M690" s="3"/>
      <c r="N690" s="3" t="str">
        <f>IFERROR(VLOOKUP(I690,[2]Sheet3!G$3:K$38,5,FALSE),"")</f>
        <v/>
      </c>
      <c r="P690" s="28" t="str">
        <f t="shared" si="120"/>
        <v>BASE_MM,MALL_CLS_CD,MBR_NO</v>
      </c>
      <c r="Q690" s="2" t="str">
        <f t="shared" si="121"/>
        <v>, EXC_CNT  INTEGER  NULL  COMMENT '교환건수'</v>
      </c>
      <c r="R690" s="2" t="str">
        <f t="shared" si="122"/>
        <v>, EXC_CNT  INTEGER  NULL</v>
      </c>
      <c r="S690" s="2" t="str">
        <f t="shared" si="123"/>
        <v>COMMENT ON COLUMN DM.MMBD_MON_MBR.EXC_CNT IS '교환건수';</v>
      </c>
    </row>
    <row r="691" spans="1:19" ht="22" customHeight="1" x14ac:dyDescent="0.45">
      <c r="A691" s="23">
        <f t="shared" si="124"/>
        <v>97</v>
      </c>
      <c r="B691" s="3" t="s">
        <v>596</v>
      </c>
      <c r="C691" s="3" t="s">
        <v>142</v>
      </c>
      <c r="D691" s="3" t="s">
        <v>29</v>
      </c>
      <c r="E691" s="4" t="str">
        <f>VLOOKUP(F691,[1]테이블명!$E:$G,3,FALSE)</f>
        <v>MMBD_MON_MBR</v>
      </c>
      <c r="F691" s="5" t="s">
        <v>117</v>
      </c>
      <c r="G691" s="3">
        <f t="shared" si="125"/>
        <v>52</v>
      </c>
      <c r="H691" s="4" t="str">
        <f>VLOOKUP(I691,[1]용어사전!$B:$D,2,FALSE)</f>
        <v>EXC_SUM</v>
      </c>
      <c r="I691" s="4" t="s">
        <v>348</v>
      </c>
      <c r="J691" s="3" t="str">
        <f>VLOOKUP(I691,[1]용어사전!$B:$D,3,FALSE)</f>
        <v>FLOAT</v>
      </c>
      <c r="K691" s="3"/>
      <c r="L691" s="3" t="str">
        <f t="shared" si="115"/>
        <v>NULL</v>
      </c>
      <c r="M691" s="3"/>
      <c r="N691" s="3" t="str">
        <f>IFERROR(VLOOKUP(I691,[2]Sheet3!G$3:K$38,5,FALSE),"")</f>
        <v/>
      </c>
      <c r="P691" s="28" t="str">
        <f t="shared" si="120"/>
        <v>BASE_MM,MALL_CLS_CD,MBR_NO</v>
      </c>
      <c r="Q691" s="2" t="str">
        <f t="shared" si="121"/>
        <v>, EXC_SUM  FLOAT  NULL  COMMENT '교환금액'</v>
      </c>
      <c r="R691" s="2" t="str">
        <f t="shared" si="122"/>
        <v>, EXC_SUM  FLOAT  NULL</v>
      </c>
      <c r="S691" s="2" t="str">
        <f t="shared" si="123"/>
        <v>COMMENT ON COLUMN DM.MMBD_MON_MBR.EXC_SUM IS '교환금액';</v>
      </c>
    </row>
    <row r="692" spans="1:19" ht="22" customHeight="1" x14ac:dyDescent="0.45">
      <c r="A692" s="23">
        <f t="shared" si="124"/>
        <v>97</v>
      </c>
      <c r="B692" s="3" t="s">
        <v>596</v>
      </c>
      <c r="C692" s="3" t="s">
        <v>142</v>
      </c>
      <c r="D692" s="3" t="s">
        <v>29</v>
      </c>
      <c r="E692" s="4" t="str">
        <f>VLOOKUP(F692,[1]테이블명!$E:$G,3,FALSE)</f>
        <v>MMBD_MON_MBR</v>
      </c>
      <c r="F692" s="5" t="s">
        <v>117</v>
      </c>
      <c r="G692" s="3">
        <f t="shared" si="125"/>
        <v>53</v>
      </c>
      <c r="H692" s="4" t="str">
        <f>VLOOKUP(I692,[1]용어사전!$B:$D,2,FALSE)</f>
        <v>RTN_CNT</v>
      </c>
      <c r="I692" s="4" t="s">
        <v>350</v>
      </c>
      <c r="J692" s="3" t="str">
        <f>VLOOKUP(I692,[1]용어사전!$B:$D,3,FALSE)</f>
        <v>INTEGER</v>
      </c>
      <c r="K692" s="3"/>
      <c r="L692" s="3" t="str">
        <f t="shared" si="115"/>
        <v>NULL</v>
      </c>
      <c r="M692" s="3"/>
      <c r="N692" s="3" t="str">
        <f>IFERROR(VLOOKUP(I692,[2]Sheet3!G$3:K$38,5,FALSE),"")</f>
        <v/>
      </c>
      <c r="P692" s="28" t="str">
        <f t="shared" si="120"/>
        <v>BASE_MM,MALL_CLS_CD,MBR_NO</v>
      </c>
      <c r="Q692" s="2" t="str">
        <f t="shared" si="121"/>
        <v>, RTN_CNT  INTEGER  NULL  COMMENT '반품건수'</v>
      </c>
      <c r="R692" s="2" t="str">
        <f t="shared" si="122"/>
        <v>, RTN_CNT  INTEGER  NULL</v>
      </c>
      <c r="S692" s="2" t="str">
        <f t="shared" si="123"/>
        <v>COMMENT ON COLUMN DM.MMBD_MON_MBR.RTN_CNT IS '반품건수';</v>
      </c>
    </row>
    <row r="693" spans="1:19" ht="22" customHeight="1" x14ac:dyDescent="0.45">
      <c r="A693" s="23">
        <f t="shared" si="124"/>
        <v>97</v>
      </c>
      <c r="B693" s="3" t="s">
        <v>596</v>
      </c>
      <c r="C693" s="3" t="s">
        <v>142</v>
      </c>
      <c r="D693" s="3" t="s">
        <v>29</v>
      </c>
      <c r="E693" s="4" t="str">
        <f>VLOOKUP(F693,[1]테이블명!$E:$G,3,FALSE)</f>
        <v>MMBD_MON_MBR</v>
      </c>
      <c r="F693" s="5" t="s">
        <v>117</v>
      </c>
      <c r="G693" s="3">
        <f t="shared" si="125"/>
        <v>54</v>
      </c>
      <c r="H693" s="4" t="str">
        <f>VLOOKUP(I693,[1]용어사전!$B:$D,2,FALSE)</f>
        <v>RTN_SUM</v>
      </c>
      <c r="I693" s="4" t="s">
        <v>351</v>
      </c>
      <c r="J693" s="3" t="str">
        <f>VLOOKUP(I693,[1]용어사전!$B:$D,3,FALSE)</f>
        <v>FLOAT</v>
      </c>
      <c r="K693" s="3"/>
      <c r="L693" s="3" t="str">
        <f t="shared" si="115"/>
        <v>NULL</v>
      </c>
      <c r="M693" s="3"/>
      <c r="N693" s="3" t="str">
        <f>IFERROR(VLOOKUP(I693,[2]Sheet3!G$3:K$38,5,FALSE),"")</f>
        <v/>
      </c>
      <c r="P693" s="28" t="str">
        <f t="shared" si="120"/>
        <v>BASE_MM,MALL_CLS_CD,MBR_NO</v>
      </c>
      <c r="Q693" s="2" t="str">
        <f t="shared" si="121"/>
        <v>, RTN_SUM  FLOAT  NULL  COMMENT '반품금액'</v>
      </c>
      <c r="R693" s="2" t="str">
        <f t="shared" si="122"/>
        <v>, RTN_SUM  FLOAT  NULL</v>
      </c>
      <c r="S693" s="2" t="str">
        <f t="shared" si="123"/>
        <v>COMMENT ON COLUMN DM.MMBD_MON_MBR.RTN_SUM IS '반품금액';</v>
      </c>
    </row>
    <row r="694" spans="1:19" ht="22" customHeight="1" x14ac:dyDescent="0.45">
      <c r="A694" s="23">
        <f t="shared" si="124"/>
        <v>97</v>
      </c>
      <c r="B694" s="3" t="s">
        <v>596</v>
      </c>
      <c r="C694" s="3" t="s">
        <v>142</v>
      </c>
      <c r="D694" s="3" t="s">
        <v>29</v>
      </c>
      <c r="E694" s="4" t="str">
        <f>VLOOKUP(F694,[1]테이블명!$E:$G,3,FALSE)</f>
        <v>MMBD_MON_MBR</v>
      </c>
      <c r="F694" s="5" t="s">
        <v>117</v>
      </c>
      <c r="G694" s="3">
        <f t="shared" si="125"/>
        <v>55</v>
      </c>
      <c r="H694" s="4" t="str">
        <f>VLOOKUP(I694,[1]용어사전!$B:$D,2,FALSE)</f>
        <v>RFD_CNT</v>
      </c>
      <c r="I694" s="4" t="s">
        <v>349</v>
      </c>
      <c r="J694" s="3" t="str">
        <f>VLOOKUP(I694,[1]용어사전!$B:$D,3,FALSE)</f>
        <v>INTEGER</v>
      </c>
      <c r="K694" s="3"/>
      <c r="L694" s="3" t="str">
        <f t="shared" si="115"/>
        <v>NULL</v>
      </c>
      <c r="M694" s="3"/>
      <c r="N694" s="3" t="str">
        <f>IFERROR(VLOOKUP(I694,[2]Sheet3!G$3:K$38,5,FALSE),"")</f>
        <v/>
      </c>
      <c r="P694" s="28" t="str">
        <f t="shared" si="120"/>
        <v>BASE_MM,MALL_CLS_CD,MBR_NO</v>
      </c>
      <c r="Q694" s="2" t="str">
        <f t="shared" si="121"/>
        <v>, RFD_CNT  INTEGER  NULL  COMMENT '환불건수'</v>
      </c>
      <c r="R694" s="2" t="str">
        <f t="shared" si="122"/>
        <v>, RFD_CNT  INTEGER  NULL</v>
      </c>
      <c r="S694" s="2" t="str">
        <f t="shared" si="123"/>
        <v>COMMENT ON COLUMN DM.MMBD_MON_MBR.RFD_CNT IS '환불건수';</v>
      </c>
    </row>
    <row r="695" spans="1:19" ht="22" customHeight="1" x14ac:dyDescent="0.45">
      <c r="A695" s="23">
        <f t="shared" si="124"/>
        <v>97</v>
      </c>
      <c r="B695" s="3" t="s">
        <v>596</v>
      </c>
      <c r="C695" s="3" t="s">
        <v>142</v>
      </c>
      <c r="D695" s="3" t="s">
        <v>29</v>
      </c>
      <c r="E695" s="4" t="str">
        <f>VLOOKUP(F695,[1]테이블명!$E:$G,3,FALSE)</f>
        <v>MMBD_MON_MBR</v>
      </c>
      <c r="F695" s="5" t="s">
        <v>117</v>
      </c>
      <c r="G695" s="3">
        <f t="shared" si="125"/>
        <v>56</v>
      </c>
      <c r="H695" s="4" t="str">
        <f>VLOOKUP(I695,[1]용어사전!$B:$D,2,FALSE)</f>
        <v>RFD_SUM</v>
      </c>
      <c r="I695" s="4" t="s">
        <v>352</v>
      </c>
      <c r="J695" s="3" t="str">
        <f>VLOOKUP(I695,[1]용어사전!$B:$D,3,FALSE)</f>
        <v>FLOAT</v>
      </c>
      <c r="K695" s="3"/>
      <c r="L695" s="3" t="str">
        <f t="shared" si="115"/>
        <v>NULL</v>
      </c>
      <c r="M695" s="3"/>
      <c r="N695" s="3" t="str">
        <f>IFERROR(VLOOKUP(I695,[2]Sheet3!G$3:K$38,5,FALSE),"")</f>
        <v/>
      </c>
      <c r="P695" s="28" t="str">
        <f t="shared" si="120"/>
        <v>BASE_MM,MALL_CLS_CD,MBR_NO</v>
      </c>
      <c r="Q695" s="2" t="str">
        <f t="shared" si="121"/>
        <v>, RFD_SUM  FLOAT  NULL  COMMENT '환불금액'</v>
      </c>
      <c r="R695" s="2" t="str">
        <f t="shared" si="122"/>
        <v>, RFD_SUM  FLOAT  NULL</v>
      </c>
      <c r="S695" s="2" t="str">
        <f t="shared" si="123"/>
        <v>COMMENT ON COLUMN DM.MMBD_MON_MBR.RFD_SUM IS '환불금액';</v>
      </c>
    </row>
    <row r="696" spans="1:19" ht="22" customHeight="1" x14ac:dyDescent="0.45">
      <c r="A696" s="23">
        <f t="shared" si="124"/>
        <v>97</v>
      </c>
      <c r="B696" s="3" t="s">
        <v>596</v>
      </c>
      <c r="C696" s="3" t="s">
        <v>142</v>
      </c>
      <c r="D696" s="3" t="s">
        <v>29</v>
      </c>
      <c r="E696" s="4" t="str">
        <f>VLOOKUP(F696,[1]테이블명!$E:$G,3,FALSE)</f>
        <v>MMBD_MON_MBR</v>
      </c>
      <c r="F696" s="5" t="s">
        <v>117</v>
      </c>
      <c r="G696" s="3">
        <f t="shared" si="125"/>
        <v>57</v>
      </c>
      <c r="H696" s="4" t="str">
        <f>VLOOKUP(I696,[1]용어사전!$B:$D,2,FALSE)</f>
        <v>UV_NMB</v>
      </c>
      <c r="I696" s="4" t="s">
        <v>354</v>
      </c>
      <c r="J696" s="3" t="str">
        <f>VLOOKUP(I696,[1]용어사전!$B:$D,3,FALSE)</f>
        <v>INTEGER</v>
      </c>
      <c r="K696" s="3"/>
      <c r="L696" s="3" t="str">
        <f t="shared" si="115"/>
        <v>NULL</v>
      </c>
      <c r="M696" s="3"/>
      <c r="N696" s="3" t="str">
        <f>IFERROR(VLOOKUP(I696,[2]Sheet3!G$3:K$38,5,FALSE),"")</f>
        <v/>
      </c>
      <c r="P696" s="28" t="str">
        <f t="shared" si="120"/>
        <v>BASE_MM,MALL_CLS_CD,MBR_NO</v>
      </c>
      <c r="Q696" s="2" t="str">
        <f t="shared" si="121"/>
        <v>, UV_NMB  INTEGER  NULL  COMMENT 'UV수'</v>
      </c>
      <c r="R696" s="2" t="str">
        <f t="shared" si="122"/>
        <v>, UV_NMB  INTEGER  NULL</v>
      </c>
      <c r="S696" s="2" t="str">
        <f t="shared" si="123"/>
        <v>COMMENT ON COLUMN DM.MMBD_MON_MBR.UV_NMB IS 'UV수';</v>
      </c>
    </row>
    <row r="697" spans="1:19" ht="22" customHeight="1" x14ac:dyDescent="0.45">
      <c r="A697" s="23">
        <f t="shared" si="124"/>
        <v>97</v>
      </c>
      <c r="B697" s="3" t="s">
        <v>596</v>
      </c>
      <c r="C697" s="3" t="s">
        <v>142</v>
      </c>
      <c r="D697" s="3" t="s">
        <v>29</v>
      </c>
      <c r="E697" s="4" t="str">
        <f>VLOOKUP(F697,[1]테이블명!$E:$G,3,FALSE)</f>
        <v>MMBD_MON_MBR</v>
      </c>
      <c r="F697" s="5" t="s">
        <v>117</v>
      </c>
      <c r="G697" s="3">
        <f t="shared" si="125"/>
        <v>58</v>
      </c>
      <c r="H697" s="4" t="str">
        <f>VLOOKUP(I697,[1]용어사전!$B:$D,2,FALSE)</f>
        <v>PV_NMB</v>
      </c>
      <c r="I697" s="4" t="s">
        <v>353</v>
      </c>
      <c r="J697" s="3" t="str">
        <f>VLOOKUP(I697,[1]용어사전!$B:$D,3,FALSE)</f>
        <v>INTEGER</v>
      </c>
      <c r="K697" s="3"/>
      <c r="L697" s="3" t="str">
        <f t="shared" si="115"/>
        <v>NULL</v>
      </c>
      <c r="M697" s="3"/>
      <c r="N697" s="3" t="str">
        <f>IFERROR(VLOOKUP(I697,[2]Sheet3!G$3:K$38,5,FALSE),"")</f>
        <v/>
      </c>
      <c r="P697" s="28" t="str">
        <f t="shared" si="120"/>
        <v>BASE_MM,MALL_CLS_CD,MBR_NO</v>
      </c>
      <c r="Q697" s="2" t="str">
        <f t="shared" si="121"/>
        <v>, PV_NMB  INTEGER  NULL  COMMENT 'PV수'</v>
      </c>
      <c r="R697" s="2" t="str">
        <f t="shared" si="122"/>
        <v>, PV_NMB  INTEGER  NULL</v>
      </c>
      <c r="S697" s="2" t="str">
        <f t="shared" si="123"/>
        <v>COMMENT ON COLUMN DM.MMBD_MON_MBR.PV_NMB IS 'PV수';</v>
      </c>
    </row>
    <row r="698" spans="1:19" ht="22" customHeight="1" x14ac:dyDescent="0.45">
      <c r="A698" s="23">
        <f t="shared" si="124"/>
        <v>97</v>
      </c>
      <c r="B698" s="3" t="s">
        <v>596</v>
      </c>
      <c r="C698" s="3" t="s">
        <v>142</v>
      </c>
      <c r="D698" s="3" t="s">
        <v>29</v>
      </c>
      <c r="E698" s="4" t="str">
        <f>VLOOKUP(F698,[1]테이블명!$E:$G,3,FALSE)</f>
        <v>MMBD_MON_MBR</v>
      </c>
      <c r="F698" s="5" t="s">
        <v>117</v>
      </c>
      <c r="G698" s="3">
        <f t="shared" si="125"/>
        <v>59</v>
      </c>
      <c r="H698" s="4" t="str">
        <f>VLOOKUP(I698,[1]용어사전!$B:$D,2,FALSE)</f>
        <v>SORT_SEQ</v>
      </c>
      <c r="I698" s="4" t="s">
        <v>298</v>
      </c>
      <c r="J698" s="3" t="str">
        <f>VLOOKUP(I698,[1]용어사전!$B:$D,3,FALSE)</f>
        <v>INTEGER</v>
      </c>
      <c r="K698" s="3"/>
      <c r="L698" s="3" t="str">
        <f t="shared" si="115"/>
        <v>NULL</v>
      </c>
      <c r="M698" s="3"/>
      <c r="N698" s="3" t="str">
        <f>IFERROR(VLOOKUP(I698,[2]Sheet3!G$3:K$38,5,FALSE),"")</f>
        <v/>
      </c>
      <c r="P698" s="28" t="str">
        <f t="shared" si="120"/>
        <v>BASE_MM,MALL_CLS_CD,MBR_NO</v>
      </c>
      <c r="Q698" s="2" t="str">
        <f t="shared" si="121"/>
        <v>, SORT_SEQ  INTEGER  NULL  COMMENT '정렬순번'</v>
      </c>
      <c r="R698" s="2" t="str">
        <f t="shared" si="122"/>
        <v>, SORT_SEQ  INTEGER  NULL</v>
      </c>
      <c r="S698" s="2" t="str">
        <f t="shared" si="123"/>
        <v>COMMENT ON COLUMN DM.MMBD_MON_MBR.SORT_SEQ IS '정렬순번';</v>
      </c>
    </row>
    <row r="699" spans="1:19" ht="22" customHeight="1" x14ac:dyDescent="0.45">
      <c r="A699" s="23">
        <f t="shared" si="124"/>
        <v>97</v>
      </c>
      <c r="B699" s="3" t="s">
        <v>596</v>
      </c>
      <c r="C699" s="3" t="s">
        <v>142</v>
      </c>
      <c r="D699" s="3" t="s">
        <v>29</v>
      </c>
      <c r="E699" s="4" t="str">
        <f>VLOOKUP(F699,[1]테이블명!$E:$G,3,FALSE)</f>
        <v>MMBD_MON_MBR</v>
      </c>
      <c r="F699" s="5" t="s">
        <v>117</v>
      </c>
      <c r="G699" s="3">
        <f t="shared" si="125"/>
        <v>60</v>
      </c>
      <c r="H699" s="4" t="str">
        <f>VLOOKUP(I699,[1]용어사전!$B:$D,2,FALSE)</f>
        <v>LOAD_DTTM</v>
      </c>
      <c r="I699" s="4" t="s">
        <v>297</v>
      </c>
      <c r="J699" s="3" t="str">
        <f>VLOOKUP(I699,[1]용어사전!$B:$D,3,FALSE)</f>
        <v>TIMESTAMP</v>
      </c>
      <c r="K699" s="3"/>
      <c r="L699" s="3" t="str">
        <f t="shared" si="115"/>
        <v>NULL</v>
      </c>
      <c r="M699" s="3"/>
      <c r="N699" s="3" t="str">
        <f>IFERROR(VLOOKUP(I699,[2]Sheet3!G$3:K$38,5,FALSE),"")</f>
        <v/>
      </c>
      <c r="P699" s="28" t="str">
        <f t="shared" si="120"/>
        <v>BASE_MM,MALL_CLS_CD,MBR_NO</v>
      </c>
      <c r="Q699" s="2" t="str">
        <f t="shared" si="121"/>
        <v>, LOAD_DTTM  TIMESTAMP  NULL  COMMENT '적재일시' , CONSTRAINT MMBD_MON_MBR_PK PRIMARY KEY (BASE_MM,MALL_CLS_CD,MBR_NO)) COMMENT='월회원';GRANT SELECT ON TABLE GCWB_WDB.DM.MMBD_MON_MBR TO READ_ROLE;GRANT SELECT,INSERT,UPDATE,DELETE ON TABLE GCWB_WDB.DM.MMBD_MON_MBR TO ROLE CRUD_ROLE;</v>
      </c>
      <c r="R699" s="2" t="str">
        <f t="shared" si="122"/>
        <v>, LOAD_DTTM  TIMESTAMP  NULL, CONSTRAINT MMBD_MON_MBR_PK PRIMARY KEY (BASE_MM,MALL_CLS_CD,MBR_NO)) ;</v>
      </c>
      <c r="S699" s="2" t="str">
        <f t="shared" si="123"/>
        <v>COMMENT ON COLUMN DM.MMBD_MON_MBR.LOAD_DTTM IS '적재일시';</v>
      </c>
    </row>
    <row r="700" spans="1:19" ht="22" customHeight="1" x14ac:dyDescent="0.45">
      <c r="A700" s="23">
        <f t="shared" si="124"/>
        <v>98</v>
      </c>
      <c r="B700" s="3" t="s">
        <v>596</v>
      </c>
      <c r="C700" s="3" t="s">
        <v>142</v>
      </c>
      <c r="D700" s="3" t="s">
        <v>5545</v>
      </c>
      <c r="E700" s="4" t="str">
        <f>VLOOKUP(F700,[1]테이블명!$E:$G,3,FALSE)</f>
        <v>MOBD_CNC_NAT</v>
      </c>
      <c r="F700" s="5" t="s">
        <v>45</v>
      </c>
      <c r="G700" s="3">
        <f t="shared" si="125"/>
        <v>1</v>
      </c>
      <c r="H700" s="4" t="str">
        <f>VLOOKUP(I700,[1]용어사전!$B:$D,2,FALSE)</f>
        <v>CNC_NAT_CD</v>
      </c>
      <c r="I700" s="4" t="s">
        <v>208</v>
      </c>
      <c r="J700" s="3" t="str">
        <f>VLOOKUP(I700,[1]용어사전!$B:$D,3,FALSE)</f>
        <v>VARCHAR(100)</v>
      </c>
      <c r="K700" s="3" t="s">
        <v>300</v>
      </c>
      <c r="L700" s="3" t="str">
        <f t="shared" si="115"/>
        <v xml:space="preserve"> NOT NULL</v>
      </c>
      <c r="M700" s="3"/>
      <c r="N700" s="3" t="str">
        <f>IFERROR(VLOOKUP(I700,[2]Sheet3!G$3:K$38,5,FALSE),"")</f>
        <v>타입수정</v>
      </c>
      <c r="P700" s="28" t="str">
        <f t="shared" si="120"/>
        <v>CNC_NAT_CD</v>
      </c>
      <c r="Q700" s="2" t="str">
        <f t="shared" si="121"/>
        <v>CREATE OR REPLACE TRANSIENT TABLE DM.MOBD_CNC_NAT (CNC_NAT_CD  VARCHAR(100)   NOT NULL  COMMENT '접속국가코드'</v>
      </c>
      <c r="R700" s="2" t="str">
        <f t="shared" si="122"/>
        <v>CREATE TABLE DM.MOBD_CNC_NAT (CNC_NAT_CD  VARCHAR(100)   NOT NULL</v>
      </c>
      <c r="S700" s="2" t="str">
        <f t="shared" si="123"/>
        <v>COMMENT ON TABLE DM.MOBD_CNC_NAT IS '접속국가'; COMMENT ON COLUMN DM.MOBD_CNC_NAT.CNC_NAT_CD IS '접속국가코드';</v>
      </c>
    </row>
    <row r="701" spans="1:19" ht="22" customHeight="1" x14ac:dyDescent="0.45">
      <c r="A701" s="23">
        <f t="shared" si="124"/>
        <v>98</v>
      </c>
      <c r="B701" s="3" t="s">
        <v>596</v>
      </c>
      <c r="C701" s="3" t="s">
        <v>142</v>
      </c>
      <c r="D701" s="3" t="s">
        <v>5545</v>
      </c>
      <c r="E701" s="4" t="str">
        <f>VLOOKUP(F701,[1]테이블명!$E:$G,3,FALSE)</f>
        <v>MOBD_CNC_NAT</v>
      </c>
      <c r="F701" s="5" t="s">
        <v>45</v>
      </c>
      <c r="G701" s="3">
        <f t="shared" si="125"/>
        <v>2</v>
      </c>
      <c r="H701" s="4" t="str">
        <f>VLOOKUP(I701,[1]용어사전!$B:$D,2,FALSE)</f>
        <v>CNC_NAT_NM</v>
      </c>
      <c r="I701" s="4" t="s">
        <v>290</v>
      </c>
      <c r="J701" s="3" t="str">
        <f>VLOOKUP(I701,[1]용어사전!$B:$D,3,FALSE)</f>
        <v>VARCHAR(100)</v>
      </c>
      <c r="K701" s="3"/>
      <c r="L701" s="3" t="str">
        <f t="shared" si="115"/>
        <v>NULL</v>
      </c>
      <c r="M701" s="3"/>
      <c r="N701" s="3" t="str">
        <f>IFERROR(VLOOKUP(I701,[2]Sheet3!G$3:K$38,5,FALSE),"")</f>
        <v>타입수정</v>
      </c>
      <c r="P701" s="28" t="str">
        <f t="shared" si="120"/>
        <v>CNC_NAT_CD</v>
      </c>
      <c r="Q701" s="2" t="str">
        <f t="shared" si="121"/>
        <v>, CNC_NAT_NM  VARCHAR(100)  NULL  COMMENT '접속국가명'</v>
      </c>
      <c r="R701" s="2" t="str">
        <f t="shared" si="122"/>
        <v>, CNC_NAT_NM  VARCHAR(100)  NULL</v>
      </c>
      <c r="S701" s="2" t="str">
        <f t="shared" si="123"/>
        <v>COMMENT ON COLUMN DM.MOBD_CNC_NAT.CNC_NAT_NM IS '접속국가명';</v>
      </c>
    </row>
    <row r="702" spans="1:19" ht="22" customHeight="1" x14ac:dyDescent="0.45">
      <c r="A702" s="23">
        <f t="shared" si="124"/>
        <v>98</v>
      </c>
      <c r="B702" s="3" t="s">
        <v>596</v>
      </c>
      <c r="C702" s="3" t="s">
        <v>142</v>
      </c>
      <c r="D702" s="3" t="s">
        <v>5545</v>
      </c>
      <c r="E702" s="4" t="str">
        <f>VLOOKUP(F702,[1]테이블명!$E:$G,3,FALSE)</f>
        <v>MOBD_CNC_NAT</v>
      </c>
      <c r="F702" s="5" t="s">
        <v>45</v>
      </c>
      <c r="G702" s="3">
        <f t="shared" si="125"/>
        <v>3</v>
      </c>
      <c r="H702" s="4" t="str">
        <f>VLOOKUP(I702,[1]용어사전!$B:$D,2,FALSE)</f>
        <v>SORT_SEQ</v>
      </c>
      <c r="I702" s="4" t="s">
        <v>298</v>
      </c>
      <c r="J702" s="3" t="str">
        <f>VLOOKUP(I702,[1]용어사전!$B:$D,3,FALSE)</f>
        <v>INTEGER</v>
      </c>
      <c r="K702" s="3"/>
      <c r="L702" s="3" t="str">
        <f t="shared" si="115"/>
        <v>NULL</v>
      </c>
      <c r="M702" s="3"/>
      <c r="N702" s="3" t="str">
        <f>IFERROR(VLOOKUP(I702,[2]Sheet3!G$3:K$38,5,FALSE),"")</f>
        <v/>
      </c>
      <c r="P702" s="28" t="str">
        <f t="shared" si="120"/>
        <v>CNC_NAT_CD</v>
      </c>
      <c r="Q702" s="2" t="str">
        <f t="shared" si="121"/>
        <v>, SORT_SEQ  INTEGER  NULL  COMMENT '정렬순번'</v>
      </c>
      <c r="R702" s="2" t="str">
        <f t="shared" si="122"/>
        <v>, SORT_SEQ  INTEGER  NULL</v>
      </c>
      <c r="S702" s="2" t="str">
        <f t="shared" si="123"/>
        <v>COMMENT ON COLUMN DM.MOBD_CNC_NAT.SORT_SEQ IS '정렬순번';</v>
      </c>
    </row>
    <row r="703" spans="1:19" ht="22" customHeight="1" x14ac:dyDescent="0.45">
      <c r="A703" s="23">
        <f t="shared" si="124"/>
        <v>98</v>
      </c>
      <c r="B703" s="3" t="s">
        <v>596</v>
      </c>
      <c r="C703" s="3" t="s">
        <v>142</v>
      </c>
      <c r="D703" s="3" t="s">
        <v>5545</v>
      </c>
      <c r="E703" s="4" t="str">
        <f>VLOOKUP(F703,[1]테이블명!$E:$G,3,FALSE)</f>
        <v>MOBD_CNC_NAT</v>
      </c>
      <c r="F703" s="5" t="s">
        <v>45</v>
      </c>
      <c r="G703" s="3">
        <f t="shared" si="125"/>
        <v>4</v>
      </c>
      <c r="H703" s="4" t="str">
        <f>VLOOKUP(I703,[1]용어사전!$B:$D,2,FALSE)</f>
        <v>LOAD_DTTM</v>
      </c>
      <c r="I703" s="4" t="s">
        <v>297</v>
      </c>
      <c r="J703" s="3" t="str">
        <f>VLOOKUP(I703,[1]용어사전!$B:$D,3,FALSE)</f>
        <v>TIMESTAMP</v>
      </c>
      <c r="K703" s="3"/>
      <c r="L703" s="3" t="str">
        <f t="shared" si="115"/>
        <v>NULL</v>
      </c>
      <c r="M703" s="3"/>
      <c r="N703" s="3" t="str">
        <f>IFERROR(VLOOKUP(I703,[2]Sheet3!G$3:K$38,5,FALSE),"")</f>
        <v/>
      </c>
      <c r="P703" s="28" t="str">
        <f t="shared" ref="P703:P766" si="126">IF(F703="","",IF(K703="",P702,IF(AND(K703="Y",G703=1),H703,CONCATENATE(P702,",",H703))))</f>
        <v>CNC_NAT_CD</v>
      </c>
      <c r="Q703" s="2" t="str">
        <f t="shared" ref="Q703:Q766" si="127">IF(AND(M703="Y",G703=1),"CREATE OR REPLACE VIEW "&amp;B703&amp;"."&amp;E703&amp;" AS SELECT CMM_DTL_CD AS "&amp;H703,IF(AND(M703="Y",G704=1)," , SORT_SEQ AS "&amp;H703&amp;" FROM DW.WSTC_CMM_CD_DTL WHERE CMM_BAS_CD= '"&amp;O703&amp;"';",IF(M703="Y"," , CMM_DTL_CD_NM AS "&amp;H703,IF(F703="","",IF(G703=1,"CREATE OR REPLACE TRANSIENT TABLE "&amp;B703&amp;"."&amp;E703&amp;" ("&amp;H703&amp;"  "&amp;J703&amp;"  "&amp;L703&amp;"  COMMENT '"&amp;I703&amp;"'",IF(G704=1,", "&amp;H703&amp;"  "&amp;J703&amp;"  "&amp;L703&amp;"  COMMENT '"&amp;I703&amp;"' , CONSTRAINT "&amp;E703&amp;"_PK PRIMARY KEY ("&amp;P703&amp;")) COMMENT='"&amp;F703&amp;"';"&amp;"GRANT SELECT ON TABLE GCWB_WDB."&amp;B703&amp;"."&amp;E703&amp;" TO READ_ROLE;"&amp;"GRANT SELECT,INSERT,UPDATE,DELETE ON TABLE GCWB_WDB."&amp;B703&amp;"."&amp;E703&amp;" TO ROLE CRUD_ROLE;",", "&amp;H703&amp;"  "&amp;J703&amp;"  "&amp;L703&amp;"  COMMENT '"&amp;I703&amp;"'"))))))</f>
        <v>, LOAD_DTTM  TIMESTAMP  NULL  COMMENT '적재일시' , CONSTRAINT MOBD_CNC_NAT_PK PRIMARY KEY (CNC_NAT_CD)) COMMENT='접속국가';GRANT SELECT ON TABLE GCWB_WDB.DM.MOBD_CNC_NAT TO READ_ROLE;GRANT SELECT,INSERT,UPDATE,DELETE ON TABLE GCWB_WDB.DM.MOBD_CNC_NAT TO ROLE CRUD_ROLE;</v>
      </c>
      <c r="R703" s="2" t="str">
        <f t="shared" ref="R703:R766" si="128">IF(G703=1,"CREATE TABLE "&amp;B703&amp;"."&amp;E703&amp;" ("&amp;H703&amp;"  "&amp;J703&amp;"  "&amp;L703,IF(G704=1,", "&amp;H703&amp;"  "&amp;J703&amp;"  "&amp;L703&amp;", CONSTRAINT "&amp;E703&amp;"_PK PRIMARY KEY ("&amp;P703&amp;")) ;",", "&amp;H703&amp;"  "&amp;J703&amp;"  "&amp;L703))</f>
        <v>, LOAD_DTTM  TIMESTAMP  NULL, CONSTRAINT MOBD_CNC_NAT_PK PRIMARY KEY (CNC_NAT_CD)) ;</v>
      </c>
      <c r="S703" s="2" t="str">
        <f t="shared" ref="S703:S766" si="129">IF(G703=1,"COMMENT ON TABLE "&amp;B703&amp;"."&amp;E703&amp;" IS '"&amp;F703&amp;"'; COMMENT ON COLUMN "&amp;B703&amp;"."&amp;E703&amp;"."&amp;H703&amp;" IS '"&amp;I703&amp;"';","COMMENT ON COLUMN "&amp;B703&amp;"."&amp;E703&amp;"."&amp;H703&amp;" IS '"&amp;I703&amp;"';")</f>
        <v>COMMENT ON COLUMN DM.MOBD_CNC_NAT.LOAD_DTTM IS '적재일시';</v>
      </c>
    </row>
    <row r="704" spans="1:19" ht="22" customHeight="1" x14ac:dyDescent="0.45">
      <c r="A704" s="23">
        <f t="shared" si="124"/>
        <v>99</v>
      </c>
      <c r="B704" s="3" t="s">
        <v>596</v>
      </c>
      <c r="C704" s="3" t="s">
        <v>142</v>
      </c>
      <c r="D704" s="3" t="s">
        <v>5545</v>
      </c>
      <c r="E704" s="4" t="str">
        <f>VLOOKUP(F704,[1]테이블명!$E:$G,3,FALSE)</f>
        <v>MOBD_CNC_DEVC</v>
      </c>
      <c r="F704" s="5" t="s">
        <v>42</v>
      </c>
      <c r="G704" s="3">
        <f t="shared" si="125"/>
        <v>1</v>
      </c>
      <c r="H704" s="4" t="str">
        <f>VLOOKUP(I704,[1]용어사전!$B:$D,2,FALSE)</f>
        <v>CNC_DEVC_CD</v>
      </c>
      <c r="I704" s="4" t="s">
        <v>209</v>
      </c>
      <c r="J704" s="3" t="str">
        <f>VLOOKUP(I704,[1]용어사전!$B:$D,3,FALSE)</f>
        <v>VARCHAR(20)</v>
      </c>
      <c r="K704" s="3" t="s">
        <v>300</v>
      </c>
      <c r="L704" s="3" t="str">
        <f t="shared" si="115"/>
        <v xml:space="preserve"> NOT NULL</v>
      </c>
      <c r="M704" s="44" t="s">
        <v>5614</v>
      </c>
      <c r="N704" s="3" t="str">
        <f>IFERROR(VLOOKUP(I704,[2]Sheet3!G$3:K$38,5,FALSE),"")</f>
        <v/>
      </c>
      <c r="O704" s="43" t="s">
        <v>5644</v>
      </c>
      <c r="P704" s="28" t="str">
        <f t="shared" ref="P704:P709" si="130">IF(F704="","",IF(K704="",P703,IF(AND(K704="Y",G704=1),H704,CONCATENATE(P703,",",H704))))</f>
        <v>CNC_DEVC_CD</v>
      </c>
      <c r="Q704" s="2" t="str">
        <f t="shared" ref="Q704:Q709" si="131">IF(AND(M704="Y",G704=1),"CREATE OR REPLACE VIEW "&amp;B704&amp;"."&amp;E704&amp;" AS SELECT CMM_DTL_CD AS "&amp;H704,IF(AND(M704="Y",G705=1)," , SORT_SEQ AS "&amp;H704&amp;" FROM DW.WSTC_CMM_CD_DTL WHERE CMM_BAS_CD= '"&amp;O704&amp;"';",IF(M704="Y"," , CMM_DTL_CD_NM AS "&amp;H704,IF(F704="","",IF(G704=1,"CREATE OR REPLACE TRANSIENT TABLE "&amp;B704&amp;"."&amp;E704&amp;" ("&amp;H704&amp;"  "&amp;J704&amp;"  "&amp;L704&amp;"  COMMENT '"&amp;I704&amp;"'",IF(G705=1,", "&amp;H704&amp;"  "&amp;J704&amp;"  "&amp;L704&amp;"  COMMENT '"&amp;I704&amp;"' , CONSTRAINT "&amp;E704&amp;"_PK PRIMARY KEY ("&amp;P704&amp;")) COMMENT='"&amp;F704&amp;"';"&amp;"GRANT SELECT ON TABLE GCWB_WDB."&amp;B704&amp;"."&amp;E704&amp;" TO READ_ROLE;"&amp;"GRANT SELECT,INSERT,UPDATE,DELETE ON TABLE GCWB_WDB."&amp;B704&amp;"."&amp;E704&amp;" TO ROLE CRUD_ROLE;",", "&amp;H704&amp;"  "&amp;J704&amp;"  "&amp;L704&amp;"  COMMENT '"&amp;I704&amp;"'"))))))</f>
        <v>CREATE OR REPLACE VIEW DM.MOBD_CNC_DEVC AS SELECT CMM_DTL_CD AS CNC_DEVC_CD</v>
      </c>
      <c r="R704" s="2" t="str">
        <f t="shared" ref="R704:R709" si="132">IF(G704=1,"CREATE TABLE "&amp;B704&amp;"."&amp;E704&amp;" ("&amp;H704&amp;"  "&amp;J704&amp;"  "&amp;L704,IF(G705=1,", "&amp;H704&amp;"  "&amp;J704&amp;"  "&amp;L704&amp;", CONSTRAINT "&amp;E704&amp;"_PK PRIMARY KEY ("&amp;P704&amp;")) ;",", "&amp;H704&amp;"  "&amp;J704&amp;"  "&amp;L704))</f>
        <v>CREATE TABLE DM.MOBD_CNC_DEVC (CNC_DEVC_CD  VARCHAR(20)   NOT NULL</v>
      </c>
      <c r="S704" s="2" t="str">
        <f t="shared" ref="S704:S709" si="133">IF(G704=1,"COMMENT ON TABLE "&amp;B704&amp;"."&amp;E704&amp;" IS '"&amp;F704&amp;"'; COMMENT ON COLUMN "&amp;B704&amp;"."&amp;E704&amp;"."&amp;H704&amp;" IS '"&amp;I704&amp;"';","COMMENT ON COLUMN "&amp;B704&amp;"."&amp;E704&amp;"."&amp;H704&amp;" IS '"&amp;I704&amp;"';")</f>
        <v>COMMENT ON TABLE DM.MOBD_CNC_DEVC IS '접속기기'; COMMENT ON COLUMN DM.MOBD_CNC_DEVC.CNC_DEVC_CD IS '접속기기코드';</v>
      </c>
    </row>
    <row r="705" spans="1:19" ht="22" customHeight="1" x14ac:dyDescent="0.45">
      <c r="A705" s="23">
        <f t="shared" si="124"/>
        <v>99</v>
      </c>
      <c r="B705" s="3" t="s">
        <v>596</v>
      </c>
      <c r="C705" s="3" t="s">
        <v>142</v>
      </c>
      <c r="D705" s="3" t="s">
        <v>5545</v>
      </c>
      <c r="E705" s="4" t="str">
        <f>VLOOKUP(F705,[1]테이블명!$E:$G,3,FALSE)</f>
        <v>MOBD_CNC_DEVC</v>
      </c>
      <c r="F705" s="5" t="s">
        <v>42</v>
      </c>
      <c r="G705" s="3">
        <f t="shared" si="125"/>
        <v>2</v>
      </c>
      <c r="H705" s="4" t="str">
        <f>VLOOKUP(I705,[1]용어사전!$B:$D,2,FALSE)</f>
        <v>CNC_DEVC_NM</v>
      </c>
      <c r="I705" s="4" t="s">
        <v>291</v>
      </c>
      <c r="J705" s="3" t="str">
        <f>VLOOKUP(I705,[1]용어사전!$B:$D,3,FALSE)</f>
        <v>VARCHAR(20)</v>
      </c>
      <c r="K705" s="3"/>
      <c r="L705" s="3" t="str">
        <f t="shared" si="115"/>
        <v>NULL</v>
      </c>
      <c r="M705" s="44" t="s">
        <v>5614</v>
      </c>
      <c r="N705" s="3" t="str">
        <f>IFERROR(VLOOKUP(I705,[2]Sheet3!G$3:K$38,5,FALSE),"")</f>
        <v/>
      </c>
      <c r="O705" s="43" t="s">
        <v>5644</v>
      </c>
      <c r="P705" s="28" t="str">
        <f t="shared" si="130"/>
        <v>CNC_DEVC_CD</v>
      </c>
      <c r="Q705" s="2" t="str">
        <f t="shared" si="131"/>
        <v xml:space="preserve"> , CMM_DTL_CD_NM AS CNC_DEVC_NM</v>
      </c>
      <c r="R705" s="2" t="str">
        <f t="shared" si="132"/>
        <v>, CNC_DEVC_NM  VARCHAR(20)  NULL</v>
      </c>
      <c r="S705" s="2" t="str">
        <f t="shared" si="133"/>
        <v>COMMENT ON COLUMN DM.MOBD_CNC_DEVC.CNC_DEVC_NM IS '접속기기명';</v>
      </c>
    </row>
    <row r="706" spans="1:19" ht="22" customHeight="1" x14ac:dyDescent="0.45">
      <c r="A706" s="23">
        <f t="shared" si="124"/>
        <v>99</v>
      </c>
      <c r="B706" s="3" t="s">
        <v>596</v>
      </c>
      <c r="C706" s="3" t="s">
        <v>142</v>
      </c>
      <c r="D706" s="3" t="s">
        <v>5545</v>
      </c>
      <c r="E706" s="4" t="str">
        <f>VLOOKUP(F706,[1]테이블명!$E:$G,3,FALSE)</f>
        <v>MOBD_CNC_DEVC</v>
      </c>
      <c r="F706" s="5" t="s">
        <v>42</v>
      </c>
      <c r="G706" s="3">
        <f t="shared" si="125"/>
        <v>3</v>
      </c>
      <c r="H706" s="4" t="str">
        <f>VLOOKUP(I706,[1]용어사전!$B:$D,2,FALSE)</f>
        <v>SORT_SEQ</v>
      </c>
      <c r="I706" s="4" t="s">
        <v>298</v>
      </c>
      <c r="J706" s="3" t="str">
        <f>VLOOKUP(I706,[1]용어사전!$B:$D,3,FALSE)</f>
        <v>INTEGER</v>
      </c>
      <c r="K706" s="3"/>
      <c r="L706" s="3" t="str">
        <f t="shared" si="115"/>
        <v>NULL</v>
      </c>
      <c r="M706" s="44" t="s">
        <v>5614</v>
      </c>
      <c r="N706" s="3" t="str">
        <f>IFERROR(VLOOKUP(I706,[2]Sheet3!G$3:K$38,5,FALSE),"")</f>
        <v/>
      </c>
      <c r="O706" s="43" t="s">
        <v>5644</v>
      </c>
      <c r="P706" s="28" t="str">
        <f t="shared" si="130"/>
        <v>CNC_DEVC_CD</v>
      </c>
      <c r="Q706" s="2" t="str">
        <f t="shared" si="131"/>
        <v xml:space="preserve"> , SORT_SEQ AS SORT_SEQ FROM DW.WSTC_CMM_CD_DTL WHERE CMM_BAS_CD= '053';</v>
      </c>
      <c r="R706" s="2" t="str">
        <f t="shared" si="132"/>
        <v>, SORT_SEQ  INTEGER  NULL, CONSTRAINT MOBD_CNC_DEVC_PK PRIMARY KEY (CNC_DEVC_CD)) ;</v>
      </c>
      <c r="S706" s="2" t="str">
        <f t="shared" si="133"/>
        <v>COMMENT ON COLUMN DM.MOBD_CNC_DEVC.SORT_SEQ IS '정렬순번';</v>
      </c>
    </row>
    <row r="707" spans="1:19" ht="22" customHeight="1" x14ac:dyDescent="0.45">
      <c r="A707" s="23">
        <f t="shared" si="124"/>
        <v>100</v>
      </c>
      <c r="B707" s="3" t="s">
        <v>596</v>
      </c>
      <c r="C707" s="3" t="s">
        <v>142</v>
      </c>
      <c r="D707" s="3" t="s">
        <v>5545</v>
      </c>
      <c r="E707" s="4" t="str">
        <f>VLOOKUP(F707,[1]테이블명!$E:$G,3,FALSE)</f>
        <v>MOBD_CNC_CITY</v>
      </c>
      <c r="F707" s="5" t="s">
        <v>43</v>
      </c>
      <c r="G707" s="3">
        <f t="shared" si="125"/>
        <v>1</v>
      </c>
      <c r="H707" s="4" t="str">
        <f>VLOOKUP(I707,[1]용어사전!$B:$D,2,FALSE)</f>
        <v>CNC_CITY_CD</v>
      </c>
      <c r="I707" s="4" t="s">
        <v>210</v>
      </c>
      <c r="J707" s="3" t="str">
        <f>VLOOKUP(I707,[1]용어사전!$B:$D,3,FALSE)</f>
        <v>VARCHAR(100)</v>
      </c>
      <c r="K707" s="3" t="s">
        <v>300</v>
      </c>
      <c r="L707" s="3" t="str">
        <f t="shared" si="115"/>
        <v xml:space="preserve"> NOT NULL</v>
      </c>
      <c r="M707" s="3"/>
      <c r="N707" s="3" t="str">
        <f>IFERROR(VLOOKUP(I707,[2]Sheet3!G$3:K$38,5,FALSE),"")</f>
        <v>타입수정</v>
      </c>
      <c r="P707" s="28" t="str">
        <f t="shared" si="130"/>
        <v>CNC_CITY_CD</v>
      </c>
      <c r="Q707" s="2" t="str">
        <f t="shared" si="131"/>
        <v>CREATE OR REPLACE TRANSIENT TABLE DM.MOBD_CNC_CITY (CNC_CITY_CD  VARCHAR(100)   NOT NULL  COMMENT '접속도시코드'</v>
      </c>
      <c r="R707" s="2" t="str">
        <f t="shared" si="132"/>
        <v>CREATE TABLE DM.MOBD_CNC_CITY (CNC_CITY_CD  VARCHAR(100)   NOT NULL</v>
      </c>
      <c r="S707" s="2" t="str">
        <f t="shared" si="133"/>
        <v>COMMENT ON TABLE DM.MOBD_CNC_CITY IS '접속도시'; COMMENT ON COLUMN DM.MOBD_CNC_CITY.CNC_CITY_CD IS '접속도시코드';</v>
      </c>
    </row>
    <row r="708" spans="1:19" ht="22" customHeight="1" x14ac:dyDescent="0.45">
      <c r="A708" s="23">
        <f t="shared" si="124"/>
        <v>100</v>
      </c>
      <c r="B708" s="3" t="s">
        <v>596</v>
      </c>
      <c r="C708" s="3" t="s">
        <v>142</v>
      </c>
      <c r="D708" s="3" t="s">
        <v>5545</v>
      </c>
      <c r="E708" s="4" t="str">
        <f>VLOOKUP(F708,[1]테이블명!$E:$G,3,FALSE)</f>
        <v>MOBD_CNC_CITY</v>
      </c>
      <c r="F708" s="5" t="s">
        <v>43</v>
      </c>
      <c r="G708" s="3">
        <f t="shared" si="125"/>
        <v>2</v>
      </c>
      <c r="H708" s="4" t="str">
        <f>VLOOKUP(I708,[1]용어사전!$B:$D,2,FALSE)</f>
        <v>CNC_CITY_NM</v>
      </c>
      <c r="I708" s="4" t="s">
        <v>292</v>
      </c>
      <c r="J708" s="3" t="str">
        <f>VLOOKUP(I708,[1]용어사전!$B:$D,3,FALSE)</f>
        <v>VARCHAR(100)</v>
      </c>
      <c r="K708" s="3"/>
      <c r="L708" s="3" t="str">
        <f t="shared" si="115"/>
        <v>NULL</v>
      </c>
      <c r="M708" s="3"/>
      <c r="N708" s="3" t="str">
        <f>IFERROR(VLOOKUP(I708,[2]Sheet3!G$3:K$38,5,FALSE),"")</f>
        <v>타입수정</v>
      </c>
      <c r="P708" s="28" t="str">
        <f t="shared" si="130"/>
        <v>CNC_CITY_CD</v>
      </c>
      <c r="Q708" s="2" t="str">
        <f t="shared" si="131"/>
        <v>, CNC_CITY_NM  VARCHAR(100)  NULL  COMMENT '접속도시명'</v>
      </c>
      <c r="R708" s="2" t="str">
        <f t="shared" si="132"/>
        <v>, CNC_CITY_NM  VARCHAR(100)  NULL</v>
      </c>
      <c r="S708" s="2" t="str">
        <f t="shared" si="133"/>
        <v>COMMENT ON COLUMN DM.MOBD_CNC_CITY.CNC_CITY_NM IS '접속도시명';</v>
      </c>
    </row>
    <row r="709" spans="1:19" ht="22" customHeight="1" x14ac:dyDescent="0.45">
      <c r="A709" s="23">
        <f t="shared" si="124"/>
        <v>100</v>
      </c>
      <c r="B709" s="3" t="s">
        <v>596</v>
      </c>
      <c r="C709" s="3" t="s">
        <v>142</v>
      </c>
      <c r="D709" s="3" t="s">
        <v>5545</v>
      </c>
      <c r="E709" s="4" t="str">
        <f>VLOOKUP(F709,[1]테이블명!$E:$G,3,FALSE)</f>
        <v>MOBD_CNC_CITY</v>
      </c>
      <c r="F709" s="5" t="s">
        <v>43</v>
      </c>
      <c r="G709" s="3">
        <f t="shared" si="125"/>
        <v>3</v>
      </c>
      <c r="H709" s="4" t="str">
        <f>VLOOKUP(I709,[1]용어사전!$B:$D,2,FALSE)</f>
        <v>CNC_AREA_CD</v>
      </c>
      <c r="I709" s="4" t="s">
        <v>211</v>
      </c>
      <c r="J709" s="3" t="str">
        <f>VLOOKUP(I709,[1]용어사전!$B:$D,3,FALSE)</f>
        <v>VARCHAR(100)</v>
      </c>
      <c r="K709" s="3"/>
      <c r="L709" s="3" t="str">
        <f t="shared" si="115"/>
        <v>NULL</v>
      </c>
      <c r="M709" s="3"/>
      <c r="N709" s="3" t="str">
        <f>IFERROR(VLOOKUP(I709,[2]Sheet3!G$3:K$38,5,FALSE),"")</f>
        <v>타입수정</v>
      </c>
      <c r="P709" s="28" t="str">
        <f t="shared" si="130"/>
        <v>CNC_CITY_CD</v>
      </c>
      <c r="Q709" s="2" t="str">
        <f t="shared" si="131"/>
        <v>, CNC_AREA_CD  VARCHAR(100)  NULL  COMMENT '접속지역코드'</v>
      </c>
      <c r="R709" s="2" t="str">
        <f t="shared" si="132"/>
        <v>, CNC_AREA_CD  VARCHAR(100)  NULL</v>
      </c>
      <c r="S709" s="2" t="str">
        <f t="shared" si="133"/>
        <v>COMMENT ON COLUMN DM.MOBD_CNC_CITY.CNC_AREA_CD IS '접속지역코드';</v>
      </c>
    </row>
    <row r="710" spans="1:19" ht="22" customHeight="1" x14ac:dyDescent="0.45">
      <c r="A710" s="23">
        <f t="shared" si="124"/>
        <v>100</v>
      </c>
      <c r="B710" s="3" t="s">
        <v>596</v>
      </c>
      <c r="C710" s="3" t="s">
        <v>142</v>
      </c>
      <c r="D710" s="3" t="s">
        <v>5545</v>
      </c>
      <c r="E710" s="4" t="str">
        <f>VLOOKUP(F710,[1]테이블명!$E:$G,3,FALSE)</f>
        <v>MOBD_CNC_CITY</v>
      </c>
      <c r="F710" s="5" t="s">
        <v>43</v>
      </c>
      <c r="G710" s="3">
        <f t="shared" si="125"/>
        <v>4</v>
      </c>
      <c r="H710" s="4" t="str">
        <f>VLOOKUP(I710,[1]용어사전!$B:$D,2,FALSE)</f>
        <v>SORT_SEQ</v>
      </c>
      <c r="I710" s="4" t="s">
        <v>298</v>
      </c>
      <c r="J710" s="3" t="str">
        <f>VLOOKUP(I710,[1]용어사전!$B:$D,3,FALSE)</f>
        <v>INTEGER</v>
      </c>
      <c r="K710" s="3"/>
      <c r="L710" s="3" t="str">
        <f t="shared" si="115"/>
        <v>NULL</v>
      </c>
      <c r="M710" s="3"/>
      <c r="N710" s="3" t="str">
        <f>IFERROR(VLOOKUP(I710,[2]Sheet3!G$3:K$38,5,FALSE),"")</f>
        <v/>
      </c>
      <c r="P710" s="28" t="str">
        <f t="shared" si="126"/>
        <v>CNC_CITY_CD</v>
      </c>
      <c r="Q710" s="2" t="str">
        <f t="shared" si="127"/>
        <v>, SORT_SEQ  INTEGER  NULL  COMMENT '정렬순번'</v>
      </c>
      <c r="R710" s="2" t="str">
        <f t="shared" si="128"/>
        <v>, SORT_SEQ  INTEGER  NULL</v>
      </c>
      <c r="S710" s="2" t="str">
        <f t="shared" si="129"/>
        <v>COMMENT ON COLUMN DM.MOBD_CNC_CITY.SORT_SEQ IS '정렬순번';</v>
      </c>
    </row>
    <row r="711" spans="1:19" ht="22" customHeight="1" x14ac:dyDescent="0.45">
      <c r="A711" s="23">
        <f t="shared" si="124"/>
        <v>100</v>
      </c>
      <c r="B711" s="3" t="s">
        <v>596</v>
      </c>
      <c r="C711" s="3" t="s">
        <v>142</v>
      </c>
      <c r="D711" s="3" t="s">
        <v>5545</v>
      </c>
      <c r="E711" s="4" t="str">
        <f>VLOOKUP(F711,[1]테이블명!$E:$G,3,FALSE)</f>
        <v>MOBD_CNC_CITY</v>
      </c>
      <c r="F711" s="5" t="s">
        <v>43</v>
      </c>
      <c r="G711" s="3">
        <f t="shared" si="125"/>
        <v>5</v>
      </c>
      <c r="H711" s="4" t="str">
        <f>VLOOKUP(I711,[1]용어사전!$B:$D,2,FALSE)</f>
        <v>LOAD_DTTM</v>
      </c>
      <c r="I711" s="4" t="s">
        <v>297</v>
      </c>
      <c r="J711" s="3" t="str">
        <f>VLOOKUP(I711,[1]용어사전!$B:$D,3,FALSE)</f>
        <v>TIMESTAMP</v>
      </c>
      <c r="K711" s="3"/>
      <c r="L711" s="3" t="str">
        <f t="shared" si="115"/>
        <v>NULL</v>
      </c>
      <c r="M711" s="3"/>
      <c r="N711" s="3" t="str">
        <f>IFERROR(VLOOKUP(I711,[2]Sheet3!G$3:K$38,5,FALSE),"")</f>
        <v/>
      </c>
      <c r="P711" s="28" t="str">
        <f t="shared" si="126"/>
        <v>CNC_CITY_CD</v>
      </c>
      <c r="Q711" s="2" t="str">
        <f t="shared" si="127"/>
        <v>, LOAD_DTTM  TIMESTAMP  NULL  COMMENT '적재일시' , CONSTRAINT MOBD_CNC_CITY_PK PRIMARY KEY (CNC_CITY_CD)) COMMENT='접속도시';GRANT SELECT ON TABLE GCWB_WDB.DM.MOBD_CNC_CITY TO READ_ROLE;GRANT SELECT,INSERT,UPDATE,DELETE ON TABLE GCWB_WDB.DM.MOBD_CNC_CITY TO ROLE CRUD_ROLE;</v>
      </c>
      <c r="R711" s="2" t="str">
        <f t="shared" si="128"/>
        <v>, LOAD_DTTM  TIMESTAMP  NULL, CONSTRAINT MOBD_CNC_CITY_PK PRIMARY KEY (CNC_CITY_CD)) ;</v>
      </c>
      <c r="S711" s="2" t="str">
        <f t="shared" si="129"/>
        <v>COMMENT ON COLUMN DM.MOBD_CNC_CITY.LOAD_DTTM IS '적재일시';</v>
      </c>
    </row>
    <row r="712" spans="1:19" ht="22" customHeight="1" x14ac:dyDescent="0.45">
      <c r="A712" s="23">
        <f t="shared" si="124"/>
        <v>101</v>
      </c>
      <c r="B712" s="3" t="s">
        <v>596</v>
      </c>
      <c r="C712" s="3" t="s">
        <v>142</v>
      </c>
      <c r="D712" s="3" t="s">
        <v>5545</v>
      </c>
      <c r="E712" s="4" t="str">
        <f>VLOOKUP(F712,[1]테이블명!$E:$G,3,FALSE)</f>
        <v>MOBD_CNC_AREA</v>
      </c>
      <c r="F712" s="5" t="s">
        <v>44</v>
      </c>
      <c r="G712" s="3">
        <f t="shared" si="125"/>
        <v>1</v>
      </c>
      <c r="H712" s="4" t="str">
        <f>VLOOKUP(I712,[1]용어사전!$B:$D,2,FALSE)</f>
        <v>CNC_AREA_CD</v>
      </c>
      <c r="I712" s="4" t="s">
        <v>211</v>
      </c>
      <c r="J712" s="3" t="str">
        <f>VLOOKUP(I712,[1]용어사전!$B:$D,3,FALSE)</f>
        <v>VARCHAR(100)</v>
      </c>
      <c r="K712" s="3" t="s">
        <v>300</v>
      </c>
      <c r="L712" s="3" t="str">
        <f t="shared" si="115"/>
        <v xml:space="preserve"> NOT NULL</v>
      </c>
      <c r="M712" s="3"/>
      <c r="N712" s="3" t="str">
        <f>IFERROR(VLOOKUP(I712,[2]Sheet3!G$3:K$38,5,FALSE),"")</f>
        <v>타입수정</v>
      </c>
      <c r="P712" s="28" t="str">
        <f t="shared" si="126"/>
        <v>CNC_AREA_CD</v>
      </c>
      <c r="Q712" s="2" t="str">
        <f t="shared" si="127"/>
        <v>CREATE OR REPLACE TRANSIENT TABLE DM.MOBD_CNC_AREA (CNC_AREA_CD  VARCHAR(100)   NOT NULL  COMMENT '접속지역코드'</v>
      </c>
      <c r="R712" s="2" t="str">
        <f t="shared" si="128"/>
        <v>CREATE TABLE DM.MOBD_CNC_AREA (CNC_AREA_CD  VARCHAR(100)   NOT NULL</v>
      </c>
      <c r="S712" s="2" t="str">
        <f t="shared" si="129"/>
        <v>COMMENT ON TABLE DM.MOBD_CNC_AREA IS '접속지역'; COMMENT ON COLUMN DM.MOBD_CNC_AREA.CNC_AREA_CD IS '접속지역코드';</v>
      </c>
    </row>
    <row r="713" spans="1:19" ht="22" customHeight="1" x14ac:dyDescent="0.45">
      <c r="A713" s="23">
        <f t="shared" ref="A713:A777" si="134">IF(F713=F712,A712,A712+1)</f>
        <v>101</v>
      </c>
      <c r="B713" s="3" t="s">
        <v>596</v>
      </c>
      <c r="C713" s="3" t="s">
        <v>142</v>
      </c>
      <c r="D713" s="3" t="s">
        <v>5545</v>
      </c>
      <c r="E713" s="4" t="str">
        <f>VLOOKUP(F713,[1]테이블명!$E:$G,3,FALSE)</f>
        <v>MOBD_CNC_AREA</v>
      </c>
      <c r="F713" s="5" t="s">
        <v>44</v>
      </c>
      <c r="G713" s="3">
        <f t="shared" si="125"/>
        <v>2</v>
      </c>
      <c r="H713" s="4" t="str">
        <f>VLOOKUP(I713,[1]용어사전!$B:$D,2,FALSE)</f>
        <v>CNC_AREA_NM</v>
      </c>
      <c r="I713" s="4" t="s">
        <v>293</v>
      </c>
      <c r="J713" s="3" t="str">
        <f>VLOOKUP(I713,[1]용어사전!$B:$D,3,FALSE)</f>
        <v>VARCHAR(100)</v>
      </c>
      <c r="K713" s="3"/>
      <c r="L713" s="3" t="str">
        <f t="shared" si="115"/>
        <v>NULL</v>
      </c>
      <c r="M713" s="3"/>
      <c r="N713" s="3" t="str">
        <f>IFERROR(VLOOKUP(I713,[2]Sheet3!G$3:K$38,5,FALSE),"")</f>
        <v>타입수정</v>
      </c>
      <c r="P713" s="28" t="str">
        <f t="shared" si="126"/>
        <v>CNC_AREA_CD</v>
      </c>
      <c r="Q713" s="2" t="str">
        <f t="shared" si="127"/>
        <v>, CNC_AREA_NM  VARCHAR(100)  NULL  COMMENT '접속지역명'</v>
      </c>
      <c r="R713" s="2" t="str">
        <f t="shared" si="128"/>
        <v>, CNC_AREA_NM  VARCHAR(100)  NULL</v>
      </c>
      <c r="S713" s="2" t="str">
        <f t="shared" si="129"/>
        <v>COMMENT ON COLUMN DM.MOBD_CNC_AREA.CNC_AREA_NM IS '접속지역명';</v>
      </c>
    </row>
    <row r="714" spans="1:19" ht="22" customHeight="1" x14ac:dyDescent="0.45">
      <c r="A714" s="23">
        <f t="shared" si="134"/>
        <v>101</v>
      </c>
      <c r="B714" s="3" t="s">
        <v>596</v>
      </c>
      <c r="C714" s="3" t="s">
        <v>142</v>
      </c>
      <c r="D714" s="3" t="s">
        <v>5545</v>
      </c>
      <c r="E714" s="4" t="str">
        <f>VLOOKUP(F714,[1]테이블명!$E:$G,3,FALSE)</f>
        <v>MOBD_CNC_AREA</v>
      </c>
      <c r="F714" s="5" t="s">
        <v>44</v>
      </c>
      <c r="G714" s="3">
        <f t="shared" si="125"/>
        <v>3</v>
      </c>
      <c r="H714" s="4" t="str">
        <f>VLOOKUP(I714,[1]용어사전!$B:$D,2,FALSE)</f>
        <v>CNC_NAT_CD</v>
      </c>
      <c r="I714" s="4" t="s">
        <v>208</v>
      </c>
      <c r="J714" s="3" t="str">
        <f>VLOOKUP(I714,[1]용어사전!$B:$D,3,FALSE)</f>
        <v>VARCHAR(100)</v>
      </c>
      <c r="K714" s="3"/>
      <c r="L714" s="3" t="str">
        <f t="shared" si="115"/>
        <v>NULL</v>
      </c>
      <c r="M714" s="3"/>
      <c r="N714" s="3" t="str">
        <f>IFERROR(VLOOKUP(I714,[2]Sheet3!G$3:K$38,5,FALSE),"")</f>
        <v>타입수정</v>
      </c>
      <c r="P714" s="28" t="str">
        <f t="shared" si="126"/>
        <v>CNC_AREA_CD</v>
      </c>
      <c r="Q714" s="2" t="str">
        <f t="shared" si="127"/>
        <v>, CNC_NAT_CD  VARCHAR(100)  NULL  COMMENT '접속국가코드'</v>
      </c>
      <c r="R714" s="2" t="str">
        <f t="shared" si="128"/>
        <v>, CNC_NAT_CD  VARCHAR(100)  NULL</v>
      </c>
      <c r="S714" s="2" t="str">
        <f t="shared" si="129"/>
        <v>COMMENT ON COLUMN DM.MOBD_CNC_AREA.CNC_NAT_CD IS '접속국가코드';</v>
      </c>
    </row>
    <row r="715" spans="1:19" ht="22" customHeight="1" x14ac:dyDescent="0.45">
      <c r="A715" s="23">
        <f t="shared" si="134"/>
        <v>101</v>
      </c>
      <c r="B715" s="3" t="s">
        <v>596</v>
      </c>
      <c r="C715" s="3" t="s">
        <v>142</v>
      </c>
      <c r="D715" s="3" t="s">
        <v>5545</v>
      </c>
      <c r="E715" s="4" t="str">
        <f>VLOOKUP(F715,[1]테이블명!$E:$G,3,FALSE)</f>
        <v>MOBD_CNC_AREA</v>
      </c>
      <c r="F715" s="5" t="s">
        <v>44</v>
      </c>
      <c r="G715" s="3">
        <f t="shared" si="125"/>
        <v>4</v>
      </c>
      <c r="H715" s="4" t="str">
        <f>VLOOKUP(I715,[1]용어사전!$B:$D,2,FALSE)</f>
        <v>SORT_SEQ</v>
      </c>
      <c r="I715" s="4" t="s">
        <v>298</v>
      </c>
      <c r="J715" s="3" t="str">
        <f>VLOOKUP(I715,[1]용어사전!$B:$D,3,FALSE)</f>
        <v>INTEGER</v>
      </c>
      <c r="K715" s="3"/>
      <c r="L715" s="3" t="str">
        <f t="shared" si="115"/>
        <v>NULL</v>
      </c>
      <c r="M715" s="3"/>
      <c r="N715" s="3" t="str">
        <f>IFERROR(VLOOKUP(I715,[2]Sheet3!G$3:K$38,5,FALSE),"")</f>
        <v/>
      </c>
      <c r="P715" s="28" t="str">
        <f t="shared" si="126"/>
        <v>CNC_AREA_CD</v>
      </c>
      <c r="Q715" s="2" t="str">
        <f t="shared" si="127"/>
        <v>, SORT_SEQ  INTEGER  NULL  COMMENT '정렬순번'</v>
      </c>
      <c r="R715" s="2" t="str">
        <f t="shared" si="128"/>
        <v>, SORT_SEQ  INTEGER  NULL</v>
      </c>
      <c r="S715" s="2" t="str">
        <f t="shared" si="129"/>
        <v>COMMENT ON COLUMN DM.MOBD_CNC_AREA.SORT_SEQ IS '정렬순번';</v>
      </c>
    </row>
    <row r="716" spans="1:19" ht="22" customHeight="1" x14ac:dyDescent="0.45">
      <c r="A716" s="23">
        <f t="shared" si="134"/>
        <v>101</v>
      </c>
      <c r="B716" s="3" t="s">
        <v>596</v>
      </c>
      <c r="C716" s="3" t="s">
        <v>142</v>
      </c>
      <c r="D716" s="3" t="s">
        <v>5545</v>
      </c>
      <c r="E716" s="4" t="str">
        <f>VLOOKUP(F716,[1]테이블명!$E:$G,3,FALSE)</f>
        <v>MOBD_CNC_AREA</v>
      </c>
      <c r="F716" s="5" t="s">
        <v>44</v>
      </c>
      <c r="G716" s="3">
        <f t="shared" si="125"/>
        <v>5</v>
      </c>
      <c r="H716" s="4" t="str">
        <f>VLOOKUP(I716,[1]용어사전!$B:$D,2,FALSE)</f>
        <v>LOAD_DTTM</v>
      </c>
      <c r="I716" s="4" t="s">
        <v>297</v>
      </c>
      <c r="J716" s="3" t="str">
        <f>VLOOKUP(I716,[1]용어사전!$B:$D,3,FALSE)</f>
        <v>TIMESTAMP</v>
      </c>
      <c r="K716" s="3"/>
      <c r="L716" s="3" t="str">
        <f t="shared" si="115"/>
        <v>NULL</v>
      </c>
      <c r="M716" s="3"/>
      <c r="N716" s="3" t="str">
        <f>IFERROR(VLOOKUP(I716,[2]Sheet3!G$3:K$38,5,FALSE),"")</f>
        <v/>
      </c>
      <c r="P716" s="28" t="str">
        <f t="shared" si="126"/>
        <v>CNC_AREA_CD</v>
      </c>
      <c r="Q716" s="2" t="str">
        <f t="shared" si="127"/>
        <v>, LOAD_DTTM  TIMESTAMP  NULL  COMMENT '적재일시' , CONSTRAINT MOBD_CNC_AREA_PK PRIMARY KEY (CNC_AREA_CD)) COMMENT='접속지역';GRANT SELECT ON TABLE GCWB_WDB.DM.MOBD_CNC_AREA TO READ_ROLE;GRANT SELECT,INSERT,UPDATE,DELETE ON TABLE GCWB_WDB.DM.MOBD_CNC_AREA TO ROLE CRUD_ROLE;</v>
      </c>
      <c r="R716" s="2" t="str">
        <f t="shared" si="128"/>
        <v>, LOAD_DTTM  TIMESTAMP  NULL, CONSTRAINT MOBD_CNC_AREA_PK PRIMARY KEY (CNC_AREA_CD)) ;</v>
      </c>
      <c r="S716" s="2" t="str">
        <f t="shared" si="129"/>
        <v>COMMENT ON COLUMN DM.MOBD_CNC_AREA.LOAD_DTTM IS '적재일시';</v>
      </c>
    </row>
    <row r="717" spans="1:19" ht="22" customHeight="1" x14ac:dyDescent="0.45">
      <c r="A717" s="23">
        <f t="shared" si="134"/>
        <v>102</v>
      </c>
      <c r="B717" s="3" t="s">
        <v>596</v>
      </c>
      <c r="C717" s="3" t="s">
        <v>142</v>
      </c>
      <c r="D717" s="3" t="s">
        <v>29</v>
      </c>
      <c r="E717" s="4" t="str">
        <f>VLOOKUP(F717,[1]테이블명!$E:$G,3,FALSE)</f>
        <v>MMBD_R</v>
      </c>
      <c r="F717" s="5" t="s">
        <v>63</v>
      </c>
      <c r="G717" s="3">
        <f t="shared" si="125"/>
        <v>1</v>
      </c>
      <c r="H717" s="4" t="str">
        <f>VLOOKUP(I717,[1]용어사전!$B:$D,2,FALSE)</f>
        <v>R_CD</v>
      </c>
      <c r="I717" s="22" t="s">
        <v>5541</v>
      </c>
      <c r="J717" s="3" t="str">
        <f>VLOOKUP(I717,[1]용어사전!$B:$D,3,FALSE)</f>
        <v>VARCHAR(2)</v>
      </c>
      <c r="K717" s="3" t="s">
        <v>5527</v>
      </c>
      <c r="L717" s="3" t="str">
        <f t="shared" si="115"/>
        <v xml:space="preserve"> NOT NULL</v>
      </c>
      <c r="M717" s="3" t="s">
        <v>593</v>
      </c>
      <c r="N717" s="3" t="str">
        <f>IFERROR(VLOOKUP(I717,[2]Sheet3!G$3:K$38,5,FALSE),"")</f>
        <v/>
      </c>
      <c r="O717" s="45" t="s">
        <v>5645</v>
      </c>
      <c r="P717" s="28" t="str">
        <f t="shared" si="126"/>
        <v>R_CD</v>
      </c>
      <c r="Q717" s="2" t="str">
        <f t="shared" si="127"/>
        <v>CREATE OR REPLACE VIEW DM.MMBD_R AS SELECT CMM_DTL_CD AS R_CD</v>
      </c>
      <c r="R717" s="2" t="str">
        <f t="shared" si="128"/>
        <v>CREATE TABLE DM.MMBD_R (R_CD  VARCHAR(2)   NOT NULL</v>
      </c>
      <c r="S717" s="2" t="str">
        <f t="shared" si="129"/>
        <v>COMMENT ON TABLE DM.MMBD_R IS '최근성'; COMMENT ON COLUMN DM.MMBD_R.R_CD IS '최근성코드';</v>
      </c>
    </row>
    <row r="718" spans="1:19" ht="22" customHeight="1" x14ac:dyDescent="0.45">
      <c r="A718" s="23">
        <f t="shared" si="134"/>
        <v>102</v>
      </c>
      <c r="B718" s="3" t="s">
        <v>596</v>
      </c>
      <c r="C718" s="3" t="s">
        <v>142</v>
      </c>
      <c r="D718" s="3" t="s">
        <v>29</v>
      </c>
      <c r="E718" s="4" t="str">
        <f>VLOOKUP(F718,[1]테이블명!$E:$G,3,FALSE)</f>
        <v>MMBD_R</v>
      </c>
      <c r="F718" s="5" t="s">
        <v>63</v>
      </c>
      <c r="G718" s="3">
        <f t="shared" si="125"/>
        <v>2</v>
      </c>
      <c r="H718" s="4" t="str">
        <f>VLOOKUP(I718,[1]용어사전!$B:$D,2,FALSE)</f>
        <v>R_CD_NM</v>
      </c>
      <c r="I718" s="22" t="s">
        <v>5542</v>
      </c>
      <c r="J718" s="3" t="str">
        <f>VLOOKUP(I718,[1]용어사전!$B:$D,3,FALSE)</f>
        <v>VARCHAR(10)</v>
      </c>
      <c r="K718" s="3"/>
      <c r="L718" s="3" t="str">
        <f t="shared" si="115"/>
        <v>NULL</v>
      </c>
      <c r="M718" s="3" t="s">
        <v>593</v>
      </c>
      <c r="N718" s="3" t="str">
        <f>IFERROR(VLOOKUP(I718,[2]Sheet3!G$3:K$38,5,FALSE),"")</f>
        <v/>
      </c>
      <c r="O718" s="45" t="s">
        <v>5645</v>
      </c>
      <c r="P718" s="28" t="str">
        <f t="shared" si="126"/>
        <v>R_CD</v>
      </c>
      <c r="Q718" s="2" t="str">
        <f t="shared" si="127"/>
        <v xml:space="preserve"> , CMM_DTL_CD_NM AS R_CD_NM</v>
      </c>
      <c r="R718" s="2" t="str">
        <f t="shared" si="128"/>
        <v>, R_CD_NM  VARCHAR(10)  NULL</v>
      </c>
      <c r="S718" s="2" t="str">
        <f t="shared" si="129"/>
        <v>COMMENT ON COLUMN DM.MMBD_R.R_CD_NM IS '최근성코드명';</v>
      </c>
    </row>
    <row r="719" spans="1:19" ht="22" customHeight="1" x14ac:dyDescent="0.45">
      <c r="A719" s="23">
        <f t="shared" si="134"/>
        <v>102</v>
      </c>
      <c r="B719" s="3" t="s">
        <v>596</v>
      </c>
      <c r="C719" s="3" t="s">
        <v>142</v>
      </c>
      <c r="D719" s="3" t="s">
        <v>29</v>
      </c>
      <c r="E719" s="4" t="str">
        <f>VLOOKUP(F719,[1]테이블명!$E:$G,3,FALSE)</f>
        <v>MMBD_R</v>
      </c>
      <c r="F719" s="5" t="s">
        <v>63</v>
      </c>
      <c r="G719" s="3">
        <f t="shared" si="125"/>
        <v>3</v>
      </c>
      <c r="H719" s="4" t="str">
        <f>VLOOKUP(I719,[1]용어사전!$B:$D,2,FALSE)</f>
        <v>SORT_SEQ</v>
      </c>
      <c r="I719" s="4" t="s">
        <v>298</v>
      </c>
      <c r="J719" s="3" t="str">
        <f>VLOOKUP(I719,[1]용어사전!$B:$D,3,FALSE)</f>
        <v>INTEGER</v>
      </c>
      <c r="K719" s="3"/>
      <c r="L719" s="3" t="str">
        <f t="shared" si="115"/>
        <v>NULL</v>
      </c>
      <c r="M719" s="3" t="s">
        <v>593</v>
      </c>
      <c r="N719" s="3" t="str">
        <f>IFERROR(VLOOKUP(I719,[2]Sheet3!G$3:K$38,5,FALSE),"")</f>
        <v/>
      </c>
      <c r="O719" s="45" t="s">
        <v>5645</v>
      </c>
      <c r="P719" s="28" t="str">
        <f t="shared" si="126"/>
        <v>R_CD</v>
      </c>
      <c r="Q719" s="2" t="str">
        <f t="shared" si="127"/>
        <v xml:space="preserve"> , SORT_SEQ AS SORT_SEQ FROM DW.WSTC_CMM_CD_DTL WHERE CMM_BAS_CD= '056';</v>
      </c>
      <c r="R719" s="2" t="str">
        <f t="shared" si="128"/>
        <v>, SORT_SEQ  INTEGER  NULL, CONSTRAINT MMBD_R_PK PRIMARY KEY (R_CD)) ;</v>
      </c>
      <c r="S719" s="2" t="str">
        <f t="shared" si="129"/>
        <v>COMMENT ON COLUMN DM.MMBD_R.SORT_SEQ IS '정렬순번';</v>
      </c>
    </row>
    <row r="720" spans="1:19" ht="22" customHeight="1" x14ac:dyDescent="0.45">
      <c r="A720" s="23">
        <f t="shared" si="134"/>
        <v>103</v>
      </c>
      <c r="B720" s="3" t="s">
        <v>596</v>
      </c>
      <c r="C720" s="3" t="s">
        <v>142</v>
      </c>
      <c r="D720" s="3" t="s">
        <v>29</v>
      </c>
      <c r="E720" s="4" t="str">
        <f>VLOOKUP(F720,[1]테이블명!$E:$G,3,FALSE)</f>
        <v>MMBD_MBR_CLS</v>
      </c>
      <c r="F720" s="5" t="s">
        <v>60</v>
      </c>
      <c r="G720" s="3">
        <f t="shared" ref="G720:G785" si="135">IF(E720=E719,G719+1,1)</f>
        <v>1</v>
      </c>
      <c r="H720" s="4" t="str">
        <f>VLOOKUP(I720,[1]용어사전!$B:$D,2,FALSE)</f>
        <v>MBR_CLS_CD</v>
      </c>
      <c r="I720" s="4" t="s">
        <v>212</v>
      </c>
      <c r="J720" s="3" t="str">
        <f>VLOOKUP(I720,[1]용어사전!$B:$D,3,FALSE)</f>
        <v>VARCHAR(2)</v>
      </c>
      <c r="K720" s="3" t="s">
        <v>300</v>
      </c>
      <c r="L720" s="3" t="str">
        <f t="shared" si="115"/>
        <v xml:space="preserve"> NOT NULL</v>
      </c>
      <c r="M720" s="3" t="s">
        <v>593</v>
      </c>
      <c r="N720" s="3" t="str">
        <f>IFERROR(VLOOKUP(I720,[2]Sheet3!G$3:K$38,5,FALSE),"")</f>
        <v/>
      </c>
      <c r="O720" s="45" t="s">
        <v>5646</v>
      </c>
      <c r="P720" s="28" t="str">
        <f t="shared" si="126"/>
        <v>MBR_CLS_CD</v>
      </c>
      <c r="Q720" s="2" t="str">
        <f t="shared" si="127"/>
        <v>CREATE OR REPLACE VIEW DM.MMBD_MBR_CLS AS SELECT CMM_DTL_CD AS MBR_CLS_CD</v>
      </c>
      <c r="R720" s="2" t="str">
        <f t="shared" si="128"/>
        <v>CREATE TABLE DM.MMBD_MBR_CLS (MBR_CLS_CD  VARCHAR(2)   NOT NULL</v>
      </c>
      <c r="S720" s="2" t="str">
        <f t="shared" si="129"/>
        <v>COMMENT ON TABLE DM.MMBD_MBR_CLS IS '회원구분'; COMMENT ON COLUMN DM.MMBD_MBR_CLS.MBR_CLS_CD IS '회원구분코드';</v>
      </c>
    </row>
    <row r="721" spans="1:19" ht="22" customHeight="1" x14ac:dyDescent="0.45">
      <c r="A721" s="23">
        <f t="shared" si="134"/>
        <v>103</v>
      </c>
      <c r="B721" s="3" t="s">
        <v>596</v>
      </c>
      <c r="C721" s="3" t="s">
        <v>142</v>
      </c>
      <c r="D721" s="3" t="s">
        <v>29</v>
      </c>
      <c r="E721" s="4" t="str">
        <f>VLOOKUP(F721,[1]테이블명!$E:$G,3,FALSE)</f>
        <v>MMBD_MBR_CLS</v>
      </c>
      <c r="F721" s="5" t="s">
        <v>60</v>
      </c>
      <c r="G721" s="3">
        <f t="shared" si="135"/>
        <v>2</v>
      </c>
      <c r="H721" s="4" t="str">
        <f>VLOOKUP(I721,[1]용어사전!$B:$D,2,FALSE)</f>
        <v>MBR_CLS_NM</v>
      </c>
      <c r="I721" s="4" t="s">
        <v>294</v>
      </c>
      <c r="J721" s="3" t="str">
        <f>VLOOKUP(I721,[1]용어사전!$B:$D,3,FALSE)</f>
        <v>VARCHAR(10)</v>
      </c>
      <c r="K721" s="3"/>
      <c r="L721" s="3" t="str">
        <f t="shared" si="115"/>
        <v>NULL</v>
      </c>
      <c r="M721" s="3" t="s">
        <v>593</v>
      </c>
      <c r="N721" s="3" t="str">
        <f>IFERROR(VLOOKUP(I721,[2]Sheet3!G$3:K$38,5,FALSE),"")</f>
        <v/>
      </c>
      <c r="O721" s="45" t="s">
        <v>5646</v>
      </c>
      <c r="P721" s="28" t="str">
        <f t="shared" si="126"/>
        <v>MBR_CLS_CD</v>
      </c>
      <c r="Q721" s="2" t="str">
        <f t="shared" si="127"/>
        <v xml:space="preserve"> , CMM_DTL_CD_NM AS MBR_CLS_NM</v>
      </c>
      <c r="R721" s="2" t="str">
        <f t="shared" si="128"/>
        <v>, MBR_CLS_NM  VARCHAR(10)  NULL</v>
      </c>
      <c r="S721" s="2" t="str">
        <f t="shared" si="129"/>
        <v>COMMENT ON COLUMN DM.MMBD_MBR_CLS.MBR_CLS_NM IS '회원구분명';</v>
      </c>
    </row>
    <row r="722" spans="1:19" ht="22" customHeight="1" x14ac:dyDescent="0.45">
      <c r="A722" s="23">
        <f t="shared" si="134"/>
        <v>103</v>
      </c>
      <c r="B722" s="3" t="s">
        <v>596</v>
      </c>
      <c r="C722" s="3" t="s">
        <v>142</v>
      </c>
      <c r="D722" s="3" t="s">
        <v>29</v>
      </c>
      <c r="E722" s="4" t="str">
        <f>VLOOKUP(F722,[1]테이블명!$E:$G,3,FALSE)</f>
        <v>MMBD_MBR_CLS</v>
      </c>
      <c r="F722" s="5" t="s">
        <v>60</v>
      </c>
      <c r="G722" s="3">
        <f t="shared" si="135"/>
        <v>3</v>
      </c>
      <c r="H722" s="4" t="str">
        <f>VLOOKUP(I722,[1]용어사전!$B:$D,2,FALSE)</f>
        <v>MBR_CLSF_CD</v>
      </c>
      <c r="I722" s="4" t="s">
        <v>5539</v>
      </c>
      <c r="J722" s="3" t="str">
        <f>VLOOKUP(I722,[1]용어사전!$B:$D,3,FALSE)</f>
        <v>VARCHAR(2)</v>
      </c>
      <c r="K722" s="3"/>
      <c r="L722" s="3" t="str">
        <f>IF(K722="Y"," NOT NULL","NULL")</f>
        <v>NULL</v>
      </c>
      <c r="M722" s="3" t="s">
        <v>300</v>
      </c>
      <c r="N722" s="3" t="str">
        <f>IFERROR(VLOOKUP(I722,[2]Sheet3!G$3:K$38,5,FALSE),"")</f>
        <v/>
      </c>
      <c r="O722" s="45" t="s">
        <v>5646</v>
      </c>
      <c r="P722" s="28" t="str">
        <f t="shared" si="126"/>
        <v>MBR_CLS_CD</v>
      </c>
      <c r="Q722" s="2" t="str">
        <f t="shared" si="127"/>
        <v xml:space="preserve"> , CMM_DTL_CD_NM AS MBR_CLSF_CD</v>
      </c>
      <c r="R722" s="2" t="str">
        <f t="shared" si="128"/>
        <v>, MBR_CLSF_CD  VARCHAR(2)  NULL</v>
      </c>
      <c r="S722" s="2" t="str">
        <f t="shared" si="129"/>
        <v>COMMENT ON COLUMN DM.MMBD_MBR_CLS.MBR_CLSF_CD IS '회원분류코드';</v>
      </c>
    </row>
    <row r="723" spans="1:19" ht="22" customHeight="1" x14ac:dyDescent="0.45">
      <c r="A723" s="23">
        <f t="shared" si="134"/>
        <v>103</v>
      </c>
      <c r="B723" s="3" t="s">
        <v>596</v>
      </c>
      <c r="C723" s="3" t="s">
        <v>142</v>
      </c>
      <c r="D723" s="3" t="s">
        <v>29</v>
      </c>
      <c r="E723" s="4" t="str">
        <f>VLOOKUP(F723,[1]테이블명!$E:$G,3,FALSE)</f>
        <v>MMBD_MBR_CLS</v>
      </c>
      <c r="F723" s="5" t="s">
        <v>60</v>
      </c>
      <c r="G723" s="3">
        <f t="shared" si="135"/>
        <v>4</v>
      </c>
      <c r="H723" s="4" t="str">
        <f>VLOOKUP(I723,[1]용어사전!$B:$D,2,FALSE)</f>
        <v>SORT_SEQ</v>
      </c>
      <c r="I723" s="4" t="s">
        <v>298</v>
      </c>
      <c r="J723" s="3" t="str">
        <f>VLOOKUP(I723,[1]용어사전!$B:$D,3,FALSE)</f>
        <v>INTEGER</v>
      </c>
      <c r="K723" s="3"/>
      <c r="L723" s="3" t="str">
        <f t="shared" si="115"/>
        <v>NULL</v>
      </c>
      <c r="M723" s="3" t="s">
        <v>593</v>
      </c>
      <c r="N723" s="3" t="str">
        <f>IFERROR(VLOOKUP(I723,[2]Sheet3!G$3:K$38,5,FALSE),"")</f>
        <v/>
      </c>
      <c r="O723" s="45" t="s">
        <v>5646</v>
      </c>
      <c r="P723" s="28" t="str">
        <f t="shared" si="126"/>
        <v>MBR_CLS_CD</v>
      </c>
      <c r="Q723" s="2" t="str">
        <f t="shared" si="127"/>
        <v xml:space="preserve"> , SORT_SEQ AS SORT_SEQ FROM DW.WSTC_CMM_CD_DTL WHERE CMM_BAS_CD= '057';</v>
      </c>
      <c r="R723" s="2" t="str">
        <f t="shared" si="128"/>
        <v>, SORT_SEQ  INTEGER  NULL, CONSTRAINT MMBD_MBR_CLS_PK PRIMARY KEY (MBR_CLS_CD)) ;</v>
      </c>
      <c r="S723" s="2" t="str">
        <f t="shared" si="129"/>
        <v>COMMENT ON COLUMN DM.MMBD_MBR_CLS.SORT_SEQ IS '정렬순번';</v>
      </c>
    </row>
    <row r="724" spans="1:19" ht="22" customHeight="1" x14ac:dyDescent="0.45">
      <c r="A724" s="23">
        <f t="shared" si="134"/>
        <v>104</v>
      </c>
      <c r="B724" s="3" t="s">
        <v>596</v>
      </c>
      <c r="C724" s="3" t="s">
        <v>142</v>
      </c>
      <c r="D724" s="3" t="s">
        <v>29</v>
      </c>
      <c r="E724" s="4" t="str">
        <f>VLOOKUP(F724,[1]테이블명!$E:$G,3,FALSE)</f>
        <v>MMBD_MBR_GRD</v>
      </c>
      <c r="F724" s="5" t="s">
        <v>59</v>
      </c>
      <c r="G724" s="3">
        <f t="shared" si="135"/>
        <v>1</v>
      </c>
      <c r="H724" s="4" t="str">
        <f>VLOOKUP(I724,[1]용어사전!$B:$D,2,FALSE)</f>
        <v>MBR_GRD_CD</v>
      </c>
      <c r="I724" s="4" t="s">
        <v>213</v>
      </c>
      <c r="J724" s="3" t="str">
        <f>VLOOKUP(I724,[1]용어사전!$B:$D,3,FALSE)</f>
        <v>VARCHAR(2)</v>
      </c>
      <c r="K724" s="3" t="s">
        <v>300</v>
      </c>
      <c r="L724" s="3" t="str">
        <f t="shared" si="115"/>
        <v xml:space="preserve"> NOT NULL</v>
      </c>
      <c r="M724" s="3" t="s">
        <v>593</v>
      </c>
      <c r="N724" s="3" t="str">
        <f>IFERROR(VLOOKUP(I724,[2]Sheet3!G$3:K$38,5,FALSE),"")</f>
        <v/>
      </c>
      <c r="O724" s="45" t="s">
        <v>5647</v>
      </c>
      <c r="P724" s="28" t="str">
        <f t="shared" si="126"/>
        <v>MBR_GRD_CD</v>
      </c>
      <c r="Q724" s="2" t="str">
        <f t="shared" si="127"/>
        <v>CREATE OR REPLACE VIEW DM.MMBD_MBR_GRD AS SELECT CMM_DTL_CD AS MBR_GRD_CD</v>
      </c>
      <c r="R724" s="2" t="str">
        <f t="shared" si="128"/>
        <v>CREATE TABLE DM.MMBD_MBR_GRD (MBR_GRD_CD  VARCHAR(2)   NOT NULL</v>
      </c>
      <c r="S724" s="2" t="str">
        <f t="shared" si="129"/>
        <v>COMMENT ON TABLE DM.MMBD_MBR_GRD IS '회원등급'; COMMENT ON COLUMN DM.MMBD_MBR_GRD.MBR_GRD_CD IS '회원등급코드';</v>
      </c>
    </row>
    <row r="725" spans="1:19" ht="22" customHeight="1" x14ac:dyDescent="0.45">
      <c r="A725" s="23">
        <f t="shared" si="134"/>
        <v>104</v>
      </c>
      <c r="B725" s="3" t="s">
        <v>596</v>
      </c>
      <c r="C725" s="3" t="s">
        <v>142</v>
      </c>
      <c r="D725" s="3" t="s">
        <v>29</v>
      </c>
      <c r="E725" s="4" t="str">
        <f>VLOOKUP(F725,[1]테이블명!$E:$G,3,FALSE)</f>
        <v>MMBD_MBR_GRD</v>
      </c>
      <c r="F725" s="5" t="s">
        <v>59</v>
      </c>
      <c r="G725" s="3">
        <f t="shared" si="135"/>
        <v>2</v>
      </c>
      <c r="H725" s="4" t="str">
        <f>VLOOKUP(I725,[1]용어사전!$B:$D,2,FALSE)</f>
        <v>MBR_GRD_NM</v>
      </c>
      <c r="I725" s="4" t="s">
        <v>295</v>
      </c>
      <c r="J725" s="3" t="str">
        <f>VLOOKUP(I725,[1]용어사전!$B:$D,3,FALSE)</f>
        <v>VARCHAR(10)</v>
      </c>
      <c r="K725" s="3"/>
      <c r="L725" s="3" t="str">
        <f t="shared" si="115"/>
        <v>NULL</v>
      </c>
      <c r="M725" s="3" t="s">
        <v>593</v>
      </c>
      <c r="N725" s="3" t="str">
        <f>IFERROR(VLOOKUP(I725,[2]Sheet3!G$3:K$38,5,FALSE),"")</f>
        <v/>
      </c>
      <c r="O725" s="45" t="s">
        <v>5647</v>
      </c>
      <c r="P725" s="28" t="str">
        <f t="shared" si="126"/>
        <v>MBR_GRD_CD</v>
      </c>
      <c r="Q725" s="2" t="str">
        <f t="shared" si="127"/>
        <v xml:space="preserve"> , CMM_DTL_CD_NM AS MBR_GRD_NM</v>
      </c>
      <c r="R725" s="2" t="str">
        <f t="shared" si="128"/>
        <v>, MBR_GRD_NM  VARCHAR(10)  NULL</v>
      </c>
      <c r="S725" s="2" t="str">
        <f t="shared" si="129"/>
        <v>COMMENT ON COLUMN DM.MMBD_MBR_GRD.MBR_GRD_NM IS '회원등급명';</v>
      </c>
    </row>
    <row r="726" spans="1:19" ht="22" customHeight="1" x14ac:dyDescent="0.45">
      <c r="A726" s="23">
        <f t="shared" si="134"/>
        <v>104</v>
      </c>
      <c r="B726" s="3" t="s">
        <v>596</v>
      </c>
      <c r="C726" s="3" t="s">
        <v>142</v>
      </c>
      <c r="D726" s="3" t="s">
        <v>29</v>
      </c>
      <c r="E726" s="4" t="str">
        <f>VLOOKUP(F726,[1]테이블명!$E:$G,3,FALSE)</f>
        <v>MMBD_MBR_GRD</v>
      </c>
      <c r="F726" s="5" t="s">
        <v>59</v>
      </c>
      <c r="G726" s="3">
        <f t="shared" si="135"/>
        <v>3</v>
      </c>
      <c r="H726" s="4" t="str">
        <f>VLOOKUP(I726,[1]용어사전!$B:$D,2,FALSE)</f>
        <v>SORT_SEQ</v>
      </c>
      <c r="I726" s="4" t="s">
        <v>298</v>
      </c>
      <c r="J726" s="3" t="str">
        <f>VLOOKUP(I726,[1]용어사전!$B:$D,3,FALSE)</f>
        <v>INTEGER</v>
      </c>
      <c r="K726" s="3"/>
      <c r="L726" s="3" t="str">
        <f t="shared" si="115"/>
        <v>NULL</v>
      </c>
      <c r="M726" s="3" t="s">
        <v>593</v>
      </c>
      <c r="N726" s="3" t="str">
        <f>IFERROR(VLOOKUP(I726,[2]Sheet3!G$3:K$38,5,FALSE),"")</f>
        <v/>
      </c>
      <c r="O726" s="45" t="s">
        <v>5647</v>
      </c>
      <c r="P726" s="28" t="str">
        <f t="shared" si="126"/>
        <v>MBR_GRD_CD</v>
      </c>
      <c r="Q726" s="2" t="str">
        <f t="shared" si="127"/>
        <v xml:space="preserve"> , SORT_SEQ AS SORT_SEQ FROM DW.WSTC_CMM_CD_DTL WHERE CMM_BAS_CD= '058';</v>
      </c>
      <c r="R726" s="2" t="str">
        <f t="shared" si="128"/>
        <v>, SORT_SEQ  INTEGER  NULL, CONSTRAINT MMBD_MBR_GRD_PK PRIMARY KEY (MBR_GRD_CD)) ;</v>
      </c>
      <c r="S726" s="2" t="str">
        <f t="shared" si="129"/>
        <v>COMMENT ON COLUMN DM.MMBD_MBR_GRD.SORT_SEQ IS '정렬순번';</v>
      </c>
    </row>
    <row r="727" spans="1:19" ht="22" customHeight="1" x14ac:dyDescent="0.45">
      <c r="A727" s="23">
        <f t="shared" si="134"/>
        <v>105</v>
      </c>
      <c r="B727" s="3" t="s">
        <v>596</v>
      </c>
      <c r="C727" s="3" t="s">
        <v>142</v>
      </c>
      <c r="D727" s="3" t="s">
        <v>29</v>
      </c>
      <c r="E727" s="4" t="str">
        <f>VLOOKUP(F727,[1]테이블명!$E:$G,3,FALSE)</f>
        <v>MMBD_MBR_CLSF</v>
      </c>
      <c r="F727" s="5" t="s">
        <v>61</v>
      </c>
      <c r="G727" s="3">
        <f t="shared" si="135"/>
        <v>1</v>
      </c>
      <c r="H727" s="4" t="str">
        <f>VLOOKUP(I727,[1]용어사전!$B:$D,2,FALSE)</f>
        <v>MBR_CLSF_CD</v>
      </c>
      <c r="I727" s="4" t="s">
        <v>214</v>
      </c>
      <c r="J727" s="3" t="str">
        <f>VLOOKUP(I727,[1]용어사전!$B:$D,3,FALSE)</f>
        <v>VARCHAR(2)</v>
      </c>
      <c r="K727" s="3" t="s">
        <v>300</v>
      </c>
      <c r="L727" s="3" t="str">
        <f t="shared" si="115"/>
        <v xml:space="preserve"> NOT NULL</v>
      </c>
      <c r="M727" s="3" t="s">
        <v>593</v>
      </c>
      <c r="N727" s="3" t="str">
        <f>IFERROR(VLOOKUP(I727,[2]Sheet3!G$3:K$38,5,FALSE),"")</f>
        <v/>
      </c>
      <c r="O727" s="43" t="s">
        <v>5648</v>
      </c>
      <c r="P727" s="28" t="str">
        <f t="shared" si="126"/>
        <v>MBR_CLSF_CD</v>
      </c>
      <c r="Q727" s="2" t="str">
        <f t="shared" si="127"/>
        <v>CREATE OR REPLACE VIEW DM.MMBD_MBR_CLSF AS SELECT CMM_DTL_CD AS MBR_CLSF_CD</v>
      </c>
      <c r="R727" s="2" t="str">
        <f t="shared" si="128"/>
        <v>CREATE TABLE DM.MMBD_MBR_CLSF (MBR_CLSF_CD  VARCHAR(2)   NOT NULL</v>
      </c>
      <c r="S727" s="2" t="str">
        <f t="shared" si="129"/>
        <v>COMMENT ON TABLE DM.MMBD_MBR_CLSF IS '회원분류'; COMMENT ON COLUMN DM.MMBD_MBR_CLSF.MBR_CLSF_CD IS '회원분류코드';</v>
      </c>
    </row>
    <row r="728" spans="1:19" ht="22" customHeight="1" x14ac:dyDescent="0.45">
      <c r="A728" s="23">
        <f t="shared" si="134"/>
        <v>105</v>
      </c>
      <c r="B728" s="3" t="s">
        <v>596</v>
      </c>
      <c r="C728" s="3" t="s">
        <v>142</v>
      </c>
      <c r="D728" s="3" t="s">
        <v>29</v>
      </c>
      <c r="E728" s="4" t="str">
        <f>VLOOKUP(F728,[1]테이블명!$E:$G,3,FALSE)</f>
        <v>MMBD_MBR_CLSF</v>
      </c>
      <c r="F728" s="5" t="s">
        <v>61</v>
      </c>
      <c r="G728" s="3">
        <f t="shared" si="135"/>
        <v>2</v>
      </c>
      <c r="H728" s="4" t="str">
        <f>VLOOKUP(I728,[1]용어사전!$B:$D,2,FALSE)</f>
        <v>MBR_CLSF_NM</v>
      </c>
      <c r="I728" s="4" t="s">
        <v>296</v>
      </c>
      <c r="J728" s="3" t="str">
        <f>VLOOKUP(I728,[1]용어사전!$B:$D,3,FALSE)</f>
        <v>VARCHAR(10)</v>
      </c>
      <c r="K728" s="3"/>
      <c r="L728" s="3" t="str">
        <f t="shared" si="115"/>
        <v>NULL</v>
      </c>
      <c r="M728" s="3" t="s">
        <v>593</v>
      </c>
      <c r="N728" s="3" t="str">
        <f>IFERROR(VLOOKUP(I728,[2]Sheet3!G$3:K$38,5,FALSE),"")</f>
        <v/>
      </c>
      <c r="O728" s="43" t="s">
        <v>5648</v>
      </c>
      <c r="P728" s="28" t="str">
        <f t="shared" si="126"/>
        <v>MBR_CLSF_CD</v>
      </c>
      <c r="Q728" s="2" t="str">
        <f t="shared" si="127"/>
        <v xml:space="preserve"> , CMM_DTL_CD_NM AS MBR_CLSF_NM</v>
      </c>
      <c r="R728" s="2" t="str">
        <f t="shared" si="128"/>
        <v>, MBR_CLSF_NM  VARCHAR(10)  NULL</v>
      </c>
      <c r="S728" s="2" t="str">
        <f t="shared" si="129"/>
        <v>COMMENT ON COLUMN DM.MMBD_MBR_CLSF.MBR_CLSF_NM IS '회원분류명';</v>
      </c>
    </row>
    <row r="729" spans="1:19" ht="22" customHeight="1" x14ac:dyDescent="0.45">
      <c r="A729" s="23">
        <f t="shared" si="134"/>
        <v>105</v>
      </c>
      <c r="B729" s="3" t="s">
        <v>596</v>
      </c>
      <c r="C729" s="3" t="s">
        <v>142</v>
      </c>
      <c r="D729" s="3" t="s">
        <v>29</v>
      </c>
      <c r="E729" s="4" t="str">
        <f>VLOOKUP(F729,[1]테이블명!$E:$G,3,FALSE)</f>
        <v>MMBD_MBR_CLSF</v>
      </c>
      <c r="F729" s="5" t="s">
        <v>61</v>
      </c>
      <c r="G729" s="3">
        <f t="shared" si="135"/>
        <v>3</v>
      </c>
      <c r="H729" s="4" t="str">
        <f>VLOOKUP(I729,[1]용어사전!$B:$D,2,FALSE)</f>
        <v>SORT_SEQ</v>
      </c>
      <c r="I729" s="4" t="s">
        <v>298</v>
      </c>
      <c r="J729" s="3" t="str">
        <f>VLOOKUP(I729,[1]용어사전!$B:$D,3,FALSE)</f>
        <v>INTEGER</v>
      </c>
      <c r="K729" s="3"/>
      <c r="L729" s="3" t="str">
        <f t="shared" si="115"/>
        <v>NULL</v>
      </c>
      <c r="M729" s="3" t="s">
        <v>593</v>
      </c>
      <c r="N729" s="3" t="str">
        <f>IFERROR(VLOOKUP(I729,[2]Sheet3!G$3:K$38,5,FALSE),"")</f>
        <v/>
      </c>
      <c r="O729" s="43" t="s">
        <v>5648</v>
      </c>
      <c r="P729" s="28" t="str">
        <f t="shared" si="126"/>
        <v>MBR_CLSF_CD</v>
      </c>
      <c r="Q729" s="2" t="str">
        <f t="shared" si="127"/>
        <v xml:space="preserve"> , SORT_SEQ AS SORT_SEQ FROM DW.WSTC_CMM_CD_DTL WHERE CMM_BAS_CD= '059';</v>
      </c>
      <c r="R729" s="2" t="str">
        <f t="shared" si="128"/>
        <v>, SORT_SEQ  INTEGER  NULL, CONSTRAINT MMBD_MBR_CLSF_PK PRIMARY KEY (MBR_CLSF_CD)) ;</v>
      </c>
      <c r="S729" s="2" t="str">
        <f t="shared" si="129"/>
        <v>COMMENT ON COLUMN DM.MMBD_MBR_CLSF.SORT_SEQ IS '정렬순번';</v>
      </c>
    </row>
    <row r="730" spans="1:19" ht="22" hidden="1" customHeight="1" x14ac:dyDescent="0.45">
      <c r="A730" s="23">
        <f t="shared" si="134"/>
        <v>106</v>
      </c>
      <c r="B730" s="3" t="s">
        <v>596</v>
      </c>
      <c r="C730" s="3" t="s">
        <v>143</v>
      </c>
      <c r="D730" s="3" t="s">
        <v>29</v>
      </c>
      <c r="E730" s="4" t="str">
        <f>VLOOKUP(F730,[1]테이블명!$E:$G,3,FALSE)</f>
        <v>MMBS_YY_CUST_BHV</v>
      </c>
      <c r="F730" s="5" t="s">
        <v>5556</v>
      </c>
      <c r="G730" s="3">
        <f t="shared" si="135"/>
        <v>1</v>
      </c>
      <c r="H730" s="4" t="str">
        <f>VLOOKUP(I730,[1]용어사전!$B:$D,2,FALSE)</f>
        <v>BASE_YY</v>
      </c>
      <c r="I730" s="4" t="s">
        <v>359</v>
      </c>
      <c r="J730" s="3" t="str">
        <f>VLOOKUP(I730,[1]용어사전!$B:$D,3,FALSE)</f>
        <v>VARCHAR(4)</v>
      </c>
      <c r="K730" s="3" t="s">
        <v>375</v>
      </c>
      <c r="L730" s="3" t="str">
        <f t="shared" si="115"/>
        <v xml:space="preserve"> NOT NULL</v>
      </c>
      <c r="M730" s="3"/>
      <c r="N730" s="3" t="str">
        <f>IFERROR(VLOOKUP(I730,[2]Sheet3!G$3:K$38,5,FALSE),"")</f>
        <v/>
      </c>
      <c r="P730" s="28" t="str">
        <f t="shared" si="126"/>
        <v>BASE_YY</v>
      </c>
      <c r="Q730" s="2" t="str">
        <f t="shared" si="127"/>
        <v>CREATE OR REPLACE TRANSIENT TABLE DM.MMBS_YY_CUST_BHV (BASE_YY  VARCHAR(4)   NOT NULL  COMMENT '기준년도'</v>
      </c>
      <c r="R730" s="2" t="str">
        <f t="shared" si="128"/>
        <v>CREATE TABLE DM.MMBS_YY_CUST_BHV (BASE_YY  VARCHAR(4)   NOT NULL</v>
      </c>
      <c r="S730" s="2" t="str">
        <f t="shared" si="129"/>
        <v>COMMENT ON TABLE DM.MMBS_YY_CUST_BHV IS '년도고객행동'; COMMENT ON COLUMN DM.MMBS_YY_CUST_BHV.BASE_YY IS '기준년도';</v>
      </c>
    </row>
    <row r="731" spans="1:19" ht="22" hidden="1" customHeight="1" x14ac:dyDescent="0.45">
      <c r="A731" s="23">
        <f t="shared" si="134"/>
        <v>106</v>
      </c>
      <c r="B731" s="3" t="s">
        <v>596</v>
      </c>
      <c r="C731" s="3" t="s">
        <v>143</v>
      </c>
      <c r="D731" s="3" t="s">
        <v>29</v>
      </c>
      <c r="E731" s="4" t="str">
        <f>VLOOKUP(F731,[1]테이블명!$E:$G,3,FALSE)</f>
        <v>MMBS_YY_CUST_BHV</v>
      </c>
      <c r="F731" s="5" t="s">
        <v>122</v>
      </c>
      <c r="G731" s="3">
        <f t="shared" si="135"/>
        <v>2</v>
      </c>
      <c r="H731" s="4" t="str">
        <f>VLOOKUP(I731,[1]용어사전!$B:$D,2,FALSE)</f>
        <v>MALL_CLS_CD</v>
      </c>
      <c r="I731" s="4" t="s">
        <v>146</v>
      </c>
      <c r="J731" s="3" t="str">
        <f>VLOOKUP(I731,[1]용어사전!$B:$D,3,FALSE)</f>
        <v>VARCHAR(2)</v>
      </c>
      <c r="K731" s="3" t="s">
        <v>375</v>
      </c>
      <c r="L731" s="3" t="str">
        <f t="shared" si="115"/>
        <v xml:space="preserve"> NOT NULL</v>
      </c>
      <c r="M731" s="3"/>
      <c r="N731" s="3" t="str">
        <f>IFERROR(VLOOKUP(I731,[2]Sheet3!G$3:K$38,5,FALSE),"")</f>
        <v/>
      </c>
      <c r="P731" s="28" t="str">
        <f t="shared" ref="P731:P794" si="136">IF(F731="","",IF(K731="",P730,IF(AND(K731="Y",G731=1),H731,CONCATENATE(P730,",",H731))))</f>
        <v>BASE_YY,MALL_CLS_CD</v>
      </c>
      <c r="Q731" s="2" t="str">
        <f t="shared" ref="Q731:Q794" si="137">IF(AND(M731="Y",G731=1),"CREATE OR REPLACE VIEW "&amp;B731&amp;"."&amp;E731&amp;" AS SELECT CMM_DTL_CD AS "&amp;H731,IF(AND(M731="Y",G732=1)," , SORT_SEQ AS "&amp;H731&amp;" FROM DW.WSTC_CMM_CD_DTL WHERE CMM_BAS_CD= '"&amp;O731&amp;"';",IF(M731="Y"," , CMM_DTL_CD_NM AS "&amp;H731,IF(F731="","",IF(G731=1,"CREATE OR REPLACE TRANSIENT TABLE "&amp;B731&amp;"."&amp;E731&amp;" ("&amp;H731&amp;"  "&amp;J731&amp;"  "&amp;L731&amp;"  COMMENT '"&amp;I731&amp;"'",IF(G732=1,", "&amp;H731&amp;"  "&amp;J731&amp;"  "&amp;L731&amp;"  COMMENT '"&amp;I731&amp;"' , CONSTRAINT "&amp;E731&amp;"_PK PRIMARY KEY ("&amp;P731&amp;")) COMMENT='"&amp;F731&amp;"';"&amp;"GRANT SELECT ON TABLE GCWB_WDB."&amp;B731&amp;"."&amp;E731&amp;" TO READ_ROLE;"&amp;"GRANT SELECT,INSERT,UPDATE,DELETE ON TABLE GCWB_WDB."&amp;B731&amp;"."&amp;E731&amp;" TO ROLE CRUD_ROLE;",", "&amp;H731&amp;"  "&amp;J731&amp;"  "&amp;L731&amp;"  COMMENT '"&amp;I731&amp;"'"))))))</f>
        <v>, MALL_CLS_CD  VARCHAR(2)   NOT NULL  COMMENT '몰구분코드'</v>
      </c>
      <c r="R731" s="2" t="str">
        <f t="shared" ref="R731:R794" si="138">IF(G731=1,"CREATE TABLE "&amp;B731&amp;"."&amp;E731&amp;" ("&amp;H731&amp;"  "&amp;J731&amp;"  "&amp;L731,IF(G732=1,", "&amp;H731&amp;"  "&amp;J731&amp;"  "&amp;L731&amp;", CONSTRAINT "&amp;E731&amp;"_PK PRIMARY KEY ("&amp;P731&amp;")) ;",", "&amp;H731&amp;"  "&amp;J731&amp;"  "&amp;L731))</f>
        <v>, MALL_CLS_CD  VARCHAR(2)   NOT NULL</v>
      </c>
      <c r="S731" s="2" t="str">
        <f t="shared" ref="S731:S794" si="139">IF(G731=1,"COMMENT ON TABLE "&amp;B731&amp;"."&amp;E731&amp;" IS '"&amp;F731&amp;"'; COMMENT ON COLUMN "&amp;B731&amp;"."&amp;E731&amp;"."&amp;H731&amp;" IS '"&amp;I731&amp;"';","COMMENT ON COLUMN "&amp;B731&amp;"."&amp;E731&amp;"."&amp;H731&amp;" IS '"&amp;I731&amp;"';")</f>
        <v>COMMENT ON COLUMN DM.MMBS_YY_CUST_BHV.MALL_CLS_CD IS '몰구분코드';</v>
      </c>
    </row>
    <row r="732" spans="1:19" ht="22" hidden="1" customHeight="1" x14ac:dyDescent="0.45">
      <c r="A732" s="23">
        <f t="shared" ref="A732" si="140">IF(F732=F731,A731,A731+1)</f>
        <v>106</v>
      </c>
      <c r="B732" s="3" t="s">
        <v>596</v>
      </c>
      <c r="C732" s="3" t="s">
        <v>143</v>
      </c>
      <c r="D732" s="3" t="s">
        <v>29</v>
      </c>
      <c r="E732" s="4" t="str">
        <f>VLOOKUP(F732,[1]테이블명!$E:$G,3,FALSE)</f>
        <v>MMBS_YY_CUST_BHV</v>
      </c>
      <c r="F732" s="5" t="s">
        <v>122</v>
      </c>
      <c r="G732" s="3">
        <f t="shared" si="135"/>
        <v>3</v>
      </c>
      <c r="H732" s="4" t="str">
        <f>VLOOKUP(I732,[1]용어사전!$B:$D,2,FALSE)</f>
        <v>VW_CLS_CD</v>
      </c>
      <c r="I732" s="4" t="s">
        <v>5657</v>
      </c>
      <c r="J732" s="3" t="str">
        <f>VLOOKUP(I732,[1]용어사전!$B:$D,3,FALSE)</f>
        <v>VARCHAR(2)</v>
      </c>
      <c r="K732" s="3"/>
      <c r="L732" s="3" t="str">
        <f t="shared" ref="L732" si="141">IF(K732="Y"," NOT NULL","NULL")</f>
        <v>NULL</v>
      </c>
      <c r="M732" s="3"/>
      <c r="N732" s="3" t="str">
        <f>IFERROR(VLOOKUP(I732,[2]Sheet3!G$3:K$38,5,FALSE),"")</f>
        <v/>
      </c>
      <c r="P732" s="28" t="str">
        <f t="shared" si="136"/>
        <v>BASE_YY,MALL_CLS_CD</v>
      </c>
      <c r="Q732" s="2" t="str">
        <f t="shared" si="137"/>
        <v>, VW_CLS_CD  VARCHAR(2)  NULL  COMMENT '조회구분코드'</v>
      </c>
      <c r="R732" s="2" t="str">
        <f t="shared" si="138"/>
        <v>, VW_CLS_CD  VARCHAR(2)  NULL</v>
      </c>
      <c r="S732" s="2" t="str">
        <f t="shared" si="139"/>
        <v>COMMENT ON COLUMN DM.MMBS_YY_CUST_BHV.VW_CLS_CD IS '조회구분코드';</v>
      </c>
    </row>
    <row r="733" spans="1:19" ht="22" hidden="1" customHeight="1" x14ac:dyDescent="0.45">
      <c r="A733" s="23">
        <f>IF(F733=F731,A731,A731+1)</f>
        <v>106</v>
      </c>
      <c r="B733" s="3" t="s">
        <v>596</v>
      </c>
      <c r="C733" s="3" t="s">
        <v>143</v>
      </c>
      <c r="D733" s="3" t="s">
        <v>29</v>
      </c>
      <c r="E733" s="4" t="str">
        <f>VLOOKUP(F733,[1]테이블명!$E:$G,3,FALSE)</f>
        <v>MMBS_YY_CUST_BHV</v>
      </c>
      <c r="F733" s="5" t="s">
        <v>122</v>
      </c>
      <c r="G733" s="3">
        <f t="shared" si="135"/>
        <v>4</v>
      </c>
      <c r="H733" s="4" t="str">
        <f>VLOOKUP(I733,[1]용어사전!$B:$D,2,FALSE)</f>
        <v>VSTR_NMB</v>
      </c>
      <c r="I733" s="4" t="s">
        <v>355</v>
      </c>
      <c r="J733" s="3" t="str">
        <f>VLOOKUP(I733,[1]용어사전!$B:$D,3,FALSE)</f>
        <v>INTEGER</v>
      </c>
      <c r="K733" s="3"/>
      <c r="L733" s="3" t="str">
        <f t="shared" si="115"/>
        <v>NULL</v>
      </c>
      <c r="M733" s="3"/>
      <c r="N733" s="3" t="str">
        <f>IFERROR(VLOOKUP(I733,[2]Sheet3!G$3:K$38,5,FALSE),"")</f>
        <v/>
      </c>
      <c r="P733" s="28" t="str">
        <f t="shared" si="136"/>
        <v>BASE_YY,MALL_CLS_CD</v>
      </c>
      <c r="Q733" s="2" t="str">
        <f t="shared" si="137"/>
        <v>, VSTR_NMB  INTEGER  NULL  COMMENT '방문자수'</v>
      </c>
      <c r="R733" s="2" t="str">
        <f t="shared" si="138"/>
        <v>, VSTR_NMB  INTEGER  NULL</v>
      </c>
      <c r="S733" s="2" t="str">
        <f t="shared" si="139"/>
        <v>COMMENT ON COLUMN DM.MMBS_YY_CUST_BHV.VSTR_NMB IS '방문자수';</v>
      </c>
    </row>
    <row r="734" spans="1:19" ht="22" hidden="1" customHeight="1" x14ac:dyDescent="0.45">
      <c r="A734" s="23">
        <f t="shared" si="134"/>
        <v>106</v>
      </c>
      <c r="B734" s="3" t="s">
        <v>596</v>
      </c>
      <c r="C734" s="3" t="s">
        <v>143</v>
      </c>
      <c r="D734" s="3" t="s">
        <v>29</v>
      </c>
      <c r="E734" s="4" t="str">
        <f>VLOOKUP(F734,[1]테이블명!$E:$G,3,FALSE)</f>
        <v>MMBS_YY_CUST_BHV</v>
      </c>
      <c r="F734" s="5" t="s">
        <v>122</v>
      </c>
      <c r="G734" s="3">
        <f t="shared" si="135"/>
        <v>5</v>
      </c>
      <c r="H734" s="4" t="str">
        <f>VLOOKUP(I734,[1]용어사전!$B:$D,2,FALSE)</f>
        <v>BGN_VSTR_NMB</v>
      </c>
      <c r="I734" s="4" t="s">
        <v>356</v>
      </c>
      <c r="J734" s="3" t="str">
        <f>VLOOKUP(I734,[1]용어사전!$B:$D,3,FALSE)</f>
        <v>INTEGER</v>
      </c>
      <c r="K734" s="3"/>
      <c r="L734" s="3" t="str">
        <f t="shared" si="115"/>
        <v>NULL</v>
      </c>
      <c r="M734" s="3"/>
      <c r="N734" s="3" t="str">
        <f>IFERROR(VLOOKUP(I734,[2]Sheet3!G$3:K$38,5,FALSE),"")</f>
        <v/>
      </c>
      <c r="P734" s="28" t="str">
        <f t="shared" si="136"/>
        <v>BASE_YY,MALL_CLS_CD</v>
      </c>
      <c r="Q734" s="2" t="str">
        <f t="shared" si="137"/>
        <v>, BGN_VSTR_NMB  INTEGER  NULL  COMMENT '신규방문자수'</v>
      </c>
      <c r="R734" s="2" t="str">
        <f t="shared" si="138"/>
        <v>, BGN_VSTR_NMB  INTEGER  NULL</v>
      </c>
      <c r="S734" s="2" t="str">
        <f t="shared" si="139"/>
        <v>COMMENT ON COLUMN DM.MMBS_YY_CUST_BHV.BGN_VSTR_NMB IS '신규방문자수';</v>
      </c>
    </row>
    <row r="735" spans="1:19" ht="22" hidden="1" customHeight="1" x14ac:dyDescent="0.45">
      <c r="A735" s="23">
        <f t="shared" si="134"/>
        <v>106</v>
      </c>
      <c r="B735" s="3" t="s">
        <v>596</v>
      </c>
      <c r="C735" s="3" t="s">
        <v>143</v>
      </c>
      <c r="D735" s="3" t="s">
        <v>29</v>
      </c>
      <c r="E735" s="4" t="str">
        <f>VLOOKUP(F735,[1]테이블명!$E:$G,3,FALSE)</f>
        <v>MMBS_YY_CUST_BHV</v>
      </c>
      <c r="F735" s="5" t="s">
        <v>122</v>
      </c>
      <c r="G735" s="3">
        <f t="shared" si="135"/>
        <v>6</v>
      </c>
      <c r="H735" s="4" t="str">
        <f>VLOOKUP(I735,[1]용어사전!$B:$D,2,FALSE)</f>
        <v>REG_CCNT</v>
      </c>
      <c r="I735" s="4" t="s">
        <v>357</v>
      </c>
      <c r="J735" s="3" t="str">
        <f>VLOOKUP(I735,[1]용어사전!$B:$D,3,FALSE)</f>
        <v>INTEGER</v>
      </c>
      <c r="K735" s="3"/>
      <c r="L735" s="3" t="str">
        <f t="shared" si="115"/>
        <v>NULL</v>
      </c>
      <c r="M735" s="3"/>
      <c r="N735" s="3" t="str">
        <f>IFERROR(VLOOKUP(I735,[2]Sheet3!G$3:K$38,5,FALSE),"")</f>
        <v/>
      </c>
      <c r="P735" s="28" t="str">
        <f t="shared" si="136"/>
        <v>BASE_YY,MALL_CLS_CD</v>
      </c>
      <c r="Q735" s="2" t="str">
        <f t="shared" si="137"/>
        <v>, REG_CCNT  INTEGER  NULL  COMMENT '등록회원수'</v>
      </c>
      <c r="R735" s="2" t="str">
        <f t="shared" si="138"/>
        <v>, REG_CCNT  INTEGER  NULL</v>
      </c>
      <c r="S735" s="2" t="str">
        <f t="shared" si="139"/>
        <v>COMMENT ON COLUMN DM.MMBS_YY_CUST_BHV.REG_CCNT IS '등록회원수';</v>
      </c>
    </row>
    <row r="736" spans="1:19" ht="22" hidden="1" customHeight="1" x14ac:dyDescent="0.45">
      <c r="A736" s="23">
        <f t="shared" si="134"/>
        <v>106</v>
      </c>
      <c r="B736" s="3" t="s">
        <v>596</v>
      </c>
      <c r="C736" s="3" t="s">
        <v>143</v>
      </c>
      <c r="D736" s="3" t="s">
        <v>29</v>
      </c>
      <c r="E736" s="4" t="str">
        <f>VLOOKUP(F736,[1]테이블명!$E:$G,3,FALSE)</f>
        <v>MMBS_YY_CUST_BHV</v>
      </c>
      <c r="F736" s="5" t="s">
        <v>122</v>
      </c>
      <c r="G736" s="3">
        <f t="shared" si="135"/>
        <v>7</v>
      </c>
      <c r="H736" s="4" t="str">
        <f>VLOOKUP(I736,[1]용어사전!$B:$D,2,FALSE)</f>
        <v>BGN_ENTR_CCNT</v>
      </c>
      <c r="I736" s="4" t="s">
        <v>358</v>
      </c>
      <c r="J736" s="3" t="str">
        <f>VLOOKUP(I736,[1]용어사전!$B:$D,3,FALSE)</f>
        <v>INTEGER</v>
      </c>
      <c r="K736" s="3"/>
      <c r="L736" s="3" t="str">
        <f t="shared" si="115"/>
        <v>NULL</v>
      </c>
      <c r="M736" s="3"/>
      <c r="N736" s="3" t="str">
        <f>IFERROR(VLOOKUP(I736,[2]Sheet3!G$3:K$38,5,FALSE),"")</f>
        <v/>
      </c>
      <c r="P736" s="28" t="str">
        <f t="shared" si="136"/>
        <v>BASE_YY,MALL_CLS_CD</v>
      </c>
      <c r="Q736" s="2" t="str">
        <f t="shared" si="137"/>
        <v>, BGN_ENTR_CCNT  INTEGER  NULL  COMMENT '신규가입회원수'</v>
      </c>
      <c r="R736" s="2" t="str">
        <f t="shared" si="138"/>
        <v>, BGN_ENTR_CCNT  INTEGER  NULL</v>
      </c>
      <c r="S736" s="2" t="str">
        <f t="shared" si="139"/>
        <v>COMMENT ON COLUMN DM.MMBS_YY_CUST_BHV.BGN_ENTR_CCNT IS '신규가입회원수';</v>
      </c>
    </row>
    <row r="737" spans="1:19" ht="22" hidden="1" customHeight="1" x14ac:dyDescent="0.45">
      <c r="A737" s="23">
        <f t="shared" si="134"/>
        <v>106</v>
      </c>
      <c r="B737" s="3" t="s">
        <v>596</v>
      </c>
      <c r="C737" s="3" t="s">
        <v>143</v>
      </c>
      <c r="D737" s="3" t="s">
        <v>29</v>
      </c>
      <c r="E737" s="4" t="str">
        <f>VLOOKUP(F737,[1]테이블명!$E:$G,3,FALSE)</f>
        <v>MMBS_YY_CUST_BHV</v>
      </c>
      <c r="F737" s="5" t="s">
        <v>122</v>
      </c>
      <c r="G737" s="3">
        <f t="shared" si="135"/>
        <v>8</v>
      </c>
      <c r="H737" s="4" t="str">
        <f>VLOOKUP(I737,[1]용어사전!$B:$D,2,FALSE)</f>
        <v>BRWY_CCNT</v>
      </c>
      <c r="I737" s="4" t="s">
        <v>360</v>
      </c>
      <c r="J737" s="3" t="str">
        <f>VLOOKUP(I737,[1]용어사전!$B:$D,3,FALSE)</f>
        <v>INTEGER</v>
      </c>
      <c r="K737" s="3"/>
      <c r="L737" s="3" t="str">
        <f t="shared" si="115"/>
        <v>NULL</v>
      </c>
      <c r="M737" s="3"/>
      <c r="N737" s="3" t="str">
        <f>IFERROR(VLOOKUP(I737,[2]Sheet3!G$3:K$38,5,FALSE),"")</f>
        <v/>
      </c>
      <c r="P737" s="28" t="str">
        <f t="shared" si="136"/>
        <v>BASE_YY,MALL_CLS_CD</v>
      </c>
      <c r="Q737" s="2" t="str">
        <f t="shared" si="137"/>
        <v>, BRWY_CCNT  INTEGER  NULL  COMMENT '이탈회원수'</v>
      </c>
      <c r="R737" s="2" t="str">
        <f t="shared" si="138"/>
        <v>, BRWY_CCNT  INTEGER  NULL</v>
      </c>
      <c r="S737" s="2" t="str">
        <f t="shared" si="139"/>
        <v>COMMENT ON COLUMN DM.MMBS_YY_CUST_BHV.BRWY_CCNT IS '이탈회원수';</v>
      </c>
    </row>
    <row r="738" spans="1:19" ht="22" hidden="1" customHeight="1" x14ac:dyDescent="0.45">
      <c r="A738" s="23">
        <f t="shared" si="134"/>
        <v>106</v>
      </c>
      <c r="B738" s="3" t="s">
        <v>596</v>
      </c>
      <c r="C738" s="3" t="s">
        <v>143</v>
      </c>
      <c r="D738" s="3" t="s">
        <v>29</v>
      </c>
      <c r="E738" s="4" t="str">
        <f>VLOOKUP(F738,[1]테이블명!$E:$G,3,FALSE)</f>
        <v>MMBS_YY_CUST_BHV</v>
      </c>
      <c r="F738" s="5" t="s">
        <v>122</v>
      </c>
      <c r="G738" s="3">
        <f t="shared" si="135"/>
        <v>9</v>
      </c>
      <c r="H738" s="4" t="str">
        <f>VLOOKUP(I738,[1]용어사전!$B:$D,2,FALSE)</f>
        <v>CNC_SESS_NMB</v>
      </c>
      <c r="I738" s="4" t="s">
        <v>361</v>
      </c>
      <c r="J738" s="3" t="str">
        <f>VLOOKUP(I738,[1]용어사전!$B:$D,3,FALSE)</f>
        <v>INTEGER</v>
      </c>
      <c r="K738" s="3"/>
      <c r="L738" s="3" t="str">
        <f t="shared" si="115"/>
        <v>NULL</v>
      </c>
      <c r="M738" s="3"/>
      <c r="N738" s="3" t="str">
        <f>IFERROR(VLOOKUP(I738,[2]Sheet3!G$3:K$38,5,FALSE),"")</f>
        <v/>
      </c>
      <c r="P738" s="28" t="str">
        <f t="shared" si="136"/>
        <v>BASE_YY,MALL_CLS_CD</v>
      </c>
      <c r="Q738" s="2" t="str">
        <f t="shared" si="137"/>
        <v>, CNC_SESS_NMB  INTEGER  NULL  COMMENT '접속세션수'</v>
      </c>
      <c r="R738" s="2" t="str">
        <f t="shared" si="138"/>
        <v>, CNC_SESS_NMB  INTEGER  NULL</v>
      </c>
      <c r="S738" s="2" t="str">
        <f t="shared" si="139"/>
        <v>COMMENT ON COLUMN DM.MMBS_YY_CUST_BHV.CNC_SESS_NMB IS '접속세션수';</v>
      </c>
    </row>
    <row r="739" spans="1:19" ht="22" hidden="1" customHeight="1" x14ac:dyDescent="0.45">
      <c r="A739" s="23">
        <f t="shared" si="134"/>
        <v>106</v>
      </c>
      <c r="B739" s="3" t="s">
        <v>596</v>
      </c>
      <c r="C739" s="3" t="s">
        <v>143</v>
      </c>
      <c r="D739" s="3" t="s">
        <v>29</v>
      </c>
      <c r="E739" s="4" t="str">
        <f>VLOOKUP(F739,[1]테이블명!$E:$G,3,FALSE)</f>
        <v>MMBS_YY_CUST_BHV</v>
      </c>
      <c r="F739" s="5" t="s">
        <v>122</v>
      </c>
      <c r="G739" s="3">
        <f t="shared" si="135"/>
        <v>10</v>
      </c>
      <c r="H739" s="4" t="str">
        <f>VLOOKUP(I739,[1]용어사전!$B:$D,2,FALSE)</f>
        <v>UV_NMB</v>
      </c>
      <c r="I739" s="4" t="s">
        <v>373</v>
      </c>
      <c r="J739" s="3" t="str">
        <f>VLOOKUP(I739,[1]용어사전!$B:$D,3,FALSE)</f>
        <v>INTEGER</v>
      </c>
      <c r="K739" s="3"/>
      <c r="L739" s="3" t="str">
        <f t="shared" si="115"/>
        <v>NULL</v>
      </c>
      <c r="M739" s="3"/>
      <c r="N739" s="3" t="str">
        <f>IFERROR(VLOOKUP(I739,[2]Sheet3!G$3:K$38,5,FALSE),"")</f>
        <v/>
      </c>
      <c r="P739" s="28" t="str">
        <f t="shared" si="136"/>
        <v>BASE_YY,MALL_CLS_CD</v>
      </c>
      <c r="Q739" s="2" t="str">
        <f t="shared" si="137"/>
        <v>, UV_NMB  INTEGER  NULL  COMMENT 'UV수'</v>
      </c>
      <c r="R739" s="2" t="str">
        <f t="shared" si="138"/>
        <v>, UV_NMB  INTEGER  NULL</v>
      </c>
      <c r="S739" s="2" t="str">
        <f t="shared" si="139"/>
        <v>COMMENT ON COLUMN DM.MMBS_YY_CUST_BHV.UV_NMB IS 'UV수';</v>
      </c>
    </row>
    <row r="740" spans="1:19" ht="22" hidden="1" customHeight="1" x14ac:dyDescent="0.45">
      <c r="A740" s="23">
        <f t="shared" si="134"/>
        <v>106</v>
      </c>
      <c r="B740" s="3" t="s">
        <v>596</v>
      </c>
      <c r="C740" s="3" t="s">
        <v>143</v>
      </c>
      <c r="D740" s="3" t="s">
        <v>29</v>
      </c>
      <c r="E740" s="4" t="str">
        <f>VLOOKUP(F740,[1]테이블명!$E:$G,3,FALSE)</f>
        <v>MMBS_YY_CUST_BHV</v>
      </c>
      <c r="F740" s="5" t="s">
        <v>122</v>
      </c>
      <c r="G740" s="3">
        <f t="shared" si="135"/>
        <v>11</v>
      </c>
      <c r="H740" s="4" t="str">
        <f>VLOOKUP(I740,[1]용어사전!$B:$D,2,FALSE)</f>
        <v>PV_NMB</v>
      </c>
      <c r="I740" s="4" t="s">
        <v>362</v>
      </c>
      <c r="J740" s="3" t="str">
        <f>VLOOKUP(I740,[1]용어사전!$B:$D,3,FALSE)</f>
        <v>INTEGER</v>
      </c>
      <c r="K740" s="3"/>
      <c r="L740" s="3" t="str">
        <f t="shared" si="115"/>
        <v>NULL</v>
      </c>
      <c r="M740" s="3"/>
      <c r="N740" s="3" t="str">
        <f>IFERROR(VLOOKUP(I740,[2]Sheet3!G$3:K$38,5,FALSE),"")</f>
        <v/>
      </c>
      <c r="P740" s="28" t="str">
        <f t="shared" si="136"/>
        <v>BASE_YY,MALL_CLS_CD</v>
      </c>
      <c r="Q740" s="2" t="str">
        <f t="shared" si="137"/>
        <v>, PV_NMB  INTEGER  NULL  COMMENT 'PV수'</v>
      </c>
      <c r="R740" s="2" t="str">
        <f t="shared" si="138"/>
        <v>, PV_NMB  INTEGER  NULL</v>
      </c>
      <c r="S740" s="2" t="str">
        <f t="shared" si="139"/>
        <v>COMMENT ON COLUMN DM.MMBS_YY_CUST_BHV.PV_NMB IS 'PV수';</v>
      </c>
    </row>
    <row r="741" spans="1:19" ht="22" hidden="1" customHeight="1" x14ac:dyDescent="0.45">
      <c r="A741" s="23">
        <f t="shared" si="134"/>
        <v>106</v>
      </c>
      <c r="B741" s="3" t="s">
        <v>596</v>
      </c>
      <c r="C741" s="3" t="s">
        <v>143</v>
      </c>
      <c r="D741" s="3" t="s">
        <v>29</v>
      </c>
      <c r="E741" s="4" t="str">
        <f>VLOOKUP(F741,[1]테이블명!$E:$G,3,FALSE)</f>
        <v>MMBS_YY_CUST_BHV</v>
      </c>
      <c r="F741" s="5" t="s">
        <v>122</v>
      </c>
      <c r="G741" s="3">
        <f t="shared" si="135"/>
        <v>12</v>
      </c>
      <c r="H741" s="4" t="str">
        <f>VLOOKUP(I741,[1]용어사전!$B:$D,2,FALSE)</f>
        <v>SESS_STY_TME</v>
      </c>
      <c r="I741" s="4" t="s">
        <v>364</v>
      </c>
      <c r="J741" s="3" t="str">
        <f>VLOOKUP(I741,[1]용어사전!$B:$D,3,FALSE)</f>
        <v>NUMBER(10,2)</v>
      </c>
      <c r="K741" s="3"/>
      <c r="L741" s="3" t="str">
        <f t="shared" si="115"/>
        <v>NULL</v>
      </c>
      <c r="M741" s="3"/>
      <c r="N741" s="3" t="str">
        <f>IFERROR(VLOOKUP(I741,[2]Sheet3!G$3:K$38,5,FALSE),"")</f>
        <v/>
      </c>
      <c r="P741" s="28" t="str">
        <f t="shared" si="136"/>
        <v>BASE_YY,MALL_CLS_CD</v>
      </c>
      <c r="Q741" s="2" t="str">
        <f t="shared" si="137"/>
        <v>, SESS_STY_TME  NUMBER(10,2)  NULL  COMMENT '세션체류시간'</v>
      </c>
      <c r="R741" s="2" t="str">
        <f t="shared" si="138"/>
        <v>, SESS_STY_TME  NUMBER(10,2)  NULL</v>
      </c>
      <c r="S741" s="2" t="str">
        <f t="shared" si="139"/>
        <v>COMMENT ON COLUMN DM.MMBS_YY_CUST_BHV.SESS_STY_TME IS '세션체류시간';</v>
      </c>
    </row>
    <row r="742" spans="1:19" ht="22" hidden="1" customHeight="1" x14ac:dyDescent="0.45">
      <c r="A742" s="23">
        <f t="shared" si="134"/>
        <v>106</v>
      </c>
      <c r="B742" s="3" t="s">
        <v>596</v>
      </c>
      <c r="C742" s="3" t="s">
        <v>143</v>
      </c>
      <c r="D742" s="3" t="s">
        <v>29</v>
      </c>
      <c r="E742" s="4" t="str">
        <f>VLOOKUP(F742,[1]테이블명!$E:$G,3,FALSE)</f>
        <v>MMBS_YY_CUST_BHV</v>
      </c>
      <c r="F742" s="5" t="s">
        <v>122</v>
      </c>
      <c r="G742" s="3">
        <f t="shared" si="135"/>
        <v>13</v>
      </c>
      <c r="H742" s="4" t="str">
        <f>VLOOKUP(I742,[1]용어사전!$B:$D,2,FALSE)</f>
        <v>RPUR_CCNT</v>
      </c>
      <c r="I742" s="4" t="s">
        <v>365</v>
      </c>
      <c r="J742" s="3" t="str">
        <f>VLOOKUP(I742,[1]용어사전!$B:$D,3,FALSE)</f>
        <v>INTEGER</v>
      </c>
      <c r="K742" s="3"/>
      <c r="L742" s="3" t="str">
        <f t="shared" si="115"/>
        <v>NULL</v>
      </c>
      <c r="M742" s="3"/>
      <c r="N742" s="3" t="str">
        <f>IFERROR(VLOOKUP(I742,[2]Sheet3!G$3:K$38,5,FALSE),"")</f>
        <v/>
      </c>
      <c r="P742" s="28" t="str">
        <f t="shared" si="136"/>
        <v>BASE_YY,MALL_CLS_CD</v>
      </c>
      <c r="Q742" s="2" t="str">
        <f t="shared" si="137"/>
        <v>, RPUR_CCNT  INTEGER  NULL  COMMENT '재구매회원수'</v>
      </c>
      <c r="R742" s="2" t="str">
        <f t="shared" si="138"/>
        <v>, RPUR_CCNT  INTEGER  NULL</v>
      </c>
      <c r="S742" s="2" t="str">
        <f t="shared" si="139"/>
        <v>COMMENT ON COLUMN DM.MMBS_YY_CUST_BHV.RPUR_CCNT IS '재구매회원수';</v>
      </c>
    </row>
    <row r="743" spans="1:19" ht="22" hidden="1" customHeight="1" x14ac:dyDescent="0.45">
      <c r="A743" s="23">
        <f t="shared" si="134"/>
        <v>106</v>
      </c>
      <c r="B743" s="3" t="s">
        <v>596</v>
      </c>
      <c r="C743" s="3" t="s">
        <v>143</v>
      </c>
      <c r="D743" s="3" t="s">
        <v>29</v>
      </c>
      <c r="E743" s="4" t="str">
        <f>VLOOKUP(F743,[1]테이블명!$E:$G,3,FALSE)</f>
        <v>MMBS_YY_CUST_BHV</v>
      </c>
      <c r="F743" s="5" t="s">
        <v>122</v>
      </c>
      <c r="G743" s="3">
        <f t="shared" si="135"/>
        <v>14</v>
      </c>
      <c r="H743" s="4" t="str">
        <f>VLOOKUP(I743,[1]용어사전!$B:$D,2,FALSE)</f>
        <v>REF_TRF_NMB</v>
      </c>
      <c r="I743" s="4" t="s">
        <v>366</v>
      </c>
      <c r="J743" s="3" t="str">
        <f>VLOOKUP(I743,[1]용어사전!$B:$D,3,FALSE)</f>
        <v>INTEGER</v>
      </c>
      <c r="K743" s="3"/>
      <c r="L743" s="3" t="str">
        <f t="shared" si="115"/>
        <v>NULL</v>
      </c>
      <c r="M743" s="3"/>
      <c r="N743" s="3" t="str">
        <f>IFERROR(VLOOKUP(I743,[2]Sheet3!G$3:K$38,5,FALSE),"")</f>
        <v/>
      </c>
      <c r="P743" s="28" t="str">
        <f t="shared" si="136"/>
        <v>BASE_YY,MALL_CLS_CD</v>
      </c>
      <c r="Q743" s="2" t="str">
        <f t="shared" si="137"/>
        <v>, REF_TRF_NMB  INTEGER  NULL  COMMENT '레퍼럴트래픽수'</v>
      </c>
      <c r="R743" s="2" t="str">
        <f t="shared" si="138"/>
        <v>, REF_TRF_NMB  INTEGER  NULL</v>
      </c>
      <c r="S743" s="2" t="str">
        <f t="shared" si="139"/>
        <v>COMMENT ON COLUMN DM.MMBS_YY_CUST_BHV.REF_TRF_NMB IS '레퍼럴트래픽수';</v>
      </c>
    </row>
    <row r="744" spans="1:19" ht="22" hidden="1" customHeight="1" x14ac:dyDescent="0.45">
      <c r="A744" s="23">
        <f t="shared" si="134"/>
        <v>106</v>
      </c>
      <c r="B744" s="3" t="s">
        <v>596</v>
      </c>
      <c r="C744" s="3" t="s">
        <v>143</v>
      </c>
      <c r="D744" s="3" t="s">
        <v>29</v>
      </c>
      <c r="E744" s="4" t="str">
        <f>VLOOKUP(F744,[1]테이블명!$E:$G,3,FALSE)</f>
        <v>MMBS_YY_CUST_BHV</v>
      </c>
      <c r="F744" s="5" t="s">
        <v>122</v>
      </c>
      <c r="G744" s="3">
        <f t="shared" si="135"/>
        <v>15</v>
      </c>
      <c r="H744" s="4" t="str">
        <f>VLOOKUP(I744,[1]용어사전!$B:$D,2,FALSE)</f>
        <v>SOC_TRF_NMB</v>
      </c>
      <c r="I744" s="4" t="s">
        <v>367</v>
      </c>
      <c r="J744" s="3" t="str">
        <f>VLOOKUP(I744,[1]용어사전!$B:$D,3,FALSE)</f>
        <v>INTEGER</v>
      </c>
      <c r="K744" s="3"/>
      <c r="L744" s="3" t="str">
        <f t="shared" si="115"/>
        <v>NULL</v>
      </c>
      <c r="M744" s="3"/>
      <c r="N744" s="3" t="str">
        <f>IFERROR(VLOOKUP(I744,[2]Sheet3!G$3:K$38,5,FALSE),"")</f>
        <v/>
      </c>
      <c r="P744" s="28" t="str">
        <f t="shared" si="136"/>
        <v>BASE_YY,MALL_CLS_CD</v>
      </c>
      <c r="Q744" s="2" t="str">
        <f t="shared" si="137"/>
        <v>, SOC_TRF_NMB  INTEGER  NULL  COMMENT '소셜트래픽수'</v>
      </c>
      <c r="R744" s="2" t="str">
        <f t="shared" si="138"/>
        <v>, SOC_TRF_NMB  INTEGER  NULL</v>
      </c>
      <c r="S744" s="2" t="str">
        <f t="shared" si="139"/>
        <v>COMMENT ON COLUMN DM.MMBS_YY_CUST_BHV.SOC_TRF_NMB IS '소셜트래픽수';</v>
      </c>
    </row>
    <row r="745" spans="1:19" ht="22" hidden="1" customHeight="1" x14ac:dyDescent="0.45">
      <c r="A745" s="23">
        <f t="shared" si="134"/>
        <v>106</v>
      </c>
      <c r="B745" s="3" t="s">
        <v>596</v>
      </c>
      <c r="C745" s="3" t="s">
        <v>143</v>
      </c>
      <c r="D745" s="3" t="s">
        <v>29</v>
      </c>
      <c r="E745" s="4" t="str">
        <f>VLOOKUP(F745,[1]테이블명!$E:$G,3,FALSE)</f>
        <v>MMBS_YY_CUST_BHV</v>
      </c>
      <c r="F745" s="5" t="s">
        <v>122</v>
      </c>
      <c r="G745" s="3">
        <f t="shared" si="135"/>
        <v>16</v>
      </c>
      <c r="H745" s="4" t="str">
        <f>VLOOKUP(I745,[1]용어사전!$B:$D,2,FALSE)</f>
        <v>ORD_CNT</v>
      </c>
      <c r="I745" s="4" t="s">
        <v>368</v>
      </c>
      <c r="J745" s="3" t="str">
        <f>VLOOKUP(I745,[1]용어사전!$B:$D,3,FALSE)</f>
        <v>INTEGER</v>
      </c>
      <c r="K745" s="3"/>
      <c r="L745" s="3" t="str">
        <f t="shared" si="115"/>
        <v>NULL</v>
      </c>
      <c r="M745" s="3"/>
      <c r="N745" s="3" t="str">
        <f>IFERROR(VLOOKUP(I745,[2]Sheet3!G$3:K$38,5,FALSE),"")</f>
        <v/>
      </c>
      <c r="P745" s="28" t="str">
        <f t="shared" si="136"/>
        <v>BASE_YY,MALL_CLS_CD</v>
      </c>
      <c r="Q745" s="2" t="str">
        <f t="shared" si="137"/>
        <v>, ORD_CNT  INTEGER  NULL  COMMENT '주문건수'</v>
      </c>
      <c r="R745" s="2" t="str">
        <f t="shared" si="138"/>
        <v>, ORD_CNT  INTEGER  NULL</v>
      </c>
      <c r="S745" s="2" t="str">
        <f t="shared" si="139"/>
        <v>COMMENT ON COLUMN DM.MMBS_YY_CUST_BHV.ORD_CNT IS '주문건수';</v>
      </c>
    </row>
    <row r="746" spans="1:19" ht="22" hidden="1" customHeight="1" x14ac:dyDescent="0.45">
      <c r="A746" s="23">
        <f t="shared" si="134"/>
        <v>106</v>
      </c>
      <c r="B746" s="3" t="s">
        <v>596</v>
      </c>
      <c r="C746" s="3" t="s">
        <v>143</v>
      </c>
      <c r="D746" s="3" t="s">
        <v>29</v>
      </c>
      <c r="E746" s="4" t="str">
        <f>VLOOKUP(F746,[1]테이블명!$E:$G,3,FALSE)</f>
        <v>MMBS_YY_CUST_BHV</v>
      </c>
      <c r="F746" s="5" t="s">
        <v>122</v>
      </c>
      <c r="G746" s="3">
        <f t="shared" si="135"/>
        <v>17</v>
      </c>
      <c r="H746" s="4" t="str">
        <f>VLOOKUP(I746,[1]용어사전!$B:$D,2,FALSE)</f>
        <v>ORD_SUM</v>
      </c>
      <c r="I746" s="4" t="s">
        <v>369</v>
      </c>
      <c r="J746" s="3" t="str">
        <f>VLOOKUP(I746,[1]용어사전!$B:$D,3,FALSE)</f>
        <v>FLOAT</v>
      </c>
      <c r="K746" s="3"/>
      <c r="L746" s="3" t="str">
        <f t="shared" si="115"/>
        <v>NULL</v>
      </c>
      <c r="M746" s="3"/>
      <c r="N746" s="3" t="str">
        <f>IFERROR(VLOOKUP(I746,[2]Sheet3!G$3:K$38,5,FALSE),"")</f>
        <v/>
      </c>
      <c r="P746" s="28" t="str">
        <f t="shared" si="136"/>
        <v>BASE_YY,MALL_CLS_CD</v>
      </c>
      <c r="Q746" s="2" t="str">
        <f t="shared" si="137"/>
        <v>, ORD_SUM  FLOAT  NULL  COMMENT '주문금액'</v>
      </c>
      <c r="R746" s="2" t="str">
        <f t="shared" si="138"/>
        <v>, ORD_SUM  FLOAT  NULL</v>
      </c>
      <c r="S746" s="2" t="str">
        <f t="shared" si="139"/>
        <v>COMMENT ON COLUMN DM.MMBS_YY_CUST_BHV.ORD_SUM IS '주문금액';</v>
      </c>
    </row>
    <row r="747" spans="1:19" ht="22" hidden="1" customHeight="1" x14ac:dyDescent="0.45">
      <c r="A747" s="23">
        <f t="shared" si="134"/>
        <v>106</v>
      </c>
      <c r="B747" s="3" t="s">
        <v>596</v>
      </c>
      <c r="C747" s="3" t="s">
        <v>143</v>
      </c>
      <c r="D747" s="3" t="s">
        <v>29</v>
      </c>
      <c r="E747" s="4" t="str">
        <f>VLOOKUP(F747,[1]테이블명!$E:$G,3,FALSE)</f>
        <v>MMBS_YY_CUST_BHV</v>
      </c>
      <c r="F747" s="5" t="s">
        <v>122</v>
      </c>
      <c r="G747" s="3">
        <f t="shared" si="135"/>
        <v>18</v>
      </c>
      <c r="H747" s="4" t="str">
        <f>VLOOKUP(I747,[1]용어사전!$B:$D,2,FALSE)</f>
        <v>LTV_VLU</v>
      </c>
      <c r="I747" s="4" t="s">
        <v>370</v>
      </c>
      <c r="J747" s="3" t="str">
        <f>VLOOKUP(I747,[1]용어사전!$B:$D,3,FALSE)</f>
        <v>NUMBER(10,2)</v>
      </c>
      <c r="K747" s="3"/>
      <c r="L747" s="3" t="str">
        <f t="shared" si="115"/>
        <v>NULL</v>
      </c>
      <c r="M747" s="3"/>
      <c r="N747" s="3" t="str">
        <f>IFERROR(VLOOKUP(I747,[2]Sheet3!G$3:K$38,5,FALSE),"")</f>
        <v/>
      </c>
      <c r="P747" s="28" t="str">
        <f t="shared" si="136"/>
        <v>BASE_YY,MALL_CLS_CD</v>
      </c>
      <c r="Q747" s="2" t="str">
        <f t="shared" si="137"/>
        <v>, LTV_VLU  NUMBER(10,2)  NULL  COMMENT 'LTV값'</v>
      </c>
      <c r="R747" s="2" t="str">
        <f t="shared" si="138"/>
        <v>, LTV_VLU  NUMBER(10,2)  NULL</v>
      </c>
      <c r="S747" s="2" t="str">
        <f t="shared" si="139"/>
        <v>COMMENT ON COLUMN DM.MMBS_YY_CUST_BHV.LTV_VLU IS 'LTV값';</v>
      </c>
    </row>
    <row r="748" spans="1:19" ht="22" hidden="1" customHeight="1" x14ac:dyDescent="0.45">
      <c r="A748" s="23">
        <f t="shared" si="134"/>
        <v>106</v>
      </c>
      <c r="B748" s="3" t="s">
        <v>596</v>
      </c>
      <c r="C748" s="3" t="s">
        <v>143</v>
      </c>
      <c r="D748" s="3" t="s">
        <v>29</v>
      </c>
      <c r="E748" s="4" t="str">
        <f>VLOOKUP(F748,[1]테이블명!$E:$G,3,FALSE)</f>
        <v>MMBS_YY_CUST_BHV</v>
      </c>
      <c r="F748" s="5" t="s">
        <v>122</v>
      </c>
      <c r="G748" s="3">
        <f t="shared" si="135"/>
        <v>19</v>
      </c>
      <c r="H748" s="4" t="str">
        <f>VLOOKUP(I748,[1]용어사전!$B:$D,2,FALSE)</f>
        <v>ORD_TNOP</v>
      </c>
      <c r="I748" s="4" t="s">
        <v>371</v>
      </c>
      <c r="J748" s="3" t="str">
        <f>VLOOKUP(I748,[1]용어사전!$B:$D,3,FALSE)</f>
        <v>INTEGER</v>
      </c>
      <c r="K748" s="3"/>
      <c r="L748" s="3" t="str">
        <f t="shared" si="115"/>
        <v>NULL</v>
      </c>
      <c r="M748" s="3"/>
      <c r="N748" s="3" t="str">
        <f>IFERROR(VLOOKUP(I748,[2]Sheet3!G$3:K$38,5,FALSE),"")</f>
        <v/>
      </c>
      <c r="P748" s="28" t="str">
        <f t="shared" si="136"/>
        <v>BASE_YY,MALL_CLS_CD</v>
      </c>
      <c r="Q748" s="2" t="str">
        <f t="shared" si="137"/>
        <v>, ORD_TNOP  INTEGER  NULL  COMMENT '주문인원수'</v>
      </c>
      <c r="R748" s="2" t="str">
        <f t="shared" si="138"/>
        <v>, ORD_TNOP  INTEGER  NULL</v>
      </c>
      <c r="S748" s="2" t="str">
        <f t="shared" si="139"/>
        <v>COMMENT ON COLUMN DM.MMBS_YY_CUST_BHV.ORD_TNOP IS '주문인원수';</v>
      </c>
    </row>
    <row r="749" spans="1:19" ht="22" hidden="1" customHeight="1" x14ac:dyDescent="0.45">
      <c r="A749" s="23">
        <f t="shared" si="134"/>
        <v>106</v>
      </c>
      <c r="B749" s="3" t="s">
        <v>596</v>
      </c>
      <c r="C749" s="3" t="s">
        <v>143</v>
      </c>
      <c r="D749" s="3" t="s">
        <v>29</v>
      </c>
      <c r="E749" s="4" t="str">
        <f>VLOOKUP(F749,[1]테이블명!$E:$G,3,FALSE)</f>
        <v>MMBS_YY_CUST_BHV</v>
      </c>
      <c r="F749" s="5" t="s">
        <v>122</v>
      </c>
      <c r="G749" s="3">
        <f t="shared" si="135"/>
        <v>20</v>
      </c>
      <c r="H749" s="4" t="str">
        <f>VLOOKUP(I749,[1]용어사전!$B:$D,2,FALSE)</f>
        <v>ORD_CCNT</v>
      </c>
      <c r="I749" s="4" t="s">
        <v>372</v>
      </c>
      <c r="J749" s="3" t="str">
        <f>VLOOKUP(I749,[1]용어사전!$B:$D,3,FALSE)</f>
        <v>INTEGER</v>
      </c>
      <c r="K749" s="3"/>
      <c r="L749" s="3" t="str">
        <f t="shared" si="115"/>
        <v>NULL</v>
      </c>
      <c r="M749" s="3"/>
      <c r="N749" s="3" t="str">
        <f>IFERROR(VLOOKUP(I749,[2]Sheet3!G$3:K$38,5,FALSE),"")</f>
        <v/>
      </c>
      <c r="P749" s="28" t="str">
        <f t="shared" si="136"/>
        <v>BASE_YY,MALL_CLS_CD</v>
      </c>
      <c r="Q749" s="2" t="str">
        <f t="shared" si="137"/>
        <v>, ORD_CCNT  INTEGER  NULL  COMMENT '주문회원수'</v>
      </c>
      <c r="R749" s="2" t="str">
        <f t="shared" si="138"/>
        <v>, ORD_CCNT  INTEGER  NULL</v>
      </c>
      <c r="S749" s="2" t="str">
        <f t="shared" si="139"/>
        <v>COMMENT ON COLUMN DM.MMBS_YY_CUST_BHV.ORD_CCNT IS '주문회원수';</v>
      </c>
    </row>
    <row r="750" spans="1:19" ht="22" hidden="1" customHeight="1" x14ac:dyDescent="0.45">
      <c r="A750" s="23">
        <f t="shared" si="134"/>
        <v>106</v>
      </c>
      <c r="B750" s="3" t="s">
        <v>596</v>
      </c>
      <c r="C750" s="3" t="s">
        <v>143</v>
      </c>
      <c r="D750" s="3" t="s">
        <v>29</v>
      </c>
      <c r="E750" s="4" t="str">
        <f>VLOOKUP(F750,[1]테이블명!$E:$G,3,FALSE)</f>
        <v>MMBS_YY_CUST_BHV</v>
      </c>
      <c r="F750" s="5" t="s">
        <v>122</v>
      </c>
      <c r="G750" s="3">
        <f t="shared" si="135"/>
        <v>21</v>
      </c>
      <c r="H750" s="4" t="str">
        <f>VLOOKUP(I750,[1]용어사전!$B:$D,2,FALSE)</f>
        <v>BGN_ORD_CCNT</v>
      </c>
      <c r="I750" s="4" t="s">
        <v>377</v>
      </c>
      <c r="J750" s="3" t="str">
        <f>VLOOKUP(I750,[1]용어사전!$B:$D,3,FALSE)</f>
        <v>INTEGER</v>
      </c>
      <c r="K750" s="3"/>
      <c r="L750" s="3" t="str">
        <f t="shared" si="115"/>
        <v>NULL</v>
      </c>
      <c r="M750" s="3"/>
      <c r="N750" s="3" t="str">
        <f>IFERROR(VLOOKUP(I750,[2]Sheet3!G$3:K$38,5,FALSE),"")</f>
        <v/>
      </c>
      <c r="P750" s="28" t="str">
        <f t="shared" si="136"/>
        <v>BASE_YY,MALL_CLS_CD</v>
      </c>
      <c r="Q750" s="2" t="str">
        <f t="shared" si="137"/>
        <v>, BGN_ORD_CCNT  INTEGER  NULL  COMMENT '신규주문회원수'</v>
      </c>
      <c r="R750" s="2" t="str">
        <f t="shared" si="138"/>
        <v>, BGN_ORD_CCNT  INTEGER  NULL</v>
      </c>
      <c r="S750" s="2" t="str">
        <f t="shared" si="139"/>
        <v>COMMENT ON COLUMN DM.MMBS_YY_CUST_BHV.BGN_ORD_CCNT IS '신규주문회원수';</v>
      </c>
    </row>
    <row r="751" spans="1:19" ht="22" hidden="1" customHeight="1" x14ac:dyDescent="0.45">
      <c r="A751" s="23">
        <f t="shared" si="134"/>
        <v>106</v>
      </c>
      <c r="B751" s="3" t="s">
        <v>596</v>
      </c>
      <c r="C751" s="3" t="s">
        <v>143</v>
      </c>
      <c r="D751" s="3" t="s">
        <v>29</v>
      </c>
      <c r="E751" s="4" t="str">
        <f>VLOOKUP(F751,[1]테이블명!$E:$G,3,FALSE)</f>
        <v>MMBS_YY_CUST_BHV</v>
      </c>
      <c r="F751" s="5" t="s">
        <v>122</v>
      </c>
      <c r="G751" s="3">
        <f t="shared" si="135"/>
        <v>22</v>
      </c>
      <c r="H751" s="4" t="str">
        <f>VLOOKUP(I751,[1]용어사전!$B:$D,2,FALSE)</f>
        <v>LOAD_DTTM</v>
      </c>
      <c r="I751" s="4" t="s">
        <v>297</v>
      </c>
      <c r="J751" s="3" t="str">
        <f>VLOOKUP(I751,[1]용어사전!$B:$D,3,FALSE)</f>
        <v>TIMESTAMP</v>
      </c>
      <c r="K751" s="3"/>
      <c r="L751" s="3" t="str">
        <f t="shared" si="115"/>
        <v>NULL</v>
      </c>
      <c r="M751" s="3"/>
      <c r="N751" s="3" t="str">
        <f>IFERROR(VLOOKUP(I751,[2]Sheet3!G$3:K$38,5,FALSE),"")</f>
        <v/>
      </c>
      <c r="P751" s="28" t="str">
        <f t="shared" si="136"/>
        <v>BASE_YY,MALL_CLS_CD</v>
      </c>
      <c r="Q751" s="2" t="str">
        <f t="shared" si="137"/>
        <v>, LOAD_DTTM  TIMESTAMP  NULL  COMMENT '적재일시' , CONSTRAINT MMBS_YY_CUST_BHV_PK PRIMARY KEY (BASE_YY,MALL_CLS_CD)) COMMENT='년도고객행동';GRANT SELECT ON TABLE GCWB_WDB.DM.MMBS_YY_CUST_BHV TO READ_ROLE;GRANT SELECT,INSERT,UPDATE,DELETE ON TABLE GCWB_WDB.DM.MMBS_YY_CUST_BHV TO ROLE CRUD_ROLE;</v>
      </c>
      <c r="R751" s="2" t="str">
        <f t="shared" si="138"/>
        <v>, LOAD_DTTM  TIMESTAMP  NULL, CONSTRAINT MMBS_YY_CUST_BHV_PK PRIMARY KEY (BASE_YY,MALL_CLS_CD)) ;</v>
      </c>
      <c r="S751" s="2" t="str">
        <f t="shared" si="139"/>
        <v>COMMENT ON COLUMN DM.MMBS_YY_CUST_BHV.LOAD_DTTM IS '적재일시';</v>
      </c>
    </row>
    <row r="752" spans="1:19" ht="22" hidden="1" customHeight="1" x14ac:dyDescent="0.45">
      <c r="A752" s="23">
        <f t="shared" si="134"/>
        <v>107</v>
      </c>
      <c r="B752" s="3" t="s">
        <v>596</v>
      </c>
      <c r="C752" s="3" t="s">
        <v>143</v>
      </c>
      <c r="D752" s="3" t="s">
        <v>5545</v>
      </c>
      <c r="E752" s="4" t="str">
        <f>VLOOKUP(F752,[1]테이블명!$E:$G,3,FALSE)</f>
        <v>MOBS_VSTR_BHV</v>
      </c>
      <c r="F752" s="5" t="s">
        <v>118</v>
      </c>
      <c r="G752" s="3">
        <f t="shared" si="135"/>
        <v>1</v>
      </c>
      <c r="H752" s="4" t="str">
        <f>VLOOKUP(I752,[1]용어사전!$B:$D,2,FALSE)</f>
        <v>BASE_DD</v>
      </c>
      <c r="I752" s="4" t="s">
        <v>378</v>
      </c>
      <c r="J752" s="3" t="str">
        <f>VLOOKUP(I752,[1]용어사전!$B:$D,3,FALSE)</f>
        <v>VARCHAR(8)</v>
      </c>
      <c r="K752" s="3" t="s">
        <v>375</v>
      </c>
      <c r="L752" s="3" t="str">
        <f t="shared" ref="L752:L819" si="142">IF(K752="Y"," NOT NULL","NULL")</f>
        <v xml:space="preserve"> NOT NULL</v>
      </c>
      <c r="M752" s="3"/>
      <c r="N752" s="3" t="str">
        <f>IFERROR(VLOOKUP(I752,[2]Sheet3!G$3:K$38,5,FALSE),"")</f>
        <v/>
      </c>
      <c r="P752" s="28" t="str">
        <f t="shared" si="136"/>
        <v>BASE_DD</v>
      </c>
      <c r="Q752" s="2" t="str">
        <f t="shared" si="137"/>
        <v>CREATE OR REPLACE TRANSIENT TABLE DM.MOBS_VSTR_BHV (BASE_DD  VARCHAR(8)   NOT NULL  COMMENT '기준일자'</v>
      </c>
      <c r="R752" s="2" t="str">
        <f t="shared" si="138"/>
        <v>CREATE TABLE DM.MOBS_VSTR_BHV (BASE_DD  VARCHAR(8)   NOT NULL</v>
      </c>
      <c r="S752" s="2" t="str">
        <f t="shared" si="139"/>
        <v>COMMENT ON TABLE DM.MOBS_VSTR_BHV IS '방문자행동'; COMMENT ON COLUMN DM.MOBS_VSTR_BHV.BASE_DD IS '기준일자';</v>
      </c>
    </row>
    <row r="753" spans="1:19" ht="22" hidden="1" customHeight="1" x14ac:dyDescent="0.45">
      <c r="A753" s="23">
        <f t="shared" si="134"/>
        <v>107</v>
      </c>
      <c r="B753" s="3" t="s">
        <v>596</v>
      </c>
      <c r="C753" s="3" t="s">
        <v>143</v>
      </c>
      <c r="D753" s="3" t="s">
        <v>5545</v>
      </c>
      <c r="E753" s="4" t="str">
        <f>VLOOKUP(F753,[1]테이블명!$E:$G,3,FALSE)</f>
        <v>MOBS_VSTR_BHV</v>
      </c>
      <c r="F753" s="5" t="s">
        <v>118</v>
      </c>
      <c r="G753" s="3">
        <f t="shared" si="135"/>
        <v>2</v>
      </c>
      <c r="H753" s="4" t="str">
        <f>VLOOKUP(I753,[1]용어사전!$B:$D,2,FALSE)</f>
        <v>MALL_CLS_CD</v>
      </c>
      <c r="I753" s="4" t="s">
        <v>146</v>
      </c>
      <c r="J753" s="3" t="str">
        <f>VLOOKUP(I753,[1]용어사전!$B:$D,3,FALSE)</f>
        <v>VARCHAR(2)</v>
      </c>
      <c r="K753" s="3" t="s">
        <v>375</v>
      </c>
      <c r="L753" s="3" t="str">
        <f t="shared" si="142"/>
        <v xml:space="preserve"> NOT NULL</v>
      </c>
      <c r="M753" s="3"/>
      <c r="N753" s="3" t="str">
        <f>IFERROR(VLOOKUP(I753,[2]Sheet3!G$3:K$38,5,FALSE),"")</f>
        <v/>
      </c>
      <c r="P753" s="28" t="str">
        <f t="shared" si="136"/>
        <v>BASE_DD,MALL_CLS_CD</v>
      </c>
      <c r="Q753" s="2" t="str">
        <f t="shared" si="137"/>
        <v>, MALL_CLS_CD  VARCHAR(2)   NOT NULL  COMMENT '몰구분코드'</v>
      </c>
      <c r="R753" s="2" t="str">
        <f t="shared" si="138"/>
        <v>, MALL_CLS_CD  VARCHAR(2)   NOT NULL</v>
      </c>
      <c r="S753" s="2" t="str">
        <f t="shared" si="139"/>
        <v>COMMENT ON COLUMN DM.MOBS_VSTR_BHV.MALL_CLS_CD IS '몰구분코드';</v>
      </c>
    </row>
    <row r="754" spans="1:19" ht="22" hidden="1" customHeight="1" x14ac:dyDescent="0.45">
      <c r="A754" s="23">
        <f t="shared" si="134"/>
        <v>107</v>
      </c>
      <c r="B754" s="3" t="s">
        <v>596</v>
      </c>
      <c r="C754" s="3" t="s">
        <v>143</v>
      </c>
      <c r="D754" s="3" t="s">
        <v>5545</v>
      </c>
      <c r="E754" s="4" t="str">
        <f>VLOOKUP(F754,[1]테이블명!$E:$G,3,FALSE)</f>
        <v>MOBS_VSTR_BHV</v>
      </c>
      <c r="F754" s="5" t="s">
        <v>118</v>
      </c>
      <c r="G754" s="3">
        <f t="shared" si="135"/>
        <v>3</v>
      </c>
      <c r="H754" s="4" t="str">
        <f>VLOOKUP(I754,[1]용어사전!$B:$D,2,FALSE)</f>
        <v>GA_MBR_NO</v>
      </c>
      <c r="I754" s="4" t="s">
        <v>340</v>
      </c>
      <c r="J754" s="3" t="str">
        <f>VLOOKUP(I754,[1]용어사전!$B:$D,3,FALSE)</f>
        <v>INTEGER</v>
      </c>
      <c r="K754" s="3" t="s">
        <v>375</v>
      </c>
      <c r="L754" s="3" t="str">
        <f t="shared" si="142"/>
        <v xml:space="preserve"> NOT NULL</v>
      </c>
      <c r="M754" s="3"/>
      <c r="N754" s="3" t="str">
        <f>IFERROR(VLOOKUP(I754,[2]Sheet3!G$3:K$38,5,FALSE),"")</f>
        <v/>
      </c>
      <c r="P754" s="28" t="str">
        <f t="shared" si="136"/>
        <v>BASE_DD,MALL_CLS_CD,GA_MBR_NO</v>
      </c>
      <c r="Q754" s="2" t="str">
        <f t="shared" si="137"/>
        <v>, GA_MBR_NO  INTEGER   NOT NULL  COMMENT 'GA회원번호'</v>
      </c>
      <c r="R754" s="2" t="str">
        <f t="shared" si="138"/>
        <v>, GA_MBR_NO  INTEGER   NOT NULL</v>
      </c>
      <c r="S754" s="2" t="str">
        <f t="shared" si="139"/>
        <v>COMMENT ON COLUMN DM.MOBS_VSTR_BHV.GA_MBR_NO IS 'GA회원번호';</v>
      </c>
    </row>
    <row r="755" spans="1:19" ht="22" hidden="1" customHeight="1" x14ac:dyDescent="0.45">
      <c r="A755" s="23">
        <f t="shared" si="134"/>
        <v>107</v>
      </c>
      <c r="B755" s="3" t="s">
        <v>596</v>
      </c>
      <c r="C755" s="3" t="s">
        <v>143</v>
      </c>
      <c r="D755" s="3" t="s">
        <v>5545</v>
      </c>
      <c r="E755" s="4" t="str">
        <f>VLOOKUP(F755,[1]테이블명!$E:$G,3,FALSE)</f>
        <v>MOBS_VSTR_BHV</v>
      </c>
      <c r="F755" s="5" t="s">
        <v>118</v>
      </c>
      <c r="G755" s="3">
        <f t="shared" si="135"/>
        <v>4</v>
      </c>
      <c r="H755" s="4" t="str">
        <f>VLOOKUP(I755,[1]용어사전!$B:$D,2,FALSE)</f>
        <v>IFL_CHNL_CD</v>
      </c>
      <c r="I755" s="4" t="s">
        <v>380</v>
      </c>
      <c r="J755" s="3" t="str">
        <f>VLOOKUP(I755,[1]용어사전!$B:$D,3,FALSE)</f>
        <v>VARCHAR(100)</v>
      </c>
      <c r="K755" s="3" t="s">
        <v>300</v>
      </c>
      <c r="L755" s="3" t="str">
        <f t="shared" si="142"/>
        <v xml:space="preserve"> NOT NULL</v>
      </c>
      <c r="M755" s="3"/>
      <c r="N755" s="3" t="str">
        <f>IFERROR(VLOOKUP(I755,[2]Sheet3!G$3:K$38,5,FALSE),"")</f>
        <v>타입수정</v>
      </c>
      <c r="P755" s="28" t="str">
        <f t="shared" si="136"/>
        <v>BASE_DD,MALL_CLS_CD,GA_MBR_NO,IFL_CHNL_CD</v>
      </c>
      <c r="Q755" s="2" t="str">
        <f t="shared" si="137"/>
        <v>, IFL_CHNL_CD  VARCHAR(100)   NOT NULL  COMMENT '유입채널코드'</v>
      </c>
      <c r="R755" s="2" t="str">
        <f t="shared" si="138"/>
        <v>, IFL_CHNL_CD  VARCHAR(100)   NOT NULL</v>
      </c>
      <c r="S755" s="2" t="str">
        <f t="shared" si="139"/>
        <v>COMMENT ON COLUMN DM.MOBS_VSTR_BHV.IFL_CHNL_CD IS '유입채널코드';</v>
      </c>
    </row>
    <row r="756" spans="1:19" ht="22" hidden="1" customHeight="1" x14ac:dyDescent="0.45">
      <c r="A756" s="23">
        <f t="shared" si="134"/>
        <v>107</v>
      </c>
      <c r="B756" s="3" t="s">
        <v>596</v>
      </c>
      <c r="C756" s="3" t="s">
        <v>143</v>
      </c>
      <c r="D756" s="3" t="s">
        <v>5545</v>
      </c>
      <c r="E756" s="4" t="str">
        <f>VLOOKUP(F756,[1]테이블명!$E:$G,3,FALSE)</f>
        <v>MOBS_VSTR_BHV</v>
      </c>
      <c r="F756" s="5" t="s">
        <v>118</v>
      </c>
      <c r="G756" s="3">
        <f t="shared" si="135"/>
        <v>5</v>
      </c>
      <c r="H756" s="4" t="str">
        <f>VLOOKUP(I756,[1]용어사전!$B:$D,2,FALSE)</f>
        <v>IFL_SRC_CD</v>
      </c>
      <c r="I756" s="4" t="s">
        <v>381</v>
      </c>
      <c r="J756" s="3" t="str">
        <f>VLOOKUP(I756,[1]용어사전!$B:$D,3,FALSE)</f>
        <v>VARCHAR(1000)</v>
      </c>
      <c r="K756" s="3" t="s">
        <v>300</v>
      </c>
      <c r="L756" s="3" t="str">
        <f t="shared" si="142"/>
        <v xml:space="preserve"> NOT NULL</v>
      </c>
      <c r="M756" s="3"/>
      <c r="N756" s="3" t="str">
        <f>IFERROR(VLOOKUP(I756,[2]Sheet3!G$3:K$38,5,FALSE),"")</f>
        <v>타입수정</v>
      </c>
      <c r="P756" s="28" t="str">
        <f t="shared" si="136"/>
        <v>BASE_DD,MALL_CLS_CD,GA_MBR_NO,IFL_CHNL_CD,IFL_SRC_CD</v>
      </c>
      <c r="Q756" s="2" t="str">
        <f t="shared" si="137"/>
        <v>, IFL_SRC_CD  VARCHAR(1000)   NOT NULL  COMMENT '유입소스코드'</v>
      </c>
      <c r="R756" s="2" t="str">
        <f t="shared" si="138"/>
        <v>, IFL_SRC_CD  VARCHAR(1000)   NOT NULL</v>
      </c>
      <c r="S756" s="2" t="str">
        <f t="shared" si="139"/>
        <v>COMMENT ON COLUMN DM.MOBS_VSTR_BHV.IFL_SRC_CD IS '유입소스코드';</v>
      </c>
    </row>
    <row r="757" spans="1:19" ht="22" hidden="1" customHeight="1" x14ac:dyDescent="0.45">
      <c r="A757" s="23">
        <f t="shared" si="134"/>
        <v>107</v>
      </c>
      <c r="B757" s="3" t="s">
        <v>596</v>
      </c>
      <c r="C757" s="3" t="s">
        <v>143</v>
      </c>
      <c r="D757" s="3" t="s">
        <v>5545</v>
      </c>
      <c r="E757" s="4" t="str">
        <f>VLOOKUP(F757,[1]테이블명!$E:$G,3,FALSE)</f>
        <v>MOBS_VSTR_BHV</v>
      </c>
      <c r="F757" s="5" t="s">
        <v>118</v>
      </c>
      <c r="G757" s="3">
        <f t="shared" si="135"/>
        <v>6</v>
      </c>
      <c r="H757" s="4" t="str">
        <f>VLOOKUP(I757,[1]용어사전!$B:$D,2,FALSE)</f>
        <v>IFL_MED_CD</v>
      </c>
      <c r="I757" s="4" t="s">
        <v>420</v>
      </c>
      <c r="J757" s="3" t="str">
        <f>VLOOKUP(I757,[1]용어사전!$B:$D,3,FALSE)</f>
        <v>VARCHAR(200)</v>
      </c>
      <c r="K757" s="3" t="s">
        <v>300</v>
      </c>
      <c r="L757" s="3" t="str">
        <f>IF(K757="Y"," NOT NULL","NULL")</f>
        <v xml:space="preserve"> NOT NULL</v>
      </c>
      <c r="M757" s="3"/>
      <c r="N757" s="3" t="str">
        <f>IFERROR(VLOOKUP(I757,[2]Sheet3!G$3:K$38,5,FALSE),"")</f>
        <v>타입수정</v>
      </c>
      <c r="P757" s="28" t="str">
        <f t="shared" si="136"/>
        <v>BASE_DD,MALL_CLS_CD,GA_MBR_NO,IFL_CHNL_CD,IFL_SRC_CD,IFL_MED_CD</v>
      </c>
      <c r="Q757" s="2" t="str">
        <f t="shared" si="137"/>
        <v>, IFL_MED_CD  VARCHAR(200)   NOT NULL  COMMENT '유입매체코드'</v>
      </c>
      <c r="R757" s="2" t="str">
        <f t="shared" si="138"/>
        <v>, IFL_MED_CD  VARCHAR(200)   NOT NULL</v>
      </c>
      <c r="S757" s="2" t="str">
        <f t="shared" si="139"/>
        <v>COMMENT ON COLUMN DM.MOBS_VSTR_BHV.IFL_MED_CD IS '유입매체코드';</v>
      </c>
    </row>
    <row r="758" spans="1:19" ht="22" hidden="1" customHeight="1" x14ac:dyDescent="0.45">
      <c r="A758" s="23">
        <f t="shared" si="134"/>
        <v>107</v>
      </c>
      <c r="B758" s="3" t="s">
        <v>596</v>
      </c>
      <c r="C758" s="3" t="s">
        <v>143</v>
      </c>
      <c r="D758" s="3" t="s">
        <v>5545</v>
      </c>
      <c r="E758" s="4" t="str">
        <f>VLOOKUP(F758,[1]테이블명!$E:$G,3,FALSE)</f>
        <v>MOBS_VSTR_BHV</v>
      </c>
      <c r="F758" s="5" t="s">
        <v>118</v>
      </c>
      <c r="G758" s="3">
        <f t="shared" si="135"/>
        <v>7</v>
      </c>
      <c r="H758" s="4" t="str">
        <f>VLOOKUP(I758,[1]용어사전!$B:$D,2,FALSE)</f>
        <v>CNC_DEVC_CD</v>
      </c>
      <c r="I758" s="4" t="s">
        <v>382</v>
      </c>
      <c r="J758" s="3" t="str">
        <f>VLOOKUP(I758,[1]용어사전!$B:$D,3,FALSE)</f>
        <v>VARCHAR(20)</v>
      </c>
      <c r="K758" s="3" t="s">
        <v>300</v>
      </c>
      <c r="L758" s="3" t="str">
        <f t="shared" si="142"/>
        <v xml:space="preserve"> NOT NULL</v>
      </c>
      <c r="M758" s="3"/>
      <c r="N758" s="3" t="str">
        <f>IFERROR(VLOOKUP(I758,[2]Sheet3!G$3:K$38,5,FALSE),"")</f>
        <v/>
      </c>
      <c r="P758" s="28" t="str">
        <f t="shared" si="136"/>
        <v>BASE_DD,MALL_CLS_CD,GA_MBR_NO,IFL_CHNL_CD,IFL_SRC_CD,IFL_MED_CD,CNC_DEVC_CD</v>
      </c>
      <c r="Q758" s="2" t="str">
        <f t="shared" si="137"/>
        <v>, CNC_DEVC_CD  VARCHAR(20)   NOT NULL  COMMENT '접속기기코드'</v>
      </c>
      <c r="R758" s="2" t="str">
        <f t="shared" si="138"/>
        <v>, CNC_DEVC_CD  VARCHAR(20)   NOT NULL</v>
      </c>
      <c r="S758" s="2" t="str">
        <f t="shared" si="139"/>
        <v>COMMENT ON COLUMN DM.MOBS_VSTR_BHV.CNC_DEVC_CD IS '접속기기코드';</v>
      </c>
    </row>
    <row r="759" spans="1:19" ht="22" hidden="1" customHeight="1" x14ac:dyDescent="0.45">
      <c r="A759" s="23">
        <f t="shared" si="134"/>
        <v>107</v>
      </c>
      <c r="B759" s="3" t="s">
        <v>596</v>
      </c>
      <c r="C759" s="3" t="s">
        <v>143</v>
      </c>
      <c r="D759" s="3" t="s">
        <v>5545</v>
      </c>
      <c r="E759" s="4" t="str">
        <f>VLOOKUP(F759,[1]테이블명!$E:$G,3,FALSE)</f>
        <v>MOBS_VSTR_BHV</v>
      </c>
      <c r="F759" s="5" t="s">
        <v>118</v>
      </c>
      <c r="G759" s="3">
        <f t="shared" si="135"/>
        <v>8</v>
      </c>
      <c r="H759" s="4" t="str">
        <f>VLOOKUP(I759,[1]용어사전!$B:$D,2,FALSE)</f>
        <v>VST_PAGE_CD</v>
      </c>
      <c r="I759" s="4" t="s">
        <v>383</v>
      </c>
      <c r="J759" s="3" t="str">
        <f>VLOOKUP(I759,[1]용어사전!$B:$D,3,FALSE)</f>
        <v>VARCHAR(10000)</v>
      </c>
      <c r="K759" s="3" t="s">
        <v>300</v>
      </c>
      <c r="L759" s="3" t="str">
        <f t="shared" si="142"/>
        <v xml:space="preserve"> NOT NULL</v>
      </c>
      <c r="M759" s="3"/>
      <c r="N759" s="3" t="str">
        <f>IFERROR(VLOOKUP(I759,[2]Sheet3!G$3:K$38,5,FALSE),"")</f>
        <v>타입수정</v>
      </c>
      <c r="P759" s="28" t="str">
        <f t="shared" si="136"/>
        <v>BASE_DD,MALL_CLS_CD,GA_MBR_NO,IFL_CHNL_CD,IFL_SRC_CD,IFL_MED_CD,CNC_DEVC_CD,VST_PAGE_CD</v>
      </c>
      <c r="Q759" s="2" t="str">
        <f t="shared" si="137"/>
        <v>, VST_PAGE_CD  VARCHAR(10000)   NOT NULL  COMMENT '방문페이지코드'</v>
      </c>
      <c r="R759" s="2" t="str">
        <f t="shared" si="138"/>
        <v>, VST_PAGE_CD  VARCHAR(10000)   NOT NULL</v>
      </c>
      <c r="S759" s="2" t="str">
        <f t="shared" si="139"/>
        <v>COMMENT ON COLUMN DM.MOBS_VSTR_BHV.VST_PAGE_CD IS '방문페이지코드';</v>
      </c>
    </row>
    <row r="760" spans="1:19" ht="22" hidden="1" customHeight="1" x14ac:dyDescent="0.45">
      <c r="A760" s="23">
        <f t="shared" si="134"/>
        <v>107</v>
      </c>
      <c r="B760" s="3" t="s">
        <v>596</v>
      </c>
      <c r="C760" s="3" t="s">
        <v>143</v>
      </c>
      <c r="D760" s="3" t="s">
        <v>5545</v>
      </c>
      <c r="E760" s="4" t="str">
        <f>VLOOKUP(F760,[1]테이블명!$E:$G,3,FALSE)</f>
        <v>MOBS_VSTR_BHV</v>
      </c>
      <c r="F760" s="5" t="s">
        <v>118</v>
      </c>
      <c r="G760" s="3">
        <f t="shared" si="135"/>
        <v>9</v>
      </c>
      <c r="H760" s="4" t="str">
        <f>VLOOKUP(I760,[1]용어사전!$B:$D,2,FALSE)</f>
        <v>END_PAGE_CD</v>
      </c>
      <c r="I760" s="4" t="s">
        <v>384</v>
      </c>
      <c r="J760" s="3" t="str">
        <f>VLOOKUP(I760,[1]용어사전!$B:$D,3,FALSE)</f>
        <v>VARCHAR(10000)</v>
      </c>
      <c r="K760" s="3" t="s">
        <v>300</v>
      </c>
      <c r="L760" s="3" t="str">
        <f t="shared" si="142"/>
        <v xml:space="preserve"> NOT NULL</v>
      </c>
      <c r="M760" s="3"/>
      <c r="N760" s="3" t="str">
        <f>IFERROR(VLOOKUP(I760,[2]Sheet3!G$3:K$38,5,FALSE),"")</f>
        <v>타입수정</v>
      </c>
      <c r="P760" s="28" t="str">
        <f t="shared" si="136"/>
        <v>BASE_DD,MALL_CLS_CD,GA_MBR_NO,IFL_CHNL_CD,IFL_SRC_CD,IFL_MED_CD,CNC_DEVC_CD,VST_PAGE_CD,END_PAGE_CD</v>
      </c>
      <c r="Q760" s="2" t="str">
        <f t="shared" si="137"/>
        <v>, END_PAGE_CD  VARCHAR(10000)   NOT NULL  COMMENT '종료페이지코드'</v>
      </c>
      <c r="R760" s="2" t="str">
        <f t="shared" si="138"/>
        <v>, END_PAGE_CD  VARCHAR(10000)   NOT NULL</v>
      </c>
      <c r="S760" s="2" t="str">
        <f t="shared" si="139"/>
        <v>COMMENT ON COLUMN DM.MOBS_VSTR_BHV.END_PAGE_CD IS '종료페이지코드';</v>
      </c>
    </row>
    <row r="761" spans="1:19" ht="22" hidden="1" customHeight="1" x14ac:dyDescent="0.45">
      <c r="A761" s="23">
        <f t="shared" si="134"/>
        <v>107</v>
      </c>
      <c r="B761" s="3" t="s">
        <v>596</v>
      </c>
      <c r="C761" s="3" t="s">
        <v>143</v>
      </c>
      <c r="D761" s="3" t="s">
        <v>5545</v>
      </c>
      <c r="E761" s="4" t="str">
        <f>VLOOKUP(F761,[1]테이블명!$E:$G,3,FALSE)</f>
        <v>MOBS_VSTR_BHV</v>
      </c>
      <c r="F761" s="5" t="s">
        <v>118</v>
      </c>
      <c r="G761" s="3">
        <f t="shared" si="135"/>
        <v>10</v>
      </c>
      <c r="H761" s="4" t="str">
        <f>VLOOKUP(I761,[1]용어사전!$B:$D,2,FALSE)</f>
        <v>VST_TYP_CD</v>
      </c>
      <c r="I761" s="4" t="s">
        <v>385</v>
      </c>
      <c r="J761" s="3" t="str">
        <f>VLOOKUP(I761,[1]용어사전!$B:$D,3,FALSE)</f>
        <v>VARCHAR(50)</v>
      </c>
      <c r="K761" s="3" t="s">
        <v>300</v>
      </c>
      <c r="L761" s="3" t="str">
        <f t="shared" si="142"/>
        <v xml:space="preserve"> NOT NULL</v>
      </c>
      <c r="M761" s="3"/>
      <c r="N761" s="3" t="str">
        <f>IFERROR(VLOOKUP(I761,[2]Sheet3!G$3:K$38,5,FALSE),"")</f>
        <v>타입수정</v>
      </c>
      <c r="P761" s="28" t="str">
        <f t="shared" si="136"/>
        <v>BASE_DD,MALL_CLS_CD,GA_MBR_NO,IFL_CHNL_CD,IFL_SRC_CD,IFL_MED_CD,CNC_DEVC_CD,VST_PAGE_CD,END_PAGE_CD,VST_TYP_CD</v>
      </c>
      <c r="Q761" s="2" t="str">
        <f t="shared" si="137"/>
        <v>, VST_TYP_CD  VARCHAR(50)   NOT NULL  COMMENT '방문유형코드'</v>
      </c>
      <c r="R761" s="2" t="str">
        <f t="shared" si="138"/>
        <v>, VST_TYP_CD  VARCHAR(50)   NOT NULL</v>
      </c>
      <c r="S761" s="2" t="str">
        <f t="shared" si="139"/>
        <v>COMMENT ON COLUMN DM.MOBS_VSTR_BHV.VST_TYP_CD IS '방문유형코드';</v>
      </c>
    </row>
    <row r="762" spans="1:19" ht="22" hidden="1" customHeight="1" x14ac:dyDescent="0.45">
      <c r="A762" s="23">
        <f t="shared" si="134"/>
        <v>107</v>
      </c>
      <c r="B762" s="3" t="s">
        <v>596</v>
      </c>
      <c r="C762" s="3" t="s">
        <v>143</v>
      </c>
      <c r="D762" s="3" t="s">
        <v>5545</v>
      </c>
      <c r="E762" s="4" t="str">
        <f>VLOOKUP(F762,[1]테이블명!$E:$G,3,FALSE)</f>
        <v>MOBS_VSTR_BHV</v>
      </c>
      <c r="F762" s="5" t="s">
        <v>118</v>
      </c>
      <c r="G762" s="3">
        <f t="shared" si="135"/>
        <v>11</v>
      </c>
      <c r="H762" s="4" t="str">
        <f>VLOOKUP(I762,[1]용어사전!$B:$D,2,FALSE)</f>
        <v>CNC_CITY_CD</v>
      </c>
      <c r="I762" s="4" t="s">
        <v>386</v>
      </c>
      <c r="J762" s="3" t="str">
        <f>VLOOKUP(I762,[1]용어사전!$B:$D,3,FALSE)</f>
        <v>VARCHAR(100)</v>
      </c>
      <c r="K762" s="3" t="s">
        <v>300</v>
      </c>
      <c r="L762" s="3" t="str">
        <f t="shared" si="142"/>
        <v xml:space="preserve"> NOT NULL</v>
      </c>
      <c r="M762" s="3"/>
      <c r="N762" s="3" t="str">
        <f>IFERROR(VLOOKUP(I762,[2]Sheet3!G$3:K$38,5,FALSE),"")</f>
        <v>타입수정</v>
      </c>
      <c r="P762" s="28" t="str">
        <f t="shared" si="136"/>
        <v>BASE_DD,MALL_CLS_CD,GA_MBR_NO,IFL_CHNL_CD,IFL_SRC_CD,IFL_MED_CD,CNC_DEVC_CD,VST_PAGE_CD,END_PAGE_CD,VST_TYP_CD,CNC_CITY_CD</v>
      </c>
      <c r="Q762" s="2" t="str">
        <f t="shared" si="137"/>
        <v>, CNC_CITY_CD  VARCHAR(100)   NOT NULL  COMMENT '접속도시코드'</v>
      </c>
      <c r="R762" s="2" t="str">
        <f t="shared" si="138"/>
        <v>, CNC_CITY_CD  VARCHAR(100)   NOT NULL</v>
      </c>
      <c r="S762" s="2" t="str">
        <f t="shared" si="139"/>
        <v>COMMENT ON COLUMN DM.MOBS_VSTR_BHV.CNC_CITY_CD IS '접속도시코드';</v>
      </c>
    </row>
    <row r="763" spans="1:19" ht="22" hidden="1" customHeight="1" x14ac:dyDescent="0.45">
      <c r="A763" s="23">
        <f t="shared" si="134"/>
        <v>107</v>
      </c>
      <c r="B763" s="3" t="s">
        <v>596</v>
      </c>
      <c r="C763" s="3" t="s">
        <v>143</v>
      </c>
      <c r="D763" s="3" t="s">
        <v>5545</v>
      </c>
      <c r="E763" s="4" t="str">
        <f>VLOOKUP(F763,[1]테이블명!$E:$G,3,FALSE)</f>
        <v>MOBS_VSTR_BHV</v>
      </c>
      <c r="F763" s="5" t="s">
        <v>118</v>
      </c>
      <c r="G763" s="3">
        <f t="shared" si="135"/>
        <v>12</v>
      </c>
      <c r="H763" s="4" t="str">
        <f>VLOOKUP(I763,[1]용어사전!$B:$D,2,FALSE)</f>
        <v>SCN_CD</v>
      </c>
      <c r="I763" s="4" t="s">
        <v>5548</v>
      </c>
      <c r="J763" s="3" t="str">
        <f>VLOOKUP(I763,[1]용어사전!$B:$D,3,FALSE)</f>
        <v>VARCHAR(200)</v>
      </c>
      <c r="K763" s="3"/>
      <c r="L763" s="3" t="str">
        <f t="shared" si="142"/>
        <v>NULL</v>
      </c>
      <c r="M763" s="3"/>
      <c r="N763" s="3" t="str">
        <f>IFERROR(VLOOKUP(I763,[2]Sheet3!G$3:K$38,5,FALSE),"")</f>
        <v>타입수정</v>
      </c>
      <c r="P763" s="28" t="str">
        <f t="shared" si="136"/>
        <v>BASE_DD,MALL_CLS_CD,GA_MBR_NO,IFL_CHNL_CD,IFL_SRC_CD,IFL_MED_CD,CNC_DEVC_CD,VST_PAGE_CD,END_PAGE_CD,VST_TYP_CD,CNC_CITY_CD</v>
      </c>
      <c r="Q763" s="2" t="str">
        <f t="shared" si="137"/>
        <v>, SCN_CD  VARCHAR(200)  NULL  COMMENT '소셜네트워크코드'</v>
      </c>
      <c r="R763" s="2" t="str">
        <f t="shared" si="138"/>
        <v>, SCN_CD  VARCHAR(200)  NULL</v>
      </c>
      <c r="S763" s="2" t="str">
        <f t="shared" si="139"/>
        <v>COMMENT ON COLUMN DM.MOBS_VSTR_BHV.SCN_CD IS '소셜네트워크코드';</v>
      </c>
    </row>
    <row r="764" spans="1:19" ht="22" hidden="1" customHeight="1" x14ac:dyDescent="0.45">
      <c r="A764" s="23">
        <f t="shared" si="134"/>
        <v>107</v>
      </c>
      <c r="B764" s="3" t="s">
        <v>596</v>
      </c>
      <c r="C764" s="3" t="s">
        <v>143</v>
      </c>
      <c r="D764" s="3" t="s">
        <v>5545</v>
      </c>
      <c r="E764" s="4" t="str">
        <f>VLOOKUP(F764,[1]테이블명!$E:$G,3,FALSE)</f>
        <v>MOBS_VSTR_BHV</v>
      </c>
      <c r="F764" s="5" t="s">
        <v>118</v>
      </c>
      <c r="G764" s="3">
        <f t="shared" si="135"/>
        <v>13</v>
      </c>
      <c r="H764" s="4" t="str">
        <f>VLOOKUP(I764,[1]용어사전!$B:$D,2,FALSE)</f>
        <v>MBR_NO</v>
      </c>
      <c r="I764" s="4" t="s">
        <v>306</v>
      </c>
      <c r="J764" s="3" t="str">
        <f>VLOOKUP(I764,[1]용어사전!$B:$D,3,FALSE)</f>
        <v>INTEGER</v>
      </c>
      <c r="K764" s="3"/>
      <c r="L764" s="3" t="str">
        <f t="shared" ref="L764:L769" si="143">IF(K764="Y"," NOT NULL","NULL")</f>
        <v>NULL</v>
      </c>
      <c r="M764" s="3"/>
      <c r="N764" s="3" t="str">
        <f>IFERROR(VLOOKUP(I764,[2]Sheet3!G$3:K$38,5,FALSE),"")</f>
        <v/>
      </c>
      <c r="P764" s="28" t="str">
        <f t="shared" si="136"/>
        <v>BASE_DD,MALL_CLS_CD,GA_MBR_NO,IFL_CHNL_CD,IFL_SRC_CD,IFL_MED_CD,CNC_DEVC_CD,VST_PAGE_CD,END_PAGE_CD,VST_TYP_CD,CNC_CITY_CD</v>
      </c>
      <c r="Q764" s="2" t="str">
        <f t="shared" si="137"/>
        <v>, MBR_NO  INTEGER  NULL  COMMENT '회원번호'</v>
      </c>
      <c r="R764" s="2" t="str">
        <f t="shared" si="138"/>
        <v>, MBR_NO  INTEGER  NULL</v>
      </c>
      <c r="S764" s="2" t="str">
        <f t="shared" si="139"/>
        <v>COMMENT ON COLUMN DM.MOBS_VSTR_BHV.MBR_NO IS '회원번호';</v>
      </c>
    </row>
    <row r="765" spans="1:19" ht="22" hidden="1" customHeight="1" x14ac:dyDescent="0.45">
      <c r="A765" s="23">
        <f t="shared" si="134"/>
        <v>107</v>
      </c>
      <c r="B765" s="3" t="s">
        <v>596</v>
      </c>
      <c r="C765" s="3" t="s">
        <v>143</v>
      </c>
      <c r="D765" s="3" t="s">
        <v>5545</v>
      </c>
      <c r="E765" s="4" t="str">
        <f>VLOOKUP(F765,[1]테이블명!$E:$G,3,FALSE)</f>
        <v>MOBS_VSTR_BHV</v>
      </c>
      <c r="F765" s="5" t="s">
        <v>118</v>
      </c>
      <c r="G765" s="3">
        <f t="shared" si="135"/>
        <v>14</v>
      </c>
      <c r="H765" s="4" t="str">
        <f>VLOOKUP(I765,[1]용어사전!$B:$D,2,FALSE)</f>
        <v>BASE_WK</v>
      </c>
      <c r="I765" s="4" t="s">
        <v>376</v>
      </c>
      <c r="J765" s="3" t="str">
        <f>VLOOKUP(I765,[1]용어사전!$B:$D,3,FALSE)</f>
        <v>VARCHAR(12)</v>
      </c>
      <c r="K765" s="3"/>
      <c r="L765" s="3" t="str">
        <f t="shared" si="143"/>
        <v>NULL</v>
      </c>
      <c r="M765" s="3"/>
      <c r="N765" s="3" t="str">
        <f>IFERROR(VLOOKUP(I765,[2]Sheet3!G$3:K$38,5,FALSE),"")</f>
        <v/>
      </c>
      <c r="P765" s="28" t="str">
        <f t="shared" si="136"/>
        <v>BASE_DD,MALL_CLS_CD,GA_MBR_NO,IFL_CHNL_CD,IFL_SRC_CD,IFL_MED_CD,CNC_DEVC_CD,VST_PAGE_CD,END_PAGE_CD,VST_TYP_CD,CNC_CITY_CD</v>
      </c>
      <c r="Q765" s="2" t="str">
        <f t="shared" si="137"/>
        <v>, BASE_WK  VARCHAR(12)  NULL  COMMENT '기준주차'</v>
      </c>
      <c r="R765" s="2" t="str">
        <f t="shared" si="138"/>
        <v>, BASE_WK  VARCHAR(12)  NULL</v>
      </c>
      <c r="S765" s="2" t="str">
        <f t="shared" si="139"/>
        <v>COMMENT ON COLUMN DM.MOBS_VSTR_BHV.BASE_WK IS '기준주차';</v>
      </c>
    </row>
    <row r="766" spans="1:19" ht="22" hidden="1" customHeight="1" x14ac:dyDescent="0.45">
      <c r="A766" s="23">
        <f t="shared" si="134"/>
        <v>107</v>
      </c>
      <c r="B766" s="3" t="s">
        <v>596</v>
      </c>
      <c r="C766" s="3" t="s">
        <v>143</v>
      </c>
      <c r="D766" s="3" t="s">
        <v>5545</v>
      </c>
      <c r="E766" s="4" t="str">
        <f>VLOOKUP(F766,[1]테이블명!$E:$G,3,FALSE)</f>
        <v>MOBS_VSTR_BHV</v>
      </c>
      <c r="F766" s="5" t="s">
        <v>118</v>
      </c>
      <c r="G766" s="3">
        <f t="shared" si="135"/>
        <v>15</v>
      </c>
      <c r="H766" s="4" t="str">
        <f>VLOOKUP(I766,[1]용어사전!$B:$D,2,FALSE)</f>
        <v>BASE_MM</v>
      </c>
      <c r="I766" s="4" t="s">
        <v>374</v>
      </c>
      <c r="J766" s="3" t="str">
        <f>VLOOKUP(I766,[1]용어사전!$B:$D,3,FALSE)</f>
        <v>VARCHAR(6)</v>
      </c>
      <c r="K766" s="3"/>
      <c r="L766" s="3" t="str">
        <f t="shared" si="143"/>
        <v>NULL</v>
      </c>
      <c r="M766" s="3"/>
      <c r="N766" s="3" t="str">
        <f>IFERROR(VLOOKUP(I766,[2]Sheet3!G$3:K$38,5,FALSE),"")</f>
        <v/>
      </c>
      <c r="P766" s="28" t="str">
        <f t="shared" si="136"/>
        <v>BASE_DD,MALL_CLS_CD,GA_MBR_NO,IFL_CHNL_CD,IFL_SRC_CD,IFL_MED_CD,CNC_DEVC_CD,VST_PAGE_CD,END_PAGE_CD,VST_TYP_CD,CNC_CITY_CD</v>
      </c>
      <c r="Q766" s="2" t="str">
        <f t="shared" si="137"/>
        <v>, BASE_MM  VARCHAR(6)  NULL  COMMENT '기준년월'</v>
      </c>
      <c r="R766" s="2" t="str">
        <f t="shared" si="138"/>
        <v>, BASE_MM  VARCHAR(6)  NULL</v>
      </c>
      <c r="S766" s="2" t="str">
        <f t="shared" si="139"/>
        <v>COMMENT ON COLUMN DM.MOBS_VSTR_BHV.BASE_MM IS '기준년월';</v>
      </c>
    </row>
    <row r="767" spans="1:19" ht="22" hidden="1" customHeight="1" x14ac:dyDescent="0.45">
      <c r="A767" s="23">
        <f t="shared" si="134"/>
        <v>107</v>
      </c>
      <c r="B767" s="3" t="s">
        <v>596</v>
      </c>
      <c r="C767" s="3" t="s">
        <v>143</v>
      </c>
      <c r="D767" s="3" t="s">
        <v>5545</v>
      </c>
      <c r="E767" s="4" t="str">
        <f>VLOOKUP(F767,[1]테이블명!$E:$G,3,FALSE)</f>
        <v>MOBS_VSTR_BHV</v>
      </c>
      <c r="F767" s="5" t="s">
        <v>118</v>
      </c>
      <c r="G767" s="3">
        <f t="shared" si="135"/>
        <v>16</v>
      </c>
      <c r="H767" s="4" t="str">
        <f>VLOOKUP(I767,[1]용어사전!$B:$D,2,FALSE)</f>
        <v>BASE_YY</v>
      </c>
      <c r="I767" s="4" t="s">
        <v>359</v>
      </c>
      <c r="J767" s="3" t="str">
        <f>VLOOKUP(I767,[1]용어사전!$B:$D,3,FALSE)</f>
        <v>VARCHAR(4)</v>
      </c>
      <c r="K767" s="3"/>
      <c r="L767" s="3" t="str">
        <f t="shared" si="143"/>
        <v>NULL</v>
      </c>
      <c r="M767" s="3"/>
      <c r="N767" s="3" t="str">
        <f>IFERROR(VLOOKUP(I767,[2]Sheet3!G$3:K$38,5,FALSE),"")</f>
        <v/>
      </c>
      <c r="P767" s="28" t="str">
        <f t="shared" si="136"/>
        <v>BASE_DD,MALL_CLS_CD,GA_MBR_NO,IFL_CHNL_CD,IFL_SRC_CD,IFL_MED_CD,CNC_DEVC_CD,VST_PAGE_CD,END_PAGE_CD,VST_TYP_CD,CNC_CITY_CD</v>
      </c>
      <c r="Q767" s="2" t="str">
        <f t="shared" si="137"/>
        <v>, BASE_YY  VARCHAR(4)  NULL  COMMENT '기준년도'</v>
      </c>
      <c r="R767" s="2" t="str">
        <f t="shared" si="138"/>
        <v>, BASE_YY  VARCHAR(4)  NULL</v>
      </c>
      <c r="S767" s="2" t="str">
        <f t="shared" si="139"/>
        <v>COMMENT ON COLUMN DM.MOBS_VSTR_BHV.BASE_YY IS '기준년도';</v>
      </c>
    </row>
    <row r="768" spans="1:19" ht="22" hidden="1" customHeight="1" x14ac:dyDescent="0.45">
      <c r="A768" s="23">
        <f t="shared" si="134"/>
        <v>107</v>
      </c>
      <c r="B768" s="3" t="s">
        <v>596</v>
      </c>
      <c r="C768" s="3" t="s">
        <v>143</v>
      </c>
      <c r="D768" s="3" t="s">
        <v>5545</v>
      </c>
      <c r="E768" s="4" t="str">
        <f>VLOOKUP(F768,[1]테이블명!$E:$G,3,FALSE)</f>
        <v>MOBS_VSTR_BHV</v>
      </c>
      <c r="F768" s="5" t="s">
        <v>118</v>
      </c>
      <c r="G768" s="3">
        <f t="shared" si="135"/>
        <v>17</v>
      </c>
      <c r="H768" s="4" t="str">
        <f>VLOOKUP(I768,[1]용어사전!$B:$D,2,FALSE)</f>
        <v>BGN_VST_YN</v>
      </c>
      <c r="I768" s="4" t="s">
        <v>388</v>
      </c>
      <c r="J768" s="3" t="str">
        <f>VLOOKUP(I768,[1]용어사전!$B:$D,3,FALSE)</f>
        <v>VARCHAR(1)</v>
      </c>
      <c r="K768" s="3"/>
      <c r="L768" s="3" t="str">
        <f t="shared" si="143"/>
        <v>NULL</v>
      </c>
      <c r="M768" s="3"/>
      <c r="N768" s="3" t="str">
        <f>IFERROR(VLOOKUP(I768,[2]Sheet3!G$3:K$38,5,FALSE),"")</f>
        <v/>
      </c>
      <c r="P768" s="28" t="str">
        <f t="shared" si="136"/>
        <v>BASE_DD,MALL_CLS_CD,GA_MBR_NO,IFL_CHNL_CD,IFL_SRC_CD,IFL_MED_CD,CNC_DEVC_CD,VST_PAGE_CD,END_PAGE_CD,VST_TYP_CD,CNC_CITY_CD</v>
      </c>
      <c r="Q768" s="2" t="str">
        <f t="shared" si="137"/>
        <v>, BGN_VST_YN  VARCHAR(1)  NULL  COMMENT '신규방문여부'</v>
      </c>
      <c r="R768" s="2" t="str">
        <f t="shared" si="138"/>
        <v>, BGN_VST_YN  VARCHAR(1)  NULL</v>
      </c>
      <c r="S768" s="2" t="str">
        <f t="shared" si="139"/>
        <v>COMMENT ON COLUMN DM.MOBS_VSTR_BHV.BGN_VST_YN IS '신규방문여부';</v>
      </c>
    </row>
    <row r="769" spans="1:19" ht="22" hidden="1" customHeight="1" x14ac:dyDescent="0.45">
      <c r="A769" s="23">
        <f t="shared" si="134"/>
        <v>107</v>
      </c>
      <c r="B769" s="3" t="s">
        <v>596</v>
      </c>
      <c r="C769" s="3" t="s">
        <v>143</v>
      </c>
      <c r="D769" s="3" t="s">
        <v>5545</v>
      </c>
      <c r="E769" s="4" t="str">
        <f>VLOOKUP(F769,[1]테이블명!$E:$G,3,FALSE)</f>
        <v>MOBS_VSTR_BHV</v>
      </c>
      <c r="F769" s="5" t="s">
        <v>118</v>
      </c>
      <c r="G769" s="3">
        <f t="shared" si="135"/>
        <v>18</v>
      </c>
      <c r="H769" s="4" t="str">
        <f>VLOOKUP(I769,[1]용어사전!$B:$D,2,FALSE)</f>
        <v>BGN_ENTR_MBR_YN</v>
      </c>
      <c r="I769" s="22" t="s">
        <v>389</v>
      </c>
      <c r="J769" s="3" t="str">
        <f>VLOOKUP(I769,[1]용어사전!$B:$D,3,FALSE)</f>
        <v>VARCHAR(1)</v>
      </c>
      <c r="K769" s="3"/>
      <c r="L769" s="3" t="str">
        <f t="shared" si="143"/>
        <v>NULL</v>
      </c>
      <c r="M769" s="3"/>
      <c r="N769" s="3" t="str">
        <f>IFERROR(VLOOKUP(I769,[2]Sheet3!G$3:K$38,5,FALSE),"")</f>
        <v/>
      </c>
      <c r="P769" s="28" t="str">
        <f t="shared" si="136"/>
        <v>BASE_DD,MALL_CLS_CD,GA_MBR_NO,IFL_CHNL_CD,IFL_SRC_CD,IFL_MED_CD,CNC_DEVC_CD,VST_PAGE_CD,END_PAGE_CD,VST_TYP_CD,CNC_CITY_CD</v>
      </c>
      <c r="Q769" s="2" t="str">
        <f t="shared" si="137"/>
        <v>, BGN_ENTR_MBR_YN  VARCHAR(1)  NULL  COMMENT '신규가입회원여부'</v>
      </c>
      <c r="R769" s="2" t="str">
        <f t="shared" si="138"/>
        <v>, BGN_ENTR_MBR_YN  VARCHAR(1)  NULL</v>
      </c>
      <c r="S769" s="2" t="str">
        <f t="shared" si="139"/>
        <v>COMMENT ON COLUMN DM.MOBS_VSTR_BHV.BGN_ENTR_MBR_YN IS '신규가입회원여부';</v>
      </c>
    </row>
    <row r="770" spans="1:19" ht="22" hidden="1" customHeight="1" x14ac:dyDescent="0.45">
      <c r="A770" s="23">
        <f t="shared" si="134"/>
        <v>107</v>
      </c>
      <c r="B770" s="3" t="s">
        <v>596</v>
      </c>
      <c r="C770" s="3" t="s">
        <v>143</v>
      </c>
      <c r="D770" s="3" t="s">
        <v>5545</v>
      </c>
      <c r="E770" s="4" t="str">
        <f>VLOOKUP(F770,[1]테이블명!$E:$G,3,FALSE)</f>
        <v>MOBS_VSTR_BHV</v>
      </c>
      <c r="F770" s="5" t="s">
        <v>118</v>
      </c>
      <c r="G770" s="3">
        <f t="shared" si="135"/>
        <v>19</v>
      </c>
      <c r="H770" s="4" t="str">
        <f>VLOOKUP(I770,[1]용어사전!$B:$D,2,FALSE)</f>
        <v>CNC_SESS_NMB</v>
      </c>
      <c r="I770" s="4" t="s">
        <v>361</v>
      </c>
      <c r="J770" s="3" t="str">
        <f>VLOOKUP(I770,[1]용어사전!$B:$D,3,FALSE)</f>
        <v>INTEGER</v>
      </c>
      <c r="K770" s="3"/>
      <c r="L770" s="3" t="str">
        <f t="shared" si="142"/>
        <v>NULL</v>
      </c>
      <c r="M770" s="3"/>
      <c r="N770" s="3" t="str">
        <f>IFERROR(VLOOKUP(I770,[2]Sheet3!G$3:K$38,5,FALSE),"")</f>
        <v/>
      </c>
      <c r="P770" s="28" t="str">
        <f t="shared" si="136"/>
        <v>BASE_DD,MALL_CLS_CD,GA_MBR_NO,IFL_CHNL_CD,IFL_SRC_CD,IFL_MED_CD,CNC_DEVC_CD,VST_PAGE_CD,END_PAGE_CD,VST_TYP_CD,CNC_CITY_CD</v>
      </c>
      <c r="Q770" s="2" t="str">
        <f t="shared" si="137"/>
        <v>, CNC_SESS_NMB  INTEGER  NULL  COMMENT '접속세션수'</v>
      </c>
      <c r="R770" s="2" t="str">
        <f t="shared" si="138"/>
        <v>, CNC_SESS_NMB  INTEGER  NULL</v>
      </c>
      <c r="S770" s="2" t="str">
        <f t="shared" si="139"/>
        <v>COMMENT ON COLUMN DM.MOBS_VSTR_BHV.CNC_SESS_NMB IS '접속세션수';</v>
      </c>
    </row>
    <row r="771" spans="1:19" ht="22" hidden="1" customHeight="1" x14ac:dyDescent="0.45">
      <c r="A771" s="23">
        <f t="shared" si="134"/>
        <v>107</v>
      </c>
      <c r="B771" s="3" t="s">
        <v>596</v>
      </c>
      <c r="C771" s="3" t="s">
        <v>143</v>
      </c>
      <c r="D771" s="3" t="s">
        <v>5545</v>
      </c>
      <c r="E771" s="4" t="str">
        <f>VLOOKUP(F771,[1]테이블명!$E:$G,3,FALSE)</f>
        <v>MOBS_VSTR_BHV</v>
      </c>
      <c r="F771" s="5" t="s">
        <v>118</v>
      </c>
      <c r="G771" s="3">
        <f t="shared" si="135"/>
        <v>20</v>
      </c>
      <c r="H771" s="4" t="str">
        <f>VLOOKUP(I771,[1]용어사전!$B:$D,2,FALSE)</f>
        <v>BRWY_SESS_NMB</v>
      </c>
      <c r="I771" s="4" t="s">
        <v>387</v>
      </c>
      <c r="J771" s="3" t="str">
        <f>VLOOKUP(I771,[1]용어사전!$B:$D,3,FALSE)</f>
        <v>INTEGER</v>
      </c>
      <c r="K771" s="3"/>
      <c r="L771" s="3" t="str">
        <f t="shared" si="142"/>
        <v>NULL</v>
      </c>
      <c r="M771" s="3"/>
      <c r="N771" s="3" t="str">
        <f>IFERROR(VLOOKUP(I771,[2]Sheet3!G$3:K$38,5,FALSE),"")</f>
        <v/>
      </c>
      <c r="P771" s="28" t="str">
        <f t="shared" si="136"/>
        <v>BASE_DD,MALL_CLS_CD,GA_MBR_NO,IFL_CHNL_CD,IFL_SRC_CD,IFL_MED_CD,CNC_DEVC_CD,VST_PAGE_CD,END_PAGE_CD,VST_TYP_CD,CNC_CITY_CD</v>
      </c>
      <c r="Q771" s="2" t="str">
        <f t="shared" si="137"/>
        <v>, BRWY_SESS_NMB  INTEGER  NULL  COMMENT '이탈세션수'</v>
      </c>
      <c r="R771" s="2" t="str">
        <f t="shared" si="138"/>
        <v>, BRWY_SESS_NMB  INTEGER  NULL</v>
      </c>
      <c r="S771" s="2" t="str">
        <f t="shared" si="139"/>
        <v>COMMENT ON COLUMN DM.MOBS_VSTR_BHV.BRWY_SESS_NMB IS '이탈세션수';</v>
      </c>
    </row>
    <row r="772" spans="1:19" ht="22" hidden="1" customHeight="1" x14ac:dyDescent="0.45">
      <c r="A772" s="23">
        <f t="shared" si="134"/>
        <v>107</v>
      </c>
      <c r="B772" s="3" t="s">
        <v>596</v>
      </c>
      <c r="C772" s="3" t="s">
        <v>143</v>
      </c>
      <c r="D772" s="3" t="s">
        <v>5545</v>
      </c>
      <c r="E772" s="4" t="str">
        <f>VLOOKUP(F772,[1]테이블명!$E:$G,3,FALSE)</f>
        <v>MOBS_VSTR_BHV</v>
      </c>
      <c r="F772" s="5" t="s">
        <v>118</v>
      </c>
      <c r="G772" s="3">
        <f t="shared" si="135"/>
        <v>21</v>
      </c>
      <c r="H772" s="4" t="str">
        <f>VLOOKUP(I772,[1]용어사전!$B:$D,2,FALSE)</f>
        <v>PV_NMB</v>
      </c>
      <c r="I772" s="4" t="s">
        <v>362</v>
      </c>
      <c r="J772" s="3" t="str">
        <f>VLOOKUP(I772,[1]용어사전!$B:$D,3,FALSE)</f>
        <v>INTEGER</v>
      </c>
      <c r="K772" s="3"/>
      <c r="L772" s="3" t="str">
        <f t="shared" si="142"/>
        <v>NULL</v>
      </c>
      <c r="M772" s="3"/>
      <c r="N772" s="3" t="str">
        <f>IFERROR(VLOOKUP(I772,[2]Sheet3!G$3:K$38,5,FALSE),"")</f>
        <v/>
      </c>
      <c r="P772" s="28" t="str">
        <f t="shared" si="136"/>
        <v>BASE_DD,MALL_CLS_CD,GA_MBR_NO,IFL_CHNL_CD,IFL_SRC_CD,IFL_MED_CD,CNC_DEVC_CD,VST_PAGE_CD,END_PAGE_CD,VST_TYP_CD,CNC_CITY_CD</v>
      </c>
      <c r="Q772" s="2" t="str">
        <f t="shared" si="137"/>
        <v>, PV_NMB  INTEGER  NULL  COMMENT 'PV수'</v>
      </c>
      <c r="R772" s="2" t="str">
        <f t="shared" si="138"/>
        <v>, PV_NMB  INTEGER  NULL</v>
      </c>
      <c r="S772" s="2" t="str">
        <f t="shared" si="139"/>
        <v>COMMENT ON COLUMN DM.MOBS_VSTR_BHV.PV_NMB IS 'PV수';</v>
      </c>
    </row>
    <row r="773" spans="1:19" ht="22" hidden="1" customHeight="1" x14ac:dyDescent="0.45">
      <c r="A773" s="23">
        <f t="shared" si="134"/>
        <v>107</v>
      </c>
      <c r="B773" s="3" t="s">
        <v>596</v>
      </c>
      <c r="C773" s="3" t="s">
        <v>143</v>
      </c>
      <c r="D773" s="3" t="s">
        <v>5545</v>
      </c>
      <c r="E773" s="4" t="str">
        <f>VLOOKUP(F773,[1]테이블명!$E:$G,3,FALSE)</f>
        <v>MOBS_VSTR_BHV</v>
      </c>
      <c r="F773" s="5" t="s">
        <v>118</v>
      </c>
      <c r="G773" s="3">
        <f t="shared" si="135"/>
        <v>22</v>
      </c>
      <c r="H773" s="4" t="str">
        <f>VLOOKUP(I773,[1]용어사전!$B:$D,2,FALSE)</f>
        <v>SESS_STY_TME</v>
      </c>
      <c r="I773" s="22" t="s">
        <v>364</v>
      </c>
      <c r="J773" s="3" t="str">
        <f>VLOOKUP(I773,[1]용어사전!$B:$D,3,FALSE)</f>
        <v>NUMBER(10,2)</v>
      </c>
      <c r="K773" s="3"/>
      <c r="L773" s="3" t="str">
        <f t="shared" si="142"/>
        <v>NULL</v>
      </c>
      <c r="M773" s="3"/>
      <c r="N773" s="3" t="str">
        <f>IFERROR(VLOOKUP(I773,[2]Sheet3!G$3:K$38,5,FALSE),"")</f>
        <v/>
      </c>
      <c r="P773" s="28" t="str">
        <f t="shared" si="136"/>
        <v>BASE_DD,MALL_CLS_CD,GA_MBR_NO,IFL_CHNL_CD,IFL_SRC_CD,IFL_MED_CD,CNC_DEVC_CD,VST_PAGE_CD,END_PAGE_CD,VST_TYP_CD,CNC_CITY_CD</v>
      </c>
      <c r="Q773" s="2" t="str">
        <f t="shared" si="137"/>
        <v>, SESS_STY_TME  NUMBER(10,2)  NULL  COMMENT '세션체류시간'</v>
      </c>
      <c r="R773" s="2" t="str">
        <f t="shared" si="138"/>
        <v>, SESS_STY_TME  NUMBER(10,2)  NULL</v>
      </c>
      <c r="S773" s="2" t="str">
        <f t="shared" si="139"/>
        <v>COMMENT ON COLUMN DM.MOBS_VSTR_BHV.SESS_STY_TME IS '세션체류시간';</v>
      </c>
    </row>
    <row r="774" spans="1:19" ht="22" hidden="1" customHeight="1" x14ac:dyDescent="0.45">
      <c r="A774" s="23">
        <f t="shared" si="134"/>
        <v>107</v>
      </c>
      <c r="B774" s="3" t="s">
        <v>596</v>
      </c>
      <c r="C774" s="3" t="s">
        <v>143</v>
      </c>
      <c r="D774" s="3" t="s">
        <v>5545</v>
      </c>
      <c r="E774" s="4" t="str">
        <f>VLOOKUP(F774,[1]테이블명!$E:$G,3,FALSE)</f>
        <v>MOBS_VSTR_BHV</v>
      </c>
      <c r="F774" s="5" t="s">
        <v>118</v>
      </c>
      <c r="G774" s="3">
        <f t="shared" si="135"/>
        <v>23</v>
      </c>
      <c r="H774" s="4" t="str">
        <f>VLOOKUP(I774,[1]용어사전!$B:$D,2,FALSE)</f>
        <v>ORD_CNT</v>
      </c>
      <c r="I774" s="4" t="s">
        <v>368</v>
      </c>
      <c r="J774" s="3" t="str">
        <f>VLOOKUP(I774,[1]용어사전!$B:$D,3,FALSE)</f>
        <v>INTEGER</v>
      </c>
      <c r="K774" s="3"/>
      <c r="L774" s="3" t="str">
        <f t="shared" si="142"/>
        <v>NULL</v>
      </c>
      <c r="M774" s="3"/>
      <c r="N774" s="3" t="str">
        <f>IFERROR(VLOOKUP(I774,[2]Sheet3!G$3:K$38,5,FALSE),"")</f>
        <v/>
      </c>
      <c r="P774" s="28" t="str">
        <f t="shared" si="136"/>
        <v>BASE_DD,MALL_CLS_CD,GA_MBR_NO,IFL_CHNL_CD,IFL_SRC_CD,IFL_MED_CD,CNC_DEVC_CD,VST_PAGE_CD,END_PAGE_CD,VST_TYP_CD,CNC_CITY_CD</v>
      </c>
      <c r="Q774" s="2" t="str">
        <f t="shared" si="137"/>
        <v>, ORD_CNT  INTEGER  NULL  COMMENT '주문건수'</v>
      </c>
      <c r="R774" s="2" t="str">
        <f t="shared" si="138"/>
        <v>, ORD_CNT  INTEGER  NULL</v>
      </c>
      <c r="S774" s="2" t="str">
        <f t="shared" si="139"/>
        <v>COMMENT ON COLUMN DM.MOBS_VSTR_BHV.ORD_CNT IS '주문건수';</v>
      </c>
    </row>
    <row r="775" spans="1:19" ht="22" hidden="1" customHeight="1" x14ac:dyDescent="0.45">
      <c r="A775" s="23">
        <f t="shared" si="134"/>
        <v>107</v>
      </c>
      <c r="B775" s="3" t="s">
        <v>596</v>
      </c>
      <c r="C775" s="3" t="s">
        <v>143</v>
      </c>
      <c r="D775" s="3" t="s">
        <v>5545</v>
      </c>
      <c r="E775" s="4" t="str">
        <f>VLOOKUP(F775,[1]테이블명!$E:$G,3,FALSE)</f>
        <v>MOBS_VSTR_BHV</v>
      </c>
      <c r="F775" s="5" t="s">
        <v>118</v>
      </c>
      <c r="G775" s="3">
        <f t="shared" si="135"/>
        <v>24</v>
      </c>
      <c r="H775" s="4" t="str">
        <f>VLOOKUP(I775,[1]용어사전!$B:$D,2,FALSE)</f>
        <v>ORD_SUM</v>
      </c>
      <c r="I775" s="4" t="s">
        <v>369</v>
      </c>
      <c r="J775" s="3" t="str">
        <f>VLOOKUP(I775,[1]용어사전!$B:$D,3,FALSE)</f>
        <v>FLOAT</v>
      </c>
      <c r="K775" s="3"/>
      <c r="L775" s="3" t="str">
        <f t="shared" si="142"/>
        <v>NULL</v>
      </c>
      <c r="M775" s="3"/>
      <c r="N775" s="3" t="str">
        <f>IFERROR(VLOOKUP(I775,[2]Sheet3!G$3:K$38,5,FALSE),"")</f>
        <v/>
      </c>
      <c r="P775" s="28" t="str">
        <f t="shared" si="136"/>
        <v>BASE_DD,MALL_CLS_CD,GA_MBR_NO,IFL_CHNL_CD,IFL_SRC_CD,IFL_MED_CD,CNC_DEVC_CD,VST_PAGE_CD,END_PAGE_CD,VST_TYP_CD,CNC_CITY_CD</v>
      </c>
      <c r="Q775" s="2" t="str">
        <f t="shared" si="137"/>
        <v>, ORD_SUM  FLOAT  NULL  COMMENT '주문금액'</v>
      </c>
      <c r="R775" s="2" t="str">
        <f t="shared" si="138"/>
        <v>, ORD_SUM  FLOAT  NULL</v>
      </c>
      <c r="S775" s="2" t="str">
        <f t="shared" si="139"/>
        <v>COMMENT ON COLUMN DM.MOBS_VSTR_BHV.ORD_SUM IS '주문금액';</v>
      </c>
    </row>
    <row r="776" spans="1:19" ht="22" hidden="1" customHeight="1" x14ac:dyDescent="0.45">
      <c r="A776" s="23">
        <f t="shared" si="134"/>
        <v>107</v>
      </c>
      <c r="B776" s="3" t="s">
        <v>596</v>
      </c>
      <c r="C776" s="3" t="s">
        <v>143</v>
      </c>
      <c r="D776" s="3" t="s">
        <v>5545</v>
      </c>
      <c r="E776" s="4" t="str">
        <f>VLOOKUP(F776,[1]테이블명!$E:$G,3,FALSE)</f>
        <v>MOBS_VSTR_BHV</v>
      </c>
      <c r="F776" s="5" t="s">
        <v>118</v>
      </c>
      <c r="G776" s="3">
        <f t="shared" si="135"/>
        <v>25</v>
      </c>
      <c r="H776" s="4" t="str">
        <f>VLOOKUP(I776,[1]용어사전!$B:$D,2,FALSE)</f>
        <v>SESS_ORD_CVRT_RAT</v>
      </c>
      <c r="I776" s="4" t="s">
        <v>391</v>
      </c>
      <c r="J776" s="3" t="str">
        <f>VLOOKUP(I776,[1]용어사전!$B:$D,3,FALSE)</f>
        <v>NUMBER(5,2)</v>
      </c>
      <c r="K776" s="3"/>
      <c r="L776" s="3" t="str">
        <f t="shared" si="142"/>
        <v>NULL</v>
      </c>
      <c r="M776" s="3"/>
      <c r="N776" s="3" t="str">
        <f>IFERROR(VLOOKUP(I776,[2]Sheet3!G$3:K$38,5,FALSE),"")</f>
        <v/>
      </c>
      <c r="P776" s="28" t="str">
        <f t="shared" si="136"/>
        <v>BASE_DD,MALL_CLS_CD,GA_MBR_NO,IFL_CHNL_CD,IFL_SRC_CD,IFL_MED_CD,CNC_DEVC_CD,VST_PAGE_CD,END_PAGE_CD,VST_TYP_CD,CNC_CITY_CD</v>
      </c>
      <c r="Q776" s="2" t="str">
        <f t="shared" si="137"/>
        <v>, SESS_ORD_CVRT_RAT  NUMBER(5,2)  NULL  COMMENT '세션주문전환율'</v>
      </c>
      <c r="R776" s="2" t="str">
        <f t="shared" si="138"/>
        <v>, SESS_ORD_CVRT_RAT  NUMBER(5,2)  NULL</v>
      </c>
      <c r="S776" s="2" t="str">
        <f t="shared" si="139"/>
        <v>COMMENT ON COLUMN DM.MOBS_VSTR_BHV.SESS_ORD_CVRT_RAT IS '세션주문전환율';</v>
      </c>
    </row>
    <row r="777" spans="1:19" ht="22" hidden="1" customHeight="1" x14ac:dyDescent="0.45">
      <c r="A777" s="23">
        <f t="shared" si="134"/>
        <v>107</v>
      </c>
      <c r="B777" s="3" t="s">
        <v>596</v>
      </c>
      <c r="C777" s="3" t="s">
        <v>143</v>
      </c>
      <c r="D777" s="3" t="s">
        <v>5545</v>
      </c>
      <c r="E777" s="4" t="str">
        <f>VLOOKUP(F777,[1]테이블명!$E:$G,3,FALSE)</f>
        <v>MOBS_VSTR_BHV</v>
      </c>
      <c r="F777" s="5" t="s">
        <v>118</v>
      </c>
      <c r="G777" s="3">
        <f t="shared" si="135"/>
        <v>26</v>
      </c>
      <c r="H777" s="4" t="str">
        <f>VLOOKUP(I777,[1]용어사전!$B:$D,2,FALSE)</f>
        <v>LOAD_DTTM</v>
      </c>
      <c r="I777" s="4" t="s">
        <v>297</v>
      </c>
      <c r="J777" s="3" t="str">
        <f>VLOOKUP(I777,[1]용어사전!$B:$D,3,FALSE)</f>
        <v>TIMESTAMP</v>
      </c>
      <c r="K777" s="3"/>
      <c r="L777" s="3" t="str">
        <f t="shared" si="142"/>
        <v>NULL</v>
      </c>
      <c r="M777" s="3"/>
      <c r="N777" s="3" t="str">
        <f>IFERROR(VLOOKUP(I777,[2]Sheet3!G$3:K$38,5,FALSE),"")</f>
        <v/>
      </c>
      <c r="P777" s="28" t="str">
        <f t="shared" si="136"/>
        <v>BASE_DD,MALL_CLS_CD,GA_MBR_NO,IFL_CHNL_CD,IFL_SRC_CD,IFL_MED_CD,CNC_DEVC_CD,VST_PAGE_CD,END_PAGE_CD,VST_TYP_CD,CNC_CITY_CD</v>
      </c>
      <c r="Q777" s="2" t="str">
        <f t="shared" si="137"/>
        <v>, LOAD_DTTM  TIMESTAMP  NULL  COMMENT '적재일시' , CONSTRAINT MOBS_VSTR_BHV_PK PRIMARY KEY (BASE_DD,MALL_CLS_CD,GA_MBR_NO,IFL_CHNL_CD,IFL_SRC_CD,IFL_MED_CD,CNC_DEVC_CD,VST_PAGE_CD,END_PAGE_CD,VST_TYP_CD,CNC_CITY_CD)) COMMENT='방문자행동';GRANT SELECT ON TABLE GCWB_WDB.DM.MOBS_VSTR_BHV TO READ_ROLE;GRANT SELECT,INSERT,UPDATE,DELETE ON TABLE GCWB_WDB.DM.MOBS_VSTR_BHV TO ROLE CRUD_ROLE;</v>
      </c>
      <c r="R777" s="2" t="str">
        <f t="shared" si="138"/>
        <v>, LOAD_DTTM  TIMESTAMP  NULL, CONSTRAINT MOBS_VSTR_BHV_PK PRIMARY KEY (BASE_DD,MALL_CLS_CD,GA_MBR_NO,IFL_CHNL_CD,IFL_SRC_CD,IFL_MED_CD,CNC_DEVC_CD,VST_PAGE_CD,END_PAGE_CD,VST_TYP_CD,CNC_CITY_CD)) ;</v>
      </c>
      <c r="S777" s="2" t="str">
        <f t="shared" si="139"/>
        <v>COMMENT ON COLUMN DM.MOBS_VSTR_BHV.LOAD_DTTM IS '적재일시';</v>
      </c>
    </row>
    <row r="778" spans="1:19" ht="22" hidden="1" customHeight="1" x14ac:dyDescent="0.45">
      <c r="A778" s="23">
        <f t="shared" ref="A778:A844" si="144">IF(F778=F777,A777,A777+1)</f>
        <v>108</v>
      </c>
      <c r="B778" s="3" t="s">
        <v>596</v>
      </c>
      <c r="C778" s="3" t="s">
        <v>143</v>
      </c>
      <c r="D778" s="3" t="s">
        <v>29</v>
      </c>
      <c r="E778" s="4" t="str">
        <f>VLOOKUP(F778,[1]테이블명!$E:$G,3,FALSE)</f>
        <v>MMBS_MON_CUST_BHV</v>
      </c>
      <c r="F778" s="5" t="s">
        <v>120</v>
      </c>
      <c r="G778" s="3">
        <f t="shared" si="135"/>
        <v>1</v>
      </c>
      <c r="H778" s="4" t="str">
        <f>VLOOKUP(I778,[1]용어사전!$B:$D,2,FALSE)</f>
        <v>BASE_MM</v>
      </c>
      <c r="I778" s="4" t="s">
        <v>374</v>
      </c>
      <c r="J778" s="3" t="str">
        <f>VLOOKUP(I778,[1]용어사전!$B:$D,3,FALSE)</f>
        <v>VARCHAR(6)</v>
      </c>
      <c r="K778" s="3" t="s">
        <v>375</v>
      </c>
      <c r="L778" s="3" t="str">
        <f t="shared" si="142"/>
        <v xml:space="preserve"> NOT NULL</v>
      </c>
      <c r="M778" s="3"/>
      <c r="N778" s="3" t="str">
        <f>IFERROR(VLOOKUP(I778,[2]Sheet3!G$3:K$38,5,FALSE),"")</f>
        <v/>
      </c>
      <c r="P778" s="28" t="str">
        <f t="shared" si="136"/>
        <v>BASE_MM</v>
      </c>
      <c r="Q778" s="2" t="str">
        <f t="shared" si="137"/>
        <v>CREATE OR REPLACE TRANSIENT TABLE DM.MMBS_MON_CUST_BHV (BASE_MM  VARCHAR(6)   NOT NULL  COMMENT '기준년월'</v>
      </c>
      <c r="R778" s="2" t="str">
        <f t="shared" si="138"/>
        <v>CREATE TABLE DM.MMBS_MON_CUST_BHV (BASE_MM  VARCHAR(6)   NOT NULL</v>
      </c>
      <c r="S778" s="2" t="str">
        <f t="shared" si="139"/>
        <v>COMMENT ON TABLE DM.MMBS_MON_CUST_BHV IS '월고객행동'; COMMENT ON COLUMN DM.MMBS_MON_CUST_BHV.BASE_MM IS '기준년월';</v>
      </c>
    </row>
    <row r="779" spans="1:19" ht="22" hidden="1" customHeight="1" x14ac:dyDescent="0.45">
      <c r="A779" s="23">
        <f t="shared" si="144"/>
        <v>108</v>
      </c>
      <c r="B779" s="3" t="s">
        <v>596</v>
      </c>
      <c r="C779" s="3" t="s">
        <v>143</v>
      </c>
      <c r="D779" s="3" t="s">
        <v>29</v>
      </c>
      <c r="E779" s="4" t="str">
        <f>VLOOKUP(F779,[1]테이블명!$E:$G,3,FALSE)</f>
        <v>MMBS_MON_CUST_BHV</v>
      </c>
      <c r="F779" s="5" t="s">
        <v>120</v>
      </c>
      <c r="G779" s="3">
        <f t="shared" si="135"/>
        <v>2</v>
      </c>
      <c r="H779" s="4" t="str">
        <f>VLOOKUP(I779,[1]용어사전!$B:$D,2,FALSE)</f>
        <v>MALL_CLS_CD</v>
      </c>
      <c r="I779" s="4" t="s">
        <v>146</v>
      </c>
      <c r="J779" s="3" t="str">
        <f>VLOOKUP(I779,[1]용어사전!$B:$D,3,FALSE)</f>
        <v>VARCHAR(2)</v>
      </c>
      <c r="K779" s="3" t="s">
        <v>375</v>
      </c>
      <c r="L779" s="3" t="str">
        <f t="shared" si="142"/>
        <v xml:space="preserve"> NOT NULL</v>
      </c>
      <c r="M779" s="3"/>
      <c r="N779" s="3" t="str">
        <f>IFERROR(VLOOKUP(I779,[2]Sheet3!G$3:K$38,5,FALSE),"")</f>
        <v/>
      </c>
      <c r="P779" s="28" t="str">
        <f t="shared" si="136"/>
        <v>BASE_MM,MALL_CLS_CD</v>
      </c>
      <c r="Q779" s="2" t="str">
        <f t="shared" si="137"/>
        <v>, MALL_CLS_CD  VARCHAR(2)   NOT NULL  COMMENT '몰구분코드'</v>
      </c>
      <c r="R779" s="2" t="str">
        <f t="shared" si="138"/>
        <v>, MALL_CLS_CD  VARCHAR(2)   NOT NULL</v>
      </c>
      <c r="S779" s="2" t="str">
        <f t="shared" si="139"/>
        <v>COMMENT ON COLUMN DM.MMBS_MON_CUST_BHV.MALL_CLS_CD IS '몰구분코드';</v>
      </c>
    </row>
    <row r="780" spans="1:19" ht="22" hidden="1" customHeight="1" x14ac:dyDescent="0.45">
      <c r="A780" s="23">
        <f t="shared" ref="A780" si="145">IF(F780=F779,A779,A779+1)</f>
        <v>108</v>
      </c>
      <c r="B780" s="3" t="s">
        <v>596</v>
      </c>
      <c r="C780" s="3" t="s">
        <v>143</v>
      </c>
      <c r="D780" s="3" t="s">
        <v>29</v>
      </c>
      <c r="E780" s="4" t="str">
        <f>VLOOKUP(F780,[1]테이블명!$E:$G,3,FALSE)</f>
        <v>MMBS_MON_CUST_BHV</v>
      </c>
      <c r="F780" s="5" t="s">
        <v>120</v>
      </c>
      <c r="G780" s="3">
        <f t="shared" si="135"/>
        <v>3</v>
      </c>
      <c r="H780" s="4" t="str">
        <f>VLOOKUP(I780,[1]용어사전!$B:$D,2,FALSE)</f>
        <v>VW_CLS_CD</v>
      </c>
      <c r="I780" s="4" t="s">
        <v>5657</v>
      </c>
      <c r="J780" s="3" t="str">
        <f>VLOOKUP(I780,[1]용어사전!$B:$D,3,FALSE)</f>
        <v>VARCHAR(2)</v>
      </c>
      <c r="K780" s="3"/>
      <c r="L780" s="3" t="str">
        <f t="shared" ref="L780" si="146">IF(K780="Y"," NOT NULL","NULL")</f>
        <v>NULL</v>
      </c>
      <c r="M780" s="3"/>
      <c r="N780" s="3" t="str">
        <f>IFERROR(VLOOKUP(I780,[2]Sheet3!G$3:K$38,5,FALSE),"")</f>
        <v/>
      </c>
      <c r="P780" s="28" t="str">
        <f t="shared" si="136"/>
        <v>BASE_MM,MALL_CLS_CD</v>
      </c>
      <c r="Q780" s="2" t="str">
        <f t="shared" si="137"/>
        <v>, VW_CLS_CD  VARCHAR(2)  NULL  COMMENT '조회구분코드'</v>
      </c>
      <c r="R780" s="2" t="str">
        <f t="shared" si="138"/>
        <v>, VW_CLS_CD  VARCHAR(2)  NULL</v>
      </c>
      <c r="S780" s="2" t="str">
        <f t="shared" si="139"/>
        <v>COMMENT ON COLUMN DM.MMBS_MON_CUST_BHV.VW_CLS_CD IS '조회구분코드';</v>
      </c>
    </row>
    <row r="781" spans="1:19" ht="22" hidden="1" customHeight="1" x14ac:dyDescent="0.45">
      <c r="A781" s="23">
        <f>IF(F781=F779,A779,A779+1)</f>
        <v>108</v>
      </c>
      <c r="B781" s="3" t="s">
        <v>596</v>
      </c>
      <c r="C781" s="3" t="s">
        <v>143</v>
      </c>
      <c r="D781" s="3" t="s">
        <v>29</v>
      </c>
      <c r="E781" s="4" t="str">
        <f>VLOOKUP(F781,[1]테이블명!$E:$G,3,FALSE)</f>
        <v>MMBS_MON_CUST_BHV</v>
      </c>
      <c r="F781" s="5" t="s">
        <v>120</v>
      </c>
      <c r="G781" s="3">
        <f t="shared" si="135"/>
        <v>4</v>
      </c>
      <c r="H781" s="4" t="str">
        <f>VLOOKUP(I781,[1]용어사전!$B:$D,2,FALSE)</f>
        <v>VSTR_NMB</v>
      </c>
      <c r="I781" s="4" t="s">
        <v>355</v>
      </c>
      <c r="J781" s="3" t="str">
        <f>VLOOKUP(I781,[1]용어사전!$B:$D,3,FALSE)</f>
        <v>INTEGER</v>
      </c>
      <c r="K781" s="3"/>
      <c r="L781" s="3" t="str">
        <f t="shared" si="142"/>
        <v>NULL</v>
      </c>
      <c r="M781" s="3"/>
      <c r="N781" s="3" t="str">
        <f>IFERROR(VLOOKUP(I781,[2]Sheet3!G$3:K$38,5,FALSE),"")</f>
        <v/>
      </c>
      <c r="P781" s="28" t="str">
        <f t="shared" si="136"/>
        <v>BASE_MM,MALL_CLS_CD</v>
      </c>
      <c r="Q781" s="2" t="str">
        <f t="shared" si="137"/>
        <v>, VSTR_NMB  INTEGER  NULL  COMMENT '방문자수'</v>
      </c>
      <c r="R781" s="2" t="str">
        <f t="shared" si="138"/>
        <v>, VSTR_NMB  INTEGER  NULL</v>
      </c>
      <c r="S781" s="2" t="str">
        <f t="shared" si="139"/>
        <v>COMMENT ON COLUMN DM.MMBS_MON_CUST_BHV.VSTR_NMB IS '방문자수';</v>
      </c>
    </row>
    <row r="782" spans="1:19" ht="22" hidden="1" customHeight="1" x14ac:dyDescent="0.45">
      <c r="A782" s="23">
        <f t="shared" si="144"/>
        <v>108</v>
      </c>
      <c r="B782" s="3" t="s">
        <v>596</v>
      </c>
      <c r="C782" s="3" t="s">
        <v>143</v>
      </c>
      <c r="D782" s="3" t="s">
        <v>29</v>
      </c>
      <c r="E782" s="4" t="str">
        <f>VLOOKUP(F782,[1]테이블명!$E:$G,3,FALSE)</f>
        <v>MMBS_MON_CUST_BHV</v>
      </c>
      <c r="F782" s="5" t="s">
        <v>120</v>
      </c>
      <c r="G782" s="3">
        <f t="shared" si="135"/>
        <v>5</v>
      </c>
      <c r="H782" s="4" t="str">
        <f>VLOOKUP(I782,[1]용어사전!$B:$D,2,FALSE)</f>
        <v>BGN_VSTR_NMB</v>
      </c>
      <c r="I782" s="4" t="s">
        <v>356</v>
      </c>
      <c r="J782" s="3" t="str">
        <f>VLOOKUP(I782,[1]용어사전!$B:$D,3,FALSE)</f>
        <v>INTEGER</v>
      </c>
      <c r="K782" s="3"/>
      <c r="L782" s="3" t="str">
        <f t="shared" si="142"/>
        <v>NULL</v>
      </c>
      <c r="M782" s="3"/>
      <c r="N782" s="3" t="str">
        <f>IFERROR(VLOOKUP(I782,[2]Sheet3!G$3:K$38,5,FALSE),"")</f>
        <v/>
      </c>
      <c r="P782" s="28" t="str">
        <f t="shared" si="136"/>
        <v>BASE_MM,MALL_CLS_CD</v>
      </c>
      <c r="Q782" s="2" t="str">
        <f t="shared" si="137"/>
        <v>, BGN_VSTR_NMB  INTEGER  NULL  COMMENT '신규방문자수'</v>
      </c>
      <c r="R782" s="2" t="str">
        <f t="shared" si="138"/>
        <v>, BGN_VSTR_NMB  INTEGER  NULL</v>
      </c>
      <c r="S782" s="2" t="str">
        <f t="shared" si="139"/>
        <v>COMMENT ON COLUMN DM.MMBS_MON_CUST_BHV.BGN_VSTR_NMB IS '신규방문자수';</v>
      </c>
    </row>
    <row r="783" spans="1:19" ht="22" hidden="1" customHeight="1" x14ac:dyDescent="0.45">
      <c r="A783" s="23">
        <f t="shared" si="144"/>
        <v>108</v>
      </c>
      <c r="B783" s="3" t="s">
        <v>596</v>
      </c>
      <c r="C783" s="3" t="s">
        <v>143</v>
      </c>
      <c r="D783" s="3" t="s">
        <v>29</v>
      </c>
      <c r="E783" s="4" t="str">
        <f>VLOOKUP(F783,[1]테이블명!$E:$G,3,FALSE)</f>
        <v>MMBS_MON_CUST_BHV</v>
      </c>
      <c r="F783" s="5" t="s">
        <v>120</v>
      </c>
      <c r="G783" s="3">
        <f t="shared" si="135"/>
        <v>6</v>
      </c>
      <c r="H783" s="4" t="str">
        <f>VLOOKUP(I783,[1]용어사전!$B:$D,2,FALSE)</f>
        <v>REG_CCNT</v>
      </c>
      <c r="I783" s="4" t="s">
        <v>357</v>
      </c>
      <c r="J783" s="3" t="str">
        <f>VLOOKUP(I783,[1]용어사전!$B:$D,3,FALSE)</f>
        <v>INTEGER</v>
      </c>
      <c r="K783" s="3"/>
      <c r="L783" s="3" t="str">
        <f t="shared" si="142"/>
        <v>NULL</v>
      </c>
      <c r="M783" s="3"/>
      <c r="N783" s="3" t="str">
        <f>IFERROR(VLOOKUP(I783,[2]Sheet3!G$3:K$38,5,FALSE),"")</f>
        <v/>
      </c>
      <c r="P783" s="28" t="str">
        <f t="shared" si="136"/>
        <v>BASE_MM,MALL_CLS_CD</v>
      </c>
      <c r="Q783" s="2" t="str">
        <f t="shared" si="137"/>
        <v>, REG_CCNT  INTEGER  NULL  COMMENT '등록회원수'</v>
      </c>
      <c r="R783" s="2" t="str">
        <f t="shared" si="138"/>
        <v>, REG_CCNT  INTEGER  NULL</v>
      </c>
      <c r="S783" s="2" t="str">
        <f t="shared" si="139"/>
        <v>COMMENT ON COLUMN DM.MMBS_MON_CUST_BHV.REG_CCNT IS '등록회원수';</v>
      </c>
    </row>
    <row r="784" spans="1:19" ht="22" hidden="1" customHeight="1" x14ac:dyDescent="0.45">
      <c r="A784" s="23">
        <f t="shared" si="144"/>
        <v>108</v>
      </c>
      <c r="B784" s="3" t="s">
        <v>596</v>
      </c>
      <c r="C784" s="3" t="s">
        <v>143</v>
      </c>
      <c r="D784" s="3" t="s">
        <v>29</v>
      </c>
      <c r="E784" s="4" t="str">
        <f>VLOOKUP(F784,[1]테이블명!$E:$G,3,FALSE)</f>
        <v>MMBS_MON_CUST_BHV</v>
      </c>
      <c r="F784" s="5" t="s">
        <v>5557</v>
      </c>
      <c r="G784" s="3">
        <f t="shared" si="135"/>
        <v>7</v>
      </c>
      <c r="H784" s="4" t="str">
        <f>VLOOKUP(I784,[1]용어사전!$B:$D,2,FALSE)</f>
        <v>BGN_ENTR_CCNT</v>
      </c>
      <c r="I784" s="4" t="s">
        <v>358</v>
      </c>
      <c r="J784" s="3" t="str">
        <f>VLOOKUP(I784,[1]용어사전!$B:$D,3,FALSE)</f>
        <v>INTEGER</v>
      </c>
      <c r="K784" s="3"/>
      <c r="L784" s="3" t="str">
        <f t="shared" si="142"/>
        <v>NULL</v>
      </c>
      <c r="M784" s="3"/>
      <c r="N784" s="3" t="str">
        <f>IFERROR(VLOOKUP(I784,[2]Sheet3!G$3:K$38,5,FALSE),"")</f>
        <v/>
      </c>
      <c r="P784" s="28" t="str">
        <f t="shared" si="136"/>
        <v>BASE_MM,MALL_CLS_CD</v>
      </c>
      <c r="Q784" s="2" t="str">
        <f t="shared" si="137"/>
        <v>, BGN_ENTR_CCNT  INTEGER  NULL  COMMENT '신규가입회원수'</v>
      </c>
      <c r="R784" s="2" t="str">
        <f t="shared" si="138"/>
        <v>, BGN_ENTR_CCNT  INTEGER  NULL</v>
      </c>
      <c r="S784" s="2" t="str">
        <f t="shared" si="139"/>
        <v>COMMENT ON COLUMN DM.MMBS_MON_CUST_BHV.BGN_ENTR_CCNT IS '신규가입회원수';</v>
      </c>
    </row>
    <row r="785" spans="1:19" ht="22" hidden="1" customHeight="1" x14ac:dyDescent="0.45">
      <c r="A785" s="23">
        <f t="shared" si="144"/>
        <v>108</v>
      </c>
      <c r="B785" s="3" t="s">
        <v>596</v>
      </c>
      <c r="C785" s="3" t="s">
        <v>143</v>
      </c>
      <c r="D785" s="3" t="s">
        <v>29</v>
      </c>
      <c r="E785" s="4" t="str">
        <f>VLOOKUP(F785,[1]테이블명!$E:$G,3,FALSE)</f>
        <v>MMBS_MON_CUST_BHV</v>
      </c>
      <c r="F785" s="5" t="s">
        <v>120</v>
      </c>
      <c r="G785" s="3">
        <f t="shared" si="135"/>
        <v>8</v>
      </c>
      <c r="H785" s="4" t="str">
        <f>VLOOKUP(I785,[1]용어사전!$B:$D,2,FALSE)</f>
        <v>BRWY_CCNT</v>
      </c>
      <c r="I785" s="4" t="s">
        <v>360</v>
      </c>
      <c r="J785" s="3" t="str">
        <f>VLOOKUP(I785,[1]용어사전!$B:$D,3,FALSE)</f>
        <v>INTEGER</v>
      </c>
      <c r="K785" s="3"/>
      <c r="L785" s="3" t="str">
        <f t="shared" si="142"/>
        <v>NULL</v>
      </c>
      <c r="M785" s="3"/>
      <c r="N785" s="3" t="str">
        <f>IFERROR(VLOOKUP(I785,[2]Sheet3!G$3:K$38,5,FALSE),"")</f>
        <v/>
      </c>
      <c r="P785" s="28" t="str">
        <f t="shared" si="136"/>
        <v>BASE_MM,MALL_CLS_CD</v>
      </c>
      <c r="Q785" s="2" t="str">
        <f t="shared" si="137"/>
        <v>, BRWY_CCNT  INTEGER  NULL  COMMENT '이탈회원수'</v>
      </c>
      <c r="R785" s="2" t="str">
        <f t="shared" si="138"/>
        <v>, BRWY_CCNT  INTEGER  NULL</v>
      </c>
      <c r="S785" s="2" t="str">
        <f t="shared" si="139"/>
        <v>COMMENT ON COLUMN DM.MMBS_MON_CUST_BHV.BRWY_CCNT IS '이탈회원수';</v>
      </c>
    </row>
    <row r="786" spans="1:19" ht="22" hidden="1" customHeight="1" x14ac:dyDescent="0.45">
      <c r="A786" s="23">
        <f t="shared" si="144"/>
        <v>108</v>
      </c>
      <c r="B786" s="3" t="s">
        <v>596</v>
      </c>
      <c r="C786" s="3" t="s">
        <v>143</v>
      </c>
      <c r="D786" s="3" t="s">
        <v>29</v>
      </c>
      <c r="E786" s="4" t="str">
        <f>VLOOKUP(F786,[1]테이블명!$E:$G,3,FALSE)</f>
        <v>MMBS_MON_CUST_BHV</v>
      </c>
      <c r="F786" s="5" t="s">
        <v>120</v>
      </c>
      <c r="G786" s="3">
        <f t="shared" ref="G786:G849" si="147">IF(E786=E785,G785+1,1)</f>
        <v>9</v>
      </c>
      <c r="H786" s="4" t="str">
        <f>VLOOKUP(I786,[1]용어사전!$B:$D,2,FALSE)</f>
        <v>CNC_SESS_NMB</v>
      </c>
      <c r="I786" s="4" t="s">
        <v>361</v>
      </c>
      <c r="J786" s="3" t="str">
        <f>VLOOKUP(I786,[1]용어사전!$B:$D,3,FALSE)</f>
        <v>INTEGER</v>
      </c>
      <c r="K786" s="3"/>
      <c r="L786" s="3" t="str">
        <f t="shared" si="142"/>
        <v>NULL</v>
      </c>
      <c r="M786" s="3"/>
      <c r="N786" s="3" t="str">
        <f>IFERROR(VLOOKUP(I786,[2]Sheet3!G$3:K$38,5,FALSE),"")</f>
        <v/>
      </c>
      <c r="P786" s="28" t="str">
        <f t="shared" si="136"/>
        <v>BASE_MM,MALL_CLS_CD</v>
      </c>
      <c r="Q786" s="2" t="str">
        <f t="shared" si="137"/>
        <v>, CNC_SESS_NMB  INTEGER  NULL  COMMENT '접속세션수'</v>
      </c>
      <c r="R786" s="2" t="str">
        <f t="shared" si="138"/>
        <v>, CNC_SESS_NMB  INTEGER  NULL</v>
      </c>
      <c r="S786" s="2" t="str">
        <f t="shared" si="139"/>
        <v>COMMENT ON COLUMN DM.MMBS_MON_CUST_BHV.CNC_SESS_NMB IS '접속세션수';</v>
      </c>
    </row>
    <row r="787" spans="1:19" ht="22" hidden="1" customHeight="1" x14ac:dyDescent="0.45">
      <c r="A787" s="23">
        <f t="shared" si="144"/>
        <v>108</v>
      </c>
      <c r="B787" s="3" t="s">
        <v>596</v>
      </c>
      <c r="C787" s="3" t="s">
        <v>143</v>
      </c>
      <c r="D787" s="3" t="s">
        <v>29</v>
      </c>
      <c r="E787" s="4" t="str">
        <f>VLOOKUP(F787,[1]테이블명!$E:$G,3,FALSE)</f>
        <v>MMBS_MON_CUST_BHV</v>
      </c>
      <c r="F787" s="5" t="s">
        <v>120</v>
      </c>
      <c r="G787" s="3">
        <f t="shared" si="147"/>
        <v>10</v>
      </c>
      <c r="H787" s="4" t="str">
        <f>VLOOKUP(I787,[1]용어사전!$B:$D,2,FALSE)</f>
        <v>UV_NMB</v>
      </c>
      <c r="I787" s="4" t="s">
        <v>373</v>
      </c>
      <c r="J787" s="3" t="str">
        <f>VLOOKUP(I787,[1]용어사전!$B:$D,3,FALSE)</f>
        <v>INTEGER</v>
      </c>
      <c r="K787" s="3"/>
      <c r="L787" s="3" t="str">
        <f t="shared" si="142"/>
        <v>NULL</v>
      </c>
      <c r="M787" s="3"/>
      <c r="N787" s="3" t="str">
        <f>IFERROR(VLOOKUP(I787,[2]Sheet3!G$3:K$38,5,FALSE),"")</f>
        <v/>
      </c>
      <c r="P787" s="28" t="str">
        <f t="shared" si="136"/>
        <v>BASE_MM,MALL_CLS_CD</v>
      </c>
      <c r="Q787" s="2" t="str">
        <f t="shared" si="137"/>
        <v>, UV_NMB  INTEGER  NULL  COMMENT 'UV수'</v>
      </c>
      <c r="R787" s="2" t="str">
        <f t="shared" si="138"/>
        <v>, UV_NMB  INTEGER  NULL</v>
      </c>
      <c r="S787" s="2" t="str">
        <f t="shared" si="139"/>
        <v>COMMENT ON COLUMN DM.MMBS_MON_CUST_BHV.UV_NMB IS 'UV수';</v>
      </c>
    </row>
    <row r="788" spans="1:19" ht="22" hidden="1" customHeight="1" x14ac:dyDescent="0.45">
      <c r="A788" s="23">
        <f t="shared" si="144"/>
        <v>108</v>
      </c>
      <c r="B788" s="3" t="s">
        <v>596</v>
      </c>
      <c r="C788" s="3" t="s">
        <v>143</v>
      </c>
      <c r="D788" s="3" t="s">
        <v>29</v>
      </c>
      <c r="E788" s="4" t="str">
        <f>VLOOKUP(F788,[1]테이블명!$E:$G,3,FALSE)</f>
        <v>MMBS_MON_CUST_BHV</v>
      </c>
      <c r="F788" s="5" t="s">
        <v>120</v>
      </c>
      <c r="G788" s="3">
        <f t="shared" si="147"/>
        <v>11</v>
      </c>
      <c r="H788" s="4" t="str">
        <f>VLOOKUP(I788,[1]용어사전!$B:$D,2,FALSE)</f>
        <v>PV_NMB</v>
      </c>
      <c r="I788" s="4" t="s">
        <v>362</v>
      </c>
      <c r="J788" s="3" t="str">
        <f>VLOOKUP(I788,[1]용어사전!$B:$D,3,FALSE)</f>
        <v>INTEGER</v>
      </c>
      <c r="K788" s="3"/>
      <c r="L788" s="3" t="str">
        <f t="shared" si="142"/>
        <v>NULL</v>
      </c>
      <c r="M788" s="3"/>
      <c r="N788" s="3" t="str">
        <f>IFERROR(VLOOKUP(I788,[2]Sheet3!G$3:K$38,5,FALSE),"")</f>
        <v/>
      </c>
      <c r="P788" s="28" t="str">
        <f t="shared" si="136"/>
        <v>BASE_MM,MALL_CLS_CD</v>
      </c>
      <c r="Q788" s="2" t="str">
        <f t="shared" si="137"/>
        <v>, PV_NMB  INTEGER  NULL  COMMENT 'PV수'</v>
      </c>
      <c r="R788" s="2" t="str">
        <f t="shared" si="138"/>
        <v>, PV_NMB  INTEGER  NULL</v>
      </c>
      <c r="S788" s="2" t="str">
        <f t="shared" si="139"/>
        <v>COMMENT ON COLUMN DM.MMBS_MON_CUST_BHV.PV_NMB IS 'PV수';</v>
      </c>
    </row>
    <row r="789" spans="1:19" ht="22" hidden="1" customHeight="1" x14ac:dyDescent="0.45">
      <c r="A789" s="23">
        <f t="shared" si="144"/>
        <v>108</v>
      </c>
      <c r="B789" s="3" t="s">
        <v>596</v>
      </c>
      <c r="C789" s="3" t="s">
        <v>143</v>
      </c>
      <c r="D789" s="3" t="s">
        <v>29</v>
      </c>
      <c r="E789" s="4" t="str">
        <f>VLOOKUP(F789,[1]테이블명!$E:$G,3,FALSE)</f>
        <v>MMBS_MON_CUST_BHV</v>
      </c>
      <c r="F789" s="5" t="s">
        <v>120</v>
      </c>
      <c r="G789" s="3">
        <f t="shared" si="147"/>
        <v>12</v>
      </c>
      <c r="H789" s="4" t="str">
        <f>VLOOKUP(I789,[1]용어사전!$B:$D,2,FALSE)</f>
        <v>SESS_STY_TME</v>
      </c>
      <c r="I789" s="4" t="s">
        <v>364</v>
      </c>
      <c r="J789" s="3" t="str">
        <f>VLOOKUP(I789,[1]용어사전!$B:$D,3,FALSE)</f>
        <v>NUMBER(10,2)</v>
      </c>
      <c r="K789" s="3"/>
      <c r="L789" s="3" t="str">
        <f t="shared" si="142"/>
        <v>NULL</v>
      </c>
      <c r="M789" s="3"/>
      <c r="N789" s="3" t="str">
        <f>IFERROR(VLOOKUP(I789,[2]Sheet3!G$3:K$38,5,FALSE),"")</f>
        <v/>
      </c>
      <c r="P789" s="28" t="str">
        <f t="shared" si="136"/>
        <v>BASE_MM,MALL_CLS_CD</v>
      </c>
      <c r="Q789" s="2" t="str">
        <f t="shared" si="137"/>
        <v>, SESS_STY_TME  NUMBER(10,2)  NULL  COMMENT '세션체류시간'</v>
      </c>
      <c r="R789" s="2" t="str">
        <f t="shared" si="138"/>
        <v>, SESS_STY_TME  NUMBER(10,2)  NULL</v>
      </c>
      <c r="S789" s="2" t="str">
        <f t="shared" si="139"/>
        <v>COMMENT ON COLUMN DM.MMBS_MON_CUST_BHV.SESS_STY_TME IS '세션체류시간';</v>
      </c>
    </row>
    <row r="790" spans="1:19" ht="22" hidden="1" customHeight="1" x14ac:dyDescent="0.45">
      <c r="A790" s="23">
        <f t="shared" si="144"/>
        <v>108</v>
      </c>
      <c r="B790" s="3" t="s">
        <v>596</v>
      </c>
      <c r="C790" s="3" t="s">
        <v>143</v>
      </c>
      <c r="D790" s="3" t="s">
        <v>29</v>
      </c>
      <c r="E790" s="4" t="str">
        <f>VLOOKUP(F790,[1]테이블명!$E:$G,3,FALSE)</f>
        <v>MMBS_MON_CUST_BHV</v>
      </c>
      <c r="F790" s="5" t="s">
        <v>120</v>
      </c>
      <c r="G790" s="3">
        <f t="shared" si="147"/>
        <v>13</v>
      </c>
      <c r="H790" s="4" t="str">
        <f>VLOOKUP(I790,[1]용어사전!$B:$D,2,FALSE)</f>
        <v>RPUR_CCNT</v>
      </c>
      <c r="I790" s="4" t="s">
        <v>365</v>
      </c>
      <c r="J790" s="3" t="str">
        <f>VLOOKUP(I790,[1]용어사전!$B:$D,3,FALSE)</f>
        <v>INTEGER</v>
      </c>
      <c r="K790" s="3"/>
      <c r="L790" s="3" t="str">
        <f t="shared" si="142"/>
        <v>NULL</v>
      </c>
      <c r="M790" s="3"/>
      <c r="N790" s="3" t="str">
        <f>IFERROR(VLOOKUP(I790,[2]Sheet3!G$3:K$38,5,FALSE),"")</f>
        <v/>
      </c>
      <c r="P790" s="28" t="str">
        <f t="shared" si="136"/>
        <v>BASE_MM,MALL_CLS_CD</v>
      </c>
      <c r="Q790" s="2" t="str">
        <f t="shared" si="137"/>
        <v>, RPUR_CCNT  INTEGER  NULL  COMMENT '재구매회원수'</v>
      </c>
      <c r="R790" s="2" t="str">
        <f t="shared" si="138"/>
        <v>, RPUR_CCNT  INTEGER  NULL</v>
      </c>
      <c r="S790" s="2" t="str">
        <f t="shared" si="139"/>
        <v>COMMENT ON COLUMN DM.MMBS_MON_CUST_BHV.RPUR_CCNT IS '재구매회원수';</v>
      </c>
    </row>
    <row r="791" spans="1:19" ht="22" hidden="1" customHeight="1" x14ac:dyDescent="0.45">
      <c r="A791" s="23">
        <f t="shared" si="144"/>
        <v>108</v>
      </c>
      <c r="B791" s="3" t="s">
        <v>596</v>
      </c>
      <c r="C791" s="3" t="s">
        <v>143</v>
      </c>
      <c r="D791" s="3" t="s">
        <v>29</v>
      </c>
      <c r="E791" s="4" t="str">
        <f>VLOOKUP(F791,[1]테이블명!$E:$G,3,FALSE)</f>
        <v>MMBS_MON_CUST_BHV</v>
      </c>
      <c r="F791" s="5" t="s">
        <v>120</v>
      </c>
      <c r="G791" s="3">
        <f t="shared" si="147"/>
        <v>14</v>
      </c>
      <c r="H791" s="4" t="str">
        <f>VLOOKUP(I791,[1]용어사전!$B:$D,2,FALSE)</f>
        <v>REF_TRF_NMB</v>
      </c>
      <c r="I791" s="4" t="s">
        <v>366</v>
      </c>
      <c r="J791" s="3" t="str">
        <f>VLOOKUP(I791,[1]용어사전!$B:$D,3,FALSE)</f>
        <v>INTEGER</v>
      </c>
      <c r="K791" s="3"/>
      <c r="L791" s="3" t="str">
        <f t="shared" si="142"/>
        <v>NULL</v>
      </c>
      <c r="M791" s="3"/>
      <c r="N791" s="3" t="str">
        <f>IFERROR(VLOOKUP(I791,[2]Sheet3!G$3:K$38,5,FALSE),"")</f>
        <v/>
      </c>
      <c r="P791" s="28" t="str">
        <f t="shared" si="136"/>
        <v>BASE_MM,MALL_CLS_CD</v>
      </c>
      <c r="Q791" s="2" t="str">
        <f t="shared" si="137"/>
        <v>, REF_TRF_NMB  INTEGER  NULL  COMMENT '레퍼럴트래픽수'</v>
      </c>
      <c r="R791" s="2" t="str">
        <f t="shared" si="138"/>
        <v>, REF_TRF_NMB  INTEGER  NULL</v>
      </c>
      <c r="S791" s="2" t="str">
        <f t="shared" si="139"/>
        <v>COMMENT ON COLUMN DM.MMBS_MON_CUST_BHV.REF_TRF_NMB IS '레퍼럴트래픽수';</v>
      </c>
    </row>
    <row r="792" spans="1:19" ht="22" hidden="1" customHeight="1" x14ac:dyDescent="0.45">
      <c r="A792" s="23">
        <f t="shared" si="144"/>
        <v>108</v>
      </c>
      <c r="B792" s="3" t="s">
        <v>596</v>
      </c>
      <c r="C792" s="3" t="s">
        <v>143</v>
      </c>
      <c r="D792" s="3" t="s">
        <v>29</v>
      </c>
      <c r="E792" s="4" t="str">
        <f>VLOOKUP(F792,[1]테이블명!$E:$G,3,FALSE)</f>
        <v>MMBS_MON_CUST_BHV</v>
      </c>
      <c r="F792" s="5" t="s">
        <v>120</v>
      </c>
      <c r="G792" s="3">
        <f t="shared" si="147"/>
        <v>15</v>
      </c>
      <c r="H792" s="4" t="str">
        <f>VLOOKUP(I792,[1]용어사전!$B:$D,2,FALSE)</f>
        <v>SOC_TRF_NMB</v>
      </c>
      <c r="I792" s="4" t="s">
        <v>367</v>
      </c>
      <c r="J792" s="3" t="str">
        <f>VLOOKUP(I792,[1]용어사전!$B:$D,3,FALSE)</f>
        <v>INTEGER</v>
      </c>
      <c r="K792" s="3"/>
      <c r="L792" s="3" t="str">
        <f t="shared" si="142"/>
        <v>NULL</v>
      </c>
      <c r="M792" s="3"/>
      <c r="N792" s="3" t="str">
        <f>IFERROR(VLOOKUP(I792,[2]Sheet3!G$3:K$38,5,FALSE),"")</f>
        <v/>
      </c>
      <c r="P792" s="28" t="str">
        <f t="shared" si="136"/>
        <v>BASE_MM,MALL_CLS_CD</v>
      </c>
      <c r="Q792" s="2" t="str">
        <f t="shared" si="137"/>
        <v>, SOC_TRF_NMB  INTEGER  NULL  COMMENT '소셜트래픽수'</v>
      </c>
      <c r="R792" s="2" t="str">
        <f t="shared" si="138"/>
        <v>, SOC_TRF_NMB  INTEGER  NULL</v>
      </c>
      <c r="S792" s="2" t="str">
        <f t="shared" si="139"/>
        <v>COMMENT ON COLUMN DM.MMBS_MON_CUST_BHV.SOC_TRF_NMB IS '소셜트래픽수';</v>
      </c>
    </row>
    <row r="793" spans="1:19" ht="22" hidden="1" customHeight="1" x14ac:dyDescent="0.45">
      <c r="A793" s="23">
        <f t="shared" si="144"/>
        <v>108</v>
      </c>
      <c r="B793" s="3" t="s">
        <v>596</v>
      </c>
      <c r="C793" s="3" t="s">
        <v>143</v>
      </c>
      <c r="D793" s="3" t="s">
        <v>29</v>
      </c>
      <c r="E793" s="4" t="str">
        <f>VLOOKUP(F793,[1]테이블명!$E:$G,3,FALSE)</f>
        <v>MMBS_MON_CUST_BHV</v>
      </c>
      <c r="F793" s="5" t="s">
        <v>120</v>
      </c>
      <c r="G793" s="3">
        <f t="shared" si="147"/>
        <v>16</v>
      </c>
      <c r="H793" s="4" t="str">
        <f>VLOOKUP(I793,[1]용어사전!$B:$D,2,FALSE)</f>
        <v>ORD_CNT</v>
      </c>
      <c r="I793" s="4" t="s">
        <v>368</v>
      </c>
      <c r="J793" s="3" t="str">
        <f>VLOOKUP(I793,[1]용어사전!$B:$D,3,FALSE)</f>
        <v>INTEGER</v>
      </c>
      <c r="K793" s="3"/>
      <c r="L793" s="3" t="str">
        <f t="shared" si="142"/>
        <v>NULL</v>
      </c>
      <c r="M793" s="3"/>
      <c r="N793" s="3" t="str">
        <f>IFERROR(VLOOKUP(I793,[2]Sheet3!G$3:K$38,5,FALSE),"")</f>
        <v/>
      </c>
      <c r="P793" s="28" t="str">
        <f t="shared" si="136"/>
        <v>BASE_MM,MALL_CLS_CD</v>
      </c>
      <c r="Q793" s="2" t="str">
        <f t="shared" si="137"/>
        <v>, ORD_CNT  INTEGER  NULL  COMMENT '주문건수'</v>
      </c>
      <c r="R793" s="2" t="str">
        <f t="shared" si="138"/>
        <v>, ORD_CNT  INTEGER  NULL</v>
      </c>
      <c r="S793" s="2" t="str">
        <f t="shared" si="139"/>
        <v>COMMENT ON COLUMN DM.MMBS_MON_CUST_BHV.ORD_CNT IS '주문건수';</v>
      </c>
    </row>
    <row r="794" spans="1:19" ht="22" hidden="1" customHeight="1" x14ac:dyDescent="0.45">
      <c r="A794" s="23">
        <f t="shared" si="144"/>
        <v>108</v>
      </c>
      <c r="B794" s="3" t="s">
        <v>596</v>
      </c>
      <c r="C794" s="3" t="s">
        <v>143</v>
      </c>
      <c r="D794" s="3" t="s">
        <v>29</v>
      </c>
      <c r="E794" s="4" t="str">
        <f>VLOOKUP(F794,[1]테이블명!$E:$G,3,FALSE)</f>
        <v>MMBS_MON_CUST_BHV</v>
      </c>
      <c r="F794" s="5" t="s">
        <v>120</v>
      </c>
      <c r="G794" s="3">
        <f t="shared" si="147"/>
        <v>17</v>
      </c>
      <c r="H794" s="4" t="str">
        <f>VLOOKUP(I794,[1]용어사전!$B:$D,2,FALSE)</f>
        <v>ORD_SUM</v>
      </c>
      <c r="I794" s="4" t="s">
        <v>369</v>
      </c>
      <c r="J794" s="3" t="str">
        <f>VLOOKUP(I794,[1]용어사전!$B:$D,3,FALSE)</f>
        <v>FLOAT</v>
      </c>
      <c r="K794" s="3"/>
      <c r="L794" s="3" t="str">
        <f t="shared" si="142"/>
        <v>NULL</v>
      </c>
      <c r="M794" s="3"/>
      <c r="N794" s="3" t="str">
        <f>IFERROR(VLOOKUP(I794,[2]Sheet3!G$3:K$38,5,FALSE),"")</f>
        <v/>
      </c>
      <c r="P794" s="28" t="str">
        <f t="shared" si="136"/>
        <v>BASE_MM,MALL_CLS_CD</v>
      </c>
      <c r="Q794" s="2" t="str">
        <f t="shared" si="137"/>
        <v>, ORD_SUM  FLOAT  NULL  COMMENT '주문금액'</v>
      </c>
      <c r="R794" s="2" t="str">
        <f t="shared" si="138"/>
        <v>, ORD_SUM  FLOAT  NULL</v>
      </c>
      <c r="S794" s="2" t="str">
        <f t="shared" si="139"/>
        <v>COMMENT ON COLUMN DM.MMBS_MON_CUST_BHV.ORD_SUM IS '주문금액';</v>
      </c>
    </row>
    <row r="795" spans="1:19" ht="22" hidden="1" customHeight="1" x14ac:dyDescent="0.45">
      <c r="A795" s="23">
        <f t="shared" si="144"/>
        <v>108</v>
      </c>
      <c r="B795" s="3" t="s">
        <v>596</v>
      </c>
      <c r="C795" s="3" t="s">
        <v>143</v>
      </c>
      <c r="D795" s="3" t="s">
        <v>29</v>
      </c>
      <c r="E795" s="4" t="str">
        <f>VLOOKUP(F795,[1]테이블명!$E:$G,3,FALSE)</f>
        <v>MMBS_MON_CUST_BHV</v>
      </c>
      <c r="F795" s="5" t="s">
        <v>120</v>
      </c>
      <c r="G795" s="3">
        <f t="shared" si="147"/>
        <v>18</v>
      </c>
      <c r="H795" s="4" t="str">
        <f>VLOOKUP(I795,[1]용어사전!$B:$D,2,FALSE)</f>
        <v>LTV_VLU</v>
      </c>
      <c r="I795" s="4" t="s">
        <v>370</v>
      </c>
      <c r="J795" s="3" t="str">
        <f>VLOOKUP(I795,[1]용어사전!$B:$D,3,FALSE)</f>
        <v>NUMBER(10,2)</v>
      </c>
      <c r="K795" s="3"/>
      <c r="L795" s="3" t="str">
        <f t="shared" si="142"/>
        <v>NULL</v>
      </c>
      <c r="M795" s="3"/>
      <c r="N795" s="3" t="str">
        <f>IFERROR(VLOOKUP(I795,[2]Sheet3!G$3:K$38,5,FALSE),"")</f>
        <v/>
      </c>
      <c r="P795" s="28" t="str">
        <f t="shared" ref="P795:P858" si="148">IF(F795="","",IF(K795="",P794,IF(AND(K795="Y",G795=1),H795,CONCATENATE(P794,",",H795))))</f>
        <v>BASE_MM,MALL_CLS_CD</v>
      </c>
      <c r="Q795" s="2" t="str">
        <f t="shared" ref="Q795:Q858" si="149">IF(AND(M795="Y",G795=1),"CREATE OR REPLACE VIEW "&amp;B795&amp;"."&amp;E795&amp;" AS SELECT CMM_DTL_CD AS "&amp;H795,IF(AND(M795="Y",G796=1)," , SORT_SEQ AS "&amp;H795&amp;" FROM DW.WSTC_CMM_CD_DTL WHERE CMM_BAS_CD= '"&amp;O795&amp;"';",IF(M795="Y"," , CMM_DTL_CD_NM AS "&amp;H795,IF(F795="","",IF(G795=1,"CREATE OR REPLACE TRANSIENT TABLE "&amp;B795&amp;"."&amp;E795&amp;" ("&amp;H795&amp;"  "&amp;J795&amp;"  "&amp;L795&amp;"  COMMENT '"&amp;I795&amp;"'",IF(G796=1,", "&amp;H795&amp;"  "&amp;J795&amp;"  "&amp;L795&amp;"  COMMENT '"&amp;I795&amp;"' , CONSTRAINT "&amp;E795&amp;"_PK PRIMARY KEY ("&amp;P795&amp;")) COMMENT='"&amp;F795&amp;"';"&amp;"GRANT SELECT ON TABLE GCWB_WDB."&amp;B795&amp;"."&amp;E795&amp;" TO READ_ROLE;"&amp;"GRANT SELECT,INSERT,UPDATE,DELETE ON TABLE GCWB_WDB."&amp;B795&amp;"."&amp;E795&amp;" TO ROLE CRUD_ROLE;",", "&amp;H795&amp;"  "&amp;J795&amp;"  "&amp;L795&amp;"  COMMENT '"&amp;I795&amp;"'"))))))</f>
        <v>, LTV_VLU  NUMBER(10,2)  NULL  COMMENT 'LTV값'</v>
      </c>
      <c r="R795" s="2" t="str">
        <f t="shared" ref="R795:R858" si="150">IF(G795=1,"CREATE TABLE "&amp;B795&amp;"."&amp;E795&amp;" ("&amp;H795&amp;"  "&amp;J795&amp;"  "&amp;L795,IF(G796=1,", "&amp;H795&amp;"  "&amp;J795&amp;"  "&amp;L795&amp;", CONSTRAINT "&amp;E795&amp;"_PK PRIMARY KEY ("&amp;P795&amp;")) ;",", "&amp;H795&amp;"  "&amp;J795&amp;"  "&amp;L795))</f>
        <v>, LTV_VLU  NUMBER(10,2)  NULL</v>
      </c>
      <c r="S795" s="2" t="str">
        <f t="shared" ref="S795:S858" si="151">IF(G795=1,"COMMENT ON TABLE "&amp;B795&amp;"."&amp;E795&amp;" IS '"&amp;F795&amp;"'; COMMENT ON COLUMN "&amp;B795&amp;"."&amp;E795&amp;"."&amp;H795&amp;" IS '"&amp;I795&amp;"';","COMMENT ON COLUMN "&amp;B795&amp;"."&amp;E795&amp;"."&amp;H795&amp;" IS '"&amp;I795&amp;"';")</f>
        <v>COMMENT ON COLUMN DM.MMBS_MON_CUST_BHV.LTV_VLU IS 'LTV값';</v>
      </c>
    </row>
    <row r="796" spans="1:19" ht="22" hidden="1" customHeight="1" x14ac:dyDescent="0.45">
      <c r="A796" s="23">
        <f t="shared" si="144"/>
        <v>108</v>
      </c>
      <c r="B796" s="3" t="s">
        <v>596</v>
      </c>
      <c r="C796" s="3" t="s">
        <v>143</v>
      </c>
      <c r="D796" s="3" t="s">
        <v>29</v>
      </c>
      <c r="E796" s="4" t="str">
        <f>VLOOKUP(F796,[1]테이블명!$E:$G,3,FALSE)</f>
        <v>MMBS_MON_CUST_BHV</v>
      </c>
      <c r="F796" s="5" t="s">
        <v>120</v>
      </c>
      <c r="G796" s="3">
        <f t="shared" si="147"/>
        <v>19</v>
      </c>
      <c r="H796" s="4" t="str">
        <f>VLOOKUP(I796,[1]용어사전!$B:$D,2,FALSE)</f>
        <v>ORD_TNOP</v>
      </c>
      <c r="I796" s="4" t="s">
        <v>371</v>
      </c>
      <c r="J796" s="3" t="str">
        <f>VLOOKUP(I796,[1]용어사전!$B:$D,3,FALSE)</f>
        <v>INTEGER</v>
      </c>
      <c r="K796" s="3"/>
      <c r="L796" s="3" t="str">
        <f t="shared" si="142"/>
        <v>NULL</v>
      </c>
      <c r="M796" s="3"/>
      <c r="N796" s="3" t="str">
        <f>IFERROR(VLOOKUP(I796,[2]Sheet3!G$3:K$38,5,FALSE),"")</f>
        <v/>
      </c>
      <c r="P796" s="28" t="str">
        <f t="shared" si="148"/>
        <v>BASE_MM,MALL_CLS_CD</v>
      </c>
      <c r="Q796" s="2" t="str">
        <f t="shared" si="149"/>
        <v>, ORD_TNOP  INTEGER  NULL  COMMENT '주문인원수'</v>
      </c>
      <c r="R796" s="2" t="str">
        <f t="shared" si="150"/>
        <v>, ORD_TNOP  INTEGER  NULL</v>
      </c>
      <c r="S796" s="2" t="str">
        <f t="shared" si="151"/>
        <v>COMMENT ON COLUMN DM.MMBS_MON_CUST_BHV.ORD_TNOP IS '주문인원수';</v>
      </c>
    </row>
    <row r="797" spans="1:19" ht="22" hidden="1" customHeight="1" x14ac:dyDescent="0.45">
      <c r="A797" s="23">
        <f t="shared" si="144"/>
        <v>108</v>
      </c>
      <c r="B797" s="3" t="s">
        <v>596</v>
      </c>
      <c r="C797" s="3" t="s">
        <v>143</v>
      </c>
      <c r="D797" s="3" t="s">
        <v>29</v>
      </c>
      <c r="E797" s="4" t="str">
        <f>VLOOKUP(F797,[1]테이블명!$E:$G,3,FALSE)</f>
        <v>MMBS_MON_CUST_BHV</v>
      </c>
      <c r="F797" s="5" t="s">
        <v>120</v>
      </c>
      <c r="G797" s="3">
        <f t="shared" si="147"/>
        <v>20</v>
      </c>
      <c r="H797" s="4" t="str">
        <f>VLOOKUP(I797,[1]용어사전!$B:$D,2,FALSE)</f>
        <v>ORD_CCNT</v>
      </c>
      <c r="I797" s="4" t="s">
        <v>372</v>
      </c>
      <c r="J797" s="3" t="str">
        <f>VLOOKUP(I797,[1]용어사전!$B:$D,3,FALSE)</f>
        <v>INTEGER</v>
      </c>
      <c r="K797" s="3"/>
      <c r="L797" s="3" t="str">
        <f t="shared" si="142"/>
        <v>NULL</v>
      </c>
      <c r="M797" s="3"/>
      <c r="N797" s="3" t="str">
        <f>IFERROR(VLOOKUP(I797,[2]Sheet3!G$3:K$38,5,FALSE),"")</f>
        <v/>
      </c>
      <c r="P797" s="28" t="str">
        <f t="shared" si="148"/>
        <v>BASE_MM,MALL_CLS_CD</v>
      </c>
      <c r="Q797" s="2" t="str">
        <f t="shared" si="149"/>
        <v>, ORD_CCNT  INTEGER  NULL  COMMENT '주문회원수'</v>
      </c>
      <c r="R797" s="2" t="str">
        <f t="shared" si="150"/>
        <v>, ORD_CCNT  INTEGER  NULL</v>
      </c>
      <c r="S797" s="2" t="str">
        <f t="shared" si="151"/>
        <v>COMMENT ON COLUMN DM.MMBS_MON_CUST_BHV.ORD_CCNT IS '주문회원수';</v>
      </c>
    </row>
    <row r="798" spans="1:19" ht="22" hidden="1" customHeight="1" x14ac:dyDescent="0.45">
      <c r="A798" s="23">
        <f t="shared" si="144"/>
        <v>108</v>
      </c>
      <c r="B798" s="3" t="s">
        <v>596</v>
      </c>
      <c r="C798" s="3" t="s">
        <v>143</v>
      </c>
      <c r="D798" s="3" t="s">
        <v>29</v>
      </c>
      <c r="E798" s="4" t="str">
        <f>VLOOKUP(F798,[1]테이블명!$E:$G,3,FALSE)</f>
        <v>MMBS_MON_CUST_BHV</v>
      </c>
      <c r="F798" s="5" t="s">
        <v>120</v>
      </c>
      <c r="G798" s="3">
        <f t="shared" si="147"/>
        <v>21</v>
      </c>
      <c r="H798" s="4" t="str">
        <f>VLOOKUP(I798,[1]용어사전!$B:$D,2,FALSE)</f>
        <v>BGN_ORD_CCNT</v>
      </c>
      <c r="I798" s="4" t="s">
        <v>377</v>
      </c>
      <c r="J798" s="3" t="str">
        <f>VLOOKUP(I798,[1]용어사전!$B:$D,3,FALSE)</f>
        <v>INTEGER</v>
      </c>
      <c r="K798" s="3"/>
      <c r="L798" s="3" t="str">
        <f t="shared" si="142"/>
        <v>NULL</v>
      </c>
      <c r="M798" s="3"/>
      <c r="N798" s="3" t="str">
        <f>IFERROR(VLOOKUP(I798,[2]Sheet3!G$3:K$38,5,FALSE),"")</f>
        <v/>
      </c>
      <c r="P798" s="28" t="str">
        <f t="shared" si="148"/>
        <v>BASE_MM,MALL_CLS_CD</v>
      </c>
      <c r="Q798" s="2" t="str">
        <f t="shared" si="149"/>
        <v>, BGN_ORD_CCNT  INTEGER  NULL  COMMENT '신규주문회원수'</v>
      </c>
      <c r="R798" s="2" t="str">
        <f t="shared" si="150"/>
        <v>, BGN_ORD_CCNT  INTEGER  NULL</v>
      </c>
      <c r="S798" s="2" t="str">
        <f t="shared" si="151"/>
        <v>COMMENT ON COLUMN DM.MMBS_MON_CUST_BHV.BGN_ORD_CCNT IS '신규주문회원수';</v>
      </c>
    </row>
    <row r="799" spans="1:19" ht="22" hidden="1" customHeight="1" x14ac:dyDescent="0.45">
      <c r="A799" s="23">
        <f t="shared" si="144"/>
        <v>108</v>
      </c>
      <c r="B799" s="3" t="s">
        <v>596</v>
      </c>
      <c r="C799" s="3" t="s">
        <v>143</v>
      </c>
      <c r="D799" s="3" t="s">
        <v>29</v>
      </c>
      <c r="E799" s="4" t="str">
        <f>VLOOKUP(F799,[1]테이블명!$E:$G,3,FALSE)</f>
        <v>MMBS_MON_CUST_BHV</v>
      </c>
      <c r="F799" s="5" t="s">
        <v>120</v>
      </c>
      <c r="G799" s="3">
        <f t="shared" si="147"/>
        <v>22</v>
      </c>
      <c r="H799" s="4" t="str">
        <f>VLOOKUP(I799,[1]용어사전!$B:$D,2,FALSE)</f>
        <v>LOAD_DTTM</v>
      </c>
      <c r="I799" s="4" t="s">
        <v>297</v>
      </c>
      <c r="J799" s="3" t="str">
        <f>VLOOKUP(I799,[1]용어사전!$B:$D,3,FALSE)</f>
        <v>TIMESTAMP</v>
      </c>
      <c r="K799" s="3"/>
      <c r="L799" s="3" t="str">
        <f t="shared" si="142"/>
        <v>NULL</v>
      </c>
      <c r="M799" s="3"/>
      <c r="N799" s="3" t="str">
        <f>IFERROR(VLOOKUP(I799,[2]Sheet3!G$3:K$38,5,FALSE),"")</f>
        <v/>
      </c>
      <c r="P799" s="28" t="str">
        <f t="shared" si="148"/>
        <v>BASE_MM,MALL_CLS_CD</v>
      </c>
      <c r="Q799" s="2" t="str">
        <f t="shared" si="149"/>
        <v>, LOAD_DTTM  TIMESTAMP  NULL  COMMENT '적재일시' , CONSTRAINT MMBS_MON_CUST_BHV_PK PRIMARY KEY (BASE_MM,MALL_CLS_CD)) COMMENT='월고객행동';GRANT SELECT ON TABLE GCWB_WDB.DM.MMBS_MON_CUST_BHV TO READ_ROLE;GRANT SELECT,INSERT,UPDATE,DELETE ON TABLE GCWB_WDB.DM.MMBS_MON_CUST_BHV TO ROLE CRUD_ROLE;</v>
      </c>
      <c r="R799" s="2" t="str">
        <f t="shared" si="150"/>
        <v>, LOAD_DTTM  TIMESTAMP  NULL, CONSTRAINT MMBS_MON_CUST_BHV_PK PRIMARY KEY (BASE_MM,MALL_CLS_CD)) ;</v>
      </c>
      <c r="S799" s="2" t="str">
        <f t="shared" si="151"/>
        <v>COMMENT ON COLUMN DM.MMBS_MON_CUST_BHV.LOAD_DTTM IS '적재일시';</v>
      </c>
    </row>
    <row r="800" spans="1:19" ht="22" hidden="1" customHeight="1" x14ac:dyDescent="0.45">
      <c r="A800" s="23">
        <f t="shared" si="144"/>
        <v>109</v>
      </c>
      <c r="B800" s="3" t="s">
        <v>596</v>
      </c>
      <c r="C800" s="3" t="s">
        <v>143</v>
      </c>
      <c r="D800" s="3" t="s">
        <v>29</v>
      </c>
      <c r="E800" s="4" t="str">
        <f>VLOOKUP(F800,[1]테이블명!$E:$G,3,FALSE)</f>
        <v>MMBS_DAY_CUST_BHV</v>
      </c>
      <c r="F800" s="5" t="s">
        <v>121</v>
      </c>
      <c r="G800" s="3">
        <f t="shared" si="147"/>
        <v>1</v>
      </c>
      <c r="H800" s="4" t="str">
        <f>VLOOKUP(I800,[1]용어사전!$B:$D,2,FALSE)</f>
        <v>BASE_DD</v>
      </c>
      <c r="I800" s="4" t="s">
        <v>217</v>
      </c>
      <c r="J800" s="3" t="str">
        <f>VLOOKUP(I800,[1]용어사전!$B:$D,3,FALSE)</f>
        <v>VARCHAR(8)</v>
      </c>
      <c r="K800" s="3" t="s">
        <v>375</v>
      </c>
      <c r="L800" s="3" t="str">
        <f t="shared" si="142"/>
        <v xml:space="preserve"> NOT NULL</v>
      </c>
      <c r="M800" s="3"/>
      <c r="N800" s="3" t="str">
        <f>IFERROR(VLOOKUP(I800,[2]Sheet3!G$3:K$38,5,FALSE),"")</f>
        <v/>
      </c>
      <c r="P800" s="28" t="str">
        <f t="shared" si="148"/>
        <v>BASE_DD</v>
      </c>
      <c r="Q800" s="2" t="str">
        <f t="shared" si="149"/>
        <v>CREATE OR REPLACE TRANSIENT TABLE DM.MMBS_DAY_CUST_BHV (BASE_DD  VARCHAR(8)   NOT NULL  COMMENT '기준일자'</v>
      </c>
      <c r="R800" s="2" t="str">
        <f t="shared" si="150"/>
        <v>CREATE TABLE DM.MMBS_DAY_CUST_BHV (BASE_DD  VARCHAR(8)   NOT NULL</v>
      </c>
      <c r="S800" s="2" t="str">
        <f t="shared" si="151"/>
        <v>COMMENT ON TABLE DM.MMBS_DAY_CUST_BHV IS '일고객행동'; COMMENT ON COLUMN DM.MMBS_DAY_CUST_BHV.BASE_DD IS '기준일자';</v>
      </c>
    </row>
    <row r="801" spans="1:19" ht="22" hidden="1" customHeight="1" x14ac:dyDescent="0.45">
      <c r="A801" s="23">
        <f t="shared" si="144"/>
        <v>109</v>
      </c>
      <c r="B801" s="3" t="s">
        <v>596</v>
      </c>
      <c r="C801" s="3" t="s">
        <v>143</v>
      </c>
      <c r="D801" s="3" t="s">
        <v>29</v>
      </c>
      <c r="E801" s="4" t="str">
        <f>VLOOKUP(F801,[1]테이블명!$E:$G,3,FALSE)</f>
        <v>MMBS_DAY_CUST_BHV</v>
      </c>
      <c r="F801" s="5" t="s">
        <v>121</v>
      </c>
      <c r="G801" s="3">
        <f t="shared" si="147"/>
        <v>2</v>
      </c>
      <c r="H801" s="4" t="str">
        <f>VLOOKUP(I801,[1]용어사전!$B:$D,2,FALSE)</f>
        <v>MALL_CLS_CD</v>
      </c>
      <c r="I801" s="4" t="s">
        <v>146</v>
      </c>
      <c r="J801" s="3" t="str">
        <f>VLOOKUP(I801,[1]용어사전!$B:$D,3,FALSE)</f>
        <v>VARCHAR(2)</v>
      </c>
      <c r="K801" s="3" t="s">
        <v>375</v>
      </c>
      <c r="L801" s="3" t="str">
        <f t="shared" si="142"/>
        <v xml:space="preserve"> NOT NULL</v>
      </c>
      <c r="M801" s="3"/>
      <c r="N801" s="3" t="str">
        <f>IFERROR(VLOOKUP(I801,[2]Sheet3!G$3:K$38,5,FALSE),"")</f>
        <v/>
      </c>
      <c r="P801" s="28" t="str">
        <f t="shared" si="148"/>
        <v>BASE_DD,MALL_CLS_CD</v>
      </c>
      <c r="Q801" s="2" t="str">
        <f t="shared" si="149"/>
        <v>, MALL_CLS_CD  VARCHAR(2)   NOT NULL  COMMENT '몰구분코드'</v>
      </c>
      <c r="R801" s="2" t="str">
        <f t="shared" si="150"/>
        <v>, MALL_CLS_CD  VARCHAR(2)   NOT NULL</v>
      </c>
      <c r="S801" s="2" t="str">
        <f t="shared" si="151"/>
        <v>COMMENT ON COLUMN DM.MMBS_DAY_CUST_BHV.MALL_CLS_CD IS '몰구분코드';</v>
      </c>
    </row>
    <row r="802" spans="1:19" ht="22" hidden="1" customHeight="1" x14ac:dyDescent="0.45">
      <c r="A802" s="23">
        <f t="shared" ref="A802" si="152">IF(F802=F801,A801,A801+1)</f>
        <v>109</v>
      </c>
      <c r="B802" s="3" t="s">
        <v>596</v>
      </c>
      <c r="C802" s="3" t="s">
        <v>143</v>
      </c>
      <c r="D802" s="3" t="s">
        <v>29</v>
      </c>
      <c r="E802" s="4" t="str">
        <f>VLOOKUP(F802,[1]테이블명!$E:$G,3,FALSE)</f>
        <v>MMBS_DAY_CUST_BHV</v>
      </c>
      <c r="F802" s="5" t="s">
        <v>121</v>
      </c>
      <c r="G802" s="3">
        <f t="shared" si="147"/>
        <v>3</v>
      </c>
      <c r="H802" s="4" t="str">
        <f>VLOOKUP(I802,[1]용어사전!$B:$D,2,FALSE)</f>
        <v>VW_CLS_CD</v>
      </c>
      <c r="I802" s="4" t="s">
        <v>5657</v>
      </c>
      <c r="J802" s="3" t="str">
        <f>VLOOKUP(I802,[1]용어사전!$B:$D,3,FALSE)</f>
        <v>VARCHAR(2)</v>
      </c>
      <c r="K802" s="3"/>
      <c r="L802" s="3" t="str">
        <f t="shared" ref="L802" si="153">IF(K802="Y"," NOT NULL","NULL")</f>
        <v>NULL</v>
      </c>
      <c r="M802" s="3"/>
      <c r="N802" s="3" t="str">
        <f>IFERROR(VLOOKUP(I802,[2]Sheet3!G$3:K$38,5,FALSE),"")</f>
        <v/>
      </c>
      <c r="P802" s="28" t="str">
        <f t="shared" si="148"/>
        <v>BASE_DD,MALL_CLS_CD</v>
      </c>
      <c r="Q802" s="2" t="str">
        <f t="shared" si="149"/>
        <v>, VW_CLS_CD  VARCHAR(2)  NULL  COMMENT '조회구분코드'</v>
      </c>
      <c r="R802" s="2" t="str">
        <f t="shared" si="150"/>
        <v>, VW_CLS_CD  VARCHAR(2)  NULL</v>
      </c>
      <c r="S802" s="2" t="str">
        <f t="shared" si="151"/>
        <v>COMMENT ON COLUMN DM.MMBS_DAY_CUST_BHV.VW_CLS_CD IS '조회구분코드';</v>
      </c>
    </row>
    <row r="803" spans="1:19" ht="22" hidden="1" customHeight="1" x14ac:dyDescent="0.45">
      <c r="A803" s="23">
        <f>IF(F803=F801,A801,A801+1)</f>
        <v>109</v>
      </c>
      <c r="B803" s="3" t="s">
        <v>596</v>
      </c>
      <c r="C803" s="3" t="s">
        <v>143</v>
      </c>
      <c r="D803" s="3" t="s">
        <v>29</v>
      </c>
      <c r="E803" s="4" t="str">
        <f>VLOOKUP(F803,[1]테이블명!$E:$G,3,FALSE)</f>
        <v>MMBS_DAY_CUST_BHV</v>
      </c>
      <c r="F803" s="5" t="s">
        <v>121</v>
      </c>
      <c r="G803" s="3">
        <f t="shared" si="147"/>
        <v>4</v>
      </c>
      <c r="H803" s="4" t="str">
        <f>VLOOKUP(I803,[1]용어사전!$B:$D,2,FALSE)</f>
        <v>VSTR_NMB</v>
      </c>
      <c r="I803" s="4" t="s">
        <v>355</v>
      </c>
      <c r="J803" s="3" t="str">
        <f>VLOOKUP(I803,[1]용어사전!$B:$D,3,FALSE)</f>
        <v>INTEGER</v>
      </c>
      <c r="K803" s="3"/>
      <c r="L803" s="3" t="str">
        <f t="shared" si="142"/>
        <v>NULL</v>
      </c>
      <c r="M803" s="3"/>
      <c r="N803" s="3" t="str">
        <f>IFERROR(VLOOKUP(I803,[2]Sheet3!G$3:K$38,5,FALSE),"")</f>
        <v/>
      </c>
      <c r="P803" s="28" t="str">
        <f t="shared" si="148"/>
        <v>BASE_DD,MALL_CLS_CD</v>
      </c>
      <c r="Q803" s="2" t="str">
        <f t="shared" si="149"/>
        <v>, VSTR_NMB  INTEGER  NULL  COMMENT '방문자수'</v>
      </c>
      <c r="R803" s="2" t="str">
        <f t="shared" si="150"/>
        <v>, VSTR_NMB  INTEGER  NULL</v>
      </c>
      <c r="S803" s="2" t="str">
        <f t="shared" si="151"/>
        <v>COMMENT ON COLUMN DM.MMBS_DAY_CUST_BHV.VSTR_NMB IS '방문자수';</v>
      </c>
    </row>
    <row r="804" spans="1:19" ht="22" hidden="1" customHeight="1" x14ac:dyDescent="0.45">
      <c r="A804" s="23">
        <f t="shared" si="144"/>
        <v>109</v>
      </c>
      <c r="B804" s="3" t="s">
        <v>596</v>
      </c>
      <c r="C804" s="3" t="s">
        <v>143</v>
      </c>
      <c r="D804" s="3" t="s">
        <v>29</v>
      </c>
      <c r="E804" s="4" t="str">
        <f>VLOOKUP(F804,[1]테이블명!$E:$G,3,FALSE)</f>
        <v>MMBS_DAY_CUST_BHV</v>
      </c>
      <c r="F804" s="5" t="s">
        <v>121</v>
      </c>
      <c r="G804" s="3">
        <f t="shared" si="147"/>
        <v>5</v>
      </c>
      <c r="H804" s="4" t="str">
        <f>VLOOKUP(I804,[1]용어사전!$B:$D,2,FALSE)</f>
        <v>BGN_VSTR_NMB</v>
      </c>
      <c r="I804" s="4" t="s">
        <v>356</v>
      </c>
      <c r="J804" s="3" t="str">
        <f>VLOOKUP(I804,[1]용어사전!$B:$D,3,FALSE)</f>
        <v>INTEGER</v>
      </c>
      <c r="K804" s="3"/>
      <c r="L804" s="3" t="str">
        <f t="shared" si="142"/>
        <v>NULL</v>
      </c>
      <c r="M804" s="3"/>
      <c r="N804" s="3" t="str">
        <f>IFERROR(VLOOKUP(I804,[2]Sheet3!G$3:K$38,5,FALSE),"")</f>
        <v/>
      </c>
      <c r="P804" s="28" t="str">
        <f t="shared" si="148"/>
        <v>BASE_DD,MALL_CLS_CD</v>
      </c>
      <c r="Q804" s="2" t="str">
        <f t="shared" si="149"/>
        <v>, BGN_VSTR_NMB  INTEGER  NULL  COMMENT '신규방문자수'</v>
      </c>
      <c r="R804" s="2" t="str">
        <f t="shared" si="150"/>
        <v>, BGN_VSTR_NMB  INTEGER  NULL</v>
      </c>
      <c r="S804" s="2" t="str">
        <f t="shared" si="151"/>
        <v>COMMENT ON COLUMN DM.MMBS_DAY_CUST_BHV.BGN_VSTR_NMB IS '신규방문자수';</v>
      </c>
    </row>
    <row r="805" spans="1:19" ht="22" hidden="1" customHeight="1" x14ac:dyDescent="0.45">
      <c r="A805" s="23">
        <f t="shared" si="144"/>
        <v>109</v>
      </c>
      <c r="B805" s="3" t="s">
        <v>596</v>
      </c>
      <c r="C805" s="3" t="s">
        <v>143</v>
      </c>
      <c r="D805" s="3" t="s">
        <v>29</v>
      </c>
      <c r="E805" s="4" t="str">
        <f>VLOOKUP(F805,[1]테이블명!$E:$G,3,FALSE)</f>
        <v>MMBS_DAY_CUST_BHV</v>
      </c>
      <c r="F805" s="5" t="s">
        <v>121</v>
      </c>
      <c r="G805" s="3">
        <f t="shared" si="147"/>
        <v>6</v>
      </c>
      <c r="H805" s="4" t="str">
        <f>VLOOKUP(I805,[1]용어사전!$B:$D,2,FALSE)</f>
        <v>REG_CCNT</v>
      </c>
      <c r="I805" s="4" t="s">
        <v>357</v>
      </c>
      <c r="J805" s="3" t="str">
        <f>VLOOKUP(I805,[1]용어사전!$B:$D,3,FALSE)</f>
        <v>INTEGER</v>
      </c>
      <c r="K805" s="3"/>
      <c r="L805" s="3" t="str">
        <f t="shared" si="142"/>
        <v>NULL</v>
      </c>
      <c r="M805" s="3"/>
      <c r="N805" s="3" t="str">
        <f>IFERROR(VLOOKUP(I805,[2]Sheet3!G$3:K$38,5,FALSE),"")</f>
        <v/>
      </c>
      <c r="P805" s="28" t="str">
        <f t="shared" si="148"/>
        <v>BASE_DD,MALL_CLS_CD</v>
      </c>
      <c r="Q805" s="2" t="str">
        <f t="shared" si="149"/>
        <v>, REG_CCNT  INTEGER  NULL  COMMENT '등록회원수'</v>
      </c>
      <c r="R805" s="2" t="str">
        <f t="shared" si="150"/>
        <v>, REG_CCNT  INTEGER  NULL</v>
      </c>
      <c r="S805" s="2" t="str">
        <f t="shared" si="151"/>
        <v>COMMENT ON COLUMN DM.MMBS_DAY_CUST_BHV.REG_CCNT IS '등록회원수';</v>
      </c>
    </row>
    <row r="806" spans="1:19" ht="22" hidden="1" customHeight="1" x14ac:dyDescent="0.45">
      <c r="A806" s="23">
        <f t="shared" si="144"/>
        <v>109</v>
      </c>
      <c r="B806" s="3" t="s">
        <v>596</v>
      </c>
      <c r="C806" s="3" t="s">
        <v>143</v>
      </c>
      <c r="D806" s="3" t="s">
        <v>29</v>
      </c>
      <c r="E806" s="4" t="str">
        <f>VLOOKUP(F806,[1]테이블명!$E:$G,3,FALSE)</f>
        <v>MMBS_DAY_CUST_BHV</v>
      </c>
      <c r="F806" s="5" t="s">
        <v>121</v>
      </c>
      <c r="G806" s="3">
        <f t="shared" si="147"/>
        <v>7</v>
      </c>
      <c r="H806" s="4" t="str">
        <f>VLOOKUP(I806,[1]용어사전!$B:$D,2,FALSE)</f>
        <v>BGN_ENTR_CCNT</v>
      </c>
      <c r="I806" s="4" t="s">
        <v>358</v>
      </c>
      <c r="J806" s="3" t="str">
        <f>VLOOKUP(I806,[1]용어사전!$B:$D,3,FALSE)</f>
        <v>INTEGER</v>
      </c>
      <c r="K806" s="3"/>
      <c r="L806" s="3" t="str">
        <f t="shared" si="142"/>
        <v>NULL</v>
      </c>
      <c r="M806" s="3"/>
      <c r="N806" s="3" t="str">
        <f>IFERROR(VLOOKUP(I806,[2]Sheet3!G$3:K$38,5,FALSE),"")</f>
        <v/>
      </c>
      <c r="P806" s="28" t="str">
        <f t="shared" si="148"/>
        <v>BASE_DD,MALL_CLS_CD</v>
      </c>
      <c r="Q806" s="2" t="str">
        <f t="shared" si="149"/>
        <v>, BGN_ENTR_CCNT  INTEGER  NULL  COMMENT '신규가입회원수'</v>
      </c>
      <c r="R806" s="2" t="str">
        <f t="shared" si="150"/>
        <v>, BGN_ENTR_CCNT  INTEGER  NULL</v>
      </c>
      <c r="S806" s="2" t="str">
        <f t="shared" si="151"/>
        <v>COMMENT ON COLUMN DM.MMBS_DAY_CUST_BHV.BGN_ENTR_CCNT IS '신규가입회원수';</v>
      </c>
    </row>
    <row r="807" spans="1:19" ht="22" hidden="1" customHeight="1" x14ac:dyDescent="0.45">
      <c r="A807" s="23">
        <f t="shared" si="144"/>
        <v>109</v>
      </c>
      <c r="B807" s="3" t="s">
        <v>596</v>
      </c>
      <c r="C807" s="3" t="s">
        <v>143</v>
      </c>
      <c r="D807" s="3" t="s">
        <v>29</v>
      </c>
      <c r="E807" s="4" t="str">
        <f>VLOOKUP(F807,[1]테이블명!$E:$G,3,FALSE)</f>
        <v>MMBS_DAY_CUST_BHV</v>
      </c>
      <c r="F807" s="5" t="s">
        <v>121</v>
      </c>
      <c r="G807" s="3">
        <f t="shared" si="147"/>
        <v>8</v>
      </c>
      <c r="H807" s="4" t="str">
        <f>VLOOKUP(I807,[1]용어사전!$B:$D,2,FALSE)</f>
        <v>BRWY_CCNT</v>
      </c>
      <c r="I807" s="4" t="s">
        <v>360</v>
      </c>
      <c r="J807" s="3" t="str">
        <f>VLOOKUP(I807,[1]용어사전!$B:$D,3,FALSE)</f>
        <v>INTEGER</v>
      </c>
      <c r="K807" s="3"/>
      <c r="L807" s="3" t="str">
        <f t="shared" si="142"/>
        <v>NULL</v>
      </c>
      <c r="M807" s="3"/>
      <c r="N807" s="3" t="str">
        <f>IFERROR(VLOOKUP(I807,[2]Sheet3!G$3:K$38,5,FALSE),"")</f>
        <v/>
      </c>
      <c r="P807" s="28" t="str">
        <f t="shared" si="148"/>
        <v>BASE_DD,MALL_CLS_CD</v>
      </c>
      <c r="Q807" s="2" t="str">
        <f t="shared" si="149"/>
        <v>, BRWY_CCNT  INTEGER  NULL  COMMENT '이탈회원수'</v>
      </c>
      <c r="R807" s="2" t="str">
        <f t="shared" si="150"/>
        <v>, BRWY_CCNT  INTEGER  NULL</v>
      </c>
      <c r="S807" s="2" t="str">
        <f t="shared" si="151"/>
        <v>COMMENT ON COLUMN DM.MMBS_DAY_CUST_BHV.BRWY_CCNT IS '이탈회원수';</v>
      </c>
    </row>
    <row r="808" spans="1:19" ht="22" hidden="1" customHeight="1" x14ac:dyDescent="0.45">
      <c r="A808" s="23">
        <f t="shared" si="144"/>
        <v>109</v>
      </c>
      <c r="B808" s="3" t="s">
        <v>596</v>
      </c>
      <c r="C808" s="3" t="s">
        <v>143</v>
      </c>
      <c r="D808" s="3" t="s">
        <v>29</v>
      </c>
      <c r="E808" s="4" t="str">
        <f>VLOOKUP(F808,[1]테이블명!$E:$G,3,FALSE)</f>
        <v>MMBS_DAY_CUST_BHV</v>
      </c>
      <c r="F808" s="5" t="s">
        <v>121</v>
      </c>
      <c r="G808" s="3">
        <f t="shared" si="147"/>
        <v>9</v>
      </c>
      <c r="H808" s="4" t="str">
        <f>VLOOKUP(I808,[1]용어사전!$B:$D,2,FALSE)</f>
        <v>CNC_SESS_NMB</v>
      </c>
      <c r="I808" s="4" t="s">
        <v>361</v>
      </c>
      <c r="J808" s="3" t="str">
        <f>VLOOKUP(I808,[1]용어사전!$B:$D,3,FALSE)</f>
        <v>INTEGER</v>
      </c>
      <c r="K808" s="3"/>
      <c r="L808" s="3" t="str">
        <f t="shared" si="142"/>
        <v>NULL</v>
      </c>
      <c r="M808" s="3"/>
      <c r="N808" s="3" t="str">
        <f>IFERROR(VLOOKUP(I808,[2]Sheet3!G$3:K$38,5,FALSE),"")</f>
        <v/>
      </c>
      <c r="P808" s="28" t="str">
        <f t="shared" si="148"/>
        <v>BASE_DD,MALL_CLS_CD</v>
      </c>
      <c r="Q808" s="2" t="str">
        <f t="shared" si="149"/>
        <v>, CNC_SESS_NMB  INTEGER  NULL  COMMENT '접속세션수'</v>
      </c>
      <c r="R808" s="2" t="str">
        <f t="shared" si="150"/>
        <v>, CNC_SESS_NMB  INTEGER  NULL</v>
      </c>
      <c r="S808" s="2" t="str">
        <f t="shared" si="151"/>
        <v>COMMENT ON COLUMN DM.MMBS_DAY_CUST_BHV.CNC_SESS_NMB IS '접속세션수';</v>
      </c>
    </row>
    <row r="809" spans="1:19" ht="22" hidden="1" customHeight="1" x14ac:dyDescent="0.45">
      <c r="A809" s="23">
        <f t="shared" si="144"/>
        <v>109</v>
      </c>
      <c r="B809" s="3" t="s">
        <v>596</v>
      </c>
      <c r="C809" s="3" t="s">
        <v>143</v>
      </c>
      <c r="D809" s="3" t="s">
        <v>29</v>
      </c>
      <c r="E809" s="4" t="str">
        <f>VLOOKUP(F809,[1]테이블명!$E:$G,3,FALSE)</f>
        <v>MMBS_DAY_CUST_BHV</v>
      </c>
      <c r="F809" s="5" t="s">
        <v>121</v>
      </c>
      <c r="G809" s="3">
        <f t="shared" si="147"/>
        <v>10</v>
      </c>
      <c r="H809" s="4" t="str">
        <f>VLOOKUP(I809,[1]용어사전!$B:$D,2,FALSE)</f>
        <v>UV_NMB</v>
      </c>
      <c r="I809" s="4" t="s">
        <v>373</v>
      </c>
      <c r="J809" s="3" t="str">
        <f>VLOOKUP(I809,[1]용어사전!$B:$D,3,FALSE)</f>
        <v>INTEGER</v>
      </c>
      <c r="K809" s="3"/>
      <c r="L809" s="3" t="str">
        <f t="shared" si="142"/>
        <v>NULL</v>
      </c>
      <c r="M809" s="3"/>
      <c r="N809" s="3" t="str">
        <f>IFERROR(VLOOKUP(I809,[2]Sheet3!G$3:K$38,5,FALSE),"")</f>
        <v/>
      </c>
      <c r="P809" s="28" t="str">
        <f t="shared" si="148"/>
        <v>BASE_DD,MALL_CLS_CD</v>
      </c>
      <c r="Q809" s="2" t="str">
        <f t="shared" si="149"/>
        <v>, UV_NMB  INTEGER  NULL  COMMENT 'UV수'</v>
      </c>
      <c r="R809" s="2" t="str">
        <f t="shared" si="150"/>
        <v>, UV_NMB  INTEGER  NULL</v>
      </c>
      <c r="S809" s="2" t="str">
        <f t="shared" si="151"/>
        <v>COMMENT ON COLUMN DM.MMBS_DAY_CUST_BHV.UV_NMB IS 'UV수';</v>
      </c>
    </row>
    <row r="810" spans="1:19" ht="22" hidden="1" customHeight="1" x14ac:dyDescent="0.45">
      <c r="A810" s="23">
        <f t="shared" si="144"/>
        <v>109</v>
      </c>
      <c r="B810" s="3" t="s">
        <v>596</v>
      </c>
      <c r="C810" s="3" t="s">
        <v>143</v>
      </c>
      <c r="D810" s="3" t="s">
        <v>29</v>
      </c>
      <c r="E810" s="4" t="str">
        <f>VLOOKUP(F810,[1]테이블명!$E:$G,3,FALSE)</f>
        <v>MMBS_DAY_CUST_BHV</v>
      </c>
      <c r="F810" s="5" t="s">
        <v>121</v>
      </c>
      <c r="G810" s="3">
        <f t="shared" si="147"/>
        <v>11</v>
      </c>
      <c r="H810" s="4" t="str">
        <f>VLOOKUP(I810,[1]용어사전!$B:$D,2,FALSE)</f>
        <v>PV_NMB</v>
      </c>
      <c r="I810" s="4" t="s">
        <v>362</v>
      </c>
      <c r="J810" s="3" t="str">
        <f>VLOOKUP(I810,[1]용어사전!$B:$D,3,FALSE)</f>
        <v>INTEGER</v>
      </c>
      <c r="K810" s="3"/>
      <c r="L810" s="3" t="str">
        <f t="shared" si="142"/>
        <v>NULL</v>
      </c>
      <c r="M810" s="3"/>
      <c r="N810" s="3" t="str">
        <f>IFERROR(VLOOKUP(I810,[2]Sheet3!G$3:K$38,5,FALSE),"")</f>
        <v/>
      </c>
      <c r="P810" s="28" t="str">
        <f t="shared" si="148"/>
        <v>BASE_DD,MALL_CLS_CD</v>
      </c>
      <c r="Q810" s="2" t="str">
        <f t="shared" si="149"/>
        <v>, PV_NMB  INTEGER  NULL  COMMENT 'PV수'</v>
      </c>
      <c r="R810" s="2" t="str">
        <f t="shared" si="150"/>
        <v>, PV_NMB  INTEGER  NULL</v>
      </c>
      <c r="S810" s="2" t="str">
        <f t="shared" si="151"/>
        <v>COMMENT ON COLUMN DM.MMBS_DAY_CUST_BHV.PV_NMB IS 'PV수';</v>
      </c>
    </row>
    <row r="811" spans="1:19" ht="22" hidden="1" customHeight="1" x14ac:dyDescent="0.45">
      <c r="A811" s="23">
        <f t="shared" si="144"/>
        <v>109</v>
      </c>
      <c r="B811" s="3" t="s">
        <v>596</v>
      </c>
      <c r="C811" s="3" t="s">
        <v>143</v>
      </c>
      <c r="D811" s="3" t="s">
        <v>29</v>
      </c>
      <c r="E811" s="4" t="str">
        <f>VLOOKUP(F811,[1]테이블명!$E:$G,3,FALSE)</f>
        <v>MMBS_DAY_CUST_BHV</v>
      </c>
      <c r="F811" s="5" t="s">
        <v>121</v>
      </c>
      <c r="G811" s="3">
        <f t="shared" si="147"/>
        <v>12</v>
      </c>
      <c r="H811" s="4" t="str">
        <f>VLOOKUP(I811,[1]용어사전!$B:$D,2,FALSE)</f>
        <v>SESS_STY_TME</v>
      </c>
      <c r="I811" s="4" t="s">
        <v>364</v>
      </c>
      <c r="J811" s="3" t="str">
        <f>VLOOKUP(I811,[1]용어사전!$B:$D,3,FALSE)</f>
        <v>NUMBER(10,2)</v>
      </c>
      <c r="K811" s="3"/>
      <c r="L811" s="3" t="str">
        <f t="shared" si="142"/>
        <v>NULL</v>
      </c>
      <c r="M811" s="3"/>
      <c r="N811" s="3" t="str">
        <f>IFERROR(VLOOKUP(I811,[2]Sheet3!G$3:K$38,5,FALSE),"")</f>
        <v/>
      </c>
      <c r="P811" s="28" t="str">
        <f t="shared" si="148"/>
        <v>BASE_DD,MALL_CLS_CD</v>
      </c>
      <c r="Q811" s="2" t="str">
        <f t="shared" si="149"/>
        <v>, SESS_STY_TME  NUMBER(10,2)  NULL  COMMENT '세션체류시간'</v>
      </c>
      <c r="R811" s="2" t="str">
        <f t="shared" si="150"/>
        <v>, SESS_STY_TME  NUMBER(10,2)  NULL</v>
      </c>
      <c r="S811" s="2" t="str">
        <f t="shared" si="151"/>
        <v>COMMENT ON COLUMN DM.MMBS_DAY_CUST_BHV.SESS_STY_TME IS '세션체류시간';</v>
      </c>
    </row>
    <row r="812" spans="1:19" ht="22" hidden="1" customHeight="1" x14ac:dyDescent="0.45">
      <c r="A812" s="23">
        <f t="shared" si="144"/>
        <v>109</v>
      </c>
      <c r="B812" s="3" t="s">
        <v>596</v>
      </c>
      <c r="C812" s="3" t="s">
        <v>143</v>
      </c>
      <c r="D812" s="3" t="s">
        <v>29</v>
      </c>
      <c r="E812" s="4" t="str">
        <f>VLOOKUP(F812,[1]테이블명!$E:$G,3,FALSE)</f>
        <v>MMBS_DAY_CUST_BHV</v>
      </c>
      <c r="F812" s="5" t="s">
        <v>5559</v>
      </c>
      <c r="G812" s="3">
        <f t="shared" si="147"/>
        <v>13</v>
      </c>
      <c r="H812" s="4" t="str">
        <f>VLOOKUP(I812,[1]용어사전!$B:$D,2,FALSE)</f>
        <v>RPUR_CCNT</v>
      </c>
      <c r="I812" s="4" t="s">
        <v>365</v>
      </c>
      <c r="J812" s="3" t="str">
        <f>VLOOKUP(I812,[1]용어사전!$B:$D,3,FALSE)</f>
        <v>INTEGER</v>
      </c>
      <c r="K812" s="3"/>
      <c r="L812" s="3" t="str">
        <f t="shared" si="142"/>
        <v>NULL</v>
      </c>
      <c r="M812" s="3"/>
      <c r="N812" s="3" t="str">
        <f>IFERROR(VLOOKUP(I812,[2]Sheet3!G$3:K$38,5,FALSE),"")</f>
        <v/>
      </c>
      <c r="P812" s="28" t="str">
        <f t="shared" si="148"/>
        <v>BASE_DD,MALL_CLS_CD</v>
      </c>
      <c r="Q812" s="2" t="str">
        <f t="shared" si="149"/>
        <v>, RPUR_CCNT  INTEGER  NULL  COMMENT '재구매회원수'</v>
      </c>
      <c r="R812" s="2" t="str">
        <f t="shared" si="150"/>
        <v>, RPUR_CCNT  INTEGER  NULL</v>
      </c>
      <c r="S812" s="2" t="str">
        <f t="shared" si="151"/>
        <v>COMMENT ON COLUMN DM.MMBS_DAY_CUST_BHV.RPUR_CCNT IS '재구매회원수';</v>
      </c>
    </row>
    <row r="813" spans="1:19" ht="22" hidden="1" customHeight="1" x14ac:dyDescent="0.45">
      <c r="A813" s="23">
        <f t="shared" si="144"/>
        <v>109</v>
      </c>
      <c r="B813" s="3" t="s">
        <v>596</v>
      </c>
      <c r="C813" s="3" t="s">
        <v>143</v>
      </c>
      <c r="D813" s="3" t="s">
        <v>29</v>
      </c>
      <c r="E813" s="4" t="str">
        <f>VLOOKUP(F813,[1]테이블명!$E:$G,3,FALSE)</f>
        <v>MMBS_DAY_CUST_BHV</v>
      </c>
      <c r="F813" s="5" t="s">
        <v>121</v>
      </c>
      <c r="G813" s="3">
        <f t="shared" si="147"/>
        <v>14</v>
      </c>
      <c r="H813" s="4" t="str">
        <f>VLOOKUP(I813,[1]용어사전!$B:$D,2,FALSE)</f>
        <v>REF_TRF_NMB</v>
      </c>
      <c r="I813" s="4" t="s">
        <v>366</v>
      </c>
      <c r="J813" s="3" t="str">
        <f>VLOOKUP(I813,[1]용어사전!$B:$D,3,FALSE)</f>
        <v>INTEGER</v>
      </c>
      <c r="K813" s="3"/>
      <c r="L813" s="3" t="str">
        <f t="shared" si="142"/>
        <v>NULL</v>
      </c>
      <c r="M813" s="3"/>
      <c r="N813" s="3" t="str">
        <f>IFERROR(VLOOKUP(I813,[2]Sheet3!G$3:K$38,5,FALSE),"")</f>
        <v/>
      </c>
      <c r="P813" s="28" t="str">
        <f t="shared" si="148"/>
        <v>BASE_DD,MALL_CLS_CD</v>
      </c>
      <c r="Q813" s="2" t="str">
        <f t="shared" si="149"/>
        <v>, REF_TRF_NMB  INTEGER  NULL  COMMENT '레퍼럴트래픽수'</v>
      </c>
      <c r="R813" s="2" t="str">
        <f t="shared" si="150"/>
        <v>, REF_TRF_NMB  INTEGER  NULL</v>
      </c>
      <c r="S813" s="2" t="str">
        <f t="shared" si="151"/>
        <v>COMMENT ON COLUMN DM.MMBS_DAY_CUST_BHV.REF_TRF_NMB IS '레퍼럴트래픽수';</v>
      </c>
    </row>
    <row r="814" spans="1:19" ht="22" hidden="1" customHeight="1" x14ac:dyDescent="0.45">
      <c r="A814" s="23">
        <f t="shared" si="144"/>
        <v>109</v>
      </c>
      <c r="B814" s="3" t="s">
        <v>596</v>
      </c>
      <c r="C814" s="3" t="s">
        <v>143</v>
      </c>
      <c r="D814" s="3" t="s">
        <v>29</v>
      </c>
      <c r="E814" s="4" t="str">
        <f>VLOOKUP(F814,[1]테이블명!$E:$G,3,FALSE)</f>
        <v>MMBS_DAY_CUST_BHV</v>
      </c>
      <c r="F814" s="5" t="s">
        <v>121</v>
      </c>
      <c r="G814" s="3">
        <f t="shared" si="147"/>
        <v>15</v>
      </c>
      <c r="H814" s="4" t="str">
        <f>VLOOKUP(I814,[1]용어사전!$B:$D,2,FALSE)</f>
        <v>SOC_TRF_NMB</v>
      </c>
      <c r="I814" s="4" t="s">
        <v>367</v>
      </c>
      <c r="J814" s="3" t="str">
        <f>VLOOKUP(I814,[1]용어사전!$B:$D,3,FALSE)</f>
        <v>INTEGER</v>
      </c>
      <c r="K814" s="3"/>
      <c r="L814" s="3" t="str">
        <f t="shared" si="142"/>
        <v>NULL</v>
      </c>
      <c r="M814" s="3"/>
      <c r="N814" s="3" t="str">
        <f>IFERROR(VLOOKUP(I814,[2]Sheet3!G$3:K$38,5,FALSE),"")</f>
        <v/>
      </c>
      <c r="P814" s="28" t="str">
        <f t="shared" si="148"/>
        <v>BASE_DD,MALL_CLS_CD</v>
      </c>
      <c r="Q814" s="2" t="str">
        <f t="shared" si="149"/>
        <v>, SOC_TRF_NMB  INTEGER  NULL  COMMENT '소셜트래픽수'</v>
      </c>
      <c r="R814" s="2" t="str">
        <f t="shared" si="150"/>
        <v>, SOC_TRF_NMB  INTEGER  NULL</v>
      </c>
      <c r="S814" s="2" t="str">
        <f t="shared" si="151"/>
        <v>COMMENT ON COLUMN DM.MMBS_DAY_CUST_BHV.SOC_TRF_NMB IS '소셜트래픽수';</v>
      </c>
    </row>
    <row r="815" spans="1:19" ht="22" hidden="1" customHeight="1" x14ac:dyDescent="0.45">
      <c r="A815" s="23">
        <f t="shared" si="144"/>
        <v>109</v>
      </c>
      <c r="B815" s="3" t="s">
        <v>596</v>
      </c>
      <c r="C815" s="3" t="s">
        <v>143</v>
      </c>
      <c r="D815" s="3" t="s">
        <v>29</v>
      </c>
      <c r="E815" s="4" t="str">
        <f>VLOOKUP(F815,[1]테이블명!$E:$G,3,FALSE)</f>
        <v>MMBS_DAY_CUST_BHV</v>
      </c>
      <c r="F815" s="5" t="s">
        <v>121</v>
      </c>
      <c r="G815" s="3">
        <f t="shared" si="147"/>
        <v>16</v>
      </c>
      <c r="H815" s="4" t="str">
        <f>VLOOKUP(I815,[1]용어사전!$B:$D,2,FALSE)</f>
        <v>ORD_CNT</v>
      </c>
      <c r="I815" s="4" t="s">
        <v>368</v>
      </c>
      <c r="J815" s="3" t="str">
        <f>VLOOKUP(I815,[1]용어사전!$B:$D,3,FALSE)</f>
        <v>INTEGER</v>
      </c>
      <c r="K815" s="3"/>
      <c r="L815" s="3" t="str">
        <f t="shared" si="142"/>
        <v>NULL</v>
      </c>
      <c r="M815" s="3"/>
      <c r="N815" s="3" t="str">
        <f>IFERROR(VLOOKUP(I815,[2]Sheet3!G$3:K$38,5,FALSE),"")</f>
        <v/>
      </c>
      <c r="P815" s="28" t="str">
        <f t="shared" si="148"/>
        <v>BASE_DD,MALL_CLS_CD</v>
      </c>
      <c r="Q815" s="2" t="str">
        <f t="shared" si="149"/>
        <v>, ORD_CNT  INTEGER  NULL  COMMENT '주문건수'</v>
      </c>
      <c r="R815" s="2" t="str">
        <f t="shared" si="150"/>
        <v>, ORD_CNT  INTEGER  NULL</v>
      </c>
      <c r="S815" s="2" t="str">
        <f t="shared" si="151"/>
        <v>COMMENT ON COLUMN DM.MMBS_DAY_CUST_BHV.ORD_CNT IS '주문건수';</v>
      </c>
    </row>
    <row r="816" spans="1:19" ht="22" hidden="1" customHeight="1" x14ac:dyDescent="0.45">
      <c r="A816" s="23">
        <f t="shared" si="144"/>
        <v>109</v>
      </c>
      <c r="B816" s="3" t="s">
        <v>596</v>
      </c>
      <c r="C816" s="3" t="s">
        <v>143</v>
      </c>
      <c r="D816" s="3" t="s">
        <v>29</v>
      </c>
      <c r="E816" s="4" t="str">
        <f>VLOOKUP(F816,[1]테이블명!$E:$G,3,FALSE)</f>
        <v>MMBS_DAY_CUST_BHV</v>
      </c>
      <c r="F816" s="5" t="s">
        <v>121</v>
      </c>
      <c r="G816" s="3">
        <f t="shared" si="147"/>
        <v>17</v>
      </c>
      <c r="H816" s="4" t="str">
        <f>VLOOKUP(I816,[1]용어사전!$B:$D,2,FALSE)</f>
        <v>ORD_SUM</v>
      </c>
      <c r="I816" s="4" t="s">
        <v>369</v>
      </c>
      <c r="J816" s="3" t="str">
        <f>VLOOKUP(I816,[1]용어사전!$B:$D,3,FALSE)</f>
        <v>FLOAT</v>
      </c>
      <c r="K816" s="3"/>
      <c r="L816" s="3" t="str">
        <f t="shared" si="142"/>
        <v>NULL</v>
      </c>
      <c r="M816" s="3"/>
      <c r="N816" s="3" t="str">
        <f>IFERROR(VLOOKUP(I816,[2]Sheet3!G$3:K$38,5,FALSE),"")</f>
        <v/>
      </c>
      <c r="P816" s="28" t="str">
        <f t="shared" si="148"/>
        <v>BASE_DD,MALL_CLS_CD</v>
      </c>
      <c r="Q816" s="2" t="str">
        <f t="shared" si="149"/>
        <v>, ORD_SUM  FLOAT  NULL  COMMENT '주문금액'</v>
      </c>
      <c r="R816" s="2" t="str">
        <f t="shared" si="150"/>
        <v>, ORD_SUM  FLOAT  NULL</v>
      </c>
      <c r="S816" s="2" t="str">
        <f t="shared" si="151"/>
        <v>COMMENT ON COLUMN DM.MMBS_DAY_CUST_BHV.ORD_SUM IS '주문금액';</v>
      </c>
    </row>
    <row r="817" spans="1:19" ht="22" hidden="1" customHeight="1" x14ac:dyDescent="0.45">
      <c r="A817" s="23">
        <f t="shared" si="144"/>
        <v>109</v>
      </c>
      <c r="B817" s="3" t="s">
        <v>596</v>
      </c>
      <c r="C817" s="3" t="s">
        <v>143</v>
      </c>
      <c r="D817" s="3" t="s">
        <v>29</v>
      </c>
      <c r="E817" s="4" t="str">
        <f>VLOOKUP(F817,[1]테이블명!$E:$G,3,FALSE)</f>
        <v>MMBS_DAY_CUST_BHV</v>
      </c>
      <c r="F817" s="5" t="s">
        <v>121</v>
      </c>
      <c r="G817" s="3">
        <f t="shared" si="147"/>
        <v>18</v>
      </c>
      <c r="H817" s="4" t="str">
        <f>VLOOKUP(I817,[1]용어사전!$B:$D,2,FALSE)</f>
        <v>LTV_VLU</v>
      </c>
      <c r="I817" s="4" t="s">
        <v>370</v>
      </c>
      <c r="J817" s="3" t="str">
        <f>VLOOKUP(I817,[1]용어사전!$B:$D,3,FALSE)</f>
        <v>NUMBER(10,2)</v>
      </c>
      <c r="K817" s="3"/>
      <c r="L817" s="3" t="str">
        <f t="shared" si="142"/>
        <v>NULL</v>
      </c>
      <c r="M817" s="3"/>
      <c r="N817" s="3" t="str">
        <f>IFERROR(VLOOKUP(I817,[2]Sheet3!G$3:K$38,5,FALSE),"")</f>
        <v/>
      </c>
      <c r="P817" s="28" t="str">
        <f t="shared" si="148"/>
        <v>BASE_DD,MALL_CLS_CD</v>
      </c>
      <c r="Q817" s="2" t="str">
        <f t="shared" si="149"/>
        <v>, LTV_VLU  NUMBER(10,2)  NULL  COMMENT 'LTV값'</v>
      </c>
      <c r="R817" s="2" t="str">
        <f t="shared" si="150"/>
        <v>, LTV_VLU  NUMBER(10,2)  NULL</v>
      </c>
      <c r="S817" s="2" t="str">
        <f t="shared" si="151"/>
        <v>COMMENT ON COLUMN DM.MMBS_DAY_CUST_BHV.LTV_VLU IS 'LTV값';</v>
      </c>
    </row>
    <row r="818" spans="1:19" ht="22" hidden="1" customHeight="1" x14ac:dyDescent="0.45">
      <c r="A818" s="23">
        <f t="shared" si="144"/>
        <v>109</v>
      </c>
      <c r="B818" s="3" t="s">
        <v>596</v>
      </c>
      <c r="C818" s="3" t="s">
        <v>143</v>
      </c>
      <c r="D818" s="3" t="s">
        <v>29</v>
      </c>
      <c r="E818" s="4" t="str">
        <f>VLOOKUP(F818,[1]테이블명!$E:$G,3,FALSE)</f>
        <v>MMBS_DAY_CUST_BHV</v>
      </c>
      <c r="F818" s="5" t="s">
        <v>121</v>
      </c>
      <c r="G818" s="3">
        <f t="shared" si="147"/>
        <v>19</v>
      </c>
      <c r="H818" s="4" t="str">
        <f>VLOOKUP(I818,[1]용어사전!$B:$D,2,FALSE)</f>
        <v>ORD_TNOP</v>
      </c>
      <c r="I818" s="4" t="s">
        <v>371</v>
      </c>
      <c r="J818" s="3" t="str">
        <f>VLOOKUP(I818,[1]용어사전!$B:$D,3,FALSE)</f>
        <v>INTEGER</v>
      </c>
      <c r="K818" s="3"/>
      <c r="L818" s="3" t="str">
        <f t="shared" si="142"/>
        <v>NULL</v>
      </c>
      <c r="M818" s="3"/>
      <c r="N818" s="3" t="str">
        <f>IFERROR(VLOOKUP(I818,[2]Sheet3!G$3:K$38,5,FALSE),"")</f>
        <v/>
      </c>
      <c r="P818" s="28" t="str">
        <f t="shared" si="148"/>
        <v>BASE_DD,MALL_CLS_CD</v>
      </c>
      <c r="Q818" s="2" t="str">
        <f t="shared" si="149"/>
        <v>, ORD_TNOP  INTEGER  NULL  COMMENT '주문인원수'</v>
      </c>
      <c r="R818" s="2" t="str">
        <f t="shared" si="150"/>
        <v>, ORD_TNOP  INTEGER  NULL</v>
      </c>
      <c r="S818" s="2" t="str">
        <f t="shared" si="151"/>
        <v>COMMENT ON COLUMN DM.MMBS_DAY_CUST_BHV.ORD_TNOP IS '주문인원수';</v>
      </c>
    </row>
    <row r="819" spans="1:19" ht="22" hidden="1" customHeight="1" x14ac:dyDescent="0.45">
      <c r="A819" s="23">
        <f t="shared" si="144"/>
        <v>109</v>
      </c>
      <c r="B819" s="3" t="s">
        <v>596</v>
      </c>
      <c r="C819" s="3" t="s">
        <v>143</v>
      </c>
      <c r="D819" s="3" t="s">
        <v>29</v>
      </c>
      <c r="E819" s="4" t="str">
        <f>VLOOKUP(F819,[1]테이블명!$E:$G,3,FALSE)</f>
        <v>MMBS_DAY_CUST_BHV</v>
      </c>
      <c r="F819" s="5" t="s">
        <v>121</v>
      </c>
      <c r="G819" s="3">
        <f t="shared" si="147"/>
        <v>20</v>
      </c>
      <c r="H819" s="4" t="str">
        <f>VLOOKUP(I819,[1]용어사전!$B:$D,2,FALSE)</f>
        <v>ORD_CCNT</v>
      </c>
      <c r="I819" s="4" t="s">
        <v>372</v>
      </c>
      <c r="J819" s="3" t="str">
        <f>VLOOKUP(I819,[1]용어사전!$B:$D,3,FALSE)</f>
        <v>INTEGER</v>
      </c>
      <c r="K819" s="3"/>
      <c r="L819" s="3" t="str">
        <f t="shared" si="142"/>
        <v>NULL</v>
      </c>
      <c r="M819" s="3"/>
      <c r="N819" s="3" t="str">
        <f>IFERROR(VLOOKUP(I819,[2]Sheet3!G$3:K$38,5,FALSE),"")</f>
        <v/>
      </c>
      <c r="P819" s="28" t="str">
        <f t="shared" si="148"/>
        <v>BASE_DD,MALL_CLS_CD</v>
      </c>
      <c r="Q819" s="2" t="str">
        <f t="shared" si="149"/>
        <v>, ORD_CCNT  INTEGER  NULL  COMMENT '주문회원수'</v>
      </c>
      <c r="R819" s="2" t="str">
        <f t="shared" si="150"/>
        <v>, ORD_CCNT  INTEGER  NULL</v>
      </c>
      <c r="S819" s="2" t="str">
        <f t="shared" si="151"/>
        <v>COMMENT ON COLUMN DM.MMBS_DAY_CUST_BHV.ORD_CCNT IS '주문회원수';</v>
      </c>
    </row>
    <row r="820" spans="1:19" ht="22" hidden="1" customHeight="1" x14ac:dyDescent="0.45">
      <c r="A820" s="23">
        <f t="shared" si="144"/>
        <v>109</v>
      </c>
      <c r="B820" s="3" t="s">
        <v>596</v>
      </c>
      <c r="C820" s="3" t="s">
        <v>143</v>
      </c>
      <c r="D820" s="3" t="s">
        <v>29</v>
      </c>
      <c r="E820" s="4" t="str">
        <f>VLOOKUP(F820,[1]테이블명!$E:$G,3,FALSE)</f>
        <v>MMBS_DAY_CUST_BHV</v>
      </c>
      <c r="F820" s="5" t="s">
        <v>121</v>
      </c>
      <c r="G820" s="3">
        <f t="shared" si="147"/>
        <v>21</v>
      </c>
      <c r="H820" s="4" t="str">
        <f>VLOOKUP(I820,[1]용어사전!$B:$D,2,FALSE)</f>
        <v>BGN_ORD_CCNT</v>
      </c>
      <c r="I820" s="4" t="s">
        <v>377</v>
      </c>
      <c r="J820" s="3" t="str">
        <f>VLOOKUP(I820,[1]용어사전!$B:$D,3,FALSE)</f>
        <v>INTEGER</v>
      </c>
      <c r="K820" s="3"/>
      <c r="L820" s="3" t="str">
        <f t="shared" ref="L820:L868" si="154">IF(K820="Y"," NOT NULL","NULL")</f>
        <v>NULL</v>
      </c>
      <c r="M820" s="3"/>
      <c r="N820" s="3" t="str">
        <f>IFERROR(VLOOKUP(I820,[2]Sheet3!G$3:K$38,5,FALSE),"")</f>
        <v/>
      </c>
      <c r="P820" s="28" t="str">
        <f t="shared" si="148"/>
        <v>BASE_DD,MALL_CLS_CD</v>
      </c>
      <c r="Q820" s="2" t="str">
        <f t="shared" si="149"/>
        <v>, BGN_ORD_CCNT  INTEGER  NULL  COMMENT '신규주문회원수'</v>
      </c>
      <c r="R820" s="2" t="str">
        <f t="shared" si="150"/>
        <v>, BGN_ORD_CCNT  INTEGER  NULL</v>
      </c>
      <c r="S820" s="2" t="str">
        <f t="shared" si="151"/>
        <v>COMMENT ON COLUMN DM.MMBS_DAY_CUST_BHV.BGN_ORD_CCNT IS '신규주문회원수';</v>
      </c>
    </row>
    <row r="821" spans="1:19" ht="22" hidden="1" customHeight="1" x14ac:dyDescent="0.45">
      <c r="A821" s="23">
        <f t="shared" si="144"/>
        <v>109</v>
      </c>
      <c r="B821" s="3" t="s">
        <v>596</v>
      </c>
      <c r="C821" s="3" t="s">
        <v>143</v>
      </c>
      <c r="D821" s="3" t="s">
        <v>29</v>
      </c>
      <c r="E821" s="4" t="str">
        <f>VLOOKUP(F821,[1]테이블명!$E:$G,3,FALSE)</f>
        <v>MMBS_DAY_CUST_BHV</v>
      </c>
      <c r="F821" s="5" t="s">
        <v>121</v>
      </c>
      <c r="G821" s="3">
        <f t="shared" si="147"/>
        <v>22</v>
      </c>
      <c r="H821" s="4" t="str">
        <f>VLOOKUP(I821,[1]용어사전!$B:$D,2,FALSE)</f>
        <v>MTAC_FT_DAY_USER_NMB</v>
      </c>
      <c r="I821" s="4" t="s">
        <v>392</v>
      </c>
      <c r="J821" s="3" t="str">
        <f>VLOOKUP(I821,[1]용어사전!$B:$D,3,FALSE)</f>
        <v>INTEGER</v>
      </c>
      <c r="K821" s="3"/>
      <c r="L821" s="3" t="str">
        <f t="shared" si="154"/>
        <v>NULL</v>
      </c>
      <c r="M821" s="3"/>
      <c r="N821" s="3" t="str">
        <f>IFERROR(VLOOKUP(I821,[2]Sheet3!G$3:K$38,5,FALSE),"")</f>
        <v/>
      </c>
      <c r="P821" s="28" t="str">
        <f t="shared" si="148"/>
        <v>BASE_DD,MALL_CLS_CD</v>
      </c>
      <c r="Q821" s="2" t="str">
        <f t="shared" si="149"/>
        <v>, MTAC_FT_DAY_USER_NMB  INTEGER  NULL  COMMENT '활성유지1일사용자수'</v>
      </c>
      <c r="R821" s="2" t="str">
        <f t="shared" si="150"/>
        <v>, MTAC_FT_DAY_USER_NMB  INTEGER  NULL</v>
      </c>
      <c r="S821" s="2" t="str">
        <f t="shared" si="151"/>
        <v>COMMENT ON COLUMN DM.MMBS_DAY_CUST_BHV.MTAC_FT_DAY_USER_NMB IS '활성유지1일사용자수';</v>
      </c>
    </row>
    <row r="822" spans="1:19" ht="22" hidden="1" customHeight="1" x14ac:dyDescent="0.45">
      <c r="A822" s="23">
        <f t="shared" si="144"/>
        <v>109</v>
      </c>
      <c r="B822" s="3" t="s">
        <v>596</v>
      </c>
      <c r="C822" s="3" t="s">
        <v>143</v>
      </c>
      <c r="D822" s="3" t="s">
        <v>29</v>
      </c>
      <c r="E822" s="4" t="str">
        <f>VLOOKUP(F822,[1]테이블명!$E:$G,3,FALSE)</f>
        <v>MMBS_DAY_CUST_BHV</v>
      </c>
      <c r="F822" s="5" t="s">
        <v>121</v>
      </c>
      <c r="G822" s="3">
        <f t="shared" si="147"/>
        <v>23</v>
      </c>
      <c r="H822" s="4" t="str">
        <f>VLOOKUP(I822,[1]용어사전!$B:$D,2,FALSE)</f>
        <v>MTAC_SV_DAY_USER_NMB</v>
      </c>
      <c r="I822" s="4" t="s">
        <v>393</v>
      </c>
      <c r="J822" s="3" t="str">
        <f>VLOOKUP(I822,[1]용어사전!$B:$D,3,FALSE)</f>
        <v>INTEGER</v>
      </c>
      <c r="K822" s="3"/>
      <c r="L822" s="3" t="str">
        <f t="shared" si="154"/>
        <v>NULL</v>
      </c>
      <c r="M822" s="3"/>
      <c r="N822" s="3" t="str">
        <f>IFERROR(VLOOKUP(I822,[2]Sheet3!G$3:K$38,5,FALSE),"")</f>
        <v/>
      </c>
      <c r="P822" s="28" t="str">
        <f t="shared" si="148"/>
        <v>BASE_DD,MALL_CLS_CD</v>
      </c>
      <c r="Q822" s="2" t="str">
        <f t="shared" si="149"/>
        <v>, MTAC_SV_DAY_USER_NMB  INTEGER  NULL  COMMENT '활성유지7일사용자수'</v>
      </c>
      <c r="R822" s="2" t="str">
        <f t="shared" si="150"/>
        <v>, MTAC_SV_DAY_USER_NMB  INTEGER  NULL</v>
      </c>
      <c r="S822" s="2" t="str">
        <f t="shared" si="151"/>
        <v>COMMENT ON COLUMN DM.MMBS_DAY_CUST_BHV.MTAC_SV_DAY_USER_NMB IS '활성유지7일사용자수';</v>
      </c>
    </row>
    <row r="823" spans="1:19" ht="22" hidden="1" customHeight="1" x14ac:dyDescent="0.45">
      <c r="A823" s="23">
        <f t="shared" si="144"/>
        <v>109</v>
      </c>
      <c r="B823" s="3" t="s">
        <v>596</v>
      </c>
      <c r="C823" s="3" t="s">
        <v>143</v>
      </c>
      <c r="D823" s="3" t="s">
        <v>29</v>
      </c>
      <c r="E823" s="4" t="str">
        <f>VLOOKUP(F823,[1]테이블명!$E:$G,3,FALSE)</f>
        <v>MMBS_DAY_CUST_BHV</v>
      </c>
      <c r="F823" s="5" t="s">
        <v>121</v>
      </c>
      <c r="G823" s="3">
        <f t="shared" si="147"/>
        <v>24</v>
      </c>
      <c r="H823" s="4" t="str">
        <f>VLOOKUP(I823,[1]용어사전!$B:$D,2,FALSE)</f>
        <v>MTAC_FT_FO_DAY_USER_NMB</v>
      </c>
      <c r="I823" s="4" t="s">
        <v>394</v>
      </c>
      <c r="J823" s="3" t="str">
        <f>VLOOKUP(I823,[1]용어사전!$B:$D,3,FALSE)</f>
        <v>INTEGER</v>
      </c>
      <c r="K823" s="3"/>
      <c r="L823" s="3" t="str">
        <f t="shared" si="154"/>
        <v>NULL</v>
      </c>
      <c r="M823" s="3"/>
      <c r="N823" s="3" t="str">
        <f>IFERROR(VLOOKUP(I823,[2]Sheet3!G$3:K$38,5,FALSE),"")</f>
        <v/>
      </c>
      <c r="P823" s="28" t="str">
        <f t="shared" si="148"/>
        <v>BASE_DD,MALL_CLS_CD</v>
      </c>
      <c r="Q823" s="2" t="str">
        <f t="shared" si="149"/>
        <v>, MTAC_FT_FO_DAY_USER_NMB  INTEGER  NULL  COMMENT '활성유지14일사용자수'</v>
      </c>
      <c r="R823" s="2" t="str">
        <f t="shared" si="150"/>
        <v>, MTAC_FT_FO_DAY_USER_NMB  INTEGER  NULL</v>
      </c>
      <c r="S823" s="2" t="str">
        <f t="shared" si="151"/>
        <v>COMMENT ON COLUMN DM.MMBS_DAY_CUST_BHV.MTAC_FT_FO_DAY_USER_NMB IS '활성유지14일사용자수';</v>
      </c>
    </row>
    <row r="824" spans="1:19" ht="22" hidden="1" customHeight="1" x14ac:dyDescent="0.45">
      <c r="A824" s="23">
        <f t="shared" si="144"/>
        <v>109</v>
      </c>
      <c r="B824" s="3" t="s">
        <v>596</v>
      </c>
      <c r="C824" s="3" t="s">
        <v>143</v>
      </c>
      <c r="D824" s="3" t="s">
        <v>29</v>
      </c>
      <c r="E824" s="4" t="str">
        <f>VLOOKUP(F824,[1]테이블명!$E:$G,3,FALSE)</f>
        <v>MMBS_DAY_CUST_BHV</v>
      </c>
      <c r="F824" s="5" t="s">
        <v>121</v>
      </c>
      <c r="G824" s="3">
        <f t="shared" si="147"/>
        <v>25</v>
      </c>
      <c r="H824" s="4" t="str">
        <f>VLOOKUP(I824,[1]용어사전!$B:$D,2,FALSE)</f>
        <v>MTAC_SE_FV_DAY_USER_NMB</v>
      </c>
      <c r="I824" s="4" t="s">
        <v>395</v>
      </c>
      <c r="J824" s="3" t="str">
        <f>VLOOKUP(I824,[1]용어사전!$B:$D,3,FALSE)</f>
        <v>INTEGER</v>
      </c>
      <c r="K824" s="3"/>
      <c r="L824" s="3" t="str">
        <f t="shared" si="154"/>
        <v>NULL</v>
      </c>
      <c r="M824" s="3"/>
      <c r="N824" s="3" t="str">
        <f>IFERROR(VLOOKUP(I824,[2]Sheet3!G$3:K$38,5,FALSE),"")</f>
        <v/>
      </c>
      <c r="P824" s="28" t="str">
        <f t="shared" si="148"/>
        <v>BASE_DD,MALL_CLS_CD</v>
      </c>
      <c r="Q824" s="2" t="str">
        <f t="shared" si="149"/>
        <v>, MTAC_SE_FV_DAY_USER_NMB  INTEGER  NULL  COMMENT '활성유지25일사용자수'</v>
      </c>
      <c r="R824" s="2" t="str">
        <f t="shared" si="150"/>
        <v>, MTAC_SE_FV_DAY_USER_NMB  INTEGER  NULL</v>
      </c>
      <c r="S824" s="2" t="str">
        <f t="shared" si="151"/>
        <v>COMMENT ON COLUMN DM.MMBS_DAY_CUST_BHV.MTAC_SE_FV_DAY_USER_NMB IS '활성유지25일사용자수';</v>
      </c>
    </row>
    <row r="825" spans="1:19" ht="22" hidden="1" customHeight="1" x14ac:dyDescent="0.45">
      <c r="A825" s="23">
        <f t="shared" si="144"/>
        <v>109</v>
      </c>
      <c r="B825" s="3" t="s">
        <v>596</v>
      </c>
      <c r="C825" s="3" t="s">
        <v>143</v>
      </c>
      <c r="D825" s="3" t="s">
        <v>29</v>
      </c>
      <c r="E825" s="4" t="str">
        <f>VLOOKUP(F825,[1]테이블명!$E:$G,3,FALSE)</f>
        <v>MMBS_DAY_CUST_BHV</v>
      </c>
      <c r="F825" s="5" t="s">
        <v>121</v>
      </c>
      <c r="G825" s="3">
        <f t="shared" si="147"/>
        <v>26</v>
      </c>
      <c r="H825" s="4" t="str">
        <f>VLOOKUP(I825,[1]용어사전!$B:$D,2,FALSE)</f>
        <v>LOAD_DTTM</v>
      </c>
      <c r="I825" s="4" t="s">
        <v>297</v>
      </c>
      <c r="J825" s="3" t="str">
        <f>VLOOKUP(I825,[1]용어사전!$B:$D,3,FALSE)</f>
        <v>TIMESTAMP</v>
      </c>
      <c r="K825" s="3"/>
      <c r="L825" s="3" t="str">
        <f t="shared" si="154"/>
        <v>NULL</v>
      </c>
      <c r="M825" s="3"/>
      <c r="N825" s="3" t="str">
        <f>IFERROR(VLOOKUP(I825,[2]Sheet3!G$3:K$38,5,FALSE),"")</f>
        <v/>
      </c>
      <c r="P825" s="28" t="str">
        <f t="shared" si="148"/>
        <v>BASE_DD,MALL_CLS_CD</v>
      </c>
      <c r="Q825" s="2" t="str">
        <f t="shared" si="149"/>
        <v>, LOAD_DTTM  TIMESTAMP  NULL  COMMENT '적재일시' , CONSTRAINT MMBS_DAY_CUST_BHV_PK PRIMARY KEY (BASE_DD,MALL_CLS_CD)) COMMENT='일고객행동';GRANT SELECT ON TABLE GCWB_WDB.DM.MMBS_DAY_CUST_BHV TO READ_ROLE;GRANT SELECT,INSERT,UPDATE,DELETE ON TABLE GCWB_WDB.DM.MMBS_DAY_CUST_BHV TO ROLE CRUD_ROLE;</v>
      </c>
      <c r="R825" s="2" t="str">
        <f t="shared" si="150"/>
        <v>, LOAD_DTTM  TIMESTAMP  NULL, CONSTRAINT MMBS_DAY_CUST_BHV_PK PRIMARY KEY (BASE_DD,MALL_CLS_CD)) ;</v>
      </c>
      <c r="S825" s="2" t="str">
        <f t="shared" si="151"/>
        <v>COMMENT ON COLUMN DM.MMBS_DAY_CUST_BHV.LOAD_DTTM IS '적재일시';</v>
      </c>
    </row>
    <row r="826" spans="1:19" ht="22" hidden="1" customHeight="1" x14ac:dyDescent="0.45">
      <c r="A826" s="23">
        <f t="shared" si="144"/>
        <v>110</v>
      </c>
      <c r="B826" s="3" t="s">
        <v>596</v>
      </c>
      <c r="C826" s="3" t="s">
        <v>143</v>
      </c>
      <c r="D826" s="3" t="s">
        <v>29</v>
      </c>
      <c r="E826" s="4" t="str">
        <f>VLOOKUP(F826,[1]테이블명!$E:$G,3,FALSE)</f>
        <v>MMBS_WK_CUST_BHV</v>
      </c>
      <c r="F826" s="5" t="s">
        <v>119</v>
      </c>
      <c r="G826" s="3">
        <f t="shared" si="147"/>
        <v>1</v>
      </c>
      <c r="H826" s="4" t="str">
        <f>VLOOKUP(I826,[1]용어사전!$B:$D,2,FALSE)</f>
        <v>BASE_WK</v>
      </c>
      <c r="I826" s="4" t="s">
        <v>376</v>
      </c>
      <c r="J826" s="3" t="str">
        <f>VLOOKUP(I826,[1]용어사전!$B:$D,3,FALSE)</f>
        <v>VARCHAR(12)</v>
      </c>
      <c r="K826" s="3" t="s">
        <v>375</v>
      </c>
      <c r="L826" s="3" t="str">
        <f t="shared" si="154"/>
        <v xml:space="preserve"> NOT NULL</v>
      </c>
      <c r="M826" s="3"/>
      <c r="N826" s="3" t="str">
        <f>IFERROR(VLOOKUP(I826,[2]Sheet3!G$3:K$38,5,FALSE),"")</f>
        <v/>
      </c>
      <c r="P826" s="28" t="str">
        <f t="shared" si="148"/>
        <v>BASE_WK</v>
      </c>
      <c r="Q826" s="2" t="str">
        <f t="shared" si="149"/>
        <v>CREATE OR REPLACE TRANSIENT TABLE DM.MMBS_WK_CUST_BHV (BASE_WK  VARCHAR(12)   NOT NULL  COMMENT '기준주차'</v>
      </c>
      <c r="R826" s="2" t="str">
        <f t="shared" si="150"/>
        <v>CREATE TABLE DM.MMBS_WK_CUST_BHV (BASE_WK  VARCHAR(12)   NOT NULL</v>
      </c>
      <c r="S826" s="2" t="str">
        <f t="shared" si="151"/>
        <v>COMMENT ON TABLE DM.MMBS_WK_CUST_BHV IS '주차고객행동'; COMMENT ON COLUMN DM.MMBS_WK_CUST_BHV.BASE_WK IS '기준주차';</v>
      </c>
    </row>
    <row r="827" spans="1:19" ht="22" hidden="1" customHeight="1" x14ac:dyDescent="0.45">
      <c r="A827" s="23">
        <f t="shared" si="144"/>
        <v>110</v>
      </c>
      <c r="B827" s="3" t="s">
        <v>596</v>
      </c>
      <c r="C827" s="3" t="s">
        <v>143</v>
      </c>
      <c r="D827" s="3" t="s">
        <v>29</v>
      </c>
      <c r="E827" s="4" t="str">
        <f>VLOOKUP(F827,[1]테이블명!$E:$G,3,FALSE)</f>
        <v>MMBS_WK_CUST_BHV</v>
      </c>
      <c r="F827" s="5" t="s">
        <v>119</v>
      </c>
      <c r="G827" s="3">
        <f t="shared" si="147"/>
        <v>2</v>
      </c>
      <c r="H827" s="4" t="str">
        <f>VLOOKUP(I827,[1]용어사전!$B:$D,2,FALSE)</f>
        <v>MALL_CLS_CD</v>
      </c>
      <c r="I827" s="4" t="s">
        <v>146</v>
      </c>
      <c r="J827" s="3" t="str">
        <f>VLOOKUP(I827,[1]용어사전!$B:$D,3,FALSE)</f>
        <v>VARCHAR(2)</v>
      </c>
      <c r="K827" s="3" t="s">
        <v>375</v>
      </c>
      <c r="L827" s="3" t="str">
        <f t="shared" si="154"/>
        <v xml:space="preserve"> NOT NULL</v>
      </c>
      <c r="M827" s="3"/>
      <c r="N827" s="3" t="str">
        <f>IFERROR(VLOOKUP(I827,[2]Sheet3!G$3:K$38,5,FALSE),"")</f>
        <v/>
      </c>
      <c r="P827" s="28" t="str">
        <f t="shared" si="148"/>
        <v>BASE_WK,MALL_CLS_CD</v>
      </c>
      <c r="Q827" s="2" t="str">
        <f t="shared" si="149"/>
        <v>, MALL_CLS_CD  VARCHAR(2)   NOT NULL  COMMENT '몰구분코드'</v>
      </c>
      <c r="R827" s="2" t="str">
        <f t="shared" si="150"/>
        <v>, MALL_CLS_CD  VARCHAR(2)   NOT NULL</v>
      </c>
      <c r="S827" s="2" t="str">
        <f t="shared" si="151"/>
        <v>COMMENT ON COLUMN DM.MMBS_WK_CUST_BHV.MALL_CLS_CD IS '몰구분코드';</v>
      </c>
    </row>
    <row r="828" spans="1:19" ht="22" hidden="1" customHeight="1" x14ac:dyDescent="0.45">
      <c r="A828" s="23">
        <f t="shared" ref="A828" si="155">IF(F828=F827,A827,A827+1)</f>
        <v>110</v>
      </c>
      <c r="B828" s="3" t="s">
        <v>596</v>
      </c>
      <c r="C828" s="3" t="s">
        <v>143</v>
      </c>
      <c r="D828" s="3" t="s">
        <v>29</v>
      </c>
      <c r="E828" s="4" t="str">
        <f>VLOOKUP(F828,[1]테이블명!$E:$G,3,FALSE)</f>
        <v>MMBS_WK_CUST_BHV</v>
      </c>
      <c r="F828" s="5" t="s">
        <v>119</v>
      </c>
      <c r="G828" s="3">
        <f t="shared" si="147"/>
        <v>3</v>
      </c>
      <c r="H828" s="4" t="str">
        <f>VLOOKUP(I828,[1]용어사전!$B:$D,2,FALSE)</f>
        <v>VW_CLS_CD</v>
      </c>
      <c r="I828" s="4" t="s">
        <v>5657</v>
      </c>
      <c r="J828" s="3" t="str">
        <f>VLOOKUP(I828,[1]용어사전!$B:$D,3,FALSE)</f>
        <v>VARCHAR(2)</v>
      </c>
      <c r="K828" s="3"/>
      <c r="L828" s="3" t="str">
        <f t="shared" ref="L828" si="156">IF(K828="Y"," NOT NULL","NULL")</f>
        <v>NULL</v>
      </c>
      <c r="M828" s="3"/>
      <c r="N828" s="3" t="str">
        <f>IFERROR(VLOOKUP(I828,[2]Sheet3!G$3:K$38,5,FALSE),"")</f>
        <v/>
      </c>
      <c r="P828" s="28" t="str">
        <f t="shared" si="148"/>
        <v>BASE_WK,MALL_CLS_CD</v>
      </c>
      <c r="Q828" s="2" t="str">
        <f t="shared" si="149"/>
        <v>, VW_CLS_CD  VARCHAR(2)  NULL  COMMENT '조회구분코드'</v>
      </c>
      <c r="R828" s="2" t="str">
        <f t="shared" si="150"/>
        <v>, VW_CLS_CD  VARCHAR(2)  NULL</v>
      </c>
      <c r="S828" s="2" t="str">
        <f t="shared" si="151"/>
        <v>COMMENT ON COLUMN DM.MMBS_WK_CUST_BHV.VW_CLS_CD IS '조회구분코드';</v>
      </c>
    </row>
    <row r="829" spans="1:19" ht="22" hidden="1" customHeight="1" x14ac:dyDescent="0.45">
      <c r="A829" s="23">
        <f>IF(F829=F827,A827,A827+1)</f>
        <v>110</v>
      </c>
      <c r="B829" s="3" t="s">
        <v>596</v>
      </c>
      <c r="C829" s="3" t="s">
        <v>143</v>
      </c>
      <c r="D829" s="3" t="s">
        <v>29</v>
      </c>
      <c r="E829" s="4" t="str">
        <f>VLOOKUP(F829,[1]테이블명!$E:$G,3,FALSE)</f>
        <v>MMBS_WK_CUST_BHV</v>
      </c>
      <c r="F829" s="5" t="s">
        <v>119</v>
      </c>
      <c r="G829" s="3">
        <f t="shared" si="147"/>
        <v>4</v>
      </c>
      <c r="H829" s="4" t="str">
        <f>VLOOKUP(I829,[1]용어사전!$B:$D,2,FALSE)</f>
        <v>VSTR_NMB</v>
      </c>
      <c r="I829" s="4" t="s">
        <v>355</v>
      </c>
      <c r="J829" s="3" t="str">
        <f>VLOOKUP(I829,[1]용어사전!$B:$D,3,FALSE)</f>
        <v>INTEGER</v>
      </c>
      <c r="K829" s="3"/>
      <c r="L829" s="3" t="str">
        <f t="shared" si="154"/>
        <v>NULL</v>
      </c>
      <c r="M829" s="3"/>
      <c r="N829" s="3" t="str">
        <f>IFERROR(VLOOKUP(I829,[2]Sheet3!G$3:K$38,5,FALSE),"")</f>
        <v/>
      </c>
      <c r="P829" s="28" t="str">
        <f t="shared" si="148"/>
        <v>BASE_WK,MALL_CLS_CD</v>
      </c>
      <c r="Q829" s="2" t="str">
        <f t="shared" si="149"/>
        <v>, VSTR_NMB  INTEGER  NULL  COMMENT '방문자수'</v>
      </c>
      <c r="R829" s="2" t="str">
        <f t="shared" si="150"/>
        <v>, VSTR_NMB  INTEGER  NULL</v>
      </c>
      <c r="S829" s="2" t="str">
        <f t="shared" si="151"/>
        <v>COMMENT ON COLUMN DM.MMBS_WK_CUST_BHV.VSTR_NMB IS '방문자수';</v>
      </c>
    </row>
    <row r="830" spans="1:19" ht="22" hidden="1" customHeight="1" x14ac:dyDescent="0.45">
      <c r="A830" s="23">
        <f t="shared" si="144"/>
        <v>110</v>
      </c>
      <c r="B830" s="3" t="s">
        <v>596</v>
      </c>
      <c r="C830" s="3" t="s">
        <v>143</v>
      </c>
      <c r="D830" s="3" t="s">
        <v>29</v>
      </c>
      <c r="E830" s="4" t="str">
        <f>VLOOKUP(F830,[1]테이블명!$E:$G,3,FALSE)</f>
        <v>MMBS_WK_CUST_BHV</v>
      </c>
      <c r="F830" s="5" t="s">
        <v>119</v>
      </c>
      <c r="G830" s="3">
        <f t="shared" si="147"/>
        <v>5</v>
      </c>
      <c r="H830" s="4" t="str">
        <f>VLOOKUP(I830,[1]용어사전!$B:$D,2,FALSE)</f>
        <v>BGN_VSTR_NMB</v>
      </c>
      <c r="I830" s="4" t="s">
        <v>356</v>
      </c>
      <c r="J830" s="3" t="str">
        <f>VLOOKUP(I830,[1]용어사전!$B:$D,3,FALSE)</f>
        <v>INTEGER</v>
      </c>
      <c r="K830" s="3"/>
      <c r="L830" s="3" t="str">
        <f t="shared" si="154"/>
        <v>NULL</v>
      </c>
      <c r="M830" s="3"/>
      <c r="N830" s="3" t="str">
        <f>IFERROR(VLOOKUP(I830,[2]Sheet3!G$3:K$38,5,FALSE),"")</f>
        <v/>
      </c>
      <c r="P830" s="28" t="str">
        <f t="shared" si="148"/>
        <v>BASE_WK,MALL_CLS_CD</v>
      </c>
      <c r="Q830" s="2" t="str">
        <f t="shared" si="149"/>
        <v>, BGN_VSTR_NMB  INTEGER  NULL  COMMENT '신규방문자수'</v>
      </c>
      <c r="R830" s="2" t="str">
        <f t="shared" si="150"/>
        <v>, BGN_VSTR_NMB  INTEGER  NULL</v>
      </c>
      <c r="S830" s="2" t="str">
        <f t="shared" si="151"/>
        <v>COMMENT ON COLUMN DM.MMBS_WK_CUST_BHV.BGN_VSTR_NMB IS '신규방문자수';</v>
      </c>
    </row>
    <row r="831" spans="1:19" ht="22" hidden="1" customHeight="1" x14ac:dyDescent="0.45">
      <c r="A831" s="23">
        <f t="shared" si="144"/>
        <v>110</v>
      </c>
      <c r="B831" s="3" t="s">
        <v>596</v>
      </c>
      <c r="C831" s="3" t="s">
        <v>143</v>
      </c>
      <c r="D831" s="3" t="s">
        <v>29</v>
      </c>
      <c r="E831" s="4" t="str">
        <f>VLOOKUP(F831,[1]테이블명!$E:$G,3,FALSE)</f>
        <v>MMBS_WK_CUST_BHV</v>
      </c>
      <c r="F831" s="5" t="s">
        <v>119</v>
      </c>
      <c r="G831" s="3">
        <f t="shared" si="147"/>
        <v>6</v>
      </c>
      <c r="H831" s="4" t="str">
        <f>VLOOKUP(I831,[1]용어사전!$B:$D,2,FALSE)</f>
        <v>REG_CCNT</v>
      </c>
      <c r="I831" s="4" t="s">
        <v>357</v>
      </c>
      <c r="J831" s="3" t="str">
        <f>VLOOKUP(I831,[1]용어사전!$B:$D,3,FALSE)</f>
        <v>INTEGER</v>
      </c>
      <c r="K831" s="3"/>
      <c r="L831" s="3" t="str">
        <f t="shared" si="154"/>
        <v>NULL</v>
      </c>
      <c r="M831" s="3"/>
      <c r="N831" s="3" t="str">
        <f>IFERROR(VLOOKUP(I831,[2]Sheet3!G$3:K$38,5,FALSE),"")</f>
        <v/>
      </c>
      <c r="P831" s="28" t="str">
        <f t="shared" si="148"/>
        <v>BASE_WK,MALL_CLS_CD</v>
      </c>
      <c r="Q831" s="2" t="str">
        <f t="shared" si="149"/>
        <v>, REG_CCNT  INTEGER  NULL  COMMENT '등록회원수'</v>
      </c>
      <c r="R831" s="2" t="str">
        <f t="shared" si="150"/>
        <v>, REG_CCNT  INTEGER  NULL</v>
      </c>
      <c r="S831" s="2" t="str">
        <f t="shared" si="151"/>
        <v>COMMENT ON COLUMN DM.MMBS_WK_CUST_BHV.REG_CCNT IS '등록회원수';</v>
      </c>
    </row>
    <row r="832" spans="1:19" ht="22" hidden="1" customHeight="1" x14ac:dyDescent="0.45">
      <c r="A832" s="23">
        <f t="shared" si="144"/>
        <v>110</v>
      </c>
      <c r="B832" s="3" t="s">
        <v>596</v>
      </c>
      <c r="C832" s="3" t="s">
        <v>143</v>
      </c>
      <c r="D832" s="3" t="s">
        <v>29</v>
      </c>
      <c r="E832" s="4" t="str">
        <f>VLOOKUP(F832,[1]테이블명!$E:$G,3,FALSE)</f>
        <v>MMBS_WK_CUST_BHV</v>
      </c>
      <c r="F832" s="5" t="s">
        <v>119</v>
      </c>
      <c r="G832" s="3">
        <f t="shared" si="147"/>
        <v>7</v>
      </c>
      <c r="H832" s="4" t="str">
        <f>VLOOKUP(I832,[1]용어사전!$B:$D,2,FALSE)</f>
        <v>BGN_ENTR_CCNT</v>
      </c>
      <c r="I832" s="4" t="s">
        <v>358</v>
      </c>
      <c r="J832" s="3" t="str">
        <f>VLOOKUP(I832,[1]용어사전!$B:$D,3,FALSE)</f>
        <v>INTEGER</v>
      </c>
      <c r="K832" s="3"/>
      <c r="L832" s="3" t="str">
        <f t="shared" si="154"/>
        <v>NULL</v>
      </c>
      <c r="M832" s="3"/>
      <c r="N832" s="3" t="str">
        <f>IFERROR(VLOOKUP(I832,[2]Sheet3!G$3:K$38,5,FALSE),"")</f>
        <v/>
      </c>
      <c r="P832" s="28" t="str">
        <f t="shared" si="148"/>
        <v>BASE_WK,MALL_CLS_CD</v>
      </c>
      <c r="Q832" s="2" t="str">
        <f t="shared" si="149"/>
        <v>, BGN_ENTR_CCNT  INTEGER  NULL  COMMENT '신규가입회원수'</v>
      </c>
      <c r="R832" s="2" t="str">
        <f t="shared" si="150"/>
        <v>, BGN_ENTR_CCNT  INTEGER  NULL</v>
      </c>
      <c r="S832" s="2" t="str">
        <f t="shared" si="151"/>
        <v>COMMENT ON COLUMN DM.MMBS_WK_CUST_BHV.BGN_ENTR_CCNT IS '신규가입회원수';</v>
      </c>
    </row>
    <row r="833" spans="1:19" ht="22" hidden="1" customHeight="1" x14ac:dyDescent="0.45">
      <c r="A833" s="23">
        <f t="shared" si="144"/>
        <v>110</v>
      </c>
      <c r="B833" s="3" t="s">
        <v>596</v>
      </c>
      <c r="C833" s="3" t="s">
        <v>143</v>
      </c>
      <c r="D833" s="3" t="s">
        <v>29</v>
      </c>
      <c r="E833" s="4" t="str">
        <f>VLOOKUP(F833,[1]테이블명!$E:$G,3,FALSE)</f>
        <v>MMBS_WK_CUST_BHV</v>
      </c>
      <c r="F833" s="5" t="s">
        <v>119</v>
      </c>
      <c r="G833" s="3">
        <f t="shared" si="147"/>
        <v>8</v>
      </c>
      <c r="H833" s="4" t="str">
        <f>VLOOKUP(I833,[1]용어사전!$B:$D,2,FALSE)</f>
        <v>BRWY_CCNT</v>
      </c>
      <c r="I833" s="4" t="s">
        <v>360</v>
      </c>
      <c r="J833" s="3" t="str">
        <f>VLOOKUP(I833,[1]용어사전!$B:$D,3,FALSE)</f>
        <v>INTEGER</v>
      </c>
      <c r="K833" s="3"/>
      <c r="L833" s="3" t="str">
        <f t="shared" si="154"/>
        <v>NULL</v>
      </c>
      <c r="M833" s="3"/>
      <c r="N833" s="3" t="str">
        <f>IFERROR(VLOOKUP(I833,[2]Sheet3!G$3:K$38,5,FALSE),"")</f>
        <v/>
      </c>
      <c r="P833" s="28" t="str">
        <f t="shared" si="148"/>
        <v>BASE_WK,MALL_CLS_CD</v>
      </c>
      <c r="Q833" s="2" t="str">
        <f t="shared" si="149"/>
        <v>, BRWY_CCNT  INTEGER  NULL  COMMENT '이탈회원수'</v>
      </c>
      <c r="R833" s="2" t="str">
        <f t="shared" si="150"/>
        <v>, BRWY_CCNT  INTEGER  NULL</v>
      </c>
      <c r="S833" s="2" t="str">
        <f t="shared" si="151"/>
        <v>COMMENT ON COLUMN DM.MMBS_WK_CUST_BHV.BRWY_CCNT IS '이탈회원수';</v>
      </c>
    </row>
    <row r="834" spans="1:19" ht="22" hidden="1" customHeight="1" x14ac:dyDescent="0.45">
      <c r="A834" s="23">
        <f t="shared" si="144"/>
        <v>110</v>
      </c>
      <c r="B834" s="3" t="s">
        <v>596</v>
      </c>
      <c r="C834" s="3" t="s">
        <v>143</v>
      </c>
      <c r="D834" s="3" t="s">
        <v>29</v>
      </c>
      <c r="E834" s="4" t="str">
        <f>VLOOKUP(F834,[1]테이블명!$E:$G,3,FALSE)</f>
        <v>MMBS_WK_CUST_BHV</v>
      </c>
      <c r="F834" s="5" t="s">
        <v>119</v>
      </c>
      <c r="G834" s="3">
        <f t="shared" si="147"/>
        <v>9</v>
      </c>
      <c r="H834" s="4" t="str">
        <f>VLOOKUP(I834,[1]용어사전!$B:$D,2,FALSE)</f>
        <v>CNC_SESS_NMB</v>
      </c>
      <c r="I834" s="4" t="s">
        <v>361</v>
      </c>
      <c r="J834" s="3" t="str">
        <f>VLOOKUP(I834,[1]용어사전!$B:$D,3,FALSE)</f>
        <v>INTEGER</v>
      </c>
      <c r="K834" s="3"/>
      <c r="L834" s="3" t="str">
        <f t="shared" si="154"/>
        <v>NULL</v>
      </c>
      <c r="M834" s="3"/>
      <c r="N834" s="3" t="str">
        <f>IFERROR(VLOOKUP(I834,[2]Sheet3!G$3:K$38,5,FALSE),"")</f>
        <v/>
      </c>
      <c r="P834" s="28" t="str">
        <f t="shared" si="148"/>
        <v>BASE_WK,MALL_CLS_CD</v>
      </c>
      <c r="Q834" s="2" t="str">
        <f t="shared" si="149"/>
        <v>, CNC_SESS_NMB  INTEGER  NULL  COMMENT '접속세션수'</v>
      </c>
      <c r="R834" s="2" t="str">
        <f t="shared" si="150"/>
        <v>, CNC_SESS_NMB  INTEGER  NULL</v>
      </c>
      <c r="S834" s="2" t="str">
        <f t="shared" si="151"/>
        <v>COMMENT ON COLUMN DM.MMBS_WK_CUST_BHV.CNC_SESS_NMB IS '접속세션수';</v>
      </c>
    </row>
    <row r="835" spans="1:19" ht="22" hidden="1" customHeight="1" x14ac:dyDescent="0.45">
      <c r="A835" s="23">
        <f t="shared" si="144"/>
        <v>110</v>
      </c>
      <c r="B835" s="3" t="s">
        <v>596</v>
      </c>
      <c r="C835" s="3" t="s">
        <v>143</v>
      </c>
      <c r="D835" s="3" t="s">
        <v>29</v>
      </c>
      <c r="E835" s="4" t="str">
        <f>VLOOKUP(F835,[1]테이블명!$E:$G,3,FALSE)</f>
        <v>MMBS_WK_CUST_BHV</v>
      </c>
      <c r="F835" s="5" t="s">
        <v>119</v>
      </c>
      <c r="G835" s="3">
        <f t="shared" si="147"/>
        <v>10</v>
      </c>
      <c r="H835" s="4" t="str">
        <f>VLOOKUP(I835,[1]용어사전!$B:$D,2,FALSE)</f>
        <v>UV_NMB</v>
      </c>
      <c r="I835" s="4" t="s">
        <v>373</v>
      </c>
      <c r="J835" s="3" t="str">
        <f>VLOOKUP(I835,[1]용어사전!$B:$D,3,FALSE)</f>
        <v>INTEGER</v>
      </c>
      <c r="K835" s="3"/>
      <c r="L835" s="3" t="str">
        <f t="shared" si="154"/>
        <v>NULL</v>
      </c>
      <c r="M835" s="3"/>
      <c r="N835" s="3" t="str">
        <f>IFERROR(VLOOKUP(I835,[2]Sheet3!G$3:K$38,5,FALSE),"")</f>
        <v/>
      </c>
      <c r="P835" s="28" t="str">
        <f t="shared" si="148"/>
        <v>BASE_WK,MALL_CLS_CD</v>
      </c>
      <c r="Q835" s="2" t="str">
        <f t="shared" si="149"/>
        <v>, UV_NMB  INTEGER  NULL  COMMENT 'UV수'</v>
      </c>
      <c r="R835" s="2" t="str">
        <f t="shared" si="150"/>
        <v>, UV_NMB  INTEGER  NULL</v>
      </c>
      <c r="S835" s="2" t="str">
        <f t="shared" si="151"/>
        <v>COMMENT ON COLUMN DM.MMBS_WK_CUST_BHV.UV_NMB IS 'UV수';</v>
      </c>
    </row>
    <row r="836" spans="1:19" ht="22" hidden="1" customHeight="1" x14ac:dyDescent="0.45">
      <c r="A836" s="23">
        <f t="shared" si="144"/>
        <v>110</v>
      </c>
      <c r="B836" s="3" t="s">
        <v>596</v>
      </c>
      <c r="C836" s="3" t="s">
        <v>143</v>
      </c>
      <c r="D836" s="3" t="s">
        <v>29</v>
      </c>
      <c r="E836" s="4" t="str">
        <f>VLOOKUP(F836,[1]테이블명!$E:$G,3,FALSE)</f>
        <v>MMBS_WK_CUST_BHV</v>
      </c>
      <c r="F836" s="5" t="s">
        <v>119</v>
      </c>
      <c r="G836" s="3">
        <f t="shared" si="147"/>
        <v>11</v>
      </c>
      <c r="H836" s="4" t="str">
        <f>VLOOKUP(I836,[1]용어사전!$B:$D,2,FALSE)</f>
        <v>PV_NMB</v>
      </c>
      <c r="I836" s="4" t="s">
        <v>362</v>
      </c>
      <c r="J836" s="3" t="str">
        <f>VLOOKUP(I836,[1]용어사전!$B:$D,3,FALSE)</f>
        <v>INTEGER</v>
      </c>
      <c r="K836" s="3"/>
      <c r="L836" s="3" t="str">
        <f t="shared" si="154"/>
        <v>NULL</v>
      </c>
      <c r="M836" s="3"/>
      <c r="N836" s="3" t="str">
        <f>IFERROR(VLOOKUP(I836,[2]Sheet3!G$3:K$38,5,FALSE),"")</f>
        <v/>
      </c>
      <c r="P836" s="28" t="str">
        <f t="shared" si="148"/>
        <v>BASE_WK,MALL_CLS_CD</v>
      </c>
      <c r="Q836" s="2" t="str">
        <f t="shared" si="149"/>
        <v>, PV_NMB  INTEGER  NULL  COMMENT 'PV수'</v>
      </c>
      <c r="R836" s="2" t="str">
        <f t="shared" si="150"/>
        <v>, PV_NMB  INTEGER  NULL</v>
      </c>
      <c r="S836" s="2" t="str">
        <f t="shared" si="151"/>
        <v>COMMENT ON COLUMN DM.MMBS_WK_CUST_BHV.PV_NMB IS 'PV수';</v>
      </c>
    </row>
    <row r="837" spans="1:19" ht="22" hidden="1" customHeight="1" x14ac:dyDescent="0.45">
      <c r="A837" s="23">
        <f t="shared" si="144"/>
        <v>110</v>
      </c>
      <c r="B837" s="3" t="s">
        <v>596</v>
      </c>
      <c r="C837" s="3" t="s">
        <v>143</v>
      </c>
      <c r="D837" s="3" t="s">
        <v>29</v>
      </c>
      <c r="E837" s="4" t="str">
        <f>VLOOKUP(F837,[1]테이블명!$E:$G,3,FALSE)</f>
        <v>MMBS_WK_CUST_BHV</v>
      </c>
      <c r="F837" s="5" t="s">
        <v>5558</v>
      </c>
      <c r="G837" s="3">
        <f t="shared" si="147"/>
        <v>12</v>
      </c>
      <c r="H837" s="4" t="str">
        <f>VLOOKUP(I837,[1]용어사전!$B:$D,2,FALSE)</f>
        <v>SESS_STY_TME</v>
      </c>
      <c r="I837" s="4" t="s">
        <v>364</v>
      </c>
      <c r="J837" s="3" t="str">
        <f>VLOOKUP(I837,[1]용어사전!$B:$D,3,FALSE)</f>
        <v>NUMBER(10,2)</v>
      </c>
      <c r="K837" s="3"/>
      <c r="L837" s="3" t="str">
        <f t="shared" si="154"/>
        <v>NULL</v>
      </c>
      <c r="M837" s="3"/>
      <c r="N837" s="3" t="str">
        <f>IFERROR(VLOOKUP(I837,[2]Sheet3!G$3:K$38,5,FALSE),"")</f>
        <v/>
      </c>
      <c r="P837" s="28" t="str">
        <f t="shared" si="148"/>
        <v>BASE_WK,MALL_CLS_CD</v>
      </c>
      <c r="Q837" s="2" t="str">
        <f t="shared" si="149"/>
        <v>, SESS_STY_TME  NUMBER(10,2)  NULL  COMMENT '세션체류시간'</v>
      </c>
      <c r="R837" s="2" t="str">
        <f t="shared" si="150"/>
        <v>, SESS_STY_TME  NUMBER(10,2)  NULL</v>
      </c>
      <c r="S837" s="2" t="str">
        <f t="shared" si="151"/>
        <v>COMMENT ON COLUMN DM.MMBS_WK_CUST_BHV.SESS_STY_TME IS '세션체류시간';</v>
      </c>
    </row>
    <row r="838" spans="1:19" ht="22" hidden="1" customHeight="1" x14ac:dyDescent="0.45">
      <c r="A838" s="23">
        <f t="shared" si="144"/>
        <v>110</v>
      </c>
      <c r="B838" s="3" t="s">
        <v>596</v>
      </c>
      <c r="C838" s="3" t="s">
        <v>143</v>
      </c>
      <c r="D838" s="3" t="s">
        <v>29</v>
      </c>
      <c r="E838" s="4" t="str">
        <f>VLOOKUP(F838,[1]테이블명!$E:$G,3,FALSE)</f>
        <v>MMBS_WK_CUST_BHV</v>
      </c>
      <c r="F838" s="5" t="s">
        <v>119</v>
      </c>
      <c r="G838" s="3">
        <f t="shared" si="147"/>
        <v>13</v>
      </c>
      <c r="H838" s="4" t="str">
        <f>VLOOKUP(I838,[1]용어사전!$B:$D,2,FALSE)</f>
        <v>RPUR_CCNT</v>
      </c>
      <c r="I838" s="4" t="s">
        <v>365</v>
      </c>
      <c r="J838" s="3" t="str">
        <f>VLOOKUP(I838,[1]용어사전!$B:$D,3,FALSE)</f>
        <v>INTEGER</v>
      </c>
      <c r="K838" s="3"/>
      <c r="L838" s="3" t="str">
        <f t="shared" si="154"/>
        <v>NULL</v>
      </c>
      <c r="M838" s="3"/>
      <c r="N838" s="3" t="str">
        <f>IFERROR(VLOOKUP(I838,[2]Sheet3!G$3:K$38,5,FALSE),"")</f>
        <v/>
      </c>
      <c r="P838" s="28" t="str">
        <f t="shared" si="148"/>
        <v>BASE_WK,MALL_CLS_CD</v>
      </c>
      <c r="Q838" s="2" t="str">
        <f t="shared" si="149"/>
        <v>, RPUR_CCNT  INTEGER  NULL  COMMENT '재구매회원수'</v>
      </c>
      <c r="R838" s="2" t="str">
        <f t="shared" si="150"/>
        <v>, RPUR_CCNT  INTEGER  NULL</v>
      </c>
      <c r="S838" s="2" t="str">
        <f t="shared" si="151"/>
        <v>COMMENT ON COLUMN DM.MMBS_WK_CUST_BHV.RPUR_CCNT IS '재구매회원수';</v>
      </c>
    </row>
    <row r="839" spans="1:19" ht="22" hidden="1" customHeight="1" x14ac:dyDescent="0.45">
      <c r="A839" s="23">
        <f t="shared" si="144"/>
        <v>110</v>
      </c>
      <c r="B839" s="3" t="s">
        <v>596</v>
      </c>
      <c r="C839" s="3" t="s">
        <v>143</v>
      </c>
      <c r="D839" s="3" t="s">
        <v>29</v>
      </c>
      <c r="E839" s="4" t="str">
        <f>VLOOKUP(F839,[1]테이블명!$E:$G,3,FALSE)</f>
        <v>MMBS_WK_CUST_BHV</v>
      </c>
      <c r="F839" s="5" t="s">
        <v>119</v>
      </c>
      <c r="G839" s="3">
        <f t="shared" si="147"/>
        <v>14</v>
      </c>
      <c r="H839" s="4" t="str">
        <f>VLOOKUP(I839,[1]용어사전!$B:$D,2,FALSE)</f>
        <v>REF_TRF_NMB</v>
      </c>
      <c r="I839" s="4" t="s">
        <v>366</v>
      </c>
      <c r="J839" s="3" t="str">
        <f>VLOOKUP(I839,[1]용어사전!$B:$D,3,FALSE)</f>
        <v>INTEGER</v>
      </c>
      <c r="K839" s="3"/>
      <c r="L839" s="3" t="str">
        <f t="shared" si="154"/>
        <v>NULL</v>
      </c>
      <c r="M839" s="3"/>
      <c r="N839" s="3" t="str">
        <f>IFERROR(VLOOKUP(I839,[2]Sheet3!G$3:K$38,5,FALSE),"")</f>
        <v/>
      </c>
      <c r="P839" s="28" t="str">
        <f t="shared" si="148"/>
        <v>BASE_WK,MALL_CLS_CD</v>
      </c>
      <c r="Q839" s="2" t="str">
        <f t="shared" si="149"/>
        <v>, REF_TRF_NMB  INTEGER  NULL  COMMENT '레퍼럴트래픽수'</v>
      </c>
      <c r="R839" s="2" t="str">
        <f t="shared" si="150"/>
        <v>, REF_TRF_NMB  INTEGER  NULL</v>
      </c>
      <c r="S839" s="2" t="str">
        <f t="shared" si="151"/>
        <v>COMMENT ON COLUMN DM.MMBS_WK_CUST_BHV.REF_TRF_NMB IS '레퍼럴트래픽수';</v>
      </c>
    </row>
    <row r="840" spans="1:19" ht="22" hidden="1" customHeight="1" x14ac:dyDescent="0.45">
      <c r="A840" s="23">
        <f t="shared" si="144"/>
        <v>110</v>
      </c>
      <c r="B840" s="3" t="s">
        <v>596</v>
      </c>
      <c r="C840" s="3" t="s">
        <v>143</v>
      </c>
      <c r="D840" s="3" t="s">
        <v>29</v>
      </c>
      <c r="E840" s="4" t="str">
        <f>VLOOKUP(F840,[1]테이블명!$E:$G,3,FALSE)</f>
        <v>MMBS_WK_CUST_BHV</v>
      </c>
      <c r="F840" s="5" t="s">
        <v>119</v>
      </c>
      <c r="G840" s="3">
        <f t="shared" si="147"/>
        <v>15</v>
      </c>
      <c r="H840" s="4" t="str">
        <f>VLOOKUP(I840,[1]용어사전!$B:$D,2,FALSE)</f>
        <v>SOC_TRF_NMB</v>
      </c>
      <c r="I840" s="4" t="s">
        <v>367</v>
      </c>
      <c r="J840" s="3" t="str">
        <f>VLOOKUP(I840,[1]용어사전!$B:$D,3,FALSE)</f>
        <v>INTEGER</v>
      </c>
      <c r="K840" s="3"/>
      <c r="L840" s="3" t="str">
        <f t="shared" si="154"/>
        <v>NULL</v>
      </c>
      <c r="M840" s="3"/>
      <c r="N840" s="3" t="str">
        <f>IFERROR(VLOOKUP(I840,[2]Sheet3!G$3:K$38,5,FALSE),"")</f>
        <v/>
      </c>
      <c r="P840" s="28" t="str">
        <f t="shared" si="148"/>
        <v>BASE_WK,MALL_CLS_CD</v>
      </c>
      <c r="Q840" s="2" t="str">
        <f t="shared" si="149"/>
        <v>, SOC_TRF_NMB  INTEGER  NULL  COMMENT '소셜트래픽수'</v>
      </c>
      <c r="R840" s="2" t="str">
        <f t="shared" si="150"/>
        <v>, SOC_TRF_NMB  INTEGER  NULL</v>
      </c>
      <c r="S840" s="2" t="str">
        <f t="shared" si="151"/>
        <v>COMMENT ON COLUMN DM.MMBS_WK_CUST_BHV.SOC_TRF_NMB IS '소셜트래픽수';</v>
      </c>
    </row>
    <row r="841" spans="1:19" ht="22" hidden="1" customHeight="1" x14ac:dyDescent="0.45">
      <c r="A841" s="23">
        <f t="shared" si="144"/>
        <v>110</v>
      </c>
      <c r="B841" s="3" t="s">
        <v>596</v>
      </c>
      <c r="C841" s="3" t="s">
        <v>143</v>
      </c>
      <c r="D841" s="3" t="s">
        <v>29</v>
      </c>
      <c r="E841" s="4" t="str">
        <f>VLOOKUP(F841,[1]테이블명!$E:$G,3,FALSE)</f>
        <v>MMBS_WK_CUST_BHV</v>
      </c>
      <c r="F841" s="5" t="s">
        <v>119</v>
      </c>
      <c r="G841" s="3">
        <f t="shared" si="147"/>
        <v>16</v>
      </c>
      <c r="H841" s="4" t="str">
        <f>VLOOKUP(I841,[1]용어사전!$B:$D,2,FALSE)</f>
        <v>ORD_CNT</v>
      </c>
      <c r="I841" s="4" t="s">
        <v>368</v>
      </c>
      <c r="J841" s="3" t="str">
        <f>VLOOKUP(I841,[1]용어사전!$B:$D,3,FALSE)</f>
        <v>INTEGER</v>
      </c>
      <c r="K841" s="3"/>
      <c r="L841" s="3" t="str">
        <f t="shared" si="154"/>
        <v>NULL</v>
      </c>
      <c r="M841" s="3"/>
      <c r="N841" s="3" t="str">
        <f>IFERROR(VLOOKUP(I841,[2]Sheet3!G$3:K$38,5,FALSE),"")</f>
        <v/>
      </c>
      <c r="P841" s="28" t="str">
        <f t="shared" si="148"/>
        <v>BASE_WK,MALL_CLS_CD</v>
      </c>
      <c r="Q841" s="2" t="str">
        <f t="shared" si="149"/>
        <v>, ORD_CNT  INTEGER  NULL  COMMENT '주문건수'</v>
      </c>
      <c r="R841" s="2" t="str">
        <f t="shared" si="150"/>
        <v>, ORD_CNT  INTEGER  NULL</v>
      </c>
      <c r="S841" s="2" t="str">
        <f t="shared" si="151"/>
        <v>COMMENT ON COLUMN DM.MMBS_WK_CUST_BHV.ORD_CNT IS '주문건수';</v>
      </c>
    </row>
    <row r="842" spans="1:19" ht="22" hidden="1" customHeight="1" x14ac:dyDescent="0.45">
      <c r="A842" s="23">
        <f t="shared" si="144"/>
        <v>110</v>
      </c>
      <c r="B842" s="3" t="s">
        <v>596</v>
      </c>
      <c r="C842" s="3" t="s">
        <v>143</v>
      </c>
      <c r="D842" s="3" t="s">
        <v>29</v>
      </c>
      <c r="E842" s="4" t="str">
        <f>VLOOKUP(F842,[1]테이블명!$E:$G,3,FALSE)</f>
        <v>MMBS_WK_CUST_BHV</v>
      </c>
      <c r="F842" s="5" t="s">
        <v>119</v>
      </c>
      <c r="G842" s="3">
        <f t="shared" si="147"/>
        <v>17</v>
      </c>
      <c r="H842" s="4" t="str">
        <f>VLOOKUP(I842,[1]용어사전!$B:$D,2,FALSE)</f>
        <v>ORD_SUM</v>
      </c>
      <c r="I842" s="4" t="s">
        <v>369</v>
      </c>
      <c r="J842" s="3" t="str">
        <f>VLOOKUP(I842,[1]용어사전!$B:$D,3,FALSE)</f>
        <v>FLOAT</v>
      </c>
      <c r="K842" s="3"/>
      <c r="L842" s="3" t="str">
        <f t="shared" si="154"/>
        <v>NULL</v>
      </c>
      <c r="M842" s="3"/>
      <c r="N842" s="3" t="str">
        <f>IFERROR(VLOOKUP(I842,[2]Sheet3!G$3:K$38,5,FALSE),"")</f>
        <v/>
      </c>
      <c r="P842" s="28" t="str">
        <f t="shared" si="148"/>
        <v>BASE_WK,MALL_CLS_CD</v>
      </c>
      <c r="Q842" s="2" t="str">
        <f t="shared" si="149"/>
        <v>, ORD_SUM  FLOAT  NULL  COMMENT '주문금액'</v>
      </c>
      <c r="R842" s="2" t="str">
        <f t="shared" si="150"/>
        <v>, ORD_SUM  FLOAT  NULL</v>
      </c>
      <c r="S842" s="2" t="str">
        <f t="shared" si="151"/>
        <v>COMMENT ON COLUMN DM.MMBS_WK_CUST_BHV.ORD_SUM IS '주문금액';</v>
      </c>
    </row>
    <row r="843" spans="1:19" ht="22" hidden="1" customHeight="1" x14ac:dyDescent="0.45">
      <c r="A843" s="23">
        <f t="shared" si="144"/>
        <v>110</v>
      </c>
      <c r="B843" s="3" t="s">
        <v>596</v>
      </c>
      <c r="C843" s="3" t="s">
        <v>143</v>
      </c>
      <c r="D843" s="3" t="s">
        <v>29</v>
      </c>
      <c r="E843" s="4" t="str">
        <f>VLOOKUP(F843,[1]테이블명!$E:$G,3,FALSE)</f>
        <v>MMBS_WK_CUST_BHV</v>
      </c>
      <c r="F843" s="5" t="s">
        <v>119</v>
      </c>
      <c r="G843" s="3">
        <f t="shared" si="147"/>
        <v>18</v>
      </c>
      <c r="H843" s="4" t="str">
        <f>VLOOKUP(I843,[1]용어사전!$B:$D,2,FALSE)</f>
        <v>LTV_VLU</v>
      </c>
      <c r="I843" s="4" t="s">
        <v>370</v>
      </c>
      <c r="J843" s="3" t="str">
        <f>VLOOKUP(I843,[1]용어사전!$B:$D,3,FALSE)</f>
        <v>NUMBER(10,2)</v>
      </c>
      <c r="K843" s="3"/>
      <c r="L843" s="3" t="str">
        <f t="shared" si="154"/>
        <v>NULL</v>
      </c>
      <c r="M843" s="3"/>
      <c r="N843" s="3" t="str">
        <f>IFERROR(VLOOKUP(I843,[2]Sheet3!G$3:K$38,5,FALSE),"")</f>
        <v/>
      </c>
      <c r="P843" s="28" t="str">
        <f t="shared" si="148"/>
        <v>BASE_WK,MALL_CLS_CD</v>
      </c>
      <c r="Q843" s="2" t="str">
        <f t="shared" si="149"/>
        <v>, LTV_VLU  NUMBER(10,2)  NULL  COMMENT 'LTV값'</v>
      </c>
      <c r="R843" s="2" t="str">
        <f t="shared" si="150"/>
        <v>, LTV_VLU  NUMBER(10,2)  NULL</v>
      </c>
      <c r="S843" s="2" t="str">
        <f t="shared" si="151"/>
        <v>COMMENT ON COLUMN DM.MMBS_WK_CUST_BHV.LTV_VLU IS 'LTV값';</v>
      </c>
    </row>
    <row r="844" spans="1:19" ht="22" hidden="1" customHeight="1" x14ac:dyDescent="0.45">
      <c r="A844" s="23">
        <f t="shared" si="144"/>
        <v>110</v>
      </c>
      <c r="B844" s="3" t="s">
        <v>596</v>
      </c>
      <c r="C844" s="3" t="s">
        <v>143</v>
      </c>
      <c r="D844" s="3" t="s">
        <v>29</v>
      </c>
      <c r="E844" s="4" t="str">
        <f>VLOOKUP(F844,[1]테이블명!$E:$G,3,FALSE)</f>
        <v>MMBS_WK_CUST_BHV</v>
      </c>
      <c r="F844" s="5" t="s">
        <v>119</v>
      </c>
      <c r="G844" s="3">
        <f t="shared" si="147"/>
        <v>19</v>
      </c>
      <c r="H844" s="4" t="str">
        <f>VLOOKUP(I844,[1]용어사전!$B:$D,2,FALSE)</f>
        <v>ORD_TNOP</v>
      </c>
      <c r="I844" s="4" t="s">
        <v>371</v>
      </c>
      <c r="J844" s="3" t="str">
        <f>VLOOKUP(I844,[1]용어사전!$B:$D,3,FALSE)</f>
        <v>INTEGER</v>
      </c>
      <c r="K844" s="3"/>
      <c r="L844" s="3" t="str">
        <f t="shared" si="154"/>
        <v>NULL</v>
      </c>
      <c r="M844" s="3"/>
      <c r="N844" s="3" t="str">
        <f>IFERROR(VLOOKUP(I844,[2]Sheet3!G$3:K$38,5,FALSE),"")</f>
        <v/>
      </c>
      <c r="P844" s="28" t="str">
        <f t="shared" si="148"/>
        <v>BASE_WK,MALL_CLS_CD</v>
      </c>
      <c r="Q844" s="2" t="str">
        <f t="shared" si="149"/>
        <v>, ORD_TNOP  INTEGER  NULL  COMMENT '주문인원수'</v>
      </c>
      <c r="R844" s="2" t="str">
        <f t="shared" si="150"/>
        <v>, ORD_TNOP  INTEGER  NULL</v>
      </c>
      <c r="S844" s="2" t="str">
        <f t="shared" si="151"/>
        <v>COMMENT ON COLUMN DM.MMBS_WK_CUST_BHV.ORD_TNOP IS '주문인원수';</v>
      </c>
    </row>
    <row r="845" spans="1:19" ht="22" hidden="1" customHeight="1" x14ac:dyDescent="0.45">
      <c r="A845" s="23">
        <f t="shared" ref="A845:A868" si="157">IF(F845=F844,A844,A844+1)</f>
        <v>110</v>
      </c>
      <c r="B845" s="3" t="s">
        <v>596</v>
      </c>
      <c r="C845" s="3" t="s">
        <v>143</v>
      </c>
      <c r="D845" s="3" t="s">
        <v>29</v>
      </c>
      <c r="E845" s="4" t="str">
        <f>VLOOKUP(F845,[1]테이블명!$E:$G,3,FALSE)</f>
        <v>MMBS_WK_CUST_BHV</v>
      </c>
      <c r="F845" s="5" t="s">
        <v>119</v>
      </c>
      <c r="G845" s="3">
        <f t="shared" si="147"/>
        <v>20</v>
      </c>
      <c r="H845" s="4" t="str">
        <f>VLOOKUP(I845,[1]용어사전!$B:$D,2,FALSE)</f>
        <v>ORD_CCNT</v>
      </c>
      <c r="I845" s="4" t="s">
        <v>372</v>
      </c>
      <c r="J845" s="3" t="str">
        <f>VLOOKUP(I845,[1]용어사전!$B:$D,3,FALSE)</f>
        <v>INTEGER</v>
      </c>
      <c r="K845" s="3"/>
      <c r="L845" s="3" t="str">
        <f t="shared" si="154"/>
        <v>NULL</v>
      </c>
      <c r="M845" s="3"/>
      <c r="N845" s="3" t="str">
        <f>IFERROR(VLOOKUP(I845,[2]Sheet3!G$3:K$38,5,FALSE),"")</f>
        <v/>
      </c>
      <c r="P845" s="28" t="str">
        <f t="shared" si="148"/>
        <v>BASE_WK,MALL_CLS_CD</v>
      </c>
      <c r="Q845" s="2" t="str">
        <f t="shared" si="149"/>
        <v>, ORD_CCNT  INTEGER  NULL  COMMENT '주문회원수'</v>
      </c>
      <c r="R845" s="2" t="str">
        <f t="shared" si="150"/>
        <v>, ORD_CCNT  INTEGER  NULL</v>
      </c>
      <c r="S845" s="2" t="str">
        <f t="shared" si="151"/>
        <v>COMMENT ON COLUMN DM.MMBS_WK_CUST_BHV.ORD_CCNT IS '주문회원수';</v>
      </c>
    </row>
    <row r="846" spans="1:19" ht="22" hidden="1" customHeight="1" x14ac:dyDescent="0.45">
      <c r="A846" s="23">
        <f t="shared" si="157"/>
        <v>110</v>
      </c>
      <c r="B846" s="3" t="s">
        <v>596</v>
      </c>
      <c r="C846" s="3" t="s">
        <v>143</v>
      </c>
      <c r="D846" s="3" t="s">
        <v>29</v>
      </c>
      <c r="E846" s="4" t="str">
        <f>VLOOKUP(F846,[1]테이블명!$E:$G,3,FALSE)</f>
        <v>MMBS_WK_CUST_BHV</v>
      </c>
      <c r="F846" s="5" t="s">
        <v>119</v>
      </c>
      <c r="G846" s="3">
        <f t="shared" si="147"/>
        <v>21</v>
      </c>
      <c r="H846" s="4" t="str">
        <f>VLOOKUP(I846,[1]용어사전!$B:$D,2,FALSE)</f>
        <v>BGN_ORD_CCNT</v>
      </c>
      <c r="I846" s="4" t="s">
        <v>377</v>
      </c>
      <c r="J846" s="3" t="str">
        <f>VLOOKUP(I846,[1]용어사전!$B:$D,3,FALSE)</f>
        <v>INTEGER</v>
      </c>
      <c r="K846" s="3"/>
      <c r="L846" s="3" t="str">
        <f t="shared" si="154"/>
        <v>NULL</v>
      </c>
      <c r="M846" s="3"/>
      <c r="N846" s="3" t="str">
        <f>IFERROR(VLOOKUP(I846,[2]Sheet3!G$3:K$38,5,FALSE),"")</f>
        <v/>
      </c>
      <c r="P846" s="28" t="str">
        <f t="shared" si="148"/>
        <v>BASE_WK,MALL_CLS_CD</v>
      </c>
      <c r="Q846" s="2" t="str">
        <f t="shared" si="149"/>
        <v>, BGN_ORD_CCNT  INTEGER  NULL  COMMENT '신규주문회원수'</v>
      </c>
      <c r="R846" s="2" t="str">
        <f t="shared" si="150"/>
        <v>, BGN_ORD_CCNT  INTEGER  NULL</v>
      </c>
      <c r="S846" s="2" t="str">
        <f t="shared" si="151"/>
        <v>COMMENT ON COLUMN DM.MMBS_WK_CUST_BHV.BGN_ORD_CCNT IS '신규주문회원수';</v>
      </c>
    </row>
    <row r="847" spans="1:19" ht="22" hidden="1" customHeight="1" x14ac:dyDescent="0.45">
      <c r="A847" s="23">
        <f t="shared" si="157"/>
        <v>110</v>
      </c>
      <c r="B847" s="3" t="s">
        <v>596</v>
      </c>
      <c r="C847" s="3" t="s">
        <v>143</v>
      </c>
      <c r="D847" s="3" t="s">
        <v>29</v>
      </c>
      <c r="E847" s="4" t="str">
        <f>VLOOKUP(F847,[1]테이블명!$E:$G,3,FALSE)</f>
        <v>MMBS_WK_CUST_BHV</v>
      </c>
      <c r="F847" s="5" t="s">
        <v>119</v>
      </c>
      <c r="G847" s="3">
        <f t="shared" si="147"/>
        <v>22</v>
      </c>
      <c r="H847" s="4" t="str">
        <f>VLOOKUP(I847,[1]용어사전!$B:$D,2,FALSE)</f>
        <v>COUI_W12_VSTR_NMB</v>
      </c>
      <c r="I847" s="4" t="s">
        <v>543</v>
      </c>
      <c r="J847" s="3" t="str">
        <f>VLOOKUP(I847,[1]용어사전!$B:$D,3,FALSE)</f>
        <v>INTEGER</v>
      </c>
      <c r="K847" s="3"/>
      <c r="L847" s="3" t="str">
        <f t="shared" si="154"/>
        <v>NULL</v>
      </c>
      <c r="M847" s="3"/>
      <c r="N847" s="3" t="str">
        <f>IFERROR(VLOOKUP(I847,[2]Sheet3!G$3:K$38,5,FALSE),"")</f>
        <v/>
      </c>
      <c r="P847" s="28" t="str">
        <f t="shared" si="148"/>
        <v>BASE_WK,MALL_CLS_CD</v>
      </c>
      <c r="Q847" s="2" t="str">
        <f t="shared" si="149"/>
        <v>, COUI_W12_VSTR_NMB  INTEGER  NULL  COMMENT '연속12주방문자수'</v>
      </c>
      <c r="R847" s="2" t="str">
        <f t="shared" si="150"/>
        <v>, COUI_W12_VSTR_NMB  INTEGER  NULL</v>
      </c>
      <c r="S847" s="2" t="str">
        <f t="shared" si="151"/>
        <v>COMMENT ON COLUMN DM.MMBS_WK_CUST_BHV.COUI_W12_VSTR_NMB IS '연속12주방문자수';</v>
      </c>
    </row>
    <row r="848" spans="1:19" ht="22" hidden="1" customHeight="1" x14ac:dyDescent="0.45">
      <c r="A848" s="23">
        <f t="shared" si="157"/>
        <v>110</v>
      </c>
      <c r="B848" s="3" t="s">
        <v>596</v>
      </c>
      <c r="C848" s="3" t="s">
        <v>143</v>
      </c>
      <c r="D848" s="3" t="s">
        <v>29</v>
      </c>
      <c r="E848" s="4" t="str">
        <f>VLOOKUP(F848,[1]테이블명!$E:$G,3,FALSE)</f>
        <v>MMBS_WK_CUST_BHV</v>
      </c>
      <c r="F848" s="5" t="s">
        <v>119</v>
      </c>
      <c r="G848" s="3">
        <f t="shared" si="147"/>
        <v>23</v>
      </c>
      <c r="H848" s="4" t="str">
        <f>VLOOKUP(I848,[1]용어사전!$B:$D,2,FALSE)</f>
        <v>COUI_W11_VSTR_NMB</v>
      </c>
      <c r="I848" s="4" t="s">
        <v>542</v>
      </c>
      <c r="J848" s="3" t="str">
        <f>VLOOKUP(I848,[1]용어사전!$B:$D,3,FALSE)</f>
        <v>INTEGER</v>
      </c>
      <c r="K848" s="3"/>
      <c r="L848" s="3" t="str">
        <f t="shared" si="154"/>
        <v>NULL</v>
      </c>
      <c r="M848" s="3"/>
      <c r="N848" s="3" t="str">
        <f>IFERROR(VLOOKUP(I848,[2]Sheet3!G$3:K$38,5,FALSE),"")</f>
        <v/>
      </c>
      <c r="P848" s="28" t="str">
        <f t="shared" si="148"/>
        <v>BASE_WK,MALL_CLS_CD</v>
      </c>
      <c r="Q848" s="2" t="str">
        <f t="shared" si="149"/>
        <v>, COUI_W11_VSTR_NMB  INTEGER  NULL  COMMENT '연속11주방문자수'</v>
      </c>
      <c r="R848" s="2" t="str">
        <f t="shared" si="150"/>
        <v>, COUI_W11_VSTR_NMB  INTEGER  NULL</v>
      </c>
      <c r="S848" s="2" t="str">
        <f t="shared" si="151"/>
        <v>COMMENT ON COLUMN DM.MMBS_WK_CUST_BHV.COUI_W11_VSTR_NMB IS '연속11주방문자수';</v>
      </c>
    </row>
    <row r="849" spans="1:19" ht="22" hidden="1" customHeight="1" x14ac:dyDescent="0.45">
      <c r="A849" s="23">
        <f t="shared" si="157"/>
        <v>110</v>
      </c>
      <c r="B849" s="3" t="s">
        <v>596</v>
      </c>
      <c r="C849" s="3" t="s">
        <v>143</v>
      </c>
      <c r="D849" s="3" t="s">
        <v>29</v>
      </c>
      <c r="E849" s="4" t="str">
        <f>VLOOKUP(F849,[1]테이블명!$E:$G,3,FALSE)</f>
        <v>MMBS_WK_CUST_BHV</v>
      </c>
      <c r="F849" s="5" t="s">
        <v>119</v>
      </c>
      <c r="G849" s="3">
        <f t="shared" si="147"/>
        <v>24</v>
      </c>
      <c r="H849" s="4" t="str">
        <f>VLOOKUP(I849,[1]용어사전!$B:$D,2,FALSE)</f>
        <v>COUI_W10_VSTR_NMB</v>
      </c>
      <c r="I849" s="4" t="s">
        <v>544</v>
      </c>
      <c r="J849" s="3" t="str">
        <f>VLOOKUP(I849,[1]용어사전!$B:$D,3,FALSE)</f>
        <v>INTEGER</v>
      </c>
      <c r="K849" s="3"/>
      <c r="L849" s="3" t="str">
        <f t="shared" si="154"/>
        <v>NULL</v>
      </c>
      <c r="M849" s="3"/>
      <c r="N849" s="3" t="str">
        <f>IFERROR(VLOOKUP(I849,[2]Sheet3!G$3:K$38,5,FALSE),"")</f>
        <v/>
      </c>
      <c r="P849" s="28" t="str">
        <f t="shared" si="148"/>
        <v>BASE_WK,MALL_CLS_CD</v>
      </c>
      <c r="Q849" s="2" t="str">
        <f t="shared" si="149"/>
        <v>, COUI_W10_VSTR_NMB  INTEGER  NULL  COMMENT '연속10주방문자수'</v>
      </c>
      <c r="R849" s="2" t="str">
        <f t="shared" si="150"/>
        <v>, COUI_W10_VSTR_NMB  INTEGER  NULL</v>
      </c>
      <c r="S849" s="2" t="str">
        <f t="shared" si="151"/>
        <v>COMMENT ON COLUMN DM.MMBS_WK_CUST_BHV.COUI_W10_VSTR_NMB IS '연속10주방문자수';</v>
      </c>
    </row>
    <row r="850" spans="1:19" ht="22" hidden="1" customHeight="1" x14ac:dyDescent="0.45">
      <c r="A850" s="23">
        <f t="shared" si="157"/>
        <v>110</v>
      </c>
      <c r="B850" s="3" t="s">
        <v>596</v>
      </c>
      <c r="C850" s="3" t="s">
        <v>143</v>
      </c>
      <c r="D850" s="3" t="s">
        <v>29</v>
      </c>
      <c r="E850" s="4" t="str">
        <f>VLOOKUP(F850,[1]테이블명!$E:$G,3,FALSE)</f>
        <v>MMBS_WK_CUST_BHV</v>
      </c>
      <c r="F850" s="5" t="s">
        <v>119</v>
      </c>
      <c r="G850" s="3">
        <f t="shared" ref="G850:G869" si="158">IF(E850=E849,G849+1,1)</f>
        <v>25</v>
      </c>
      <c r="H850" s="4" t="str">
        <f>VLOOKUP(I850,[1]용어사전!$B:$D,2,FALSE)</f>
        <v>COUI_W9_VSTR_NMB</v>
      </c>
      <c r="I850" s="4" t="s">
        <v>545</v>
      </c>
      <c r="J850" s="3" t="str">
        <f>VLOOKUP(I850,[1]용어사전!$B:$D,3,FALSE)</f>
        <v>INTEGER</v>
      </c>
      <c r="K850" s="3"/>
      <c r="L850" s="3" t="str">
        <f t="shared" si="154"/>
        <v>NULL</v>
      </c>
      <c r="M850" s="3"/>
      <c r="N850" s="3" t="str">
        <f>IFERROR(VLOOKUP(I850,[2]Sheet3!G$3:K$38,5,FALSE),"")</f>
        <v/>
      </c>
      <c r="P850" s="28" t="str">
        <f t="shared" si="148"/>
        <v>BASE_WK,MALL_CLS_CD</v>
      </c>
      <c r="Q850" s="2" t="str">
        <f t="shared" si="149"/>
        <v>, COUI_W9_VSTR_NMB  INTEGER  NULL  COMMENT '연속9주방문자수'</v>
      </c>
      <c r="R850" s="2" t="str">
        <f t="shared" si="150"/>
        <v>, COUI_W9_VSTR_NMB  INTEGER  NULL</v>
      </c>
      <c r="S850" s="2" t="str">
        <f t="shared" si="151"/>
        <v>COMMENT ON COLUMN DM.MMBS_WK_CUST_BHV.COUI_W9_VSTR_NMB IS '연속9주방문자수';</v>
      </c>
    </row>
    <row r="851" spans="1:19" ht="22" hidden="1" customHeight="1" x14ac:dyDescent="0.45">
      <c r="A851" s="23">
        <f t="shared" si="157"/>
        <v>110</v>
      </c>
      <c r="B851" s="3" t="s">
        <v>596</v>
      </c>
      <c r="C851" s="3" t="s">
        <v>143</v>
      </c>
      <c r="D851" s="3" t="s">
        <v>29</v>
      </c>
      <c r="E851" s="4" t="str">
        <f>VLOOKUP(F851,[1]테이블명!$E:$G,3,FALSE)</f>
        <v>MMBS_WK_CUST_BHV</v>
      </c>
      <c r="F851" s="5" t="s">
        <v>119</v>
      </c>
      <c r="G851" s="3">
        <f t="shared" si="158"/>
        <v>26</v>
      </c>
      <c r="H851" s="4" t="str">
        <f>VLOOKUP(I851,[1]용어사전!$B:$D,2,FALSE)</f>
        <v>COUI_W8_VSTR_NMB</v>
      </c>
      <c r="I851" s="4" t="s">
        <v>546</v>
      </c>
      <c r="J851" s="3" t="str">
        <f>VLOOKUP(I851,[1]용어사전!$B:$D,3,FALSE)</f>
        <v>INTEGER</v>
      </c>
      <c r="K851" s="3"/>
      <c r="L851" s="3" t="str">
        <f t="shared" si="154"/>
        <v>NULL</v>
      </c>
      <c r="M851" s="3"/>
      <c r="N851" s="3" t="str">
        <f>IFERROR(VLOOKUP(I851,[2]Sheet3!G$3:K$38,5,FALSE),"")</f>
        <v/>
      </c>
      <c r="P851" s="28" t="str">
        <f t="shared" si="148"/>
        <v>BASE_WK,MALL_CLS_CD</v>
      </c>
      <c r="Q851" s="2" t="str">
        <f t="shared" si="149"/>
        <v>, COUI_W8_VSTR_NMB  INTEGER  NULL  COMMENT '연속8주방문자수'</v>
      </c>
      <c r="R851" s="2" t="str">
        <f t="shared" si="150"/>
        <v>, COUI_W8_VSTR_NMB  INTEGER  NULL</v>
      </c>
      <c r="S851" s="2" t="str">
        <f t="shared" si="151"/>
        <v>COMMENT ON COLUMN DM.MMBS_WK_CUST_BHV.COUI_W8_VSTR_NMB IS '연속8주방문자수';</v>
      </c>
    </row>
    <row r="852" spans="1:19" ht="22" hidden="1" customHeight="1" x14ac:dyDescent="0.45">
      <c r="A852" s="23">
        <f t="shared" si="157"/>
        <v>110</v>
      </c>
      <c r="B852" s="3" t="s">
        <v>596</v>
      </c>
      <c r="C852" s="3" t="s">
        <v>143</v>
      </c>
      <c r="D852" s="3" t="s">
        <v>29</v>
      </c>
      <c r="E852" s="4" t="str">
        <f>VLOOKUP(F852,[1]테이블명!$E:$G,3,FALSE)</f>
        <v>MMBS_WK_CUST_BHV</v>
      </c>
      <c r="F852" s="5" t="s">
        <v>119</v>
      </c>
      <c r="G852" s="3">
        <f t="shared" si="158"/>
        <v>27</v>
      </c>
      <c r="H852" s="4" t="str">
        <f>VLOOKUP(I852,[1]용어사전!$B:$D,2,FALSE)</f>
        <v>COUI_W7_VSTR_NMB</v>
      </c>
      <c r="I852" s="4" t="s">
        <v>547</v>
      </c>
      <c r="J852" s="3" t="str">
        <f>VLOOKUP(I852,[1]용어사전!$B:$D,3,FALSE)</f>
        <v>INTEGER</v>
      </c>
      <c r="K852" s="3"/>
      <c r="L852" s="3" t="str">
        <f t="shared" si="154"/>
        <v>NULL</v>
      </c>
      <c r="M852" s="3"/>
      <c r="N852" s="3" t="str">
        <f>IFERROR(VLOOKUP(I852,[2]Sheet3!G$3:K$38,5,FALSE),"")</f>
        <v/>
      </c>
      <c r="P852" s="28" t="str">
        <f t="shared" si="148"/>
        <v>BASE_WK,MALL_CLS_CD</v>
      </c>
      <c r="Q852" s="2" t="str">
        <f t="shared" si="149"/>
        <v>, COUI_W7_VSTR_NMB  INTEGER  NULL  COMMENT '연속7주방문자수'</v>
      </c>
      <c r="R852" s="2" t="str">
        <f t="shared" si="150"/>
        <v>, COUI_W7_VSTR_NMB  INTEGER  NULL</v>
      </c>
      <c r="S852" s="2" t="str">
        <f t="shared" si="151"/>
        <v>COMMENT ON COLUMN DM.MMBS_WK_CUST_BHV.COUI_W7_VSTR_NMB IS '연속7주방문자수';</v>
      </c>
    </row>
    <row r="853" spans="1:19" ht="22" hidden="1" customHeight="1" x14ac:dyDescent="0.45">
      <c r="A853" s="23">
        <f t="shared" si="157"/>
        <v>110</v>
      </c>
      <c r="B853" s="3" t="s">
        <v>596</v>
      </c>
      <c r="C853" s="3" t="s">
        <v>143</v>
      </c>
      <c r="D853" s="3" t="s">
        <v>29</v>
      </c>
      <c r="E853" s="4" t="str">
        <f>VLOOKUP(F853,[1]테이블명!$E:$G,3,FALSE)</f>
        <v>MMBS_WK_CUST_BHV</v>
      </c>
      <c r="F853" s="5" t="s">
        <v>119</v>
      </c>
      <c r="G853" s="3">
        <f t="shared" si="158"/>
        <v>28</v>
      </c>
      <c r="H853" s="4" t="str">
        <f>VLOOKUP(I853,[1]용어사전!$B:$D,2,FALSE)</f>
        <v>COUI_W6_VSTR_NMB</v>
      </c>
      <c r="I853" s="4" t="s">
        <v>548</v>
      </c>
      <c r="J853" s="3" t="str">
        <f>VLOOKUP(I853,[1]용어사전!$B:$D,3,FALSE)</f>
        <v>INTEGER</v>
      </c>
      <c r="K853" s="3"/>
      <c r="L853" s="3" t="str">
        <f t="shared" si="154"/>
        <v>NULL</v>
      </c>
      <c r="M853" s="3"/>
      <c r="N853" s="3" t="str">
        <f>IFERROR(VLOOKUP(I853,[2]Sheet3!G$3:K$38,5,FALSE),"")</f>
        <v/>
      </c>
      <c r="P853" s="28" t="str">
        <f t="shared" si="148"/>
        <v>BASE_WK,MALL_CLS_CD</v>
      </c>
      <c r="Q853" s="2" t="str">
        <f t="shared" si="149"/>
        <v>, COUI_W6_VSTR_NMB  INTEGER  NULL  COMMENT '연속6주방문자수'</v>
      </c>
      <c r="R853" s="2" t="str">
        <f t="shared" si="150"/>
        <v>, COUI_W6_VSTR_NMB  INTEGER  NULL</v>
      </c>
      <c r="S853" s="2" t="str">
        <f t="shared" si="151"/>
        <v>COMMENT ON COLUMN DM.MMBS_WK_CUST_BHV.COUI_W6_VSTR_NMB IS '연속6주방문자수';</v>
      </c>
    </row>
    <row r="854" spans="1:19" ht="22" hidden="1" customHeight="1" x14ac:dyDescent="0.45">
      <c r="A854" s="23">
        <f t="shared" si="157"/>
        <v>110</v>
      </c>
      <c r="B854" s="3" t="s">
        <v>596</v>
      </c>
      <c r="C854" s="3" t="s">
        <v>143</v>
      </c>
      <c r="D854" s="3" t="s">
        <v>29</v>
      </c>
      <c r="E854" s="4" t="str">
        <f>VLOOKUP(F854,[1]테이블명!$E:$G,3,FALSE)</f>
        <v>MMBS_WK_CUST_BHV</v>
      </c>
      <c r="F854" s="5" t="s">
        <v>119</v>
      </c>
      <c r="G854" s="3">
        <f t="shared" si="158"/>
        <v>29</v>
      </c>
      <c r="H854" s="4" t="str">
        <f>VLOOKUP(I854,[1]용어사전!$B:$D,2,FALSE)</f>
        <v>COUI_W5_VSTR_NMB</v>
      </c>
      <c r="I854" s="4" t="s">
        <v>549</v>
      </c>
      <c r="J854" s="3" t="str">
        <f>VLOOKUP(I854,[1]용어사전!$B:$D,3,FALSE)</f>
        <v>INTEGER</v>
      </c>
      <c r="K854" s="3"/>
      <c r="L854" s="3" t="str">
        <f t="shared" si="154"/>
        <v>NULL</v>
      </c>
      <c r="M854" s="3"/>
      <c r="N854" s="3" t="str">
        <f>IFERROR(VLOOKUP(I854,[2]Sheet3!G$3:K$38,5,FALSE),"")</f>
        <v/>
      </c>
      <c r="P854" s="28" t="str">
        <f t="shared" si="148"/>
        <v>BASE_WK,MALL_CLS_CD</v>
      </c>
      <c r="Q854" s="2" t="str">
        <f t="shared" si="149"/>
        <v>, COUI_W5_VSTR_NMB  INTEGER  NULL  COMMENT '연속5주방문자수'</v>
      </c>
      <c r="R854" s="2" t="str">
        <f t="shared" si="150"/>
        <v>, COUI_W5_VSTR_NMB  INTEGER  NULL</v>
      </c>
      <c r="S854" s="2" t="str">
        <f t="shared" si="151"/>
        <v>COMMENT ON COLUMN DM.MMBS_WK_CUST_BHV.COUI_W5_VSTR_NMB IS '연속5주방문자수';</v>
      </c>
    </row>
    <row r="855" spans="1:19" ht="22" hidden="1" customHeight="1" x14ac:dyDescent="0.45">
      <c r="A855" s="23">
        <f t="shared" si="157"/>
        <v>110</v>
      </c>
      <c r="B855" s="3" t="s">
        <v>596</v>
      </c>
      <c r="C855" s="3" t="s">
        <v>143</v>
      </c>
      <c r="D855" s="3" t="s">
        <v>29</v>
      </c>
      <c r="E855" s="4" t="str">
        <f>VLOOKUP(F855,[1]테이블명!$E:$G,3,FALSE)</f>
        <v>MMBS_WK_CUST_BHV</v>
      </c>
      <c r="F855" s="5" t="s">
        <v>119</v>
      </c>
      <c r="G855" s="3">
        <f t="shared" si="158"/>
        <v>30</v>
      </c>
      <c r="H855" s="4" t="str">
        <f>VLOOKUP(I855,[1]용어사전!$B:$D,2,FALSE)</f>
        <v>COUI_W4_VSTR_NMB</v>
      </c>
      <c r="I855" s="4" t="s">
        <v>550</v>
      </c>
      <c r="J855" s="3" t="str">
        <f>VLOOKUP(I855,[1]용어사전!$B:$D,3,FALSE)</f>
        <v>INTEGER</v>
      </c>
      <c r="K855" s="3"/>
      <c r="L855" s="3" t="str">
        <f t="shared" si="154"/>
        <v>NULL</v>
      </c>
      <c r="M855" s="3"/>
      <c r="N855" s="3" t="str">
        <f>IFERROR(VLOOKUP(I855,[2]Sheet3!G$3:K$38,5,FALSE),"")</f>
        <v/>
      </c>
      <c r="P855" s="28" t="str">
        <f t="shared" si="148"/>
        <v>BASE_WK,MALL_CLS_CD</v>
      </c>
      <c r="Q855" s="2" t="str">
        <f t="shared" si="149"/>
        <v>, COUI_W4_VSTR_NMB  INTEGER  NULL  COMMENT '연속4주방문자수'</v>
      </c>
      <c r="R855" s="2" t="str">
        <f t="shared" si="150"/>
        <v>, COUI_W4_VSTR_NMB  INTEGER  NULL</v>
      </c>
      <c r="S855" s="2" t="str">
        <f t="shared" si="151"/>
        <v>COMMENT ON COLUMN DM.MMBS_WK_CUST_BHV.COUI_W4_VSTR_NMB IS '연속4주방문자수';</v>
      </c>
    </row>
    <row r="856" spans="1:19" ht="22" hidden="1" customHeight="1" x14ac:dyDescent="0.45">
      <c r="A856" s="23">
        <f t="shared" si="157"/>
        <v>110</v>
      </c>
      <c r="B856" s="3" t="s">
        <v>596</v>
      </c>
      <c r="C856" s="3" t="s">
        <v>143</v>
      </c>
      <c r="D856" s="3" t="s">
        <v>29</v>
      </c>
      <c r="E856" s="4" t="str">
        <f>VLOOKUP(F856,[1]테이블명!$E:$G,3,FALSE)</f>
        <v>MMBS_WK_CUST_BHV</v>
      </c>
      <c r="F856" s="5" t="s">
        <v>119</v>
      </c>
      <c r="G856" s="3">
        <f t="shared" si="158"/>
        <v>31</v>
      </c>
      <c r="H856" s="4" t="str">
        <f>VLOOKUP(I856,[1]용어사전!$B:$D,2,FALSE)</f>
        <v>COUI_W3_VSTR_NMB</v>
      </c>
      <c r="I856" s="4" t="s">
        <v>551</v>
      </c>
      <c r="J856" s="3" t="str">
        <f>VLOOKUP(I856,[1]용어사전!$B:$D,3,FALSE)</f>
        <v>INTEGER</v>
      </c>
      <c r="K856" s="3"/>
      <c r="L856" s="3" t="str">
        <f t="shared" si="154"/>
        <v>NULL</v>
      </c>
      <c r="M856" s="3"/>
      <c r="N856" s="3" t="str">
        <f>IFERROR(VLOOKUP(I856,[2]Sheet3!G$3:K$38,5,FALSE),"")</f>
        <v/>
      </c>
      <c r="P856" s="28" t="str">
        <f t="shared" si="148"/>
        <v>BASE_WK,MALL_CLS_CD</v>
      </c>
      <c r="Q856" s="2" t="str">
        <f t="shared" si="149"/>
        <v>, COUI_W3_VSTR_NMB  INTEGER  NULL  COMMENT '연속3주방문자수'</v>
      </c>
      <c r="R856" s="2" t="str">
        <f t="shared" si="150"/>
        <v>, COUI_W3_VSTR_NMB  INTEGER  NULL</v>
      </c>
      <c r="S856" s="2" t="str">
        <f t="shared" si="151"/>
        <v>COMMENT ON COLUMN DM.MMBS_WK_CUST_BHV.COUI_W3_VSTR_NMB IS '연속3주방문자수';</v>
      </c>
    </row>
    <row r="857" spans="1:19" ht="22" hidden="1" customHeight="1" x14ac:dyDescent="0.45">
      <c r="A857" s="23">
        <f t="shared" si="157"/>
        <v>110</v>
      </c>
      <c r="B857" s="3" t="s">
        <v>596</v>
      </c>
      <c r="C857" s="3" t="s">
        <v>143</v>
      </c>
      <c r="D857" s="3" t="s">
        <v>29</v>
      </c>
      <c r="E857" s="4" t="str">
        <f>VLOOKUP(F857,[1]테이블명!$E:$G,3,FALSE)</f>
        <v>MMBS_WK_CUST_BHV</v>
      </c>
      <c r="F857" s="5" t="s">
        <v>119</v>
      </c>
      <c r="G857" s="3">
        <f t="shared" si="158"/>
        <v>32</v>
      </c>
      <c r="H857" s="4" t="str">
        <f>VLOOKUP(I857,[1]용어사전!$B:$D,2,FALSE)</f>
        <v>COUI_W2_VSTR_NMB</v>
      </c>
      <c r="I857" s="4" t="s">
        <v>552</v>
      </c>
      <c r="J857" s="3" t="str">
        <f>VLOOKUP(I857,[1]용어사전!$B:$D,3,FALSE)</f>
        <v>INTEGER</v>
      </c>
      <c r="K857" s="3"/>
      <c r="L857" s="3" t="str">
        <f t="shared" si="154"/>
        <v>NULL</v>
      </c>
      <c r="M857" s="3"/>
      <c r="N857" s="3" t="str">
        <f>IFERROR(VLOOKUP(I857,[2]Sheet3!G$3:K$38,5,FALSE),"")</f>
        <v/>
      </c>
      <c r="P857" s="28" t="str">
        <f t="shared" si="148"/>
        <v>BASE_WK,MALL_CLS_CD</v>
      </c>
      <c r="Q857" s="2" t="str">
        <f t="shared" si="149"/>
        <v>, COUI_W2_VSTR_NMB  INTEGER  NULL  COMMENT '연속2주방문자수'</v>
      </c>
      <c r="R857" s="2" t="str">
        <f t="shared" si="150"/>
        <v>, COUI_W2_VSTR_NMB  INTEGER  NULL</v>
      </c>
      <c r="S857" s="2" t="str">
        <f t="shared" si="151"/>
        <v>COMMENT ON COLUMN DM.MMBS_WK_CUST_BHV.COUI_W2_VSTR_NMB IS '연속2주방문자수';</v>
      </c>
    </row>
    <row r="858" spans="1:19" ht="22" hidden="1" customHeight="1" x14ac:dyDescent="0.45">
      <c r="A858" s="23">
        <f t="shared" si="157"/>
        <v>110</v>
      </c>
      <c r="B858" s="3" t="s">
        <v>596</v>
      </c>
      <c r="C858" s="3" t="s">
        <v>143</v>
      </c>
      <c r="D858" s="3" t="s">
        <v>29</v>
      </c>
      <c r="E858" s="4" t="str">
        <f>VLOOKUP(F858,[1]테이블명!$E:$G,3,FALSE)</f>
        <v>MMBS_WK_CUST_BHV</v>
      </c>
      <c r="F858" s="5" t="s">
        <v>119</v>
      </c>
      <c r="G858" s="3">
        <f t="shared" si="158"/>
        <v>33</v>
      </c>
      <c r="H858" s="4" t="str">
        <f>VLOOKUP(I858,[1]용어사전!$B:$D,2,FALSE)</f>
        <v>COUI_W1_VSTR_NMB</v>
      </c>
      <c r="I858" s="4" t="s">
        <v>553</v>
      </c>
      <c r="J858" s="3" t="str">
        <f>VLOOKUP(I858,[1]용어사전!$B:$D,3,FALSE)</f>
        <v>INTEGER</v>
      </c>
      <c r="K858" s="3"/>
      <c r="L858" s="3" t="str">
        <f t="shared" si="154"/>
        <v>NULL</v>
      </c>
      <c r="M858" s="3"/>
      <c r="N858" s="3" t="str">
        <f>IFERROR(VLOOKUP(I858,[2]Sheet3!G$3:K$38,5,FALSE),"")</f>
        <v/>
      </c>
      <c r="P858" s="28" t="str">
        <f t="shared" si="148"/>
        <v>BASE_WK,MALL_CLS_CD</v>
      </c>
      <c r="Q858" s="2" t="str">
        <f t="shared" si="149"/>
        <v>, COUI_W1_VSTR_NMB  INTEGER  NULL  COMMENT '연속1주방문자수'</v>
      </c>
      <c r="R858" s="2" t="str">
        <f t="shared" si="150"/>
        <v>, COUI_W1_VSTR_NMB  INTEGER  NULL</v>
      </c>
      <c r="S858" s="2" t="str">
        <f t="shared" si="151"/>
        <v>COMMENT ON COLUMN DM.MMBS_WK_CUST_BHV.COUI_W1_VSTR_NMB IS '연속1주방문자수';</v>
      </c>
    </row>
    <row r="859" spans="1:19" ht="22" hidden="1" customHeight="1" x14ac:dyDescent="0.45">
      <c r="A859" s="23">
        <f t="shared" si="157"/>
        <v>110</v>
      </c>
      <c r="B859" s="3" t="s">
        <v>596</v>
      </c>
      <c r="C859" s="3" t="s">
        <v>143</v>
      </c>
      <c r="D859" s="3" t="s">
        <v>29</v>
      </c>
      <c r="E859" s="4" t="str">
        <f>VLOOKUP(F859,[1]테이블명!$E:$G,3,FALSE)</f>
        <v>MMBS_WK_CUST_BHV</v>
      </c>
      <c r="F859" s="5" t="s">
        <v>119</v>
      </c>
      <c r="G859" s="3">
        <f t="shared" si="158"/>
        <v>34</v>
      </c>
      <c r="H859" s="4" t="str">
        <f>VLOOKUP(I859,[1]용어사전!$B:$D,2,FALSE)</f>
        <v>LOAD_DTTM</v>
      </c>
      <c r="I859" s="4" t="s">
        <v>297</v>
      </c>
      <c r="J859" s="3" t="str">
        <f>VLOOKUP(I859,[1]용어사전!$B:$D,3,FALSE)</f>
        <v>TIMESTAMP</v>
      </c>
      <c r="K859" s="3"/>
      <c r="L859" s="3" t="str">
        <f t="shared" si="154"/>
        <v>NULL</v>
      </c>
      <c r="M859" s="3"/>
      <c r="N859" s="3" t="str">
        <f>IFERROR(VLOOKUP(I859,[2]Sheet3!G$3:K$38,5,FALSE),"")</f>
        <v/>
      </c>
      <c r="P859" s="28" t="str">
        <f t="shared" ref="P859:P869" si="159">IF(F859="","",IF(K859="",P858,IF(AND(K859="Y",G859=1),H859,CONCATENATE(P858,",",H859))))</f>
        <v>BASE_WK,MALL_CLS_CD</v>
      </c>
      <c r="Q859" s="2" t="str">
        <f t="shared" ref="Q859:Q869" si="160">IF(AND(M859="Y",G859=1),"CREATE OR REPLACE VIEW "&amp;B859&amp;"."&amp;E859&amp;" AS SELECT CMM_DTL_CD AS "&amp;H859,IF(AND(M859="Y",G860=1)," , SORT_SEQ AS "&amp;H859&amp;" FROM DW.WSTC_CMM_CD_DTL WHERE CMM_BAS_CD= '"&amp;O859&amp;"';",IF(M859="Y"," , CMM_DTL_CD_NM AS "&amp;H859,IF(F859="","",IF(G859=1,"CREATE OR REPLACE TRANSIENT TABLE "&amp;B859&amp;"."&amp;E859&amp;" ("&amp;H859&amp;"  "&amp;J859&amp;"  "&amp;L859&amp;"  COMMENT '"&amp;I859&amp;"'",IF(G860=1,", "&amp;H859&amp;"  "&amp;J859&amp;"  "&amp;L859&amp;"  COMMENT '"&amp;I859&amp;"' , CONSTRAINT "&amp;E859&amp;"_PK PRIMARY KEY ("&amp;P859&amp;")) COMMENT='"&amp;F859&amp;"';"&amp;"GRANT SELECT ON TABLE GCWB_WDB."&amp;B859&amp;"."&amp;E859&amp;" TO READ_ROLE;"&amp;"GRANT SELECT,INSERT,UPDATE,DELETE ON TABLE GCWB_WDB."&amp;B859&amp;"."&amp;E859&amp;" TO ROLE CRUD_ROLE;",", "&amp;H859&amp;"  "&amp;J859&amp;"  "&amp;L859&amp;"  COMMENT '"&amp;I859&amp;"'"))))))</f>
        <v>, LOAD_DTTM  TIMESTAMP  NULL  COMMENT '적재일시' , CONSTRAINT MMBS_WK_CUST_BHV_PK PRIMARY KEY (BASE_WK,MALL_CLS_CD)) COMMENT='주차고객행동';GRANT SELECT ON TABLE GCWB_WDB.DM.MMBS_WK_CUST_BHV TO READ_ROLE;GRANT SELECT,INSERT,UPDATE,DELETE ON TABLE GCWB_WDB.DM.MMBS_WK_CUST_BHV TO ROLE CRUD_ROLE;</v>
      </c>
      <c r="R859" s="2" t="str">
        <f t="shared" ref="R859:R869" si="161">IF(G859=1,"CREATE TABLE "&amp;B859&amp;"."&amp;E859&amp;" ("&amp;H859&amp;"  "&amp;J859&amp;"  "&amp;L859,IF(G860=1,", "&amp;H859&amp;"  "&amp;J859&amp;"  "&amp;L859&amp;", CONSTRAINT "&amp;E859&amp;"_PK PRIMARY KEY ("&amp;P859&amp;")) ;",", "&amp;H859&amp;"  "&amp;J859&amp;"  "&amp;L859))</f>
        <v>, LOAD_DTTM  TIMESTAMP  NULL, CONSTRAINT MMBS_WK_CUST_BHV_PK PRIMARY KEY (BASE_WK,MALL_CLS_CD)) ;</v>
      </c>
      <c r="S859" s="2" t="str">
        <f t="shared" ref="S859:S869" si="162">IF(G859=1,"COMMENT ON TABLE "&amp;B859&amp;"."&amp;E859&amp;" IS '"&amp;F859&amp;"'; COMMENT ON COLUMN "&amp;B859&amp;"."&amp;E859&amp;"."&amp;H859&amp;" IS '"&amp;I859&amp;"';","COMMENT ON COLUMN "&amp;B859&amp;"."&amp;E859&amp;"."&amp;H859&amp;" IS '"&amp;I859&amp;"';")</f>
        <v>COMMENT ON COLUMN DM.MMBS_WK_CUST_BHV.LOAD_DTTM IS '적재일시';</v>
      </c>
    </row>
    <row r="860" spans="1:19" ht="22" hidden="1" customHeight="1" x14ac:dyDescent="0.45">
      <c r="A860" s="23">
        <f t="shared" si="157"/>
        <v>111</v>
      </c>
      <c r="B860" s="3" t="s">
        <v>596</v>
      </c>
      <c r="C860" s="3" t="s">
        <v>144</v>
      </c>
      <c r="D860" s="3" t="s">
        <v>29</v>
      </c>
      <c r="E860" s="4" t="str">
        <f>VLOOKUP(F860,[1]테이블명!$E:$G,3,FALSE)</f>
        <v>MMBF_MDEXM</v>
      </c>
      <c r="F860" s="5" t="s">
        <v>123</v>
      </c>
      <c r="G860" s="3">
        <f t="shared" si="158"/>
        <v>1</v>
      </c>
      <c r="H860" s="4" t="str">
        <f>VLOOKUP(I860,[1]용어사전!$B:$D,2,FALSE)</f>
        <v>BASE_MM</v>
      </c>
      <c r="I860" s="4" t="s">
        <v>216</v>
      </c>
      <c r="J860" s="3" t="str">
        <f>VLOOKUP(I860,[1]용어사전!$B:$D,3,FALSE)</f>
        <v>VARCHAR(6)</v>
      </c>
      <c r="K860" s="3" t="s">
        <v>300</v>
      </c>
      <c r="L860" s="3" t="str">
        <f>IF(K860="Y"," NOT NULL","NULL")</f>
        <v xml:space="preserve"> NOT NULL</v>
      </c>
      <c r="M860" s="3"/>
      <c r="N860" s="3" t="str">
        <f>IFERROR(VLOOKUP(I860,[2]Sheet3!G$3:K$38,5,FALSE),"")</f>
        <v/>
      </c>
      <c r="P860" s="28" t="str">
        <f t="shared" si="159"/>
        <v>BASE_MM</v>
      </c>
      <c r="Q860" s="2" t="str">
        <f t="shared" si="160"/>
        <v>CREATE OR REPLACE TRANSIENT TABLE DM.MMBF_MDEXM (BASE_MM  VARCHAR(6)   NOT NULL  COMMENT '기준년월'</v>
      </c>
      <c r="R860" s="2" t="str">
        <f t="shared" si="161"/>
        <v>CREATE TABLE DM.MMBF_MDEXM (BASE_MM  VARCHAR(6)   NOT NULL</v>
      </c>
      <c r="S860" s="2" t="str">
        <f t="shared" si="162"/>
        <v>COMMENT ON TABLE DM.MMBF_MDEXM IS '문진'; COMMENT ON COLUMN DM.MMBF_MDEXM.BASE_MM IS '기준년월';</v>
      </c>
    </row>
    <row r="861" spans="1:19" ht="22" hidden="1" customHeight="1" x14ac:dyDescent="0.45">
      <c r="A861" s="23">
        <f t="shared" si="157"/>
        <v>111</v>
      </c>
      <c r="B861" s="3" t="s">
        <v>596</v>
      </c>
      <c r="C861" s="3" t="s">
        <v>144</v>
      </c>
      <c r="D861" s="3" t="s">
        <v>29</v>
      </c>
      <c r="E861" s="4" t="str">
        <f>VLOOKUP(F861,[1]테이블명!$E:$G,3,FALSE)</f>
        <v>MMBF_MDEXM</v>
      </c>
      <c r="F861" s="5" t="s">
        <v>123</v>
      </c>
      <c r="G861" s="3">
        <f t="shared" si="158"/>
        <v>2</v>
      </c>
      <c r="H861" s="4" t="str">
        <f>VLOOKUP(I861,[1]용어사전!$B:$D,2,FALSE)</f>
        <v>MALL_CLS_CD</v>
      </c>
      <c r="I861" s="4" t="s">
        <v>146</v>
      </c>
      <c r="J861" s="3" t="str">
        <f>VLOOKUP(I861,[1]용어사전!$B:$D,3,FALSE)</f>
        <v>VARCHAR(2)</v>
      </c>
      <c r="K861" s="3" t="s">
        <v>375</v>
      </c>
      <c r="L861" s="3" t="str">
        <f t="shared" si="154"/>
        <v xml:space="preserve"> NOT NULL</v>
      </c>
      <c r="M861" s="3"/>
      <c r="N861" s="3" t="str">
        <f>IFERROR(VLOOKUP(I861,[2]Sheet3!G$3:K$38,5,FALSE),"")</f>
        <v/>
      </c>
      <c r="P861" s="28" t="str">
        <f t="shared" si="159"/>
        <v>BASE_MM,MALL_CLS_CD</v>
      </c>
      <c r="Q861" s="2" t="str">
        <f t="shared" si="160"/>
        <v>, MALL_CLS_CD  VARCHAR(2)   NOT NULL  COMMENT '몰구분코드'</v>
      </c>
      <c r="R861" s="2" t="str">
        <f t="shared" si="161"/>
        <v>, MALL_CLS_CD  VARCHAR(2)   NOT NULL</v>
      </c>
      <c r="S861" s="2" t="str">
        <f t="shared" si="162"/>
        <v>COMMENT ON COLUMN DM.MMBF_MDEXM.MALL_CLS_CD IS '몰구분코드';</v>
      </c>
    </row>
    <row r="862" spans="1:19" ht="22" hidden="1" customHeight="1" x14ac:dyDescent="0.45">
      <c r="A862" s="23">
        <f t="shared" si="157"/>
        <v>111</v>
      </c>
      <c r="B862" s="3" t="s">
        <v>596</v>
      </c>
      <c r="C862" s="3" t="s">
        <v>144</v>
      </c>
      <c r="D862" s="3" t="s">
        <v>29</v>
      </c>
      <c r="E862" s="4" t="str">
        <f>VLOOKUP(F862,[1]테이블명!$E:$G,3,FALSE)</f>
        <v>MMBF_MDEXM</v>
      </c>
      <c r="F862" s="5" t="s">
        <v>123</v>
      </c>
      <c r="G862" s="3">
        <f t="shared" si="158"/>
        <v>3</v>
      </c>
      <c r="H862" s="4" t="str">
        <f>VLOOKUP(I862,[1]용어사전!$B:$D,2,FALSE)</f>
        <v>MBR_NO</v>
      </c>
      <c r="I862" s="4" t="s">
        <v>306</v>
      </c>
      <c r="J862" s="3" t="str">
        <f>VLOOKUP(I862,[1]용어사전!$B:$D,3,FALSE)</f>
        <v>INTEGER</v>
      </c>
      <c r="K862" s="3" t="s">
        <v>375</v>
      </c>
      <c r="L862" s="3" t="str">
        <f t="shared" si="154"/>
        <v xml:space="preserve"> NOT NULL</v>
      </c>
      <c r="M862" s="3"/>
      <c r="N862" s="3" t="str">
        <f>IFERROR(VLOOKUP(I862,[2]Sheet3!G$3:K$38,5,FALSE),"")</f>
        <v/>
      </c>
      <c r="P862" s="28" t="str">
        <f t="shared" si="159"/>
        <v>BASE_MM,MALL_CLS_CD,MBR_NO</v>
      </c>
      <c r="Q862" s="2" t="str">
        <f t="shared" si="160"/>
        <v>, MBR_NO  INTEGER   NOT NULL  COMMENT '회원번호'</v>
      </c>
      <c r="R862" s="2" t="str">
        <f t="shared" si="161"/>
        <v>, MBR_NO  INTEGER   NOT NULL</v>
      </c>
      <c r="S862" s="2" t="str">
        <f t="shared" si="162"/>
        <v>COMMENT ON COLUMN DM.MMBF_MDEXM.MBR_NO IS '회원번호';</v>
      </c>
    </row>
    <row r="863" spans="1:19" ht="22" hidden="1" customHeight="1" x14ac:dyDescent="0.45">
      <c r="A863" s="23">
        <f t="shared" si="157"/>
        <v>111</v>
      </c>
      <c r="B863" s="3" t="s">
        <v>596</v>
      </c>
      <c r="C863" s="3" t="s">
        <v>144</v>
      </c>
      <c r="D863" s="3" t="s">
        <v>29</v>
      </c>
      <c r="E863" s="4" t="str">
        <f>VLOOKUP(F863,[1]테이블명!$E:$G,3,FALSE)</f>
        <v>MMBF_MDEXM</v>
      </c>
      <c r="F863" s="5" t="s">
        <v>123</v>
      </c>
      <c r="G863" s="3">
        <f t="shared" si="158"/>
        <v>4</v>
      </c>
      <c r="H863" s="4" t="str">
        <f>VLOOKUP(I863,[1]용어사전!$B:$D,2,FALSE)</f>
        <v>MDEXM_SEQ</v>
      </c>
      <c r="I863" s="4" t="s">
        <v>5560</v>
      </c>
      <c r="J863" s="3" t="str">
        <f>VLOOKUP(I863,[1]용어사전!$B:$D,3,FALSE)</f>
        <v>INTEGER</v>
      </c>
      <c r="K863" s="3" t="s">
        <v>300</v>
      </c>
      <c r="L863" s="3" t="str">
        <f>IF(K863="Y"," NOT NULL","NULL")</f>
        <v xml:space="preserve"> NOT NULL</v>
      </c>
      <c r="M863" s="3"/>
      <c r="N863" s="3" t="str">
        <f>IFERROR(VLOOKUP(I863,[2]Sheet3!G$3:K$38,5,FALSE),"")</f>
        <v/>
      </c>
      <c r="P863" s="28" t="str">
        <f t="shared" si="159"/>
        <v>BASE_MM,MALL_CLS_CD,MBR_NO,MDEXM_SEQ</v>
      </c>
      <c r="Q863" s="2" t="str">
        <f t="shared" si="160"/>
        <v>, MDEXM_SEQ  INTEGER   NOT NULL  COMMENT '문진순번'</v>
      </c>
      <c r="R863" s="2" t="str">
        <f t="shared" si="161"/>
        <v>, MDEXM_SEQ  INTEGER   NOT NULL</v>
      </c>
      <c r="S863" s="2" t="str">
        <f t="shared" si="162"/>
        <v>COMMENT ON COLUMN DM.MMBF_MDEXM.MDEXM_SEQ IS '문진순번';</v>
      </c>
    </row>
    <row r="864" spans="1:19" ht="22" hidden="1" customHeight="1" x14ac:dyDescent="0.45">
      <c r="A864" s="23">
        <f t="shared" si="157"/>
        <v>111</v>
      </c>
      <c r="B864" s="3" t="s">
        <v>596</v>
      </c>
      <c r="C864" s="3" t="s">
        <v>144</v>
      </c>
      <c r="D864" s="3" t="s">
        <v>29</v>
      </c>
      <c r="E864" s="4" t="str">
        <f>VLOOKUP(F864,[1]테이블명!$E:$G,3,FALSE)</f>
        <v>MMBF_MDEXM</v>
      </c>
      <c r="F864" s="5" t="s">
        <v>123</v>
      </c>
      <c r="G864" s="3">
        <f t="shared" si="158"/>
        <v>5</v>
      </c>
      <c r="H864" s="4" t="str">
        <f>VLOOKUP(I864,[1]용어사전!$B:$D,2,FALSE)</f>
        <v>INTRST_SUBJ_CD</v>
      </c>
      <c r="I864" s="4" t="s">
        <v>415</v>
      </c>
      <c r="J864" s="3" t="str">
        <f>VLOOKUP(I864,[1]용어사전!$B:$D,3,FALSE)</f>
        <v>INTEGER</v>
      </c>
      <c r="K864" s="3" t="s">
        <v>375</v>
      </c>
      <c r="L864" s="3" t="str">
        <f>IF(K864="Y"," NOT NULL","NULL")</f>
        <v xml:space="preserve"> NOT NULL</v>
      </c>
      <c r="M864" s="3"/>
      <c r="N864" s="3" t="str">
        <f>IFERROR(VLOOKUP(I864,[2]Sheet3!G$3:K$38,5,FALSE),"")</f>
        <v/>
      </c>
      <c r="P864" s="28" t="str">
        <f t="shared" si="159"/>
        <v>BASE_MM,MALL_CLS_CD,MBR_NO,MDEXM_SEQ,INTRST_SUBJ_CD</v>
      </c>
      <c r="Q864" s="2" t="str">
        <f t="shared" si="160"/>
        <v>, INTRST_SUBJ_CD  INTEGER   NOT NULL  COMMENT '관심주제코드'</v>
      </c>
      <c r="R864" s="2" t="str">
        <f t="shared" si="161"/>
        <v>, INTRST_SUBJ_CD  INTEGER   NOT NULL</v>
      </c>
      <c r="S864" s="2" t="str">
        <f t="shared" si="162"/>
        <v>COMMENT ON COLUMN DM.MMBF_MDEXM.INTRST_SUBJ_CD IS '관심주제코드';</v>
      </c>
    </row>
    <row r="865" spans="1:19" ht="22" hidden="1" customHeight="1" x14ac:dyDescent="0.45">
      <c r="A865" s="23">
        <f t="shared" si="157"/>
        <v>111</v>
      </c>
      <c r="B865" s="3" t="s">
        <v>596</v>
      </c>
      <c r="C865" s="3" t="s">
        <v>144</v>
      </c>
      <c r="D865" s="3" t="s">
        <v>29</v>
      </c>
      <c r="E865" s="4" t="str">
        <f>VLOOKUP(F865,[1]테이블명!$E:$G,3,FALSE)</f>
        <v>MMBF_MDEXM</v>
      </c>
      <c r="F865" s="5" t="s">
        <v>123</v>
      </c>
      <c r="G865" s="3">
        <f t="shared" si="158"/>
        <v>6</v>
      </c>
      <c r="H865" s="4" t="str">
        <f>VLOOKUP(I865,[1]용어사전!$B:$D,2,FALSE)</f>
        <v>LOAD_DTTM</v>
      </c>
      <c r="I865" s="4" t="s">
        <v>297</v>
      </c>
      <c r="J865" s="3" t="str">
        <f>VLOOKUP(I865,[1]용어사전!$B:$D,3,FALSE)</f>
        <v>TIMESTAMP</v>
      </c>
      <c r="K865" s="3"/>
      <c r="L865" s="3" t="str">
        <f t="shared" si="154"/>
        <v>NULL</v>
      </c>
      <c r="M865" s="3"/>
      <c r="N865" s="3" t="str">
        <f>IFERROR(VLOOKUP(I865,[2]Sheet3!G$3:K$38,5,FALSE),"")</f>
        <v/>
      </c>
      <c r="P865" s="28" t="str">
        <f t="shared" si="159"/>
        <v>BASE_MM,MALL_CLS_CD,MBR_NO,MDEXM_SEQ,INTRST_SUBJ_CD</v>
      </c>
      <c r="Q865" s="2" t="str">
        <f t="shared" si="160"/>
        <v>, LOAD_DTTM  TIMESTAMP  NULL  COMMENT '적재일시' , CONSTRAINT MMBF_MDEXM_PK PRIMARY KEY (BASE_MM,MALL_CLS_CD,MBR_NO,MDEXM_SEQ,INTRST_SUBJ_CD)) COMMENT='문진';GRANT SELECT ON TABLE GCWB_WDB.DM.MMBF_MDEXM TO READ_ROLE;GRANT SELECT,INSERT,UPDATE,DELETE ON TABLE GCWB_WDB.DM.MMBF_MDEXM TO ROLE CRUD_ROLE;</v>
      </c>
      <c r="R865" s="2" t="str">
        <f t="shared" si="161"/>
        <v>, LOAD_DTTM  TIMESTAMP  NULL, CONSTRAINT MMBF_MDEXM_PK PRIMARY KEY (BASE_MM,MALL_CLS_CD,MBR_NO,MDEXM_SEQ,INTRST_SUBJ_CD)) ;</v>
      </c>
      <c r="S865" s="2" t="str">
        <f t="shared" si="162"/>
        <v>COMMENT ON COLUMN DM.MMBF_MDEXM.LOAD_DTTM IS '적재일시';</v>
      </c>
    </row>
    <row r="866" spans="1:19" ht="22" customHeight="1" x14ac:dyDescent="0.45">
      <c r="A866" s="23">
        <f t="shared" si="157"/>
        <v>112</v>
      </c>
      <c r="B866" s="3" t="s">
        <v>596</v>
      </c>
      <c r="C866" s="3" t="s">
        <v>142</v>
      </c>
      <c r="D866" s="3" t="s">
        <v>5568</v>
      </c>
      <c r="E866" s="4" t="str">
        <f>VLOOKUP(F866,[1]테이블명!$E:$G,3,FALSE)</f>
        <v>MSLD_LGS_HDQT_CLS</v>
      </c>
      <c r="F866" s="5" t="s">
        <v>5567</v>
      </c>
      <c r="G866" s="3">
        <f t="shared" si="158"/>
        <v>1</v>
      </c>
      <c r="H866" s="4" t="str">
        <f>VLOOKUP(I866,[1]용어사전!$B:$D,2,FALSE)</f>
        <v>LGS_HDQT_CLS_CD</v>
      </c>
      <c r="I866" s="4" t="s">
        <v>5569</v>
      </c>
      <c r="J866" s="3" t="str">
        <f>VLOOKUP(I866,[1]용어사전!$B:$D,3,FALSE)</f>
        <v>VARCHAR(10)</v>
      </c>
      <c r="K866" s="3" t="s">
        <v>300</v>
      </c>
      <c r="L866" s="3" t="str">
        <f t="shared" si="154"/>
        <v xml:space="preserve"> NOT NULL</v>
      </c>
      <c r="M866" s="44" t="s">
        <v>5614</v>
      </c>
      <c r="N866" s="3" t="str">
        <f>IFERROR(VLOOKUP(I866,[2]Sheet3!G$3:K$38,5,FALSE),"")</f>
        <v/>
      </c>
      <c r="O866" s="43" t="s">
        <v>5649</v>
      </c>
      <c r="P866" s="28" t="str">
        <f t="shared" si="159"/>
        <v>LGS_HDQT_CLS_CD</v>
      </c>
      <c r="Q866" s="2" t="str">
        <f t="shared" si="160"/>
        <v>CREATE OR REPLACE VIEW DM.MSLD_LGS_HDQT_CLS AS SELECT CMM_DTL_CD AS LGS_HDQT_CLS_CD</v>
      </c>
      <c r="R866" s="2" t="str">
        <f t="shared" si="161"/>
        <v>CREATE TABLE DM.MSLD_LGS_HDQT_CLS (LGS_HDQT_CLS_CD  VARCHAR(10)   NOT NULL</v>
      </c>
      <c r="S866" s="2" t="str">
        <f t="shared" si="162"/>
        <v>COMMENT ON TABLE DM.MSLD_LGS_HDQT_CLS IS '물류본부구분'; COMMENT ON COLUMN DM.MSLD_LGS_HDQT_CLS.LGS_HDQT_CLS_CD IS '물류본부구분코드';</v>
      </c>
    </row>
    <row r="867" spans="1:19" ht="22" customHeight="1" x14ac:dyDescent="0.45">
      <c r="A867" s="23">
        <f t="shared" si="157"/>
        <v>112</v>
      </c>
      <c r="B867" s="3" t="s">
        <v>596</v>
      </c>
      <c r="C867" s="3" t="s">
        <v>142</v>
      </c>
      <c r="D867" s="3" t="s">
        <v>34</v>
      </c>
      <c r="E867" s="4" t="str">
        <f>VLOOKUP(F867,[1]테이블명!$E:$G,3,FALSE)</f>
        <v>MSLD_LGS_HDQT_CLS</v>
      </c>
      <c r="F867" s="5" t="s">
        <v>5566</v>
      </c>
      <c r="G867" s="3">
        <f t="shared" si="158"/>
        <v>2</v>
      </c>
      <c r="H867" s="4" t="str">
        <f>VLOOKUP(I867,[1]용어사전!$B:$D,2,FALSE)</f>
        <v>LGS_HDQT_CLS_NM</v>
      </c>
      <c r="I867" s="4" t="s">
        <v>5570</v>
      </c>
      <c r="J867" s="3" t="str">
        <f>VLOOKUP(I867,[1]용어사전!$B:$D,3,FALSE)</f>
        <v>VARCHAR(20)</v>
      </c>
      <c r="K867" s="3"/>
      <c r="L867" s="3" t="str">
        <f t="shared" si="154"/>
        <v>NULL</v>
      </c>
      <c r="M867" s="44" t="s">
        <v>5614</v>
      </c>
      <c r="N867" s="3" t="str">
        <f>IFERROR(VLOOKUP(I867,[2]Sheet3!G$3:K$38,5,FALSE),"")</f>
        <v/>
      </c>
      <c r="O867" s="43" t="s">
        <v>5649</v>
      </c>
      <c r="P867" s="28" t="str">
        <f t="shared" si="159"/>
        <v>LGS_HDQT_CLS_CD</v>
      </c>
      <c r="Q867" s="2" t="str">
        <f t="shared" si="160"/>
        <v xml:space="preserve"> , CMM_DTL_CD_NM AS LGS_HDQT_CLS_NM</v>
      </c>
      <c r="R867" s="2" t="str">
        <f t="shared" si="161"/>
        <v>, LGS_HDQT_CLS_NM  VARCHAR(20)  NULL</v>
      </c>
      <c r="S867" s="2" t="str">
        <f t="shared" si="162"/>
        <v>COMMENT ON COLUMN DM.MSLD_LGS_HDQT_CLS.LGS_HDQT_CLS_NM IS '물류본부구분명';</v>
      </c>
    </row>
    <row r="868" spans="1:19" ht="22" customHeight="1" x14ac:dyDescent="0.45">
      <c r="A868" s="23">
        <f t="shared" si="157"/>
        <v>112</v>
      </c>
      <c r="B868" s="3" t="s">
        <v>596</v>
      </c>
      <c r="C868" s="3" t="s">
        <v>142</v>
      </c>
      <c r="D868" s="3" t="s">
        <v>34</v>
      </c>
      <c r="E868" s="4" t="str">
        <f>VLOOKUP(F868,[1]테이블명!$E:$G,3,FALSE)</f>
        <v>MSLD_LGS_HDQT_CLS</v>
      </c>
      <c r="F868" s="5" t="s">
        <v>5566</v>
      </c>
      <c r="G868" s="3">
        <f t="shared" si="158"/>
        <v>3</v>
      </c>
      <c r="H868" s="4" t="str">
        <f>VLOOKUP(I868,[1]용어사전!$B:$D,2,FALSE)</f>
        <v>SORT_SEQ</v>
      </c>
      <c r="I868" s="4" t="s">
        <v>298</v>
      </c>
      <c r="J868" s="3" t="str">
        <f>VLOOKUP(I868,[1]용어사전!$B:$D,3,FALSE)</f>
        <v>INTEGER</v>
      </c>
      <c r="K868" s="3"/>
      <c r="L868" s="3" t="str">
        <f t="shared" si="154"/>
        <v>NULL</v>
      </c>
      <c r="M868" s="44" t="s">
        <v>5614</v>
      </c>
      <c r="N868" s="3" t="str">
        <f>IFERROR(VLOOKUP(I868,[2]Sheet3!G$3:K$38,5,FALSE),"")</f>
        <v/>
      </c>
      <c r="O868" s="43" t="s">
        <v>5649</v>
      </c>
      <c r="P868" s="28" t="str">
        <f t="shared" si="159"/>
        <v>LGS_HDQT_CLS_CD</v>
      </c>
      <c r="Q868" s="2" t="str">
        <f t="shared" si="160"/>
        <v xml:space="preserve"> , SORT_SEQ AS SORT_SEQ FROM DW.WSTC_CMM_CD_DTL WHERE CMM_BAS_CD= '060';</v>
      </c>
      <c r="R868" s="2" t="str">
        <f t="shared" si="161"/>
        <v>, SORT_SEQ  INTEGER  NULL, CONSTRAINT MSLD_LGS_HDQT_CLS_PK PRIMARY KEY (LGS_HDQT_CLS_CD)) ;</v>
      </c>
      <c r="S868" s="2" t="str">
        <f t="shared" si="162"/>
        <v>COMMENT ON COLUMN DM.MSLD_LGS_HDQT_CLS.SORT_SEQ IS '정렬순번';</v>
      </c>
    </row>
    <row r="869" spans="1:19" hidden="1" x14ac:dyDescent="0.45">
      <c r="G869" s="3">
        <f t="shared" si="158"/>
        <v>1</v>
      </c>
      <c r="P869" s="28" t="str">
        <f t="shared" si="159"/>
        <v/>
      </c>
      <c r="Q869" s="2" t="str">
        <f t="shared" si="160"/>
        <v/>
      </c>
      <c r="R869" s="2" t="str">
        <f t="shared" si="161"/>
        <v xml:space="preserve">CREATE TABLE . (    </v>
      </c>
      <c r="S869" s="2" t="str">
        <f t="shared" si="162"/>
        <v>COMMENT ON TABLE . IS ''; COMMENT ON COLUMN .. IS '';</v>
      </c>
    </row>
    <row r="870" spans="1:19" hidden="1" x14ac:dyDescent="0.45"/>
  </sheetData>
  <autoFilter ref="A6:N870" xr:uid="{781C6400-441B-4844-9A8C-2CEA3E4C0007}">
    <filterColumn colId="2">
      <filters>
        <filter val="디멘젼"/>
      </filters>
    </filterColumn>
  </autoFilter>
  <sortState xmlns:xlrd2="http://schemas.microsoft.com/office/spreadsheetml/2017/richdata2" ref="A7:N861">
    <sortCondition ref="D7:D861"/>
    <sortCondition ref="C7:C861"/>
    <sortCondition ref="F7:F861"/>
  </sortState>
  <phoneticPr fontId="1" type="noConversion"/>
  <conditionalFormatting sqref="A7:I10 B234:D235 H234:N235 B331:D371 H331:N371 B373:D409 B411:D412 H411:N412 B414:D415 H414:N415 B584:D585 H584:N585 B587:D588 I587 B590:D591 H590:N591 B593:D594 H593:N594 B724:D725 H724:K725 M724:N725 J716:K718 M716:N718 B727:D728 H727:K728 M727:N728 J7:N17 B11:I17 B720:D720 H720:K720 M720:N720 L716:L720 L723:L728 J587:N588 H587:H588 B652:D654 B657:D658 H652:N654 H657:N658 B549:D549 H549:N549 B540:D546 H540:N546 B527:D537 H527:N537 B471:D473 H471:N473 I476:I494 H768:N768 B759:D761 B768:D768 B755:D755 B764:D766 I764:N766 I759:N761 H759:H766 D408:D413 B26:F38 H26:N38 B19:F19 H19:N19 H21:N24 B21:F24 F764:F766 F755 F768 F759:F761 F471:F473 F527:F537 F540:F546 F549 F657:F658 F652:F654 F720 F727:F728 F724:F725 F593:F594 F590:F591 F587:F588 F584:F585 F414:F415 F411:F412 F373:F409 F331:F371 F234:F235 H143:N199 B143:F199 B202:F202 H202:N202 B218:D232 B204:F212 H204:N212 F218:F232 B215:F217 H215:N232 H373:N409 F316:F329 B316:D329 H319:H329 B315:F315 I315:N329 H429:N462 H464:N468 F429:F462 F464:F468 B429:D462 B464:D468 H661:N663 B661:D663 F661:F663 E652:E663 H475:H494 F475:F494 H496:N500 F496:F500 H502:N505 F502:F505 H507:N511 F507:F511 H513:N517 F513:F517 H519:N524 F519:F524 H40:N82 B475:D494 B496:D500 B502:D505 B507:D511 B513:D517 B519:D524 B40:F82 B860:F861 H860:N861 B84:F87 H84:N87 A11:A87 F237:F256 E218:E256 B237:D256 B259:F311 H237:N256 H259:N311 H755:N755 J475:N479 J482:N494 J480:M481 B99:F141 H90:N97 H99:N141 A90:F97 B417:D424 B426:D426 H417:N424 H426:N426 F417:F424 F426 E316:E424 E426:E462 G18:G424 B552:D570 B572:D582 I552:I570 F552:F570 F572:F582 E464:E570 J551:N570 H551:H570 H572:N582 B596:D597 F596:F597 H596:N597 E572:E597 H599:N604 B599:F604 H606:N607 B606:F607 H609:N610 B609:F610 H612:N613 B612:F613 H615:N616 B615:F616 H618:N619 B618:F619 H621:N622 B621:F622 H624:N626 B624:F626 H628:N629 B628:F629 B635:D648 F635:F648 H631:N633 H635:N648 B631:F633 E635:E649 H707:I718 H666:N705 J707:N715 B707:D718 F707:F718 B666:F705 B866:F867 H866:N867 H803:N826 H829:N858 B803:F826 B829:F858 H770:N778 H781:N800 B770:D778 F770:F778 B781:F800 H730:N730 H733:N753 B730:D730 B733:D753 F730 F733:F753 E707:E730 E733:E778">
    <cfRule type="expression" dxfId="168" priority="1693">
      <formula>$F8&lt;&gt;$F7</formula>
    </cfRule>
    <cfRule type="expression" dxfId="167" priority="1694">
      <formula>$K7="Y"</formula>
    </cfRule>
  </conditionalFormatting>
  <conditionalFormatting sqref="B18:F18 B142:F142 H142:N142 B233:D233 H233:N233 B236:D236 H236:N236 B330:D330 H330:N330 B372:D372 H372:N372 B410:D410 H410:N410 B413:D413 H413:N413 B416:D416 H416:N416 B583:D583 H583:N583 B586:D586 H586:N586 B589:D589 B592:D592 H592:N592 B595:D595 H595:N595 B719:D719 H719:K719 B723:D723 H723:K723 B726:D726 H726:K726 M726:N726 M723:N723 M719:N719 B729:D729 H729:N729 J589:N589 H589 H18:N18 F729 F726 F723 F719 F595 F592 F589 F586 F583 F416 F413 F410 F372 F330 F236 F233 B25:F25 B20:F20 B83:F83 H83:N83 H463:N463 H25:N25 I588:I589 H20:N20 B463:F463">
    <cfRule type="expression" dxfId="166" priority="2117">
      <formula>#REF!&lt;&gt;$F18</formula>
    </cfRule>
    <cfRule type="expression" dxfId="165" priority="2118">
      <formula>$K18="Y"</formula>
    </cfRule>
  </conditionalFormatting>
  <conditionalFormatting sqref="B721:D722 H721:N722 B659:D660 H659:N660 B655:D656 H655:N656 J550:N550 H550 B550:D551 I550:I551 B547:D548 H547:N548 B538:D539 H538:N539 B525:D526 H525:N526 B469:D470 H469:N470 B474:D474 J474:N474 H474 B495:D495 H495:N495 B501:D501 H501:N501 B506:D506 H506:N506 B512:D512 H512:N512 B518:D518 H518:N518 H756:N756 B756:D756 B39:F39 H39:N39 B427:D428 H427:N428 F427:F428 F756 F518 F512 F506 F501 F495 F474 F469:F470 F525:F526 F538:F539 F547:F548 F550:F551 F655:F656 F659:F660 F721:F722 B200:F200 H200:N200 B312:F312 H312:N312 E650:E651 B664:F665 H664:N665 I474:I475 B862:F862 H863 H862:N862 B859:F859 A88:F89 H88:N89 H859:N859 B257:F257 J863:N863 H257:N257 H801:N802 B801:F802 B827:F828 H827:N828 H779:N780 B779:F780 H731:N732 B731:F732">
    <cfRule type="expression" dxfId="164" priority="2291">
      <formula>$F41&lt;&gt;$F39</formula>
    </cfRule>
    <cfRule type="expression" dxfId="163" priority="2292">
      <formula>$K39="Y"</formula>
    </cfRule>
  </conditionalFormatting>
  <conditionalFormatting sqref="B762:D762 I762:N762 F762">
    <cfRule type="expression" dxfId="162" priority="2451">
      <formula>$F770&lt;&gt;$F762</formula>
    </cfRule>
    <cfRule type="expression" dxfId="161" priority="2452">
      <formula>$K762="Y"</formula>
    </cfRule>
  </conditionalFormatting>
  <conditionalFormatting sqref="H769:N769 B769:D769 F769">
    <cfRule type="expression" dxfId="160" priority="2459">
      <formula>$F759&lt;&gt;$F769</formula>
    </cfRule>
    <cfRule type="expression" dxfId="159" priority="2460">
      <formula>$K769="Y"</formula>
    </cfRule>
  </conditionalFormatting>
  <conditionalFormatting sqref="H758:N758 B758:D758 H754:N754 B754:D754 F754 F758">
    <cfRule type="expression" dxfId="158" priority="2467">
      <formula>$F764&lt;&gt;$F754</formula>
    </cfRule>
    <cfRule type="expression" dxfId="157" priority="2468">
      <formula>$K754="Y"</formula>
    </cfRule>
  </conditionalFormatting>
  <conditionalFormatting sqref="H757:N757 B757:D757 F757 B763:D763 F763 I763:N763">
    <cfRule type="expression" dxfId="156" priority="2483">
      <formula>$F768&lt;&gt;$F757</formula>
    </cfRule>
    <cfRule type="expression" dxfId="155" priority="2484">
      <formula>$K757="Y"</formula>
    </cfRule>
  </conditionalFormatting>
  <conditionalFormatting sqref="H767:N767 B767:D767 F767">
    <cfRule type="expression" dxfId="154" priority="2499">
      <formula>$F755&lt;&gt;$F767</formula>
    </cfRule>
    <cfRule type="expression" dxfId="153" priority="2500">
      <formula>$K767="Y"</formula>
    </cfRule>
  </conditionalFormatting>
  <conditionalFormatting sqref="E201 B313:F313 H313:N313 B649:D651 H649:N651 F649:F651 K314">
    <cfRule type="expression" dxfId="152" priority="2507">
      <formula>$F204&lt;&gt;$F201</formula>
    </cfRule>
    <cfRule type="expression" dxfId="151" priority="2508">
      <formula>$K201="Y"</formula>
    </cfRule>
  </conditionalFormatting>
  <conditionalFormatting sqref="H201:N201 F201 B201:D201 B865:F865 H865:N865">
    <cfRule type="expression" dxfId="150" priority="2525">
      <formula>$F205&lt;&gt;$F201</formula>
    </cfRule>
    <cfRule type="expression" dxfId="149" priority="2526">
      <formula>$K201="Y"</formula>
    </cfRule>
  </conditionalFormatting>
  <conditionalFormatting sqref="B203:F203 H203:N203">
    <cfRule type="expression" dxfId="148" priority="2533">
      <formula>$F201&lt;&gt;$F203</formula>
    </cfRule>
    <cfRule type="expression" dxfId="147" priority="2534">
      <formula>$K203="Y"</formula>
    </cfRule>
  </conditionalFormatting>
  <conditionalFormatting sqref="B213:F214 H213:N214 L864:N864">
    <cfRule type="expression" dxfId="146" priority="2539">
      <formula>$F218&lt;&gt;$F213</formula>
    </cfRule>
    <cfRule type="expression" dxfId="145" priority="2540">
      <formula>$K213="Y"</formula>
    </cfRule>
  </conditionalFormatting>
  <conditionalFormatting sqref="B314:F314 I314:J314 L314:N314 H314:H318">
    <cfRule type="expression" dxfId="144" priority="2545">
      <formula>$F313&lt;&gt;$F314</formula>
    </cfRule>
    <cfRule type="expression" dxfId="143" priority="2546">
      <formula>$K314="Y"</formula>
    </cfRule>
  </conditionalFormatting>
  <conditionalFormatting sqref="B864:F864 H864:K864">
    <cfRule type="expression" dxfId="142" priority="2547">
      <formula>#REF!&lt;&gt;$F864</formula>
    </cfRule>
    <cfRule type="expression" dxfId="141" priority="2548">
      <formula>$K864="Y"</formula>
    </cfRule>
  </conditionalFormatting>
  <conditionalFormatting sqref="B863:F863">
    <cfRule type="expression" dxfId="140" priority="17">
      <formula>$F865&lt;&gt;$F863</formula>
    </cfRule>
    <cfRule type="expression" dxfId="139" priority="18">
      <formula>$K863="Y"</formula>
    </cfRule>
  </conditionalFormatting>
  <conditionalFormatting sqref="I863">
    <cfRule type="expression" dxfId="138" priority="13">
      <formula>$F865&lt;&gt;$F863</formula>
    </cfRule>
    <cfRule type="expression" dxfId="137" priority="14">
      <formula>$K863="Y"</formula>
    </cfRule>
  </conditionalFormatting>
  <conditionalFormatting sqref="B258:F258">
    <cfRule type="expression" dxfId="136" priority="11">
      <formula>$F259&lt;&gt;$F258</formula>
    </cfRule>
    <cfRule type="expression" dxfId="135" priority="12">
      <formula>$K258="Y"</formula>
    </cfRule>
  </conditionalFormatting>
  <conditionalFormatting sqref="N874">
    <cfRule type="expression" dxfId="134" priority="7">
      <formula>$F871&lt;&gt;$F870</formula>
    </cfRule>
    <cfRule type="expression" dxfId="133" priority="8">
      <formula>$K870="Y"</formula>
    </cfRule>
  </conditionalFormatting>
  <conditionalFormatting sqref="N480">
    <cfRule type="expression" dxfId="132" priority="5">
      <formula>$F477&lt;&gt;$F476</formula>
    </cfRule>
    <cfRule type="expression" dxfId="131" priority="6">
      <formula>$K476="Y"</formula>
    </cfRule>
  </conditionalFormatting>
  <conditionalFormatting sqref="N481">
    <cfRule type="expression" dxfId="130" priority="3">
      <formula>$F478&lt;&gt;$F477</formula>
    </cfRule>
    <cfRule type="expression" dxfId="129" priority="4">
      <formula>$K477="Y"</formula>
    </cfRule>
  </conditionalFormatting>
  <conditionalFormatting sqref="H258:N258">
    <cfRule type="expression" dxfId="128" priority="1">
      <formula>$F260&lt;&gt;$F258</formula>
    </cfRule>
    <cfRule type="expression" dxfId="127" priority="2">
      <formula>$K258="Y"</formula>
    </cfRule>
  </conditionalFormatting>
  <conditionalFormatting sqref="A98:F98 H98:N98 B425:N425 B571:F571 H571:N571 H598:N598 B598:F598 H605:N605 B605:F605 H608:N608 B608:F608 H611:N611 B611:F611 H614:N614 B614:F614 H617:N617 B617:F617 H620:N620 B620:F620 H623:N623 B623:F623 H627:N627 B627:F627 H630:N630 B630:F630 H634:N634 B634:F634 H706:N706 B706:F706 B868:F868 H868:N868 A99:A868 G426:G869">
    <cfRule type="expression" dxfId="126" priority="2722">
      <formula>#REF!&lt;&gt;$F98</formula>
    </cfRule>
    <cfRule type="expression" dxfId="125" priority="2723">
      <formula>$K98="Y"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1CE5-C861-41D0-8736-9A3779D730AB}">
  <dimension ref="A6:S42"/>
  <sheetViews>
    <sheetView zoomScale="90" zoomScaleNormal="90" workbookViewId="0">
      <pane xSplit="5" ySplit="6" topLeftCell="F13" activePane="bottomRight" state="frozen"/>
      <selection pane="topRight" activeCell="F1" sqref="F1"/>
      <selection pane="bottomLeft" activeCell="A7" sqref="A7"/>
      <selection pane="bottomRight" activeCell="C26" sqref="C25:C26"/>
    </sheetView>
  </sheetViews>
  <sheetFormatPr defaultColWidth="9" defaultRowHeight="14.5" x14ac:dyDescent="0.45"/>
  <cols>
    <col min="1" max="1" width="5.08203125" style="2" customWidth="1"/>
    <col min="2" max="2" width="9.58203125" style="2" customWidth="1"/>
    <col min="3" max="3" width="12.83203125" style="2" customWidth="1"/>
    <col min="4" max="4" width="13.08203125" style="2" customWidth="1"/>
    <col min="5" max="5" width="25" style="2" bestFit="1" customWidth="1"/>
    <col min="6" max="6" width="20" style="2" customWidth="1"/>
    <col min="7" max="7" width="7.33203125" style="2" customWidth="1"/>
    <col min="8" max="8" width="19.83203125" style="2" bestFit="1" customWidth="1"/>
    <col min="9" max="9" width="22" style="2" bestFit="1" customWidth="1"/>
    <col min="10" max="10" width="17.33203125" style="2" customWidth="1"/>
    <col min="11" max="11" width="5" style="2" customWidth="1"/>
    <col min="12" max="13" width="9.58203125" style="2" customWidth="1"/>
    <col min="14" max="15" width="9" style="2"/>
    <col min="16" max="16" width="9" style="27"/>
    <col min="17" max="16384" width="9" style="2"/>
  </cols>
  <sheetData>
    <row r="6" spans="1:19" ht="28" customHeight="1" x14ac:dyDescent="0.45">
      <c r="A6" s="1" t="s">
        <v>2</v>
      </c>
      <c r="B6" s="1" t="s">
        <v>7</v>
      </c>
      <c r="C6" s="1" t="s">
        <v>3</v>
      </c>
      <c r="D6" s="1" t="s">
        <v>8</v>
      </c>
      <c r="E6" s="1" t="s">
        <v>4</v>
      </c>
      <c r="F6" s="1" t="s">
        <v>5</v>
      </c>
      <c r="G6" s="1" t="s">
        <v>22</v>
      </c>
      <c r="H6" s="1" t="s">
        <v>3172</v>
      </c>
      <c r="I6" s="1" t="s">
        <v>23</v>
      </c>
      <c r="J6" s="1" t="s">
        <v>24</v>
      </c>
      <c r="K6" s="1" t="s">
        <v>25</v>
      </c>
      <c r="L6" s="1" t="s">
        <v>299</v>
      </c>
      <c r="M6" s="1" t="s">
        <v>592</v>
      </c>
      <c r="N6" s="1" t="s">
        <v>6</v>
      </c>
      <c r="P6" s="27" t="s">
        <v>594</v>
      </c>
      <c r="Q6" s="2" t="s">
        <v>595</v>
      </c>
      <c r="R6" s="2" t="s">
        <v>597</v>
      </c>
      <c r="S6" s="2" t="s">
        <v>5526</v>
      </c>
    </row>
    <row r="7" spans="1:19" ht="22" customHeight="1" x14ac:dyDescent="0.45">
      <c r="A7" s="23">
        <v>1</v>
      </c>
      <c r="B7" s="3" t="s">
        <v>5529</v>
      </c>
      <c r="C7" s="3" t="s">
        <v>5530</v>
      </c>
      <c r="D7" s="3" t="s">
        <v>5530</v>
      </c>
      <c r="E7" s="4" t="str">
        <f>VLOOKUP(F7,[1]테이블명!$E:$G,3,FALSE)</f>
        <v>WSTC_CMM_CD_DTL</v>
      </c>
      <c r="F7" s="5" t="s">
        <v>5531</v>
      </c>
      <c r="G7" s="3">
        <f>IF(E7=E6,G6+1,1)</f>
        <v>1</v>
      </c>
      <c r="H7" s="4" t="s">
        <v>5532</v>
      </c>
      <c r="I7" s="4" t="str">
        <f>VLOOKUP(H7,[1]용어사전!$B:$D,2,FALSE)</f>
        <v>CMM_BAS_CD</v>
      </c>
      <c r="J7" s="3" t="str">
        <f>VLOOKUP(H7,[1]용어사전!$B:$D,3,FALSE)</f>
        <v>VARCHAR(10)</v>
      </c>
      <c r="K7" s="3" t="s">
        <v>300</v>
      </c>
      <c r="L7" s="3" t="str">
        <f>IF(K7="Y"," NOT NULL","NULL")</f>
        <v xml:space="preserve"> NOT NULL</v>
      </c>
      <c r="M7" s="3"/>
      <c r="N7" s="3"/>
      <c r="P7" s="28" t="str">
        <f>IF(F7="","",IF(K7="",P6,IF(AND(K7="Y",G7=1),I7,CONCATENATE(P6,",",I7))))</f>
        <v>CMM_BAS_CD</v>
      </c>
      <c r="Q7" s="2" t="str">
        <f>IF(AND(M7="Y",G7=1),"CREATE OR REPLACE VIEW "&amp;B7&amp;"."&amp;E7&amp;" AS SELECT CMM_DTL_CD AS "&amp;I7,IF(AND(M7="Y",G8=1)," , SORT_SEQ AS "&amp;I7&amp;" FROM DW.WSTC_CMM_CD_DTL WHERE CMM_BAS_CD= '"&amp;O7&amp;"';",IF(M7="Y"," , CMM_DTL_NM AS "&amp;I7,IF(F7="","",IF(G7=1,"CREATE OR REPLACE TRANSIENT TABLE "&amp;B7&amp;"."&amp;E7&amp;" ("&amp;I7&amp;"  "&amp;J7&amp;"  "&amp;L7&amp;"  COMMENT '"&amp;H7&amp;"'",IF(G8=1,", "&amp;I7&amp;"  "&amp;J7&amp;"  "&amp;L7&amp;"  COMMENT '"&amp;H7&amp;"' , CONSTRAINT "&amp;E7&amp;"_PK PRIMARY KEY ("&amp;P7&amp;")) COMMENT='"&amp;F7&amp;"';"&amp;"GRANT SELECT ON TABLE GCWB_WDB."&amp;B7&amp;"."&amp;E7&amp;" TO READ_ROLE;"&amp;"GRANT SELECT,INSERT,UPDATE,DELETE ON TABLE GCWB_WDB."&amp;B7&amp;"."&amp;E7&amp;" TO ROLE CRUD_ROLE;",", "&amp;I7&amp;"  "&amp;J7&amp;"  "&amp;L7&amp;"  COMMENT '"&amp;H7&amp;"'"))))))</f>
        <v>CREATE OR REPLACE TRANSIENT TABLE DW.WSTC_CMM_CD_DTL (CMM_BAS_CD  VARCHAR(10)   NOT NULL  COMMENT '공통기본코드'</v>
      </c>
      <c r="R7" s="2" t="str">
        <f t="shared" ref="R7:R14" si="0">IF(G7=1,"CREATE TABLE "&amp;B7&amp;"."&amp;E7&amp;" ("&amp;I7&amp;"  "&amp;J7&amp;"  "&amp;L7,IF(G8=1,", "&amp;I7&amp;"  "&amp;J7&amp;"  "&amp;L7&amp;", CONSTRAINT "&amp;E7&amp;"_PK PRIMARY KEY ("&amp;P7&amp;")) ;",", "&amp;I7&amp;"  "&amp;J7&amp;"  "&amp;L7))</f>
        <v>CREATE TABLE DW.WSTC_CMM_CD_DTL (CMM_BAS_CD  VARCHAR(10)   NOT NULL</v>
      </c>
      <c r="S7" s="2" t="str">
        <f>IF(G7=1,"COMMENT ON TABLE "&amp;B7&amp;"."&amp;E7&amp;" IS '"&amp;F7&amp;"'; COMMENT ON COLUMN "&amp;B7&amp;"."&amp;E7&amp;"."&amp;I7&amp;" IS '"&amp;H7&amp;"';","COMMENT ON COLUMN "&amp;B7&amp;"."&amp;E7&amp;"."&amp;I7&amp;" IS '"&amp;H7&amp;"';")</f>
        <v>COMMENT ON TABLE DW.WSTC_CMM_CD_DTL IS '공통코드상세'; COMMENT ON COLUMN DW.WSTC_CMM_CD_DTL.CMM_BAS_CD IS '공통기본코드';</v>
      </c>
    </row>
    <row r="8" spans="1:19" ht="22" customHeight="1" x14ac:dyDescent="0.45">
      <c r="A8" s="23">
        <f>IF(F8=F7,A7,A7+1)</f>
        <v>1</v>
      </c>
      <c r="B8" s="3" t="s">
        <v>5529</v>
      </c>
      <c r="C8" s="3" t="s">
        <v>5530</v>
      </c>
      <c r="D8" s="3" t="s">
        <v>5530</v>
      </c>
      <c r="E8" s="4" t="str">
        <f>VLOOKUP(F8,[1]테이블명!$E:$G,3,FALSE)</f>
        <v>WSTC_CMM_CD_DTL</v>
      </c>
      <c r="F8" s="5" t="s">
        <v>5531</v>
      </c>
      <c r="G8" s="3">
        <f t="shared" ref="G8:G24" si="1">IF(E8=E7,G7+1,1)</f>
        <v>2</v>
      </c>
      <c r="H8" s="4" t="s">
        <v>5533</v>
      </c>
      <c r="I8" s="4" t="str">
        <f>VLOOKUP(H8,[1]용어사전!$B:$D,2,FALSE)</f>
        <v>CMM_DTL_CD</v>
      </c>
      <c r="J8" s="3" t="str">
        <f>VLOOKUP(H8,[1]용어사전!$B:$D,3,FALSE)</f>
        <v>VARCHAR(50)</v>
      </c>
      <c r="K8" s="3" t="s">
        <v>300</v>
      </c>
      <c r="L8" s="3" t="str">
        <f t="shared" ref="L8:L15" si="2">IF(K8="Y"," NOT NULL","NULL")</f>
        <v xml:space="preserve"> NOT NULL</v>
      </c>
      <c r="M8" s="3"/>
      <c r="N8" s="3"/>
      <c r="P8" s="28" t="str">
        <f t="shared" ref="P8:P14" si="3">IF(F8="","",IF(K8="",P7,IF(AND(K8="Y",G8=1),I8,CONCATENATE(P7,",",I8))))</f>
        <v>CMM_BAS_CD,CMM_DTL_CD</v>
      </c>
      <c r="Q8" s="2" t="str">
        <f t="shared" ref="Q8:Q14" si="4">IF(AND(M8="Y",G8=1),"CREATE OR REPLACE VIEW "&amp;B8&amp;"."&amp;E8&amp;" AS SELECT CMM_DTL_CD AS "&amp;I8,IF(AND(M8="Y",G9=1)," , SORT_SEQ AS "&amp;I8&amp;" FROM DW.WSTC_CMM_CD_DTL WHERE CMM_BAS_CD= '"&amp;O8&amp;"';",IF(M8="Y"," , CMM_DTL_NM AS "&amp;I8,IF(F8="","",IF(G8=1,"CREATE OR REPLACE TRANSIENT TABLE "&amp;B8&amp;"."&amp;E8&amp;" ("&amp;I8&amp;"  "&amp;J8&amp;"  "&amp;L8&amp;"  COMMENT '"&amp;H8&amp;"'",IF(G9=1,", "&amp;I8&amp;"  "&amp;J8&amp;"  "&amp;L8&amp;"  COMMENT '"&amp;H8&amp;"' , CONSTRAINT "&amp;E8&amp;"_PK PRIMARY KEY ("&amp;P8&amp;")) COMMENT='"&amp;F8&amp;"';"&amp;"GRANT SELECT ON TABLE GCWB_WDB."&amp;B8&amp;"."&amp;E8&amp;" TO READ_ROLE;"&amp;"GRANT SELECT,INSERT,UPDATE,DELETE ON TABLE GCWB_WDB."&amp;B8&amp;"."&amp;E8&amp;" TO ROLE CRUD_ROLE;",", "&amp;I8&amp;"  "&amp;J8&amp;"  "&amp;L8&amp;"  COMMENT '"&amp;H8&amp;"'"))))))</f>
        <v>, CMM_DTL_CD  VARCHAR(50)   NOT NULL  COMMENT '공통상세코드'</v>
      </c>
      <c r="R8" s="2" t="str">
        <f t="shared" si="0"/>
        <v>, CMM_DTL_CD  VARCHAR(50)   NOT NULL</v>
      </c>
      <c r="S8" s="2" t="str">
        <f t="shared" ref="S8:S14" si="5">IF(G8=1,"COMMENT ON TABLE "&amp;B8&amp;"."&amp;E8&amp;" IS '"&amp;F8&amp;"'; COMMENT ON COLUMN "&amp;B8&amp;"."&amp;E8&amp;"."&amp;I8&amp;" IS '"&amp;H8&amp;"';","COMMENT ON COLUMN "&amp;B8&amp;"."&amp;E8&amp;"."&amp;I8&amp;" IS '"&amp;H8&amp;"';")</f>
        <v>COMMENT ON COLUMN DW.WSTC_CMM_CD_DTL.CMM_DTL_CD IS '공통상세코드';</v>
      </c>
    </row>
    <row r="9" spans="1:19" ht="22" customHeight="1" x14ac:dyDescent="0.45">
      <c r="A9" s="23">
        <f t="shared" ref="A9:A24" si="6">IF(F9=F8,A8,A8+1)</f>
        <v>1</v>
      </c>
      <c r="B9" s="3" t="s">
        <v>5529</v>
      </c>
      <c r="C9" s="3" t="s">
        <v>5530</v>
      </c>
      <c r="D9" s="3" t="s">
        <v>5530</v>
      </c>
      <c r="E9" s="4" t="str">
        <f>VLOOKUP(F9,[1]테이블명!$E:$G,3,FALSE)</f>
        <v>WSTC_CMM_CD_DTL</v>
      </c>
      <c r="F9" s="5" t="s">
        <v>5531</v>
      </c>
      <c r="G9" s="3">
        <f t="shared" si="1"/>
        <v>3</v>
      </c>
      <c r="H9" s="4" t="s">
        <v>5534</v>
      </c>
      <c r="I9" s="4" t="str">
        <f>VLOOKUP(H9,[1]용어사전!$B:$D,2,FALSE)</f>
        <v>CMM_DTL_CD_NM</v>
      </c>
      <c r="J9" s="3" t="str">
        <f>VLOOKUP(H9,[1]용어사전!$B:$D,3,FALSE)</f>
        <v>VARCHAR(50)</v>
      </c>
      <c r="K9" s="3"/>
      <c r="L9" s="3" t="str">
        <f t="shared" si="2"/>
        <v>NULL</v>
      </c>
      <c r="M9" s="3"/>
      <c r="N9" s="3"/>
      <c r="P9" s="28" t="str">
        <f t="shared" si="3"/>
        <v>CMM_BAS_CD,CMM_DTL_CD</v>
      </c>
      <c r="Q9" s="2" t="str">
        <f t="shared" si="4"/>
        <v>, CMM_DTL_CD_NM  VARCHAR(50)  NULL  COMMENT '공통상세코드명'</v>
      </c>
      <c r="R9" s="2" t="str">
        <f t="shared" si="0"/>
        <v>, CMM_DTL_CD_NM  VARCHAR(50)  NULL</v>
      </c>
      <c r="S9" s="2" t="str">
        <f t="shared" si="5"/>
        <v>COMMENT ON COLUMN DW.WSTC_CMM_CD_DTL.CMM_DTL_CD_NM IS '공통상세코드명';</v>
      </c>
    </row>
    <row r="10" spans="1:19" ht="22" customHeight="1" x14ac:dyDescent="0.45">
      <c r="A10" s="23">
        <f t="shared" si="6"/>
        <v>1</v>
      </c>
      <c r="B10" s="3" t="s">
        <v>5529</v>
      </c>
      <c r="C10" s="3" t="s">
        <v>5530</v>
      </c>
      <c r="D10" s="3" t="s">
        <v>5530</v>
      </c>
      <c r="E10" s="4" t="str">
        <f>VLOOKUP(F10,[1]테이블명!$E:$G,3,FALSE)</f>
        <v>WSTC_CMM_CD_DTL</v>
      </c>
      <c r="F10" s="5" t="s">
        <v>5531</v>
      </c>
      <c r="G10" s="3">
        <f t="shared" si="1"/>
        <v>4</v>
      </c>
      <c r="H10" s="4" t="s">
        <v>5535</v>
      </c>
      <c r="I10" s="4" t="str">
        <f>VLOOKUP(H10,[1]용어사전!$B:$D,2,FALSE)</f>
        <v>CMM_DTL_HRNK_CD</v>
      </c>
      <c r="J10" s="3" t="str">
        <f>VLOOKUP(H10,[1]용어사전!$B:$D,3,FALSE)</f>
        <v>VARCHAR(10)</v>
      </c>
      <c r="K10" s="3"/>
      <c r="L10" s="3" t="str">
        <f t="shared" si="2"/>
        <v>NULL</v>
      </c>
      <c r="M10" s="3"/>
      <c r="N10" s="3"/>
      <c r="P10" s="28" t="str">
        <f t="shared" si="3"/>
        <v>CMM_BAS_CD,CMM_DTL_CD</v>
      </c>
      <c r="Q10" s="2" t="str">
        <f t="shared" si="4"/>
        <v>, CMM_DTL_HRNK_CD  VARCHAR(10)  NULL  COMMENT '공통상세상위코드'</v>
      </c>
      <c r="R10" s="2" t="str">
        <f t="shared" si="0"/>
        <v>, CMM_DTL_HRNK_CD  VARCHAR(10)  NULL</v>
      </c>
      <c r="S10" s="2" t="str">
        <f t="shared" si="5"/>
        <v>COMMENT ON COLUMN DW.WSTC_CMM_CD_DTL.CMM_DTL_HRNK_CD IS '공통상세상위코드';</v>
      </c>
    </row>
    <row r="11" spans="1:19" ht="22" customHeight="1" x14ac:dyDescent="0.45">
      <c r="A11" s="23">
        <f t="shared" si="6"/>
        <v>1</v>
      </c>
      <c r="B11" s="3" t="s">
        <v>5529</v>
      </c>
      <c r="C11" s="3" t="s">
        <v>5530</v>
      </c>
      <c r="D11" s="3" t="s">
        <v>5530</v>
      </c>
      <c r="E11" s="4" t="str">
        <f>VLOOKUP(F11,[1]테이블명!$E:$G,3,FALSE)</f>
        <v>WSTC_CMM_CD_DTL</v>
      </c>
      <c r="F11" s="5" t="s">
        <v>5531</v>
      </c>
      <c r="G11" s="3">
        <f t="shared" si="1"/>
        <v>5</v>
      </c>
      <c r="H11" s="4" t="s">
        <v>298</v>
      </c>
      <c r="I11" s="4" t="str">
        <f>VLOOKUP(H11,[1]용어사전!$B:$D,2,FALSE)</f>
        <v>SORT_SEQ</v>
      </c>
      <c r="J11" s="3" t="str">
        <f>VLOOKUP(H11,[1]용어사전!$B:$D,3,FALSE)</f>
        <v>INTEGER</v>
      </c>
      <c r="K11" s="3"/>
      <c r="L11" s="3" t="str">
        <f t="shared" si="2"/>
        <v>NULL</v>
      </c>
      <c r="M11" s="3"/>
      <c r="N11" s="3"/>
      <c r="P11" s="28" t="str">
        <f t="shared" si="3"/>
        <v>CMM_BAS_CD,CMM_DTL_CD</v>
      </c>
      <c r="Q11" s="2" t="str">
        <f t="shared" si="4"/>
        <v>, SORT_SEQ  INTEGER  NULL  COMMENT '정렬순번'</v>
      </c>
      <c r="R11" s="2" t="str">
        <f t="shared" si="0"/>
        <v>, SORT_SEQ  INTEGER  NULL</v>
      </c>
      <c r="S11" s="2" t="str">
        <f t="shared" si="5"/>
        <v>COMMENT ON COLUMN DW.WSTC_CMM_CD_DTL.SORT_SEQ IS '정렬순번';</v>
      </c>
    </row>
    <row r="12" spans="1:19" ht="22" customHeight="1" x14ac:dyDescent="0.45">
      <c r="A12" s="23">
        <f t="shared" si="6"/>
        <v>1</v>
      </c>
      <c r="B12" s="3" t="s">
        <v>5529</v>
      </c>
      <c r="C12" s="3" t="s">
        <v>5530</v>
      </c>
      <c r="D12" s="3" t="s">
        <v>5530</v>
      </c>
      <c r="E12" s="4" t="str">
        <f>VLOOKUP(F12,[1]테이블명!$E:$G,3,FALSE)</f>
        <v>WSTC_CMM_CD_DTL</v>
      </c>
      <c r="F12" s="5" t="s">
        <v>5531</v>
      </c>
      <c r="G12" s="3">
        <f t="shared" si="1"/>
        <v>6</v>
      </c>
      <c r="H12" s="4" t="s">
        <v>297</v>
      </c>
      <c r="I12" s="4" t="str">
        <f>VLOOKUP(H12,[1]용어사전!$B:$D,2,FALSE)</f>
        <v>LOAD_DTTM</v>
      </c>
      <c r="J12" s="3" t="str">
        <f>VLOOKUP(H12,[1]용어사전!$B:$D,3,FALSE)</f>
        <v>TIMESTAMP</v>
      </c>
      <c r="K12" s="3"/>
      <c r="L12" s="3" t="str">
        <f t="shared" si="2"/>
        <v>NULL</v>
      </c>
      <c r="M12" s="3"/>
      <c r="N12" s="3"/>
      <c r="P12" s="28" t="str">
        <f t="shared" si="3"/>
        <v>CMM_BAS_CD,CMM_DTL_CD</v>
      </c>
      <c r="Q12" s="2" t="str">
        <f t="shared" si="4"/>
        <v>, LOAD_DTTM  TIMESTAMP  NULL  COMMENT '적재일시' , CONSTRAINT WSTC_CMM_CD_DTL_PK PRIMARY KEY (CMM_BAS_CD,CMM_DTL_CD)) COMMENT='공통코드상세';GRANT SELECT ON TABLE GCWB_WDB.DW.WSTC_CMM_CD_DTL TO READ_ROLE;GRANT SELECT,INSERT,UPDATE,DELETE ON TABLE GCWB_WDB.DW.WSTC_CMM_CD_DTL TO ROLE CRUD_ROLE;</v>
      </c>
      <c r="R12" s="2" t="str">
        <f t="shared" si="0"/>
        <v>, LOAD_DTTM  TIMESTAMP  NULL, CONSTRAINT WSTC_CMM_CD_DTL_PK PRIMARY KEY (CMM_BAS_CD,CMM_DTL_CD)) ;</v>
      </c>
      <c r="S12" s="2" t="str">
        <f t="shared" si="5"/>
        <v>COMMENT ON COLUMN DW.WSTC_CMM_CD_DTL.LOAD_DTTM IS '적재일시';</v>
      </c>
    </row>
    <row r="13" spans="1:19" ht="22" customHeight="1" x14ac:dyDescent="0.45">
      <c r="A13" s="23">
        <f t="shared" si="6"/>
        <v>2</v>
      </c>
      <c r="B13" s="3" t="s">
        <v>5529</v>
      </c>
      <c r="C13" s="3" t="s">
        <v>5530</v>
      </c>
      <c r="D13" s="3" t="s">
        <v>5530</v>
      </c>
      <c r="E13" s="4" t="str">
        <f>VLOOKUP(F13,[1]테이블명!$E:$G,3,FALSE)</f>
        <v>WSTC_CMM_CD_BAS</v>
      </c>
      <c r="F13" s="5" t="s">
        <v>5536</v>
      </c>
      <c r="G13" s="3">
        <f t="shared" si="1"/>
        <v>1</v>
      </c>
      <c r="H13" s="4" t="s">
        <v>5532</v>
      </c>
      <c r="I13" s="4" t="str">
        <f>VLOOKUP(H13,[1]용어사전!$B:$D,2,FALSE)</f>
        <v>CMM_BAS_CD</v>
      </c>
      <c r="J13" s="3" t="str">
        <f>VLOOKUP(H13,[1]용어사전!$B:$D,3,FALSE)</f>
        <v>VARCHAR(10)</v>
      </c>
      <c r="K13" s="3" t="s">
        <v>300</v>
      </c>
      <c r="L13" s="3" t="str">
        <f t="shared" si="2"/>
        <v xml:space="preserve"> NOT NULL</v>
      </c>
      <c r="M13" s="3"/>
      <c r="N13" s="3"/>
      <c r="P13" s="28" t="str">
        <f t="shared" si="3"/>
        <v>CMM_BAS_CD</v>
      </c>
      <c r="Q13" s="2" t="str">
        <f t="shared" si="4"/>
        <v>CREATE OR REPLACE TRANSIENT TABLE DW.WSTC_CMM_CD_BAS (CMM_BAS_CD  VARCHAR(10)   NOT NULL  COMMENT '공통기본코드'</v>
      </c>
      <c r="R13" s="2" t="str">
        <f t="shared" si="0"/>
        <v>CREATE TABLE DW.WSTC_CMM_CD_BAS (CMM_BAS_CD  VARCHAR(10)   NOT NULL</v>
      </c>
      <c r="S13" s="2" t="str">
        <f t="shared" si="5"/>
        <v>COMMENT ON TABLE DW.WSTC_CMM_CD_BAS IS '공통코드기본'; COMMENT ON COLUMN DW.WSTC_CMM_CD_BAS.CMM_BAS_CD IS '공통기본코드';</v>
      </c>
    </row>
    <row r="14" spans="1:19" ht="22" customHeight="1" x14ac:dyDescent="0.45">
      <c r="A14" s="23">
        <f t="shared" si="6"/>
        <v>2</v>
      </c>
      <c r="B14" s="3" t="s">
        <v>5529</v>
      </c>
      <c r="C14" s="3" t="s">
        <v>5530</v>
      </c>
      <c r="D14" s="3" t="s">
        <v>5530</v>
      </c>
      <c r="E14" s="4" t="str">
        <f>VLOOKUP(F14,[1]테이블명!$E:$G,3,FALSE)</f>
        <v>WSTC_CMM_CD_BAS</v>
      </c>
      <c r="F14" s="5" t="s">
        <v>5536</v>
      </c>
      <c r="G14" s="3">
        <f t="shared" si="1"/>
        <v>2</v>
      </c>
      <c r="H14" s="4" t="s">
        <v>5538</v>
      </c>
      <c r="I14" s="4" t="str">
        <f>VLOOKUP(H14,[1]용어사전!$B:$D,2,FALSE)</f>
        <v>CMM_BAS_CD_NM</v>
      </c>
      <c r="J14" s="3" t="str">
        <f>VLOOKUP(H14,[1]용어사전!$B:$D,3,FALSE)</f>
        <v>VARCHAR(50)</v>
      </c>
      <c r="K14" s="3"/>
      <c r="L14" s="3" t="str">
        <f t="shared" si="2"/>
        <v>NULL</v>
      </c>
      <c r="M14" s="3"/>
      <c r="N14" s="3"/>
      <c r="P14" s="28" t="str">
        <f t="shared" si="3"/>
        <v>CMM_BAS_CD</v>
      </c>
      <c r="Q14" s="2" t="str">
        <f t="shared" si="4"/>
        <v>, CMM_BAS_CD_NM  VARCHAR(50)  NULL  COMMENT '공통기본코드명'</v>
      </c>
      <c r="R14" s="2" t="str">
        <f t="shared" si="0"/>
        <v>, CMM_BAS_CD_NM  VARCHAR(50)  NULL</v>
      </c>
      <c r="S14" s="2" t="str">
        <f t="shared" si="5"/>
        <v>COMMENT ON COLUMN DW.WSTC_CMM_CD_BAS.CMM_BAS_CD_NM IS '공통기본코드명';</v>
      </c>
    </row>
    <row r="15" spans="1:19" ht="24" customHeight="1" x14ac:dyDescent="0.45">
      <c r="A15" s="23">
        <f t="shared" si="6"/>
        <v>2</v>
      </c>
      <c r="B15" s="3" t="s">
        <v>5529</v>
      </c>
      <c r="C15" s="3" t="s">
        <v>5530</v>
      </c>
      <c r="D15" s="3" t="s">
        <v>5530</v>
      </c>
      <c r="E15" s="4" t="str">
        <f>VLOOKUP(F15,[1]테이블명!$E:$G,3,FALSE)</f>
        <v>WSTC_CMM_CD_BAS</v>
      </c>
      <c r="F15" s="5" t="s">
        <v>5536</v>
      </c>
      <c r="G15" s="3">
        <f t="shared" si="1"/>
        <v>3</v>
      </c>
      <c r="H15" s="4" t="s">
        <v>5537</v>
      </c>
      <c r="I15" s="4" t="str">
        <f>VLOOKUP(H15,[1]용어사전!$B:$D,2,FALSE)</f>
        <v>CMM_BAS_HRNK_CD</v>
      </c>
      <c r="J15" s="3" t="str">
        <f>VLOOKUP(H15,[1]용어사전!$B:$D,3,FALSE)</f>
        <v>VARCHAR(10)</v>
      </c>
      <c r="K15" s="3"/>
      <c r="L15" s="3" t="str">
        <f t="shared" si="2"/>
        <v>NULL</v>
      </c>
      <c r="M15" s="3"/>
      <c r="N15" s="3"/>
      <c r="P15" s="28" t="str">
        <f>IF(F15="","",IF(K15="",P14,IF(AND(K15="Y",G15=1),I15,CONCATENATE(P14,",",I15))))</f>
        <v>CMM_BAS_CD</v>
      </c>
      <c r="Q15" s="2" t="str">
        <f>IF(AND(M15="Y",G15=1),"CREATE OR REPLACE VIEW "&amp;B15&amp;"."&amp;E15&amp;" AS SELECT CMM_DTL_CD AS "&amp;I15,IF(AND(M15="Y",G16=1)," , SORT_SEQ AS "&amp;I15&amp;" FROM DW.WSTC_CMM_CD_DTL WHERE CMM_BAS_CD= '"&amp;O15&amp;"';",IF(M15="Y"," , CMM_DTL_NM AS "&amp;I15,IF(F15="","",IF(G15=1,"CREATE OR REPLACE TRANSIENT TABLE "&amp;B15&amp;"."&amp;E15&amp;" ("&amp;I15&amp;"  "&amp;J15&amp;"  "&amp;L15&amp;"  COMMENT '"&amp;H15&amp;"'",IF(G16=1,", "&amp;I15&amp;"  "&amp;J15&amp;"  "&amp;L15&amp;"  COMMENT '"&amp;H15&amp;"' , CONSTRAINT "&amp;E15&amp;"_PK PRIMARY KEY ("&amp;P15&amp;")) COMMENT='"&amp;F15&amp;"';"&amp;"GRANT SELECT ON TABLE GCWB_WDB."&amp;B15&amp;"."&amp;E15&amp;" TO READ_ROLE;"&amp;"GRANT SELECT,INSERT,UPDATE,DELETE ON TABLE GCWB_WDB."&amp;B15&amp;"."&amp;E15&amp;" TO ROLE CRUD_ROLE;",", "&amp;I15&amp;"  "&amp;J15&amp;"  "&amp;L15&amp;"  COMMENT '"&amp;H15&amp;"'"))))))</f>
        <v>, CMM_BAS_HRNK_CD  VARCHAR(10)  NULL  COMMENT '공통기본상위코드'</v>
      </c>
      <c r="R15" s="2" t="str">
        <f>IF(G15=1,"CREATE TABLE "&amp;B15&amp;"."&amp;E15&amp;" ("&amp;I15&amp;"  "&amp;J15&amp;"  "&amp;L15,IF(G16=1,", "&amp;I15&amp;"  "&amp;J15&amp;"  "&amp;L15&amp;", CONSTRAINT "&amp;E15&amp;"_PK PRIMARY KEY ("&amp;P15&amp;")) ;",", "&amp;I15&amp;"  "&amp;J15&amp;"  "&amp;L15))</f>
        <v>, CMM_BAS_HRNK_CD  VARCHAR(10)  NULL</v>
      </c>
      <c r="S15" s="2" t="str">
        <f>IF(G15=1,"COMMENT ON TABLE "&amp;B15&amp;"."&amp;E15&amp;" IS '"&amp;F15&amp;"'; COMMENT ON COLUMN "&amp;B15&amp;"."&amp;E15&amp;"."&amp;I15&amp;" IS '"&amp;H15&amp;"';","COMMENT ON COLUMN "&amp;B15&amp;"."&amp;E15&amp;"."&amp;I15&amp;" IS '"&amp;H15&amp;"';")</f>
        <v>COMMENT ON COLUMN DW.WSTC_CMM_CD_BAS.CMM_BAS_HRNK_CD IS '공통기본상위코드';</v>
      </c>
    </row>
    <row r="16" spans="1:19" ht="24" customHeight="1" x14ac:dyDescent="0.45">
      <c r="A16" s="23">
        <f t="shared" si="6"/>
        <v>2</v>
      </c>
      <c r="B16" s="3" t="s">
        <v>5529</v>
      </c>
      <c r="C16" s="3" t="s">
        <v>5530</v>
      </c>
      <c r="D16" s="3" t="s">
        <v>5530</v>
      </c>
      <c r="E16" s="4" t="str">
        <f>VLOOKUP(F16,[1]테이블명!$E:$G,3,FALSE)</f>
        <v>WSTC_CMM_CD_BAS</v>
      </c>
      <c r="F16" s="5" t="s">
        <v>5536</v>
      </c>
      <c r="G16" s="3">
        <f t="shared" si="1"/>
        <v>4</v>
      </c>
      <c r="H16" s="4" t="s">
        <v>297</v>
      </c>
      <c r="I16" s="4" t="str">
        <f>VLOOKUP(H16,[1]용어사전!$B:$D,2,FALSE)</f>
        <v>LOAD_DTTM</v>
      </c>
      <c r="J16" s="3" t="str">
        <f>VLOOKUP(H16,[1]용어사전!$B:$D,3,FALSE)</f>
        <v>TIMESTAMP</v>
      </c>
      <c r="K16" s="3"/>
      <c r="L16" s="3" t="str">
        <f>IF(K16="Y"," NOT NULL","NULL")</f>
        <v>NULL</v>
      </c>
      <c r="M16" s="3"/>
      <c r="N16" s="3"/>
      <c r="P16" s="28" t="str">
        <f>IF(F16="","",IF(K16="",P15,IF(AND(K16="Y",G16=1),I16,CONCATENATE(P15,",",I16))))</f>
        <v>CMM_BAS_CD</v>
      </c>
      <c r="Q16" s="2" t="str">
        <f>IF(AND(M16="Y",G16=1),"CREATE OR REPLACE VIEW "&amp;B16&amp;"."&amp;E16&amp;" AS SELECT CMM_DTL_CD AS "&amp;I16,IF(AND(M16="Y",G17=1)," , SORT_SEQ AS "&amp;I16&amp;" FROM DW.WSTC_CMM_CD_DTL WHERE CMM_BAS_CD= '"&amp;O16&amp;"';",IF(M16="Y"," , CMM_DTL_NM AS "&amp;I16,IF(F16="","",IF(G16=1,"CREATE OR REPLACE TRANSIENT TABLE "&amp;B16&amp;"."&amp;E16&amp;" ("&amp;I16&amp;"  "&amp;J16&amp;"  "&amp;L16&amp;"  COMMENT '"&amp;H16&amp;"'",IF(G17=1,", "&amp;I16&amp;"  "&amp;J16&amp;"  "&amp;L16&amp;"  COMMENT '"&amp;H16&amp;"' , CONSTRAINT "&amp;E16&amp;"_PK PRIMARY KEY ("&amp;P16&amp;")) COMMENT='"&amp;F16&amp;"';"&amp;"GRANT SELECT ON TABLE GCWB_WDB."&amp;B16&amp;"."&amp;E16&amp;" TO READ_ROLE;"&amp;"GRANT SELECT,INSERT,UPDATE,DELETE ON TABLE GCWB_WDB."&amp;B16&amp;"."&amp;E16&amp;" TO ROLE CRUD_ROLE;",", "&amp;I16&amp;"  "&amp;J16&amp;"  "&amp;L16&amp;"  COMMENT '"&amp;H16&amp;"'"))))))</f>
        <v>, LOAD_DTTM  TIMESTAMP  NULL  COMMENT '적재일시' , CONSTRAINT WSTC_CMM_CD_BAS_PK PRIMARY KEY (CMM_BAS_CD)) COMMENT='공통코드기본';GRANT SELECT ON TABLE GCWB_WDB.DW.WSTC_CMM_CD_BAS TO READ_ROLE;GRANT SELECT,INSERT,UPDATE,DELETE ON TABLE GCWB_WDB.DW.WSTC_CMM_CD_BAS TO ROLE CRUD_ROLE;</v>
      </c>
      <c r="R16" s="2" t="str">
        <f>IF(G16=1,"CREATE TABLE "&amp;B16&amp;"."&amp;E16&amp;" ("&amp;I16&amp;"  "&amp;J16&amp;"  "&amp;L16,IF(G17=1,", "&amp;I16&amp;"  "&amp;J16&amp;"  "&amp;L16&amp;", CONSTRAINT "&amp;E16&amp;"_PK PRIMARY KEY ("&amp;P16&amp;")) ;",", "&amp;I16&amp;"  "&amp;J16&amp;"  "&amp;L16))</f>
        <v>, LOAD_DTTM  TIMESTAMP  NULL, CONSTRAINT WSTC_CMM_CD_BAS_PK PRIMARY KEY (CMM_BAS_CD)) ;</v>
      </c>
      <c r="S16" s="2" t="str">
        <f>IF(G16=1,"COMMENT ON TABLE "&amp;B16&amp;"."&amp;E16&amp;" IS '"&amp;F16&amp;"'; COMMENT ON COLUMN "&amp;B16&amp;"."&amp;E16&amp;"."&amp;I16&amp;" IS '"&amp;H16&amp;"';","COMMENT ON COLUMN "&amp;B16&amp;"."&amp;E16&amp;"."&amp;I16&amp;" IS '"&amp;H16&amp;"';")</f>
        <v>COMMENT ON COLUMN DW.WSTC_CMM_CD_BAS.LOAD_DTTM IS '적재일시';</v>
      </c>
    </row>
    <row r="17" spans="1:19" ht="24" customHeight="1" x14ac:dyDescent="0.45">
      <c r="A17" s="23">
        <f t="shared" si="6"/>
        <v>3</v>
      </c>
      <c r="B17" s="3" t="s">
        <v>5529</v>
      </c>
      <c r="C17" s="3" t="s">
        <v>5530</v>
      </c>
      <c r="D17" s="3" t="s">
        <v>5530</v>
      </c>
      <c r="E17" s="4" t="str">
        <f>VLOOKUP(F17,[1]테이블명!$E:$G,3,FALSE)</f>
        <v>WSTC_HOL</v>
      </c>
      <c r="F17" s="5" t="s">
        <v>5654</v>
      </c>
      <c r="G17" s="3">
        <f t="shared" si="1"/>
        <v>1</v>
      </c>
      <c r="H17" s="4" t="s">
        <v>5650</v>
      </c>
      <c r="I17" s="4" t="str">
        <f>VLOOKUP(H17,[1]용어사전!$B:$D,2,FALSE)</f>
        <v>BASE_DD</v>
      </c>
      <c r="J17" s="3" t="str">
        <f>VLOOKUP(H17,[1]용어사전!$B:$D,3,FALSE)</f>
        <v>VARCHAR(8)</v>
      </c>
      <c r="K17" s="3" t="s">
        <v>5656</v>
      </c>
      <c r="L17" s="3" t="str">
        <f t="shared" ref="L17:L42" si="7">IF(K17="Y"," NOT NULL","NULL")</f>
        <v xml:space="preserve"> NOT NULL</v>
      </c>
      <c r="M17" s="3"/>
      <c r="N17" s="3"/>
      <c r="P17" s="28" t="str">
        <f t="shared" ref="P17:P23" si="8">IF(F17="","",IF(K17="",P16,IF(AND(K17="Y",G17=1),I17,CONCATENATE(P16,",",I17))))</f>
        <v>BASE_DD</v>
      </c>
      <c r="Q17" s="2" t="str">
        <f t="shared" ref="Q17:Q23" si="9">IF(AND(M17="Y",G17=1),"CREATE OR REPLACE VIEW "&amp;B17&amp;"."&amp;E17&amp;" AS SELECT CMM_DTL_CD AS "&amp;I17,IF(AND(M17="Y",G18=1)," , SORT_SEQ AS "&amp;I17&amp;" FROM DW.WSTC_CMM_CD_DTL WHERE CMM_BAS_CD= '"&amp;O17&amp;"';",IF(M17="Y"," , CMM_DTL_NM AS "&amp;I17,IF(F17="","",IF(G17=1,"CREATE OR REPLACE TRANSIENT TABLE "&amp;B17&amp;"."&amp;E17&amp;" ("&amp;I17&amp;"  "&amp;J17&amp;"  "&amp;L17&amp;"  COMMENT '"&amp;H17&amp;"'",IF(G18=1,", "&amp;I17&amp;"  "&amp;J17&amp;"  "&amp;L17&amp;"  COMMENT '"&amp;H17&amp;"' , CONSTRAINT "&amp;E17&amp;"_PK PRIMARY KEY ("&amp;P17&amp;")) COMMENT='"&amp;F17&amp;"';"&amp;"GRANT SELECT ON TABLE GCWB_WDB."&amp;B17&amp;"."&amp;E17&amp;" TO READ_ROLE;"&amp;"GRANT SELECT,INSERT,UPDATE,DELETE ON TABLE GCWB_WDB."&amp;B17&amp;"."&amp;E17&amp;" TO ROLE CRUD_ROLE;",", "&amp;I17&amp;"  "&amp;J17&amp;"  "&amp;L17&amp;"  COMMENT '"&amp;H17&amp;"'"))))))</f>
        <v>CREATE OR REPLACE TRANSIENT TABLE DW.WSTC_HOL (BASE_DD  VARCHAR(8)   NOT NULL  COMMENT '기준일자'</v>
      </c>
      <c r="R17" s="2" t="str">
        <f t="shared" ref="R17:R23" si="10">IF(G17=1,"CREATE TABLE "&amp;B17&amp;"."&amp;E17&amp;" ("&amp;I17&amp;"  "&amp;J17&amp;"  "&amp;L17,IF(G18=1,", "&amp;I17&amp;"  "&amp;J17&amp;"  "&amp;L17&amp;", CONSTRAINT "&amp;E17&amp;"_PK PRIMARY KEY ("&amp;P17&amp;")) ;",", "&amp;I17&amp;"  "&amp;J17&amp;"  "&amp;L17))</f>
        <v>CREATE TABLE DW.WSTC_HOL (BASE_DD  VARCHAR(8)   NOT NULL</v>
      </c>
      <c r="S17" s="2" t="str">
        <f t="shared" ref="S17:S23" si="11">IF(G17=1,"COMMENT ON TABLE "&amp;B17&amp;"."&amp;E17&amp;" IS '"&amp;F17&amp;"'; COMMENT ON COLUMN "&amp;B17&amp;"."&amp;E17&amp;"."&amp;I17&amp;" IS '"&amp;H17&amp;"';","COMMENT ON COLUMN "&amp;B17&amp;"."&amp;E17&amp;"."&amp;I17&amp;" IS '"&amp;H17&amp;"';")</f>
        <v>COMMENT ON TABLE DW.WSTC_HOL IS '휴일'; COMMENT ON COLUMN DW.WSTC_HOL.BASE_DD IS '기준일자';</v>
      </c>
    </row>
    <row r="18" spans="1:19" ht="24" customHeight="1" x14ac:dyDescent="0.45">
      <c r="A18" s="23">
        <f t="shared" si="6"/>
        <v>3</v>
      </c>
      <c r="B18" s="3" t="s">
        <v>5529</v>
      </c>
      <c r="C18" s="3" t="s">
        <v>5530</v>
      </c>
      <c r="D18" s="3" t="s">
        <v>5530</v>
      </c>
      <c r="E18" s="4" t="str">
        <f>VLOOKUP(F18,[1]테이블명!$E:$G,3,FALSE)</f>
        <v>WSTC_HOL</v>
      </c>
      <c r="F18" s="5" t="s">
        <v>5654</v>
      </c>
      <c r="G18" s="3">
        <f t="shared" si="1"/>
        <v>2</v>
      </c>
      <c r="H18" s="4" t="s">
        <v>5655</v>
      </c>
      <c r="I18" s="4" t="str">
        <f>VLOOKUP(H18,[1]용어사전!$B:$D,2,FALSE)</f>
        <v>BASE_DD_SEQ</v>
      </c>
      <c r="J18" s="3" t="str">
        <f>VLOOKUP(H18,[1]용어사전!$B:$D,3,FALSE)</f>
        <v>INTEGER</v>
      </c>
      <c r="K18" s="3" t="s">
        <v>5656</v>
      </c>
      <c r="L18" s="3" t="str">
        <f t="shared" si="7"/>
        <v xml:space="preserve"> NOT NULL</v>
      </c>
      <c r="M18" s="3"/>
      <c r="N18" s="3"/>
      <c r="P18" s="28" t="str">
        <f t="shared" si="8"/>
        <v>BASE_DD,BASE_DD_SEQ</v>
      </c>
      <c r="Q18" s="2" t="str">
        <f t="shared" si="9"/>
        <v>, BASE_DD_SEQ  INTEGER   NOT NULL  COMMENT '기준일자순번'</v>
      </c>
      <c r="R18" s="2" t="str">
        <f t="shared" si="10"/>
        <v>, BASE_DD_SEQ  INTEGER   NOT NULL</v>
      </c>
      <c r="S18" s="2" t="str">
        <f t="shared" si="11"/>
        <v>COMMENT ON COLUMN DW.WSTC_HOL.BASE_DD_SEQ IS '기준일자순번';</v>
      </c>
    </row>
    <row r="19" spans="1:19" ht="24" customHeight="1" x14ac:dyDescent="0.45">
      <c r="A19" s="23">
        <f t="shared" si="6"/>
        <v>3</v>
      </c>
      <c r="B19" s="3" t="s">
        <v>5529</v>
      </c>
      <c r="C19" s="3" t="s">
        <v>5530</v>
      </c>
      <c r="D19" s="3" t="s">
        <v>5530</v>
      </c>
      <c r="E19" s="4" t="str">
        <f>VLOOKUP(F19,[1]테이블명!$E:$G,3,FALSE)</f>
        <v>WSTC_HOL</v>
      </c>
      <c r="F19" s="5" t="s">
        <v>5654</v>
      </c>
      <c r="G19" s="3">
        <f t="shared" si="1"/>
        <v>3</v>
      </c>
      <c r="H19" s="4" t="s">
        <v>5653</v>
      </c>
      <c r="I19" s="4" t="str">
        <f>VLOOKUP(H19,[1]용어사전!$B:$D,2,FALSE)</f>
        <v>HOL_KND_CD</v>
      </c>
      <c r="J19" s="3" t="str">
        <f>VLOOKUP(H19,[1]용어사전!$B:$D,3,FALSE)</f>
        <v>VARCHAR(2)</v>
      </c>
      <c r="K19" s="3"/>
      <c r="L19" s="3" t="str">
        <f t="shared" si="7"/>
        <v>NULL</v>
      </c>
      <c r="M19" s="3"/>
      <c r="N19" s="3"/>
      <c r="P19" s="28" t="str">
        <f t="shared" si="8"/>
        <v>BASE_DD,BASE_DD_SEQ</v>
      </c>
      <c r="Q19" s="2" t="str">
        <f t="shared" si="9"/>
        <v>, HOL_KND_CD  VARCHAR(2)  NULL  COMMENT '휴일종류코드'</v>
      </c>
      <c r="R19" s="2" t="str">
        <f t="shared" si="10"/>
        <v>, HOL_KND_CD  VARCHAR(2)  NULL</v>
      </c>
      <c r="S19" s="2" t="str">
        <f t="shared" si="11"/>
        <v>COMMENT ON COLUMN DW.WSTC_HOL.HOL_KND_CD IS '휴일종류코드';</v>
      </c>
    </row>
    <row r="20" spans="1:19" ht="24" customHeight="1" x14ac:dyDescent="0.45">
      <c r="A20" s="23">
        <f t="shared" si="6"/>
        <v>3</v>
      </c>
      <c r="B20" s="3" t="s">
        <v>5529</v>
      </c>
      <c r="C20" s="3" t="s">
        <v>5530</v>
      </c>
      <c r="D20" s="3" t="s">
        <v>5530</v>
      </c>
      <c r="E20" s="4" t="str">
        <f>VLOOKUP(F20,[1]테이블명!$E:$G,3,FALSE)</f>
        <v>WSTC_HOL</v>
      </c>
      <c r="F20" s="5" t="s">
        <v>5654</v>
      </c>
      <c r="G20" s="3">
        <f t="shared" si="1"/>
        <v>4</v>
      </c>
      <c r="H20" s="4" t="s">
        <v>5651</v>
      </c>
      <c r="I20" s="4" t="str">
        <f>VLOOKUP(H20,[1]용어사전!$B:$D,2,FALSE)</f>
        <v>GOF_HOL_YN</v>
      </c>
      <c r="J20" s="3" t="str">
        <f>VLOOKUP(H20,[1]용어사전!$B:$D,3,FALSE)</f>
        <v>VARCHAR(1)</v>
      </c>
      <c r="K20" s="3"/>
      <c r="L20" s="3" t="str">
        <f t="shared" si="7"/>
        <v>NULL</v>
      </c>
      <c r="M20" s="3"/>
      <c r="N20" s="3"/>
      <c r="P20" s="28" t="str">
        <f t="shared" si="8"/>
        <v>BASE_DD,BASE_DD_SEQ</v>
      </c>
      <c r="Q20" s="2" t="str">
        <f t="shared" si="9"/>
        <v>, GOF_HOL_YN  VARCHAR(1)  NULL  COMMENT '공공기관휴일여부'</v>
      </c>
      <c r="R20" s="2" t="str">
        <f t="shared" si="10"/>
        <v>, GOF_HOL_YN  VARCHAR(1)  NULL</v>
      </c>
      <c r="S20" s="2" t="str">
        <f t="shared" si="11"/>
        <v>COMMENT ON COLUMN DW.WSTC_HOL.GOF_HOL_YN IS '공공기관휴일여부';</v>
      </c>
    </row>
    <row r="21" spans="1:19" ht="24" customHeight="1" x14ac:dyDescent="0.45">
      <c r="A21" s="23">
        <f t="shared" si="6"/>
        <v>3</v>
      </c>
      <c r="B21" s="3" t="s">
        <v>5529</v>
      </c>
      <c r="C21" s="3" t="s">
        <v>5530</v>
      </c>
      <c r="D21" s="3" t="s">
        <v>5530</v>
      </c>
      <c r="E21" s="4" t="str">
        <f>VLOOKUP(F21,[1]테이블명!$E:$G,3,FALSE)</f>
        <v>WSTC_HOL</v>
      </c>
      <c r="F21" s="5" t="s">
        <v>5654</v>
      </c>
      <c r="G21" s="3">
        <f t="shared" si="1"/>
        <v>5</v>
      </c>
      <c r="H21" s="4" t="s">
        <v>5652</v>
      </c>
      <c r="I21" s="4" t="str">
        <f>VLOOKUP(H21,[1]용어사전!$B:$D,2,FALSE)</f>
        <v>HOL_NM</v>
      </c>
      <c r="J21" s="3" t="str">
        <f>VLOOKUP(H21,[1]용어사전!$B:$D,3,FALSE)</f>
        <v>VARCHAR(50)</v>
      </c>
      <c r="K21" s="3"/>
      <c r="L21" s="3" t="str">
        <f t="shared" si="7"/>
        <v>NULL</v>
      </c>
      <c r="M21" s="3"/>
      <c r="N21" s="3"/>
      <c r="P21" s="28" t="str">
        <f t="shared" si="8"/>
        <v>BASE_DD,BASE_DD_SEQ</v>
      </c>
      <c r="Q21" s="2" t="str">
        <f t="shared" si="9"/>
        <v>, HOL_NM  VARCHAR(50)  NULL  COMMENT '휴일명'</v>
      </c>
      <c r="R21" s="2" t="str">
        <f t="shared" si="10"/>
        <v>, HOL_NM  VARCHAR(50)  NULL</v>
      </c>
      <c r="S21" s="2" t="str">
        <f t="shared" si="11"/>
        <v>COMMENT ON COLUMN DW.WSTC_HOL.HOL_NM IS '휴일명';</v>
      </c>
    </row>
    <row r="22" spans="1:19" ht="24" customHeight="1" x14ac:dyDescent="0.45">
      <c r="A22" s="23">
        <f t="shared" si="6"/>
        <v>3</v>
      </c>
      <c r="B22" s="3" t="s">
        <v>5529</v>
      </c>
      <c r="C22" s="3" t="s">
        <v>5530</v>
      </c>
      <c r="D22" s="3" t="s">
        <v>5530</v>
      </c>
      <c r="E22" s="4" t="str">
        <f>VLOOKUP(F22,[1]테이블명!$E:$G,3,FALSE)</f>
        <v>WSTC_HOL</v>
      </c>
      <c r="F22" s="5" t="s">
        <v>5654</v>
      </c>
      <c r="G22" s="3">
        <f t="shared" si="1"/>
        <v>6</v>
      </c>
      <c r="H22" s="4" t="s">
        <v>297</v>
      </c>
      <c r="I22" s="4" t="str">
        <f>VLOOKUP(H22,[1]용어사전!$B:$D,2,FALSE)</f>
        <v>LOAD_DTTM</v>
      </c>
      <c r="J22" s="3" t="str">
        <f>VLOOKUP(H22,[1]용어사전!$B:$D,3,FALSE)</f>
        <v>TIMESTAMP</v>
      </c>
      <c r="K22" s="3"/>
      <c r="L22" s="3" t="str">
        <f t="shared" si="7"/>
        <v>NULL</v>
      </c>
      <c r="M22" s="3"/>
      <c r="N22" s="3"/>
      <c r="P22" s="28" t="str">
        <f t="shared" si="8"/>
        <v>BASE_DD,BASE_DD_SEQ</v>
      </c>
      <c r="Q22" s="2" t="str">
        <f t="shared" si="9"/>
        <v>, LOAD_DTTM  TIMESTAMP  NULL  COMMENT '적재일시' , CONSTRAINT WSTC_HOL_PK PRIMARY KEY (BASE_DD,BASE_DD_SEQ)) COMMENT='휴일';GRANT SELECT ON TABLE GCWB_WDB.DW.WSTC_HOL TO READ_ROLE;GRANT SELECT,INSERT,UPDATE,DELETE ON TABLE GCWB_WDB.DW.WSTC_HOL TO ROLE CRUD_ROLE;</v>
      </c>
      <c r="R22" s="2" t="str">
        <f t="shared" si="10"/>
        <v>, LOAD_DTTM  TIMESTAMP  NULL, CONSTRAINT WSTC_HOL_PK PRIMARY KEY (BASE_DD,BASE_DD_SEQ)) ;</v>
      </c>
      <c r="S22" s="2" t="str">
        <f t="shared" si="11"/>
        <v>COMMENT ON COLUMN DW.WSTC_HOL.LOAD_DTTM IS '적재일시';</v>
      </c>
    </row>
    <row r="23" spans="1:19" ht="24" customHeight="1" x14ac:dyDescent="0.45">
      <c r="A23" s="23">
        <f t="shared" si="6"/>
        <v>4</v>
      </c>
      <c r="B23" s="3" t="s">
        <v>5529</v>
      </c>
      <c r="C23" s="3" t="s">
        <v>5530</v>
      </c>
      <c r="D23" s="3" t="s">
        <v>5530</v>
      </c>
      <c r="E23" s="4" t="e">
        <f>VLOOKUP(F23,[1]테이블명!$E:$G,3,FALSE)</f>
        <v>#N/A</v>
      </c>
      <c r="F23" s="5"/>
      <c r="G23" s="3">
        <v>1</v>
      </c>
      <c r="H23" s="4"/>
      <c r="I23" s="4" t="e">
        <f>VLOOKUP(H23,[1]용어사전!$B:$D,2,FALSE)</f>
        <v>#N/A</v>
      </c>
      <c r="J23" s="3" t="e">
        <f>VLOOKUP(H23,[1]용어사전!$B:$D,3,FALSE)</f>
        <v>#N/A</v>
      </c>
      <c r="K23" s="3"/>
      <c r="L23" s="3" t="str">
        <f t="shared" si="7"/>
        <v>NULL</v>
      </c>
      <c r="M23" s="3"/>
      <c r="N23" s="3"/>
      <c r="P23" s="28" t="str">
        <f t="shared" si="8"/>
        <v/>
      </c>
      <c r="Q23" s="2" t="e">
        <f t="shared" si="9"/>
        <v>#N/A</v>
      </c>
      <c r="R23" s="2" t="e">
        <f t="shared" si="10"/>
        <v>#N/A</v>
      </c>
      <c r="S23" s="2" t="e">
        <f t="shared" si="11"/>
        <v>#N/A</v>
      </c>
    </row>
    <row r="24" spans="1:19" ht="24" customHeight="1" x14ac:dyDescent="0.45">
      <c r="A24" s="23">
        <f t="shared" si="6"/>
        <v>4</v>
      </c>
      <c r="B24" s="3" t="s">
        <v>5529</v>
      </c>
      <c r="C24" s="3" t="s">
        <v>5530</v>
      </c>
      <c r="D24" s="3" t="s">
        <v>5530</v>
      </c>
      <c r="E24" s="4" t="e">
        <f>VLOOKUP(F24,[1]테이블명!$E:$G,3,FALSE)</f>
        <v>#N/A</v>
      </c>
      <c r="F24" s="5"/>
      <c r="G24" s="3" t="e">
        <f t="shared" si="1"/>
        <v>#N/A</v>
      </c>
      <c r="H24" s="4"/>
      <c r="I24" s="4" t="e">
        <f>VLOOKUP(H24,[1]용어사전!$B:$D,2,FALSE)</f>
        <v>#N/A</v>
      </c>
      <c r="J24" s="3" t="e">
        <f>VLOOKUP(H24,[1]용어사전!$B:$D,3,FALSE)</f>
        <v>#N/A</v>
      </c>
      <c r="K24" s="3"/>
      <c r="L24" s="3" t="str">
        <f t="shared" si="7"/>
        <v>NULL</v>
      </c>
      <c r="M24" s="3"/>
      <c r="N24" s="3"/>
    </row>
    <row r="25" spans="1:19" ht="24" customHeight="1" x14ac:dyDescent="0.45">
      <c r="B25" s="3" t="s">
        <v>5529</v>
      </c>
      <c r="C25" s="3" t="s">
        <v>5530</v>
      </c>
      <c r="D25" s="3" t="s">
        <v>5568</v>
      </c>
      <c r="E25" s="4" t="e">
        <f>VLOOKUP(F25,[1]테이블명!$E:$G,3,FALSE)</f>
        <v>#N/A</v>
      </c>
      <c r="F25" s="5"/>
      <c r="G25" s="3" t="e">
        <f t="shared" ref="G17:G42" si="12">IF(E25=E24,G24+1,1)</f>
        <v>#N/A</v>
      </c>
      <c r="H25" s="4"/>
      <c r="I25" s="4" t="e">
        <f>VLOOKUP(H25,[1]용어사전!$B:$D,2,FALSE)</f>
        <v>#N/A</v>
      </c>
      <c r="J25" s="3" t="e">
        <f>VLOOKUP(H25,[1]용어사전!$B:$D,3,FALSE)</f>
        <v>#N/A</v>
      </c>
      <c r="K25" s="3"/>
      <c r="L25" s="3" t="str">
        <f t="shared" si="7"/>
        <v>NULL</v>
      </c>
      <c r="M25" s="3"/>
      <c r="N25" s="3"/>
    </row>
    <row r="26" spans="1:19" ht="24" customHeight="1" x14ac:dyDescent="0.45">
      <c r="B26" s="3" t="s">
        <v>5529</v>
      </c>
      <c r="C26" s="3" t="s">
        <v>5530</v>
      </c>
      <c r="D26" s="3" t="s">
        <v>5568</v>
      </c>
      <c r="E26" s="4" t="e">
        <f>VLOOKUP(F26,[1]테이블명!$E:$G,3,FALSE)</f>
        <v>#N/A</v>
      </c>
      <c r="F26" s="5"/>
      <c r="G26" s="3" t="e">
        <f t="shared" si="12"/>
        <v>#N/A</v>
      </c>
      <c r="H26" s="4"/>
      <c r="I26" s="4" t="e">
        <f>VLOOKUP(H26,[1]용어사전!$B:$D,2,FALSE)</f>
        <v>#N/A</v>
      </c>
      <c r="J26" s="3" t="e">
        <f>VLOOKUP(H26,[1]용어사전!$B:$D,3,FALSE)</f>
        <v>#N/A</v>
      </c>
      <c r="K26" s="3"/>
      <c r="L26" s="3" t="str">
        <f t="shared" si="7"/>
        <v>NULL</v>
      </c>
      <c r="M26" s="3"/>
      <c r="N26" s="3"/>
    </row>
    <row r="27" spans="1:19" ht="24" customHeight="1" x14ac:dyDescent="0.45">
      <c r="B27" s="3" t="s">
        <v>5529</v>
      </c>
      <c r="C27" s="3" t="s">
        <v>5530</v>
      </c>
      <c r="D27" s="3" t="s">
        <v>5568</v>
      </c>
      <c r="E27" s="4" t="e">
        <f>VLOOKUP(F27,[1]테이블명!$E:$G,3,FALSE)</f>
        <v>#N/A</v>
      </c>
      <c r="F27" s="5"/>
      <c r="G27" s="3" t="e">
        <f t="shared" si="12"/>
        <v>#N/A</v>
      </c>
      <c r="H27" s="4"/>
      <c r="I27" s="4" t="e">
        <f>VLOOKUP(H27,[1]용어사전!$B:$D,2,FALSE)</f>
        <v>#N/A</v>
      </c>
      <c r="J27" s="3" t="e">
        <f>VLOOKUP(H27,[1]용어사전!$B:$D,3,FALSE)</f>
        <v>#N/A</v>
      </c>
      <c r="K27" s="3"/>
      <c r="L27" s="3" t="str">
        <f t="shared" si="7"/>
        <v>NULL</v>
      </c>
      <c r="M27" s="3"/>
      <c r="N27" s="3"/>
    </row>
    <row r="28" spans="1:19" ht="24" customHeight="1" x14ac:dyDescent="0.45">
      <c r="B28" s="3" t="s">
        <v>5529</v>
      </c>
      <c r="C28" s="3" t="s">
        <v>5530</v>
      </c>
      <c r="D28" s="3" t="s">
        <v>5568</v>
      </c>
      <c r="E28" s="4" t="e">
        <f>VLOOKUP(F28,[1]테이블명!$E:$G,3,FALSE)</f>
        <v>#N/A</v>
      </c>
      <c r="F28" s="5"/>
      <c r="G28" s="3" t="e">
        <f t="shared" si="12"/>
        <v>#N/A</v>
      </c>
      <c r="H28" s="4"/>
      <c r="I28" s="4" t="e">
        <f>VLOOKUP(H28,[1]용어사전!$B:$D,2,FALSE)</f>
        <v>#N/A</v>
      </c>
      <c r="J28" s="3" t="e">
        <f>VLOOKUP(H28,[1]용어사전!$B:$D,3,FALSE)</f>
        <v>#N/A</v>
      </c>
      <c r="K28" s="3"/>
      <c r="L28" s="3" t="str">
        <f t="shared" si="7"/>
        <v>NULL</v>
      </c>
      <c r="M28" s="3"/>
      <c r="N28" s="3"/>
    </row>
    <row r="29" spans="1:19" ht="24" customHeight="1" x14ac:dyDescent="0.45">
      <c r="B29" s="3" t="s">
        <v>5529</v>
      </c>
      <c r="C29" s="3" t="s">
        <v>5530</v>
      </c>
      <c r="D29" s="3" t="s">
        <v>5568</v>
      </c>
      <c r="E29" s="4" t="e">
        <f>VLOOKUP(F29,[1]테이블명!$E:$G,3,FALSE)</f>
        <v>#N/A</v>
      </c>
      <c r="F29" s="5"/>
      <c r="G29" s="3" t="e">
        <f t="shared" si="12"/>
        <v>#N/A</v>
      </c>
      <c r="H29" s="4"/>
      <c r="I29" s="4" t="e">
        <f>VLOOKUP(H29,[1]용어사전!$B:$D,2,FALSE)</f>
        <v>#N/A</v>
      </c>
      <c r="J29" s="3" t="e">
        <f>VLOOKUP(H29,[1]용어사전!$B:$D,3,FALSE)</f>
        <v>#N/A</v>
      </c>
      <c r="K29" s="3"/>
      <c r="L29" s="3" t="str">
        <f t="shared" si="7"/>
        <v>NULL</v>
      </c>
      <c r="M29" s="3"/>
      <c r="N29" s="3"/>
    </row>
    <row r="30" spans="1:19" ht="24" customHeight="1" x14ac:dyDescent="0.45">
      <c r="B30" s="3" t="s">
        <v>5529</v>
      </c>
      <c r="C30" s="3" t="s">
        <v>5530</v>
      </c>
      <c r="D30" s="3" t="s">
        <v>5568</v>
      </c>
      <c r="E30" s="4" t="e">
        <f>VLOOKUP(F30,[1]테이블명!$E:$G,3,FALSE)</f>
        <v>#N/A</v>
      </c>
      <c r="F30" s="5"/>
      <c r="G30" s="3" t="e">
        <f t="shared" si="12"/>
        <v>#N/A</v>
      </c>
      <c r="H30" s="4"/>
      <c r="I30" s="4" t="e">
        <f>VLOOKUP(H30,[1]용어사전!$B:$D,2,FALSE)</f>
        <v>#N/A</v>
      </c>
      <c r="J30" s="3" t="e">
        <f>VLOOKUP(H30,[1]용어사전!$B:$D,3,FALSE)</f>
        <v>#N/A</v>
      </c>
      <c r="K30" s="3"/>
      <c r="L30" s="3" t="str">
        <f t="shared" si="7"/>
        <v>NULL</v>
      </c>
      <c r="M30" s="3"/>
      <c r="N30" s="3"/>
    </row>
    <row r="31" spans="1:19" ht="24" customHeight="1" x14ac:dyDescent="0.45">
      <c r="B31" s="3" t="s">
        <v>5529</v>
      </c>
      <c r="C31" s="3" t="s">
        <v>5530</v>
      </c>
      <c r="D31" s="3" t="s">
        <v>5568</v>
      </c>
      <c r="E31" s="4" t="e">
        <f>VLOOKUP(F31,[1]테이블명!$E:$G,3,FALSE)</f>
        <v>#N/A</v>
      </c>
      <c r="F31" s="5"/>
      <c r="G31" s="3" t="e">
        <f t="shared" si="12"/>
        <v>#N/A</v>
      </c>
      <c r="H31" s="4"/>
      <c r="I31" s="4" t="e">
        <f>VLOOKUP(H31,[1]용어사전!$B:$D,2,FALSE)</f>
        <v>#N/A</v>
      </c>
      <c r="J31" s="3" t="e">
        <f>VLOOKUP(H31,[1]용어사전!$B:$D,3,FALSE)</f>
        <v>#N/A</v>
      </c>
      <c r="K31" s="3"/>
      <c r="L31" s="3" t="str">
        <f t="shared" si="7"/>
        <v>NULL</v>
      </c>
      <c r="M31" s="3"/>
      <c r="N31" s="3"/>
    </row>
    <row r="32" spans="1:19" ht="24" customHeight="1" x14ac:dyDescent="0.45">
      <c r="B32" s="3" t="s">
        <v>5529</v>
      </c>
      <c r="C32" s="3" t="s">
        <v>5530</v>
      </c>
      <c r="D32" s="3" t="s">
        <v>5568</v>
      </c>
      <c r="E32" s="4" t="e">
        <f>VLOOKUP(F32,[1]테이블명!$E:$G,3,FALSE)</f>
        <v>#N/A</v>
      </c>
      <c r="F32" s="5"/>
      <c r="G32" s="3" t="e">
        <f t="shared" si="12"/>
        <v>#N/A</v>
      </c>
      <c r="H32" s="4"/>
      <c r="I32" s="4" t="e">
        <f>VLOOKUP(H32,[1]용어사전!$B:$D,2,FALSE)</f>
        <v>#N/A</v>
      </c>
      <c r="J32" s="3" t="e">
        <f>VLOOKUP(H32,[1]용어사전!$B:$D,3,FALSE)</f>
        <v>#N/A</v>
      </c>
      <c r="K32" s="3"/>
      <c r="L32" s="3" t="str">
        <f t="shared" si="7"/>
        <v>NULL</v>
      </c>
      <c r="M32" s="3"/>
      <c r="N32" s="3"/>
    </row>
    <row r="33" spans="2:14" ht="24" customHeight="1" x14ac:dyDescent="0.45">
      <c r="B33" s="3" t="s">
        <v>5529</v>
      </c>
      <c r="C33" s="3" t="s">
        <v>5530</v>
      </c>
      <c r="D33" s="3" t="s">
        <v>5568</v>
      </c>
      <c r="E33" s="4" t="e">
        <f>VLOOKUP(F33,[1]테이블명!$E:$G,3,FALSE)</f>
        <v>#N/A</v>
      </c>
      <c r="F33" s="5"/>
      <c r="G33" s="3" t="e">
        <f t="shared" si="12"/>
        <v>#N/A</v>
      </c>
      <c r="H33" s="4"/>
      <c r="I33" s="4" t="e">
        <f>VLOOKUP(H33,[1]용어사전!$B:$D,2,FALSE)</f>
        <v>#N/A</v>
      </c>
      <c r="J33" s="3" t="e">
        <f>VLOOKUP(H33,[1]용어사전!$B:$D,3,FALSE)</f>
        <v>#N/A</v>
      </c>
      <c r="K33" s="3"/>
      <c r="L33" s="3" t="str">
        <f t="shared" si="7"/>
        <v>NULL</v>
      </c>
      <c r="M33" s="3"/>
      <c r="N33" s="3"/>
    </row>
    <row r="34" spans="2:14" ht="24" customHeight="1" x14ac:dyDescent="0.45">
      <c r="B34" s="3" t="s">
        <v>5529</v>
      </c>
      <c r="C34" s="3" t="s">
        <v>5530</v>
      </c>
      <c r="D34" s="3" t="s">
        <v>5568</v>
      </c>
      <c r="E34" s="4" t="e">
        <f>VLOOKUP(F34,[1]테이블명!$E:$G,3,FALSE)</f>
        <v>#N/A</v>
      </c>
      <c r="F34" s="5"/>
      <c r="G34" s="3" t="e">
        <f t="shared" si="12"/>
        <v>#N/A</v>
      </c>
      <c r="H34" s="4"/>
      <c r="I34" s="4" t="e">
        <f>VLOOKUP(H34,[1]용어사전!$B:$D,2,FALSE)</f>
        <v>#N/A</v>
      </c>
      <c r="J34" s="3" t="e">
        <f>VLOOKUP(H34,[1]용어사전!$B:$D,3,FALSE)</f>
        <v>#N/A</v>
      </c>
      <c r="K34" s="3"/>
      <c r="L34" s="3" t="str">
        <f t="shared" si="7"/>
        <v>NULL</v>
      </c>
      <c r="M34" s="3"/>
      <c r="N34" s="3"/>
    </row>
    <row r="35" spans="2:14" ht="24" customHeight="1" x14ac:dyDescent="0.45">
      <c r="B35" s="3" t="s">
        <v>5529</v>
      </c>
      <c r="C35" s="3" t="s">
        <v>5530</v>
      </c>
      <c r="D35" s="3" t="s">
        <v>5568</v>
      </c>
      <c r="E35" s="4" t="e">
        <f>VLOOKUP(F35,[1]테이블명!$E:$G,3,FALSE)</f>
        <v>#N/A</v>
      </c>
      <c r="F35" s="5"/>
      <c r="G35" s="3" t="e">
        <f t="shared" si="12"/>
        <v>#N/A</v>
      </c>
      <c r="H35" s="4"/>
      <c r="I35" s="4" t="e">
        <f>VLOOKUP(H35,[1]용어사전!$B:$D,2,FALSE)</f>
        <v>#N/A</v>
      </c>
      <c r="J35" s="3" t="e">
        <f>VLOOKUP(H35,[1]용어사전!$B:$D,3,FALSE)</f>
        <v>#N/A</v>
      </c>
      <c r="K35" s="3"/>
      <c r="L35" s="3" t="str">
        <f t="shared" si="7"/>
        <v>NULL</v>
      </c>
      <c r="M35" s="3"/>
      <c r="N35" s="3"/>
    </row>
    <row r="36" spans="2:14" ht="24" customHeight="1" x14ac:dyDescent="0.45">
      <c r="B36" s="3" t="s">
        <v>5529</v>
      </c>
      <c r="C36" s="3" t="s">
        <v>5530</v>
      </c>
      <c r="D36" s="3" t="s">
        <v>5568</v>
      </c>
      <c r="E36" s="4" t="e">
        <f>VLOOKUP(F36,[1]테이블명!$E:$G,3,FALSE)</f>
        <v>#N/A</v>
      </c>
      <c r="F36" s="5"/>
      <c r="G36" s="3" t="e">
        <f t="shared" si="12"/>
        <v>#N/A</v>
      </c>
      <c r="H36" s="4"/>
      <c r="I36" s="4" t="e">
        <f>VLOOKUP(H36,[1]용어사전!$B:$D,2,FALSE)</f>
        <v>#N/A</v>
      </c>
      <c r="J36" s="3" t="e">
        <f>VLOOKUP(H36,[1]용어사전!$B:$D,3,FALSE)</f>
        <v>#N/A</v>
      </c>
      <c r="K36" s="3"/>
      <c r="L36" s="3" t="str">
        <f t="shared" si="7"/>
        <v>NULL</v>
      </c>
      <c r="M36" s="3"/>
      <c r="N36" s="3"/>
    </row>
    <row r="37" spans="2:14" ht="24" customHeight="1" x14ac:dyDescent="0.45">
      <c r="B37" s="3" t="s">
        <v>5529</v>
      </c>
      <c r="C37" s="3" t="s">
        <v>5530</v>
      </c>
      <c r="D37" s="3" t="s">
        <v>5568</v>
      </c>
      <c r="E37" s="4" t="e">
        <f>VLOOKUP(F37,[1]테이블명!$E:$G,3,FALSE)</f>
        <v>#N/A</v>
      </c>
      <c r="F37" s="5"/>
      <c r="G37" s="3" t="e">
        <f t="shared" si="12"/>
        <v>#N/A</v>
      </c>
      <c r="H37" s="4"/>
      <c r="I37" s="4" t="e">
        <f>VLOOKUP(H37,[1]용어사전!$B:$D,2,FALSE)</f>
        <v>#N/A</v>
      </c>
      <c r="J37" s="3" t="e">
        <f>VLOOKUP(H37,[1]용어사전!$B:$D,3,FALSE)</f>
        <v>#N/A</v>
      </c>
      <c r="K37" s="3"/>
      <c r="L37" s="3" t="str">
        <f t="shared" si="7"/>
        <v>NULL</v>
      </c>
      <c r="M37" s="3"/>
      <c r="N37" s="3"/>
    </row>
    <row r="38" spans="2:14" ht="24" customHeight="1" x14ac:dyDescent="0.45">
      <c r="B38" s="3" t="s">
        <v>5529</v>
      </c>
      <c r="C38" s="3" t="s">
        <v>5530</v>
      </c>
      <c r="D38" s="3" t="s">
        <v>5568</v>
      </c>
      <c r="E38" s="4" t="e">
        <f>VLOOKUP(F38,[1]테이블명!$E:$G,3,FALSE)</f>
        <v>#N/A</v>
      </c>
      <c r="F38" s="5"/>
      <c r="G38" s="3" t="e">
        <f t="shared" si="12"/>
        <v>#N/A</v>
      </c>
      <c r="H38" s="4"/>
      <c r="I38" s="4" t="e">
        <f>VLOOKUP(H38,[1]용어사전!$B:$D,2,FALSE)</f>
        <v>#N/A</v>
      </c>
      <c r="J38" s="3" t="e">
        <f>VLOOKUP(H38,[1]용어사전!$B:$D,3,FALSE)</f>
        <v>#N/A</v>
      </c>
      <c r="K38" s="3"/>
      <c r="L38" s="3" t="str">
        <f t="shared" si="7"/>
        <v>NULL</v>
      </c>
      <c r="M38" s="3"/>
      <c r="N38" s="3"/>
    </row>
    <row r="39" spans="2:14" ht="24" customHeight="1" x14ac:dyDescent="0.45">
      <c r="B39" s="3" t="s">
        <v>5529</v>
      </c>
      <c r="C39" s="3" t="s">
        <v>5530</v>
      </c>
      <c r="D39" s="3" t="s">
        <v>5568</v>
      </c>
      <c r="E39" s="4" t="e">
        <f>VLOOKUP(F39,[1]테이블명!$E:$G,3,FALSE)</f>
        <v>#N/A</v>
      </c>
      <c r="F39" s="5"/>
      <c r="G39" s="3" t="e">
        <f t="shared" si="12"/>
        <v>#N/A</v>
      </c>
      <c r="H39" s="4"/>
      <c r="I39" s="4" t="e">
        <f>VLOOKUP(H39,[1]용어사전!$B:$D,2,FALSE)</f>
        <v>#N/A</v>
      </c>
      <c r="J39" s="3" t="e">
        <f>VLOOKUP(H39,[1]용어사전!$B:$D,3,FALSE)</f>
        <v>#N/A</v>
      </c>
      <c r="K39" s="3"/>
      <c r="L39" s="3" t="str">
        <f t="shared" si="7"/>
        <v>NULL</v>
      </c>
      <c r="M39" s="3"/>
      <c r="N39" s="3"/>
    </row>
    <row r="40" spans="2:14" ht="24" customHeight="1" x14ac:dyDescent="0.45">
      <c r="B40" s="3" t="s">
        <v>5529</v>
      </c>
      <c r="C40" s="3" t="s">
        <v>5530</v>
      </c>
      <c r="D40" s="3" t="s">
        <v>5568</v>
      </c>
      <c r="E40" s="4" t="e">
        <f>VLOOKUP(F40,[1]테이블명!$E:$G,3,FALSE)</f>
        <v>#N/A</v>
      </c>
      <c r="F40" s="5"/>
      <c r="G40" s="3" t="e">
        <f t="shared" si="12"/>
        <v>#N/A</v>
      </c>
      <c r="H40" s="4"/>
      <c r="I40" s="4" t="e">
        <f>VLOOKUP(H40,[1]용어사전!$B:$D,2,FALSE)</f>
        <v>#N/A</v>
      </c>
      <c r="J40" s="3" t="e">
        <f>VLOOKUP(H40,[1]용어사전!$B:$D,3,FALSE)</f>
        <v>#N/A</v>
      </c>
      <c r="K40" s="3"/>
      <c r="L40" s="3" t="str">
        <f t="shared" si="7"/>
        <v>NULL</v>
      </c>
      <c r="M40" s="3"/>
      <c r="N40" s="3"/>
    </row>
    <row r="41" spans="2:14" ht="24" customHeight="1" x14ac:dyDescent="0.45">
      <c r="B41" s="3" t="s">
        <v>5529</v>
      </c>
      <c r="C41" s="3" t="s">
        <v>5530</v>
      </c>
      <c r="D41" s="3" t="s">
        <v>5568</v>
      </c>
      <c r="E41" s="4" t="e">
        <f>VLOOKUP(F41,[1]테이블명!$E:$G,3,FALSE)</f>
        <v>#N/A</v>
      </c>
      <c r="F41" s="5"/>
      <c r="G41" s="3" t="e">
        <f t="shared" si="12"/>
        <v>#N/A</v>
      </c>
      <c r="H41" s="4"/>
      <c r="I41" s="4" t="e">
        <f>VLOOKUP(H41,[1]용어사전!$B:$D,2,FALSE)</f>
        <v>#N/A</v>
      </c>
      <c r="J41" s="3" t="e">
        <f>VLOOKUP(H41,[1]용어사전!$B:$D,3,FALSE)</f>
        <v>#N/A</v>
      </c>
      <c r="K41" s="3"/>
      <c r="L41" s="3" t="str">
        <f t="shared" si="7"/>
        <v>NULL</v>
      </c>
      <c r="M41" s="3"/>
      <c r="N41" s="3"/>
    </row>
    <row r="42" spans="2:14" ht="24" customHeight="1" x14ac:dyDescent="0.45">
      <c r="B42" s="3" t="s">
        <v>5529</v>
      </c>
      <c r="C42" s="3" t="s">
        <v>5530</v>
      </c>
      <c r="D42" s="3" t="s">
        <v>5568</v>
      </c>
      <c r="E42" s="4" t="e">
        <f>VLOOKUP(F42,[1]테이블명!$E:$G,3,FALSE)</f>
        <v>#N/A</v>
      </c>
      <c r="F42" s="5"/>
      <c r="G42" s="3" t="e">
        <f t="shared" si="12"/>
        <v>#N/A</v>
      </c>
      <c r="H42" s="4"/>
      <c r="I42" s="4" t="e">
        <f>VLOOKUP(H42,[1]용어사전!$B:$D,2,FALSE)</f>
        <v>#N/A</v>
      </c>
      <c r="J42" s="3" t="e">
        <f>VLOOKUP(H42,[1]용어사전!$B:$D,3,FALSE)</f>
        <v>#N/A</v>
      </c>
      <c r="K42" s="3"/>
      <c r="L42" s="3" t="str">
        <f t="shared" si="7"/>
        <v>NULL</v>
      </c>
      <c r="M42" s="3"/>
      <c r="N42" s="3"/>
    </row>
  </sheetData>
  <autoFilter ref="A6:N16" xr:uid="{781C6400-441B-4844-9A8C-2CEA3E4C0007}"/>
  <phoneticPr fontId="1" type="noConversion"/>
  <conditionalFormatting sqref="A7:N7 A8:A14 E8:N14 B8:D42 G15:G42">
    <cfRule type="expression" dxfId="124" priority="3">
      <formula>$F8&lt;&gt;$F7</formula>
    </cfRule>
    <cfRule type="expression" dxfId="123" priority="4">
      <formula>$K7="Y"</formula>
    </cfRule>
  </conditionalFormatting>
  <conditionalFormatting sqref="I15:N15 H16:N42 E15:F42 A15:A24">
    <cfRule type="expression" dxfId="122" priority="1561">
      <formula>#REF!&lt;&gt;$F15</formula>
    </cfRule>
    <cfRule type="expression" dxfId="121" priority="1562">
      <formula>$K15="Y"</formula>
    </cfRule>
  </conditionalFormatting>
  <conditionalFormatting sqref="H15">
    <cfRule type="expression" dxfId="120" priority="1">
      <formula>$F16&lt;&gt;$F15</formula>
    </cfRule>
    <cfRule type="expression" dxfId="119" priority="2">
      <formula>$K15="Y"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2C3A-BF90-4FBB-A850-E0E7C6A028B1}">
  <sheetPr filterMode="1"/>
  <dimension ref="A6:R2094"/>
  <sheetViews>
    <sheetView zoomScale="80" zoomScaleNormal="80" workbookViewId="0">
      <pane xSplit="6" ySplit="6" topLeftCell="G707" activePane="bottomRight" state="frozen"/>
      <selection pane="topRight" activeCell="F1" sqref="F1"/>
      <selection pane="bottomLeft" activeCell="A7" sqref="A7"/>
      <selection pane="bottomRight" activeCell="I716" sqref="I716"/>
    </sheetView>
  </sheetViews>
  <sheetFormatPr defaultColWidth="9" defaultRowHeight="14.5" x14ac:dyDescent="0.45"/>
  <cols>
    <col min="1" max="1" width="5.08203125" style="2" customWidth="1"/>
    <col min="2" max="2" width="9.58203125" style="2" customWidth="1"/>
    <col min="3" max="3" width="12.83203125" style="2" customWidth="1"/>
    <col min="4" max="4" width="13.08203125" style="2" customWidth="1"/>
    <col min="5" max="5" width="27.58203125" style="2" customWidth="1"/>
    <col min="6" max="6" width="25" style="2" bestFit="1" customWidth="1"/>
    <col min="7" max="7" width="20" style="2" customWidth="1"/>
    <col min="8" max="8" width="7.33203125" style="2" customWidth="1"/>
    <col min="9" max="9" width="19.83203125" style="2" bestFit="1" customWidth="1"/>
    <col min="10" max="10" width="22" style="2" bestFit="1" customWidth="1"/>
    <col min="11" max="11" width="17.33203125" style="2" customWidth="1"/>
    <col min="12" max="12" width="5" style="2" customWidth="1"/>
    <col min="13" max="14" width="9.58203125" style="2" customWidth="1"/>
    <col min="15" max="15" width="9" style="2"/>
    <col min="16" max="16" width="16.58203125" style="2" customWidth="1"/>
    <col min="17" max="17" width="9" style="27"/>
    <col min="18" max="16384" width="9" style="2"/>
  </cols>
  <sheetData>
    <row r="6" spans="1:18" ht="28" customHeight="1" x14ac:dyDescent="0.45">
      <c r="A6" s="1" t="s">
        <v>2</v>
      </c>
      <c r="B6" s="1" t="s">
        <v>7</v>
      </c>
      <c r="C6" s="1" t="s">
        <v>3</v>
      </c>
      <c r="D6" s="1" t="s">
        <v>8</v>
      </c>
      <c r="E6" s="1"/>
      <c r="F6" s="1" t="s">
        <v>4</v>
      </c>
      <c r="G6" s="1" t="s">
        <v>5</v>
      </c>
      <c r="H6" s="1" t="s">
        <v>22</v>
      </c>
      <c r="I6" s="1" t="s">
        <v>3172</v>
      </c>
      <c r="J6" s="1" t="s">
        <v>23</v>
      </c>
      <c r="K6" s="1" t="s">
        <v>24</v>
      </c>
      <c r="L6" s="1" t="s">
        <v>25</v>
      </c>
      <c r="M6" s="1" t="s">
        <v>299</v>
      </c>
      <c r="N6" s="1" t="s">
        <v>592</v>
      </c>
      <c r="O6" s="1" t="s">
        <v>6</v>
      </c>
      <c r="Q6" s="27" t="s">
        <v>594</v>
      </c>
      <c r="R6" s="2" t="s">
        <v>595</v>
      </c>
    </row>
    <row r="7" spans="1:18" ht="22" hidden="1" customHeight="1" x14ac:dyDescent="0.45">
      <c r="A7" s="23">
        <v>1</v>
      </c>
      <c r="B7" s="3" t="s">
        <v>599</v>
      </c>
      <c r="C7" s="3" t="s">
        <v>600</v>
      </c>
      <c r="D7" s="3" t="s">
        <v>625</v>
      </c>
      <c r="E7" s="3" t="s">
        <v>5515</v>
      </c>
      <c r="F7" s="4" t="str">
        <f>CONCATENATE("O_",D7,"_",E7)</f>
        <v>O_GA_DPN_CLIENT</v>
      </c>
      <c r="G7" s="5" t="s">
        <v>627</v>
      </c>
      <c r="H7" s="3">
        <f>IF(F7=F6,H6+1,1)</f>
        <v>1</v>
      </c>
      <c r="I7" s="4" t="s">
        <v>637</v>
      </c>
      <c r="J7" s="4" t="s">
        <v>708</v>
      </c>
      <c r="K7" s="35" t="s">
        <v>3361</v>
      </c>
      <c r="L7" s="3" t="s">
        <v>300</v>
      </c>
      <c r="M7" s="3" t="str">
        <f t="shared" ref="M7:M70" si="0">IF(L7="Y"," NOT NULL","NULL")</f>
        <v xml:space="preserve"> NOT NULL</v>
      </c>
      <c r="N7" s="3"/>
      <c r="O7" s="3"/>
      <c r="P7" s="2" t="s">
        <v>3175</v>
      </c>
      <c r="Q7" s="28" t="str">
        <f t="shared" ref="Q7:Q70" si="1">IF(G7="","",IF(L7="",Q6,IF(AND(L7="Y",H7=1),J7,CONCATENATE(Q6,",",J7))))</f>
        <v>DATE</v>
      </c>
      <c r="R7" s="2" t="str">
        <f>IF(AND(N7="Y",H7=1),"CREATE OR REPLACE VIEW "&amp;B7&amp;"."&amp;F7&amp;" AS SELECT CMM_DTL_CD AS "&amp;J7,IF(AND(N7="Y",H8=1)," , SORT_SEQ AS "&amp;J7&amp;" FROM DW.WSTC_CMM_CD_DTL WHERE CMM_BAS_CD= '"&amp;P7&amp;"';",IF(N7="Y"," , CMM_DTL_NM AS "&amp;J7,IF(G7="","",IF(H7=1,"CREATE OR REPLACE TRANSIENT TABLE "&amp;B7&amp;"."&amp;F7&amp;" ("&amp;J7&amp;"  "&amp;K7&amp;"  "&amp;M7&amp;"  COMMENT '"&amp;I7&amp;"'",IF(H8=1,", "&amp;J7&amp;"  "&amp;K7&amp;"  "&amp;M7&amp;"  COMMENT '"&amp;I7&amp;"' , CONSTRAINT "&amp;F7&amp;"_PK PRIMARY KEY ("&amp;Q7&amp;")) COMMENT='"&amp;G7&amp;"';"&amp;"GRANT SELECT ON TABLE GCWB_WDB."&amp;B7&amp;"."&amp;F7&amp;" TO READ_ROLE;"&amp;"GRANT SELECT,INSERT,UPDATE,DELETE ON TABLE GCWB_WDB."&amp;B7&amp;"."&amp;F7&amp;" TO ROLE CRUD_ROLE;",", "&amp;J7&amp;"  "&amp;K7&amp;"  "&amp;M7&amp;"  COMMENT '"&amp;I7&amp;"'"))))))</f>
        <v>CREATE OR REPLACE TRANSIENT TABLE ODS.O_GA_DPN_CLIENT (DATE  VARCHAR(8)   NOT NULL  COMMENT '일자'</v>
      </c>
    </row>
    <row r="8" spans="1:18" ht="22" hidden="1" customHeight="1" x14ac:dyDescent="0.45">
      <c r="A8" s="23">
        <f t="shared" ref="A8:A71" si="2">IF(G8=G7,A7,A7+1)</f>
        <v>1</v>
      </c>
      <c r="B8" s="3" t="s">
        <v>598</v>
      </c>
      <c r="C8" s="3" t="s">
        <v>600</v>
      </c>
      <c r="D8" s="3" t="s">
        <v>625</v>
      </c>
      <c r="E8" s="3" t="s">
        <v>5514</v>
      </c>
      <c r="F8" s="4" t="str">
        <f t="shared" ref="F8:F71" si="3">CONCATENATE("O_",D8,"_",E8)</f>
        <v>O_GA_DPN_CLIENT</v>
      </c>
      <c r="G8" s="5" t="s">
        <v>627</v>
      </c>
      <c r="H8" s="3">
        <f t="shared" ref="H8:H71" si="4">IF(F8=F7,H7+1,1)</f>
        <v>2</v>
      </c>
      <c r="I8" s="4" t="s">
        <v>638</v>
      </c>
      <c r="J8" s="4" t="s">
        <v>709</v>
      </c>
      <c r="K8" s="35" t="s">
        <v>3359</v>
      </c>
      <c r="L8" s="3" t="s">
        <v>300</v>
      </c>
      <c r="M8" s="3" t="str">
        <f t="shared" si="0"/>
        <v xml:space="preserve"> NOT NULL</v>
      </c>
      <c r="N8" s="3"/>
      <c r="O8" s="3"/>
      <c r="P8" s="2" t="s">
        <v>3175</v>
      </c>
      <c r="Q8" s="28" t="str">
        <f t="shared" si="1"/>
        <v>DATE,CLIENTID</v>
      </c>
      <c r="R8" s="2" t="str">
        <f t="shared" ref="R8:R71" si="5">IF(AND(N8="Y",H8=1),"CREATE OR REPLACE VIEW "&amp;B8&amp;"."&amp;F8&amp;" AS SELECT CMM_DTL_CD AS "&amp;J8,IF(AND(N8="Y",H9=1)," , SORT_SEQ AS "&amp;J8&amp;" FROM DW.WSTC_CMM_CD_DTL WHERE CMM_BAS_CD= '"&amp;P8&amp;"';",IF(N8="Y"," , CMM_DTL_NM AS "&amp;J8,IF(G8="","",IF(H8=1,"CREATE OR REPLACE TRANSIENT TABLE "&amp;B8&amp;"."&amp;F8&amp;" ("&amp;J8&amp;"  "&amp;K8&amp;"  "&amp;M8&amp;"  COMMENT '"&amp;I8&amp;"'",IF(H9=1,", "&amp;J8&amp;"  "&amp;K8&amp;"  "&amp;M8&amp;"  COMMENT '"&amp;I8&amp;"' , CONSTRAINT "&amp;F8&amp;"_PK PRIMARY KEY ("&amp;Q8&amp;")) COMMENT='"&amp;G8&amp;"';"&amp;"GRANT SELECT ON TABLE GCWB_WDB."&amp;B8&amp;"."&amp;F8&amp;" TO READ_ROLE;"&amp;"GRANT SELECT,INSERT,UPDATE,DELETE ON TABLE GCWB_WDB."&amp;B8&amp;"."&amp;F8&amp;" TO ROLE CRUD_ROLE;",", "&amp;J8&amp;"  "&amp;K8&amp;"  "&amp;M8&amp;"  COMMENT '"&amp;I8&amp;"'"))))))</f>
        <v>, CLIENTID  VARCHAR(50)   NOT NULL  COMMENT '사용자ID'</v>
      </c>
    </row>
    <row r="9" spans="1:18" ht="22" hidden="1" customHeight="1" x14ac:dyDescent="0.45">
      <c r="A9" s="23">
        <f t="shared" si="2"/>
        <v>1</v>
      </c>
      <c r="B9" s="3" t="s">
        <v>598</v>
      </c>
      <c r="C9" s="3" t="s">
        <v>600</v>
      </c>
      <c r="D9" s="3" t="s">
        <v>625</v>
      </c>
      <c r="E9" s="3" t="s">
        <v>5514</v>
      </c>
      <c r="F9" s="4" t="str">
        <f t="shared" si="3"/>
        <v>O_GA_DPN_CLIENT</v>
      </c>
      <c r="G9" s="5" t="s">
        <v>627</v>
      </c>
      <c r="H9" s="3">
        <f t="shared" si="4"/>
        <v>3</v>
      </c>
      <c r="I9" s="4" t="s">
        <v>639</v>
      </c>
      <c r="J9" s="4" t="s">
        <v>710</v>
      </c>
      <c r="K9" s="35" t="s">
        <v>3362</v>
      </c>
      <c r="L9" s="3" t="s">
        <v>300</v>
      </c>
      <c r="M9" s="3" t="str">
        <f t="shared" si="0"/>
        <v xml:space="preserve"> NOT NULL</v>
      </c>
      <c r="N9" s="3"/>
      <c r="O9" s="3"/>
      <c r="P9" s="2" t="s">
        <v>3175</v>
      </c>
      <c r="Q9" s="28" t="str">
        <f t="shared" si="1"/>
        <v>DATE,CLIENTID,CHANNELGROUPING</v>
      </c>
      <c r="R9" s="2" t="str">
        <f t="shared" si="5"/>
        <v>, CHANNELGROUPING  VARCHAR(100)   NOT NULL  COMMENT '채널'</v>
      </c>
    </row>
    <row r="10" spans="1:18" ht="22" hidden="1" customHeight="1" x14ac:dyDescent="0.45">
      <c r="A10" s="23">
        <f t="shared" si="2"/>
        <v>1</v>
      </c>
      <c r="B10" s="3" t="s">
        <v>598</v>
      </c>
      <c r="C10" s="3" t="s">
        <v>600</v>
      </c>
      <c r="D10" s="3" t="s">
        <v>625</v>
      </c>
      <c r="E10" s="3" t="s">
        <v>5514</v>
      </c>
      <c r="F10" s="4" t="str">
        <f t="shared" si="3"/>
        <v>O_GA_DPN_CLIENT</v>
      </c>
      <c r="G10" s="5" t="s">
        <v>627</v>
      </c>
      <c r="H10" s="3">
        <f t="shared" si="4"/>
        <v>4</v>
      </c>
      <c r="I10" s="4" t="s">
        <v>640</v>
      </c>
      <c r="J10" s="4" t="s">
        <v>711</v>
      </c>
      <c r="K10" s="35" t="s">
        <v>5571</v>
      </c>
      <c r="L10" s="3" t="s">
        <v>300</v>
      </c>
      <c r="M10" s="3" t="str">
        <f t="shared" si="0"/>
        <v xml:space="preserve"> NOT NULL</v>
      </c>
      <c r="N10" s="3"/>
      <c r="O10" s="3"/>
      <c r="P10" s="2" t="s">
        <v>3175</v>
      </c>
      <c r="Q10" s="28" t="str">
        <f t="shared" si="1"/>
        <v>DATE,CLIENTID,CHANNELGROUPING,SOURCE</v>
      </c>
      <c r="R10" s="2" t="str">
        <f t="shared" si="5"/>
        <v>, SOURCE  VARCHAR(1000)   NOT NULL  COMMENT '소스'</v>
      </c>
    </row>
    <row r="11" spans="1:18" ht="22" hidden="1" customHeight="1" x14ac:dyDescent="0.45">
      <c r="A11" s="23">
        <f t="shared" si="2"/>
        <v>1</v>
      </c>
      <c r="B11" s="3" t="s">
        <v>598</v>
      </c>
      <c r="C11" s="3" t="s">
        <v>600</v>
      </c>
      <c r="D11" s="3" t="s">
        <v>625</v>
      </c>
      <c r="E11" s="3" t="s">
        <v>5514</v>
      </c>
      <c r="F11" s="4" t="str">
        <f t="shared" si="3"/>
        <v>O_GA_DPN_CLIENT</v>
      </c>
      <c r="G11" s="5" t="s">
        <v>627</v>
      </c>
      <c r="H11" s="3">
        <f t="shared" si="4"/>
        <v>5</v>
      </c>
      <c r="I11" s="4" t="s">
        <v>641</v>
      </c>
      <c r="J11" s="4" t="s">
        <v>712</v>
      </c>
      <c r="K11" s="35" t="s">
        <v>5575</v>
      </c>
      <c r="L11" s="3" t="s">
        <v>300</v>
      </c>
      <c r="M11" s="3" t="str">
        <f t="shared" si="0"/>
        <v xml:space="preserve"> NOT NULL</v>
      </c>
      <c r="N11" s="3"/>
      <c r="O11" s="3"/>
      <c r="P11" s="2" t="s">
        <v>3175</v>
      </c>
      <c r="Q11" s="28" t="str">
        <f t="shared" si="1"/>
        <v>DATE,CLIENTID,CHANNELGROUPING,SOURCE,LANDINGPAGEPATH</v>
      </c>
      <c r="R11" s="2" t="str">
        <f t="shared" si="5"/>
        <v>, LANDINGPAGEPATH  VARCHAR(10000)   NOT NULL  COMMENT '시작페이지'</v>
      </c>
    </row>
    <row r="12" spans="1:18" ht="22" hidden="1" customHeight="1" x14ac:dyDescent="0.45">
      <c r="A12" s="23">
        <f t="shared" si="2"/>
        <v>1</v>
      </c>
      <c r="B12" s="3" t="s">
        <v>598</v>
      </c>
      <c r="C12" s="3" t="s">
        <v>600</v>
      </c>
      <c r="D12" s="3" t="s">
        <v>625</v>
      </c>
      <c r="E12" s="3" t="s">
        <v>5514</v>
      </c>
      <c r="F12" s="4" t="str">
        <f t="shared" si="3"/>
        <v>O_GA_DPN_CLIENT</v>
      </c>
      <c r="G12" s="5" t="s">
        <v>627</v>
      </c>
      <c r="H12" s="3">
        <f t="shared" si="4"/>
        <v>6</v>
      </c>
      <c r="I12" s="4" t="s">
        <v>642</v>
      </c>
      <c r="J12" s="4" t="s">
        <v>713</v>
      </c>
      <c r="K12" s="35" t="s">
        <v>5575</v>
      </c>
      <c r="L12" s="3" t="s">
        <v>300</v>
      </c>
      <c r="M12" s="3" t="str">
        <f t="shared" si="0"/>
        <v xml:space="preserve"> NOT NULL</v>
      </c>
      <c r="N12" s="3"/>
      <c r="O12" s="3"/>
      <c r="P12" s="2" t="s">
        <v>3175</v>
      </c>
      <c r="Q12" s="28" t="str">
        <f t="shared" si="1"/>
        <v>DATE,CLIENTID,CHANNELGROUPING,SOURCE,LANDINGPAGEPATH,EXITPAGEPATH</v>
      </c>
      <c r="R12" s="2" t="str">
        <f t="shared" si="5"/>
        <v>, EXITPAGEPATH  VARCHAR(10000)   NOT NULL  COMMENT '종료페이지'</v>
      </c>
    </row>
    <row r="13" spans="1:18" ht="22" hidden="1" customHeight="1" x14ac:dyDescent="0.45">
      <c r="A13" s="23">
        <f t="shared" si="2"/>
        <v>1</v>
      </c>
      <c r="B13" s="3" t="s">
        <v>598</v>
      </c>
      <c r="C13" s="3" t="s">
        <v>600</v>
      </c>
      <c r="D13" s="3" t="s">
        <v>625</v>
      </c>
      <c r="E13" s="3" t="s">
        <v>5514</v>
      </c>
      <c r="F13" s="4" t="str">
        <f t="shared" si="3"/>
        <v>O_GA_DPN_CLIENT</v>
      </c>
      <c r="G13" s="5" t="s">
        <v>627</v>
      </c>
      <c r="H13" s="3">
        <f t="shared" si="4"/>
        <v>7</v>
      </c>
      <c r="I13" s="4" t="s">
        <v>643</v>
      </c>
      <c r="J13" s="4" t="s">
        <v>714</v>
      </c>
      <c r="K13" s="35" t="s">
        <v>3362</v>
      </c>
      <c r="L13" s="3" t="s">
        <v>300</v>
      </c>
      <c r="M13" s="3" t="str">
        <f t="shared" si="0"/>
        <v xml:space="preserve"> NOT NULL</v>
      </c>
      <c r="N13" s="3"/>
      <c r="O13" s="3"/>
      <c r="P13" s="2" t="s">
        <v>3175</v>
      </c>
      <c r="Q13" s="28" t="str">
        <f t="shared" si="1"/>
        <v>DATE,CLIENTID,CHANNELGROUPING,SOURCE,LANDINGPAGEPATH,EXITPAGEPATH,CITY</v>
      </c>
      <c r="R13" s="2" t="str">
        <f t="shared" si="5"/>
        <v>, CITY  VARCHAR(100)   NOT NULL  COMMENT '도시'</v>
      </c>
    </row>
    <row r="14" spans="1:18" ht="22" hidden="1" customHeight="1" x14ac:dyDescent="0.45">
      <c r="A14" s="23">
        <f t="shared" si="2"/>
        <v>1</v>
      </c>
      <c r="B14" s="3" t="s">
        <v>598</v>
      </c>
      <c r="C14" s="3" t="s">
        <v>600</v>
      </c>
      <c r="D14" s="3" t="s">
        <v>625</v>
      </c>
      <c r="E14" s="3" t="s">
        <v>5514</v>
      </c>
      <c r="F14" s="4" t="str">
        <f t="shared" si="3"/>
        <v>O_GA_DPN_CLIENT</v>
      </c>
      <c r="G14" s="5" t="s">
        <v>627</v>
      </c>
      <c r="H14" s="3">
        <f t="shared" si="4"/>
        <v>8</v>
      </c>
      <c r="I14" s="4" t="s">
        <v>644</v>
      </c>
      <c r="J14" s="4" t="s">
        <v>715</v>
      </c>
      <c r="K14" s="35" t="s">
        <v>3359</v>
      </c>
      <c r="L14" s="3" t="s">
        <v>300</v>
      </c>
      <c r="M14" s="3" t="str">
        <f t="shared" si="0"/>
        <v xml:space="preserve"> NOT NULL</v>
      </c>
      <c r="N14" s="3"/>
      <c r="O14" s="3"/>
      <c r="P14" s="2" t="s">
        <v>3175</v>
      </c>
      <c r="Q14" s="28" t="str">
        <f t="shared" si="1"/>
        <v>DATE,CLIENTID,CHANNELGROUPING,SOURCE,LANDINGPAGEPATH,EXITPAGEPATH,CITY,USERTYPE</v>
      </c>
      <c r="R14" s="2" t="str">
        <f t="shared" si="5"/>
        <v>, USERTYPE  VARCHAR(50)   NOT NULL  COMMENT '사용자유형'</v>
      </c>
    </row>
    <row r="15" spans="1:18" ht="22" hidden="1" customHeight="1" x14ac:dyDescent="0.45">
      <c r="A15" s="23">
        <f t="shared" si="2"/>
        <v>1</v>
      </c>
      <c r="B15" s="3" t="s">
        <v>598</v>
      </c>
      <c r="C15" s="3" t="s">
        <v>600</v>
      </c>
      <c r="D15" s="3" t="s">
        <v>625</v>
      </c>
      <c r="E15" s="3" t="s">
        <v>5514</v>
      </c>
      <c r="F15" s="4" t="str">
        <f t="shared" si="3"/>
        <v>O_GA_DPN_CLIENT</v>
      </c>
      <c r="G15" s="5" t="s">
        <v>627</v>
      </c>
      <c r="H15" s="3">
        <f t="shared" si="4"/>
        <v>9</v>
      </c>
      <c r="I15" s="4" t="s">
        <v>645</v>
      </c>
      <c r="J15" s="4" t="s">
        <v>716</v>
      </c>
      <c r="K15" s="35" t="s">
        <v>3360</v>
      </c>
      <c r="L15" s="3" t="s">
        <v>300</v>
      </c>
      <c r="M15" s="3" t="str">
        <f t="shared" si="0"/>
        <v xml:space="preserve"> NOT NULL</v>
      </c>
      <c r="N15" s="3"/>
      <c r="O15" s="3"/>
      <c r="P15" s="2" t="s">
        <v>3175</v>
      </c>
      <c r="Q15" s="28" t="str">
        <f t="shared" si="1"/>
        <v>DATE,CLIENTID,CHANNELGROUPING,SOURCE,LANDINGPAGEPATH,EXITPAGEPATH,CITY,USERTYPE,DEVICECATEGORY</v>
      </c>
      <c r="R15" s="2" t="str">
        <f t="shared" si="5"/>
        <v>, DEVICECATEGORY  VARCHAR(20)   NOT NULL  COMMENT '기기카테고리'</v>
      </c>
    </row>
    <row r="16" spans="1:18" ht="22" hidden="1" customHeight="1" x14ac:dyDescent="0.45">
      <c r="A16" s="23">
        <f t="shared" si="2"/>
        <v>1</v>
      </c>
      <c r="B16" s="3" t="s">
        <v>598</v>
      </c>
      <c r="C16" s="3" t="s">
        <v>600</v>
      </c>
      <c r="D16" s="3" t="s">
        <v>625</v>
      </c>
      <c r="E16" s="3" t="s">
        <v>5514</v>
      </c>
      <c r="F16" s="4" t="str">
        <f t="shared" si="3"/>
        <v>O_GA_DPN_CLIENT</v>
      </c>
      <c r="G16" s="5" t="s">
        <v>627</v>
      </c>
      <c r="H16" s="3">
        <f t="shared" si="4"/>
        <v>10</v>
      </c>
      <c r="I16" s="4" t="s">
        <v>646</v>
      </c>
      <c r="J16" s="4" t="s">
        <v>717</v>
      </c>
      <c r="K16" s="35" t="s">
        <v>3378</v>
      </c>
      <c r="L16" s="3" t="s">
        <v>3381</v>
      </c>
      <c r="M16" s="3" t="str">
        <f t="shared" si="0"/>
        <v>NULL</v>
      </c>
      <c r="N16" s="3"/>
      <c r="O16" s="3"/>
      <c r="P16" s="2" t="s">
        <v>3176</v>
      </c>
      <c r="Q16" s="28" t="str">
        <f t="shared" si="1"/>
        <v>DATE,CLIENTID,CHANNELGROUPING,SOURCE,LANDINGPAGEPATH,EXITPAGEPATH,CITY,USERTYPE,DEVICECATEGORY</v>
      </c>
      <c r="R16" s="2" t="str">
        <f t="shared" si="5"/>
        <v>, SESSIONS  INTEGER  NULL  COMMENT '세션수'</v>
      </c>
    </row>
    <row r="17" spans="1:18" ht="22" hidden="1" customHeight="1" x14ac:dyDescent="0.45">
      <c r="A17" s="23">
        <f t="shared" si="2"/>
        <v>1</v>
      </c>
      <c r="B17" s="3" t="s">
        <v>598</v>
      </c>
      <c r="C17" s="3" t="s">
        <v>600</v>
      </c>
      <c r="D17" s="3" t="s">
        <v>625</v>
      </c>
      <c r="E17" s="3" t="s">
        <v>5514</v>
      </c>
      <c r="F17" s="4" t="str">
        <f t="shared" si="3"/>
        <v>O_GA_DPN_CLIENT</v>
      </c>
      <c r="G17" s="5" t="s">
        <v>627</v>
      </c>
      <c r="H17" s="3">
        <f t="shared" si="4"/>
        <v>11</v>
      </c>
      <c r="I17" s="4" t="s">
        <v>647</v>
      </c>
      <c r="J17" s="4" t="s">
        <v>718</v>
      </c>
      <c r="K17" s="35" t="s">
        <v>3378</v>
      </c>
      <c r="L17" s="3" t="s">
        <v>3381</v>
      </c>
      <c r="M17" s="3" t="str">
        <f t="shared" si="0"/>
        <v>NULL</v>
      </c>
      <c r="N17" s="3"/>
      <c r="O17" s="3"/>
      <c r="P17" s="2" t="s">
        <v>3176</v>
      </c>
      <c r="Q17" s="28" t="str">
        <f t="shared" si="1"/>
        <v>DATE,CLIENTID,CHANNELGROUPING,SOURCE,LANDINGPAGEPATH,EXITPAGEPATH,CITY,USERTYPE,DEVICECATEGORY</v>
      </c>
      <c r="R17" s="2" t="str">
        <f t="shared" si="5"/>
        <v>, BOUNCES  INTEGER  NULL  COMMENT '이탈수'</v>
      </c>
    </row>
    <row r="18" spans="1:18" ht="22" hidden="1" customHeight="1" x14ac:dyDescent="0.45">
      <c r="A18" s="23">
        <f t="shared" si="2"/>
        <v>1</v>
      </c>
      <c r="B18" s="3" t="s">
        <v>598</v>
      </c>
      <c r="C18" s="3" t="s">
        <v>600</v>
      </c>
      <c r="D18" s="3" t="s">
        <v>625</v>
      </c>
      <c r="E18" s="3" t="s">
        <v>5514</v>
      </c>
      <c r="F18" s="4" t="str">
        <f t="shared" si="3"/>
        <v>O_GA_DPN_CLIENT</v>
      </c>
      <c r="G18" s="5" t="s">
        <v>627</v>
      </c>
      <c r="H18" s="3">
        <f t="shared" si="4"/>
        <v>12</v>
      </c>
      <c r="I18" s="4" t="s">
        <v>648</v>
      </c>
      <c r="J18" s="4" t="s">
        <v>719</v>
      </c>
      <c r="K18" s="35" t="s">
        <v>3378</v>
      </c>
      <c r="L18" s="3" t="s">
        <v>3381</v>
      </c>
      <c r="M18" s="3" t="str">
        <f t="shared" si="0"/>
        <v>NULL</v>
      </c>
      <c r="N18" s="3"/>
      <c r="O18" s="3"/>
      <c r="P18" s="2" t="s">
        <v>3176</v>
      </c>
      <c r="Q18" s="28" t="str">
        <f t="shared" si="1"/>
        <v>DATE,CLIENTID,CHANNELGROUPING,SOURCE,LANDINGPAGEPATH,EXITPAGEPATH,CITY,USERTYPE,DEVICECATEGORY</v>
      </c>
      <c r="R18" s="2" t="str">
        <f t="shared" si="5"/>
        <v>, PAGEVIEWS  INTEGER  NULL  COMMENT '페이지뷰수'</v>
      </c>
    </row>
    <row r="19" spans="1:18" ht="22" hidden="1" customHeight="1" x14ac:dyDescent="0.45">
      <c r="A19" s="23">
        <f t="shared" si="2"/>
        <v>1</v>
      </c>
      <c r="B19" s="3" t="s">
        <v>598</v>
      </c>
      <c r="C19" s="3" t="s">
        <v>600</v>
      </c>
      <c r="D19" s="3" t="s">
        <v>625</v>
      </c>
      <c r="E19" s="3" t="s">
        <v>5514</v>
      </c>
      <c r="F19" s="4" t="str">
        <f t="shared" si="3"/>
        <v>O_GA_DPN_CLIENT</v>
      </c>
      <c r="G19" s="5" t="s">
        <v>627</v>
      </c>
      <c r="H19" s="3">
        <f t="shared" si="4"/>
        <v>13</v>
      </c>
      <c r="I19" s="4" t="s">
        <v>649</v>
      </c>
      <c r="J19" s="4" t="s">
        <v>720</v>
      </c>
      <c r="K19" s="35" t="s">
        <v>785</v>
      </c>
      <c r="L19" s="3" t="s">
        <v>3381</v>
      </c>
      <c r="M19" s="3" t="str">
        <f t="shared" si="0"/>
        <v>NULL</v>
      </c>
      <c r="N19" s="3"/>
      <c r="O19" s="3"/>
      <c r="P19" s="2" t="s">
        <v>3177</v>
      </c>
      <c r="Q19" s="28" t="str">
        <f t="shared" si="1"/>
        <v>DATE,CLIENTID,CHANNELGROUPING,SOURCE,LANDINGPAGEPATH,EXITPAGEPATH,CITY,USERTYPE,DEVICECATEGORY</v>
      </c>
      <c r="R19" s="2" t="str">
        <f t="shared" si="5"/>
        <v>, SESSIONDURATION  DOUBLE  NULL  COMMENT '세션기간'</v>
      </c>
    </row>
    <row r="20" spans="1:18" ht="22" hidden="1" customHeight="1" x14ac:dyDescent="0.45">
      <c r="A20" s="23">
        <f t="shared" si="2"/>
        <v>1</v>
      </c>
      <c r="B20" s="3" t="s">
        <v>598</v>
      </c>
      <c r="C20" s="3" t="s">
        <v>600</v>
      </c>
      <c r="D20" s="3" t="s">
        <v>625</v>
      </c>
      <c r="E20" s="3" t="s">
        <v>5514</v>
      </c>
      <c r="F20" s="4" t="str">
        <f t="shared" si="3"/>
        <v>O_GA_DPN_CLIENT</v>
      </c>
      <c r="G20" s="5" t="s">
        <v>627</v>
      </c>
      <c r="H20" s="3">
        <f t="shared" si="4"/>
        <v>14</v>
      </c>
      <c r="I20" s="4" t="s">
        <v>650</v>
      </c>
      <c r="J20" s="4" t="s">
        <v>721</v>
      </c>
      <c r="K20" s="35" t="s">
        <v>3378</v>
      </c>
      <c r="L20" s="3" t="s">
        <v>3381</v>
      </c>
      <c r="M20" s="3" t="str">
        <f t="shared" si="0"/>
        <v>NULL</v>
      </c>
      <c r="N20" s="3"/>
      <c r="O20" s="3"/>
      <c r="P20" s="2" t="s">
        <v>3176</v>
      </c>
      <c r="Q20" s="28" t="str">
        <f t="shared" si="1"/>
        <v>DATE,CLIENTID,CHANNELGROUPING,SOURCE,LANDINGPAGEPATH,EXITPAGEPATH,CITY,USERTYPE,DEVICECATEGORY</v>
      </c>
      <c r="R20" s="2" t="str">
        <f t="shared" si="5"/>
        <v>, TRANSACTIONS  INTEGER  NULL  COMMENT '거래수'</v>
      </c>
    </row>
    <row r="21" spans="1:18" ht="22" hidden="1" customHeight="1" x14ac:dyDescent="0.45">
      <c r="A21" s="23">
        <f t="shared" si="2"/>
        <v>1</v>
      </c>
      <c r="B21" s="3" t="s">
        <v>598</v>
      </c>
      <c r="C21" s="3" t="s">
        <v>600</v>
      </c>
      <c r="D21" s="3" t="s">
        <v>625</v>
      </c>
      <c r="E21" s="3" t="s">
        <v>5514</v>
      </c>
      <c r="F21" s="4" t="str">
        <f t="shared" si="3"/>
        <v>O_GA_DPN_CLIENT</v>
      </c>
      <c r="G21" s="5" t="s">
        <v>627</v>
      </c>
      <c r="H21" s="3">
        <f t="shared" si="4"/>
        <v>15</v>
      </c>
      <c r="I21" s="4" t="s">
        <v>651</v>
      </c>
      <c r="J21" s="4" t="s">
        <v>722</v>
      </c>
      <c r="K21" s="35" t="s">
        <v>785</v>
      </c>
      <c r="L21" s="3" t="s">
        <v>3381</v>
      </c>
      <c r="M21" s="3" t="str">
        <f t="shared" si="0"/>
        <v>NULL</v>
      </c>
      <c r="N21" s="3"/>
      <c r="O21" s="3"/>
      <c r="P21" s="2" t="s">
        <v>3177</v>
      </c>
      <c r="Q21" s="28" t="str">
        <f t="shared" si="1"/>
        <v>DATE,CLIENTID,CHANNELGROUPING,SOURCE,LANDINGPAGEPATH,EXITPAGEPATH,CITY,USERTYPE,DEVICECATEGORY</v>
      </c>
      <c r="R21" s="2" t="str">
        <f t="shared" si="5"/>
        <v>, TRANSACTIONREVENUE  DOUBLE  NULL  COMMENT '거래수익'</v>
      </c>
    </row>
    <row r="22" spans="1:18" ht="22" hidden="1" customHeight="1" x14ac:dyDescent="0.45">
      <c r="A22" s="23">
        <f t="shared" si="2"/>
        <v>1</v>
      </c>
      <c r="B22" s="3" t="s">
        <v>598</v>
      </c>
      <c r="C22" s="3" t="s">
        <v>600</v>
      </c>
      <c r="D22" s="3" t="s">
        <v>625</v>
      </c>
      <c r="E22" s="3" t="s">
        <v>5514</v>
      </c>
      <c r="F22" s="4" t="str">
        <f t="shared" si="3"/>
        <v>O_GA_DPN_CLIENT</v>
      </c>
      <c r="G22" s="5" t="s">
        <v>627</v>
      </c>
      <c r="H22" s="3">
        <f t="shared" si="4"/>
        <v>16</v>
      </c>
      <c r="I22" s="4" t="s">
        <v>652</v>
      </c>
      <c r="J22" s="4" t="s">
        <v>723</v>
      </c>
      <c r="K22" s="35" t="s">
        <v>3378</v>
      </c>
      <c r="L22" s="3" t="s">
        <v>3381</v>
      </c>
      <c r="M22" s="3" t="str">
        <f t="shared" si="0"/>
        <v>NULL</v>
      </c>
      <c r="N22" s="3"/>
      <c r="O22" s="3"/>
      <c r="P22" s="2" t="s">
        <v>3176</v>
      </c>
      <c r="Q22" s="28" t="str">
        <f t="shared" si="1"/>
        <v>DATE,CLIENTID,CHANNELGROUPING,SOURCE,LANDINGPAGEPATH,EXITPAGEPATH,CITY,USERTYPE,DEVICECATEGORY</v>
      </c>
      <c r="R22" s="2" t="str">
        <f t="shared" si="5"/>
        <v>, GOAL4COMPLETIONS  INTEGER  NULL  COMMENT '목표4완료수'</v>
      </c>
    </row>
    <row r="23" spans="1:18" ht="22" hidden="1" customHeight="1" x14ac:dyDescent="0.45">
      <c r="A23" s="23">
        <f t="shared" si="2"/>
        <v>1</v>
      </c>
      <c r="B23" s="3" t="s">
        <v>598</v>
      </c>
      <c r="C23" s="3" t="s">
        <v>600</v>
      </c>
      <c r="D23" s="3" t="s">
        <v>625</v>
      </c>
      <c r="E23" s="3" t="s">
        <v>5514</v>
      </c>
      <c r="F23" s="4" t="str">
        <f t="shared" si="3"/>
        <v>O_GA_DPN_CLIENT</v>
      </c>
      <c r="G23" s="5" t="s">
        <v>627</v>
      </c>
      <c r="H23" s="3">
        <f>IF(F23=F22,H22+1,1)</f>
        <v>17</v>
      </c>
      <c r="I23" s="4" t="s">
        <v>589</v>
      </c>
      <c r="J23" s="4" t="s">
        <v>3382</v>
      </c>
      <c r="K23" s="35" t="s">
        <v>3383</v>
      </c>
      <c r="L23" s="3" t="s">
        <v>3381</v>
      </c>
      <c r="M23" s="3" t="str">
        <f t="shared" si="0"/>
        <v>NULL</v>
      </c>
      <c r="N23" s="3"/>
      <c r="O23" s="3"/>
      <c r="Q23" s="28" t="str">
        <f t="shared" si="1"/>
        <v>DATE,CLIENTID,CHANNELGROUPING,SOURCE,LANDINGPAGEPATH,EXITPAGEPATH,CITY,USERTYPE,DEVICECATEGORY</v>
      </c>
      <c r="R23" s="2" t="str">
        <f t="shared" si="5"/>
        <v>, LOAD_DTTM  TIMESTAMP  NULL  COMMENT '적재일시' , CONSTRAINT O_GA_DPN_CLIENT_PK PRIMARY KEY (DATE,CLIENTID,CHANNELGROUPING,SOURCE,LANDINGPAGEPATH,EXITPAGEPATH,CITY,USERTYPE,DEVICECATEGORY)) COMMENT='사용자';GRANT SELECT ON TABLE GCWB_WDB.ODS.O_GA_DPN_CLIENT TO READ_ROLE;GRANT SELECT,INSERT,UPDATE,DELETE ON TABLE GCWB_WDB.ODS.O_GA_DPN_CLIENT TO ROLE CRUD_ROLE;</v>
      </c>
    </row>
    <row r="24" spans="1:18" ht="22" hidden="1" customHeight="1" x14ac:dyDescent="0.45">
      <c r="A24" s="23">
        <f t="shared" si="2"/>
        <v>2</v>
      </c>
      <c r="B24" s="3" t="s">
        <v>598</v>
      </c>
      <c r="C24" s="3" t="s">
        <v>600</v>
      </c>
      <c r="D24" s="3" t="s">
        <v>625</v>
      </c>
      <c r="E24" s="3" t="s">
        <v>5516</v>
      </c>
      <c r="F24" s="4" t="str">
        <f t="shared" si="3"/>
        <v>O_GA_DPN_CLIENT_CITY</v>
      </c>
      <c r="G24" s="5" t="s">
        <v>628</v>
      </c>
      <c r="H24" s="3">
        <f t="shared" si="4"/>
        <v>1</v>
      </c>
      <c r="I24" s="4" t="s">
        <v>637</v>
      </c>
      <c r="J24" s="4" t="s">
        <v>708</v>
      </c>
      <c r="K24" s="35" t="s">
        <v>3361</v>
      </c>
      <c r="L24" s="3" t="s">
        <v>300</v>
      </c>
      <c r="M24" s="3" t="str">
        <f t="shared" si="0"/>
        <v xml:space="preserve"> NOT NULL</v>
      </c>
      <c r="N24" s="3"/>
      <c r="O24" s="3"/>
      <c r="P24" s="2" t="s">
        <v>3175</v>
      </c>
      <c r="Q24" s="28" t="str">
        <f t="shared" si="1"/>
        <v>DATE</v>
      </c>
      <c r="R24" s="2" t="str">
        <f t="shared" si="5"/>
        <v>CREATE OR REPLACE TRANSIENT TABLE ODS.O_GA_DPN_CLIENT_CITY (DATE  VARCHAR(8)   NOT NULL  COMMENT '일자'</v>
      </c>
    </row>
    <row r="25" spans="1:18" ht="22" hidden="1" customHeight="1" x14ac:dyDescent="0.45">
      <c r="A25" s="23">
        <f t="shared" si="2"/>
        <v>2</v>
      </c>
      <c r="B25" s="3" t="s">
        <v>598</v>
      </c>
      <c r="C25" s="3" t="s">
        <v>600</v>
      </c>
      <c r="D25" s="3" t="s">
        <v>625</v>
      </c>
      <c r="E25" s="3" t="s">
        <v>5516</v>
      </c>
      <c r="F25" s="4" t="str">
        <f t="shared" si="3"/>
        <v>O_GA_DPN_CLIENT_CITY</v>
      </c>
      <c r="G25" s="5" t="s">
        <v>628</v>
      </c>
      <c r="H25" s="3">
        <f t="shared" si="4"/>
        <v>2</v>
      </c>
      <c r="I25" s="4" t="s">
        <v>638</v>
      </c>
      <c r="J25" s="4" t="s">
        <v>709</v>
      </c>
      <c r="K25" s="35" t="s">
        <v>3359</v>
      </c>
      <c r="L25" s="3" t="s">
        <v>300</v>
      </c>
      <c r="M25" s="3" t="str">
        <f t="shared" si="0"/>
        <v xml:space="preserve"> NOT NULL</v>
      </c>
      <c r="N25" s="3"/>
      <c r="O25" s="3"/>
      <c r="P25" s="2" t="s">
        <v>3175</v>
      </c>
      <c r="Q25" s="28" t="str">
        <f t="shared" si="1"/>
        <v>DATE,CLIENTID</v>
      </c>
      <c r="R25" s="2" t="str">
        <f t="shared" si="5"/>
        <v>, CLIENTID  VARCHAR(50)   NOT NULL  COMMENT '사용자ID'</v>
      </c>
    </row>
    <row r="26" spans="1:18" ht="22" hidden="1" customHeight="1" x14ac:dyDescent="0.45">
      <c r="A26" s="23">
        <f t="shared" si="2"/>
        <v>2</v>
      </c>
      <c r="B26" s="3" t="s">
        <v>598</v>
      </c>
      <c r="C26" s="3" t="s">
        <v>600</v>
      </c>
      <c r="D26" s="3" t="s">
        <v>625</v>
      </c>
      <c r="E26" s="3" t="s">
        <v>5516</v>
      </c>
      <c r="F26" s="4" t="str">
        <f t="shared" si="3"/>
        <v>O_GA_DPN_CLIENT_CITY</v>
      </c>
      <c r="G26" s="5" t="s">
        <v>628</v>
      </c>
      <c r="H26" s="3">
        <f t="shared" si="4"/>
        <v>3</v>
      </c>
      <c r="I26" s="4" t="s">
        <v>643</v>
      </c>
      <c r="J26" s="4" t="s">
        <v>714</v>
      </c>
      <c r="K26" s="35" t="s">
        <v>3362</v>
      </c>
      <c r="L26" s="3" t="s">
        <v>300</v>
      </c>
      <c r="M26" s="3" t="str">
        <f t="shared" si="0"/>
        <v xml:space="preserve"> NOT NULL</v>
      </c>
      <c r="N26" s="3"/>
      <c r="O26" s="3"/>
      <c r="P26" s="2" t="s">
        <v>3175</v>
      </c>
      <c r="Q26" s="28" t="str">
        <f t="shared" si="1"/>
        <v>DATE,CLIENTID,CITY</v>
      </c>
      <c r="R26" s="2" t="str">
        <f t="shared" si="5"/>
        <v>, CITY  VARCHAR(100)   NOT NULL  COMMENT '도시'</v>
      </c>
    </row>
    <row r="27" spans="1:18" ht="22" hidden="1" customHeight="1" x14ac:dyDescent="0.45">
      <c r="A27" s="23">
        <f t="shared" si="2"/>
        <v>2</v>
      </c>
      <c r="B27" s="3" t="s">
        <v>598</v>
      </c>
      <c r="C27" s="3" t="s">
        <v>600</v>
      </c>
      <c r="D27" s="3" t="s">
        <v>625</v>
      </c>
      <c r="E27" s="3" t="s">
        <v>5516</v>
      </c>
      <c r="F27" s="4" t="str">
        <f t="shared" si="3"/>
        <v>O_GA_DPN_CLIENT_CITY</v>
      </c>
      <c r="G27" s="5" t="s">
        <v>628</v>
      </c>
      <c r="H27" s="3">
        <f t="shared" si="4"/>
        <v>4</v>
      </c>
      <c r="I27" s="4" t="s">
        <v>653</v>
      </c>
      <c r="J27" s="4" t="s">
        <v>724</v>
      </c>
      <c r="K27" s="35" t="s">
        <v>3362</v>
      </c>
      <c r="L27" s="3" t="s">
        <v>3381</v>
      </c>
      <c r="M27" s="3" t="str">
        <f t="shared" si="0"/>
        <v>NULL</v>
      </c>
      <c r="N27" s="3"/>
      <c r="O27" s="3"/>
      <c r="P27" s="2" t="s">
        <v>3175</v>
      </c>
      <c r="Q27" s="28" t="str">
        <f t="shared" si="1"/>
        <v>DATE,CLIENTID,CITY</v>
      </c>
      <c r="R27" s="2" t="str">
        <f t="shared" si="5"/>
        <v>, COUNTRY  VARCHAR(100)  NULL  COMMENT '국가'</v>
      </c>
    </row>
    <row r="28" spans="1:18" ht="22" hidden="1" customHeight="1" x14ac:dyDescent="0.45">
      <c r="A28" s="23">
        <f t="shared" si="2"/>
        <v>2</v>
      </c>
      <c r="B28" s="3" t="s">
        <v>598</v>
      </c>
      <c r="C28" s="3" t="s">
        <v>600</v>
      </c>
      <c r="D28" s="3" t="s">
        <v>625</v>
      </c>
      <c r="E28" s="3" t="s">
        <v>5516</v>
      </c>
      <c r="F28" s="4" t="str">
        <f t="shared" si="3"/>
        <v>O_GA_DPN_CLIENT_CITY</v>
      </c>
      <c r="G28" s="5" t="s">
        <v>628</v>
      </c>
      <c r="H28" s="3">
        <f t="shared" si="4"/>
        <v>5</v>
      </c>
      <c r="I28" s="4" t="s">
        <v>654</v>
      </c>
      <c r="J28" s="4" t="s">
        <v>725</v>
      </c>
      <c r="K28" s="35" t="s">
        <v>3362</v>
      </c>
      <c r="L28" s="3" t="s">
        <v>3381</v>
      </c>
      <c r="M28" s="3" t="str">
        <f t="shared" si="0"/>
        <v>NULL</v>
      </c>
      <c r="N28" s="3"/>
      <c r="O28" s="3"/>
      <c r="P28" s="2" t="s">
        <v>3175</v>
      </c>
      <c r="Q28" s="28" t="str">
        <f t="shared" si="1"/>
        <v>DATE,CLIENTID,CITY</v>
      </c>
      <c r="R28" s="2" t="str">
        <f t="shared" si="5"/>
        <v>, REGION  VARCHAR(100)  NULL  COMMENT '지역'</v>
      </c>
    </row>
    <row r="29" spans="1:18" ht="22" hidden="1" customHeight="1" x14ac:dyDescent="0.45">
      <c r="A29" s="23">
        <f t="shared" si="2"/>
        <v>2</v>
      </c>
      <c r="B29" s="3" t="s">
        <v>598</v>
      </c>
      <c r="C29" s="3" t="s">
        <v>600</v>
      </c>
      <c r="D29" s="3" t="s">
        <v>625</v>
      </c>
      <c r="E29" s="3" t="s">
        <v>5516</v>
      </c>
      <c r="F29" s="4" t="str">
        <f t="shared" si="3"/>
        <v>O_GA_DPN_CLIENT_CITY</v>
      </c>
      <c r="G29" s="5" t="s">
        <v>628</v>
      </c>
      <c r="H29" s="3">
        <f t="shared" si="4"/>
        <v>6</v>
      </c>
      <c r="I29" s="4" t="s">
        <v>646</v>
      </c>
      <c r="J29" s="4" t="s">
        <v>717</v>
      </c>
      <c r="K29" s="35" t="s">
        <v>3378</v>
      </c>
      <c r="L29" s="3" t="s">
        <v>3381</v>
      </c>
      <c r="M29" s="3" t="str">
        <f t="shared" si="0"/>
        <v>NULL</v>
      </c>
      <c r="N29" s="3"/>
      <c r="O29" s="3"/>
      <c r="P29" s="2" t="s">
        <v>3176</v>
      </c>
      <c r="Q29" s="28" t="str">
        <f t="shared" si="1"/>
        <v>DATE,CLIENTID,CITY</v>
      </c>
      <c r="R29" s="2" t="str">
        <f t="shared" si="5"/>
        <v>, SESSIONS  INTEGER  NULL  COMMENT '세션수'</v>
      </c>
    </row>
    <row r="30" spans="1:18" ht="22" hidden="1" customHeight="1" x14ac:dyDescent="0.45">
      <c r="A30" s="23">
        <f t="shared" si="2"/>
        <v>2</v>
      </c>
      <c r="B30" s="3" t="s">
        <v>598</v>
      </c>
      <c r="C30" s="3" t="s">
        <v>600</v>
      </c>
      <c r="D30" s="3" t="s">
        <v>625</v>
      </c>
      <c r="E30" s="3" t="s">
        <v>5516</v>
      </c>
      <c r="F30" s="4" t="str">
        <f t="shared" si="3"/>
        <v>O_GA_DPN_CLIENT_CITY</v>
      </c>
      <c r="G30" s="5" t="s">
        <v>628</v>
      </c>
      <c r="H30" s="3">
        <f>IF(F30=F29,H29+1,1)</f>
        <v>7</v>
      </c>
      <c r="I30" s="4" t="s">
        <v>589</v>
      </c>
      <c r="J30" s="4" t="s">
        <v>3382</v>
      </c>
      <c r="K30" s="35" t="s">
        <v>3383</v>
      </c>
      <c r="L30" s="3" t="s">
        <v>3381</v>
      </c>
      <c r="M30" s="3" t="str">
        <f t="shared" si="0"/>
        <v>NULL</v>
      </c>
      <c r="N30" s="3"/>
      <c r="O30" s="3"/>
      <c r="Q30" s="28" t="str">
        <f t="shared" si="1"/>
        <v>DATE,CLIENTID,CITY</v>
      </c>
      <c r="R30" s="2" t="str">
        <f t="shared" si="5"/>
        <v>, LOAD_DTTM  TIMESTAMP  NULL  COMMENT '적재일시' , CONSTRAINT O_GA_DPN_CLIENT_CITY_PK PRIMARY KEY (DATE,CLIENTID,CITY)) COMMENT='사용자 지역';GRANT SELECT ON TABLE GCWB_WDB.ODS.O_GA_DPN_CLIENT_CITY TO READ_ROLE;GRANT SELECT,INSERT,UPDATE,DELETE ON TABLE GCWB_WDB.ODS.O_GA_DPN_CLIENT_CITY TO ROLE CRUD_ROLE;</v>
      </c>
    </row>
    <row r="31" spans="1:18" ht="22" hidden="1" customHeight="1" x14ac:dyDescent="0.45">
      <c r="A31" s="23">
        <f t="shared" si="2"/>
        <v>3</v>
      </c>
      <c r="B31" s="3" t="s">
        <v>598</v>
      </c>
      <c r="C31" s="3" t="s">
        <v>600</v>
      </c>
      <c r="D31" s="3" t="s">
        <v>625</v>
      </c>
      <c r="E31" s="3" t="s">
        <v>2275</v>
      </c>
      <c r="F31" s="4" t="str">
        <f t="shared" si="3"/>
        <v>O_GA_DPN_GENDER</v>
      </c>
      <c r="G31" s="5" t="s">
        <v>629</v>
      </c>
      <c r="H31" s="3">
        <f t="shared" si="4"/>
        <v>1</v>
      </c>
      <c r="I31" s="4" t="s">
        <v>637</v>
      </c>
      <c r="J31" s="4" t="s">
        <v>708</v>
      </c>
      <c r="K31" s="35" t="s">
        <v>3361</v>
      </c>
      <c r="L31" s="3" t="s">
        <v>300</v>
      </c>
      <c r="M31" s="3" t="str">
        <f t="shared" si="0"/>
        <v xml:space="preserve"> NOT NULL</v>
      </c>
      <c r="N31" s="3"/>
      <c r="O31" s="3"/>
      <c r="P31" s="2" t="s">
        <v>3175</v>
      </c>
      <c r="Q31" s="28" t="str">
        <f t="shared" si="1"/>
        <v>DATE</v>
      </c>
      <c r="R31" s="2" t="str">
        <f t="shared" si="5"/>
        <v>CREATE OR REPLACE TRANSIENT TABLE ODS.O_GA_DPN_GENDER (DATE  VARCHAR(8)   NOT NULL  COMMENT '일자'</v>
      </c>
    </row>
    <row r="32" spans="1:18" ht="22" hidden="1" customHeight="1" x14ac:dyDescent="0.45">
      <c r="A32" s="23">
        <f t="shared" si="2"/>
        <v>3</v>
      </c>
      <c r="B32" s="3" t="s">
        <v>598</v>
      </c>
      <c r="C32" s="3" t="s">
        <v>600</v>
      </c>
      <c r="D32" s="3" t="s">
        <v>625</v>
      </c>
      <c r="E32" s="3" t="s">
        <v>2275</v>
      </c>
      <c r="F32" s="4" t="str">
        <f t="shared" si="3"/>
        <v>O_GA_DPN_GENDER</v>
      </c>
      <c r="G32" s="5" t="s">
        <v>629</v>
      </c>
      <c r="H32" s="3">
        <f t="shared" si="4"/>
        <v>2</v>
      </c>
      <c r="I32" s="4" t="s">
        <v>53</v>
      </c>
      <c r="J32" s="4" t="s">
        <v>726</v>
      </c>
      <c r="K32" s="35" t="s">
        <v>5572</v>
      </c>
      <c r="L32" s="3" t="s">
        <v>300</v>
      </c>
      <c r="M32" s="3" t="str">
        <f t="shared" si="0"/>
        <v xml:space="preserve"> NOT NULL</v>
      </c>
      <c r="N32" s="3"/>
      <c r="O32" s="3"/>
      <c r="P32" s="2" t="s">
        <v>3175</v>
      </c>
      <c r="Q32" s="28" t="str">
        <f t="shared" si="1"/>
        <v>DATE,USERGENDER</v>
      </c>
      <c r="R32" s="2" t="str">
        <f t="shared" si="5"/>
        <v>, USERGENDER  VARCHAR(10)   NOT NULL  COMMENT '성별'</v>
      </c>
    </row>
    <row r="33" spans="1:18" ht="22" hidden="1" customHeight="1" x14ac:dyDescent="0.45">
      <c r="A33" s="23">
        <f t="shared" si="2"/>
        <v>3</v>
      </c>
      <c r="B33" s="3" t="s">
        <v>598</v>
      </c>
      <c r="C33" s="3" t="s">
        <v>600</v>
      </c>
      <c r="D33" s="3" t="s">
        <v>625</v>
      </c>
      <c r="E33" s="3" t="s">
        <v>2275</v>
      </c>
      <c r="F33" s="4" t="str">
        <f t="shared" si="3"/>
        <v>O_GA_DPN_GENDER</v>
      </c>
      <c r="G33" s="5" t="s">
        <v>629</v>
      </c>
      <c r="H33" s="3">
        <f t="shared" si="4"/>
        <v>3</v>
      </c>
      <c r="I33" s="4" t="s">
        <v>655</v>
      </c>
      <c r="J33" s="4" t="s">
        <v>727</v>
      </c>
      <c r="K33" s="35" t="s">
        <v>3378</v>
      </c>
      <c r="L33" s="3" t="s">
        <v>3381</v>
      </c>
      <c r="M33" s="3" t="str">
        <f t="shared" si="0"/>
        <v>NULL</v>
      </c>
      <c r="N33" s="3"/>
      <c r="O33" s="3"/>
      <c r="P33" s="2" t="s">
        <v>3176</v>
      </c>
      <c r="Q33" s="28" t="str">
        <f t="shared" si="1"/>
        <v>DATE,USERGENDER</v>
      </c>
      <c r="R33" s="2" t="str">
        <f t="shared" si="5"/>
        <v>, USERS  INTEGER  NULL  COMMENT '사용자수'</v>
      </c>
    </row>
    <row r="34" spans="1:18" ht="22" hidden="1" customHeight="1" x14ac:dyDescent="0.45">
      <c r="A34" s="23">
        <f t="shared" si="2"/>
        <v>3</v>
      </c>
      <c r="B34" s="3" t="s">
        <v>598</v>
      </c>
      <c r="C34" s="3" t="s">
        <v>600</v>
      </c>
      <c r="D34" s="3" t="s">
        <v>625</v>
      </c>
      <c r="E34" s="3" t="s">
        <v>2275</v>
      </c>
      <c r="F34" s="4" t="str">
        <f t="shared" si="3"/>
        <v>O_GA_DPN_GENDER</v>
      </c>
      <c r="G34" s="5" t="s">
        <v>629</v>
      </c>
      <c r="H34" s="3">
        <f t="shared" si="4"/>
        <v>4</v>
      </c>
      <c r="I34" s="4" t="s">
        <v>656</v>
      </c>
      <c r="J34" s="4" t="s">
        <v>728</v>
      </c>
      <c r="K34" s="35" t="s">
        <v>3378</v>
      </c>
      <c r="L34" s="3" t="s">
        <v>3381</v>
      </c>
      <c r="M34" s="3" t="str">
        <f t="shared" si="0"/>
        <v>NULL</v>
      </c>
      <c r="N34" s="3"/>
      <c r="O34" s="3"/>
      <c r="P34" s="2" t="s">
        <v>3176</v>
      </c>
      <c r="Q34" s="28" t="str">
        <f t="shared" si="1"/>
        <v>DATE,USERGENDER</v>
      </c>
      <c r="R34" s="2" t="str">
        <f t="shared" si="5"/>
        <v>, NEWUSERS  INTEGER  NULL  COMMENT '신규사용자수'</v>
      </c>
    </row>
    <row r="35" spans="1:18" ht="22" hidden="1" customHeight="1" x14ac:dyDescent="0.45">
      <c r="A35" s="23">
        <f t="shared" si="2"/>
        <v>3</v>
      </c>
      <c r="B35" s="3" t="s">
        <v>598</v>
      </c>
      <c r="C35" s="3" t="s">
        <v>600</v>
      </c>
      <c r="D35" s="3" t="s">
        <v>625</v>
      </c>
      <c r="E35" s="3" t="s">
        <v>2275</v>
      </c>
      <c r="F35" s="4" t="str">
        <f t="shared" si="3"/>
        <v>O_GA_DPN_GENDER</v>
      </c>
      <c r="G35" s="5" t="s">
        <v>629</v>
      </c>
      <c r="H35" s="3">
        <f t="shared" si="4"/>
        <v>5</v>
      </c>
      <c r="I35" s="4" t="s">
        <v>646</v>
      </c>
      <c r="J35" s="4" t="s">
        <v>717</v>
      </c>
      <c r="K35" s="35" t="s">
        <v>3378</v>
      </c>
      <c r="L35" s="3" t="s">
        <v>3381</v>
      </c>
      <c r="M35" s="3" t="str">
        <f t="shared" si="0"/>
        <v>NULL</v>
      </c>
      <c r="N35" s="3"/>
      <c r="O35" s="3"/>
      <c r="P35" s="2" t="s">
        <v>3176</v>
      </c>
      <c r="Q35" s="28" t="str">
        <f t="shared" si="1"/>
        <v>DATE,USERGENDER</v>
      </c>
      <c r="R35" s="2" t="str">
        <f t="shared" si="5"/>
        <v>, SESSIONS  INTEGER  NULL  COMMENT '세션수'</v>
      </c>
    </row>
    <row r="36" spans="1:18" ht="22" hidden="1" customHeight="1" x14ac:dyDescent="0.45">
      <c r="A36" s="23">
        <f t="shared" si="2"/>
        <v>3</v>
      </c>
      <c r="B36" s="3" t="s">
        <v>598</v>
      </c>
      <c r="C36" s="3" t="s">
        <v>600</v>
      </c>
      <c r="D36" s="3" t="s">
        <v>625</v>
      </c>
      <c r="E36" s="3" t="s">
        <v>2275</v>
      </c>
      <c r="F36" s="4" t="str">
        <f t="shared" si="3"/>
        <v>O_GA_DPN_GENDER</v>
      </c>
      <c r="G36" s="5" t="s">
        <v>629</v>
      </c>
      <c r="H36" s="3">
        <f t="shared" si="4"/>
        <v>6</v>
      </c>
      <c r="I36" s="4" t="s">
        <v>647</v>
      </c>
      <c r="J36" s="4" t="s">
        <v>718</v>
      </c>
      <c r="K36" s="35" t="s">
        <v>3378</v>
      </c>
      <c r="L36" s="3" t="s">
        <v>3381</v>
      </c>
      <c r="M36" s="3" t="str">
        <f t="shared" si="0"/>
        <v>NULL</v>
      </c>
      <c r="N36" s="3"/>
      <c r="O36" s="3"/>
      <c r="P36" s="2" t="s">
        <v>3176</v>
      </c>
      <c r="Q36" s="28" t="str">
        <f t="shared" si="1"/>
        <v>DATE,USERGENDER</v>
      </c>
      <c r="R36" s="2" t="str">
        <f t="shared" si="5"/>
        <v>, BOUNCES  INTEGER  NULL  COMMENT '이탈수'</v>
      </c>
    </row>
    <row r="37" spans="1:18" ht="22" hidden="1" customHeight="1" x14ac:dyDescent="0.45">
      <c r="A37" s="23">
        <f t="shared" si="2"/>
        <v>3</v>
      </c>
      <c r="B37" s="3" t="s">
        <v>598</v>
      </c>
      <c r="C37" s="3" t="s">
        <v>600</v>
      </c>
      <c r="D37" s="3" t="s">
        <v>625</v>
      </c>
      <c r="E37" s="3" t="s">
        <v>2275</v>
      </c>
      <c r="F37" s="4" t="str">
        <f t="shared" si="3"/>
        <v>O_GA_DPN_GENDER</v>
      </c>
      <c r="G37" s="5" t="s">
        <v>629</v>
      </c>
      <c r="H37" s="3">
        <f t="shared" si="4"/>
        <v>7</v>
      </c>
      <c r="I37" s="4" t="s">
        <v>648</v>
      </c>
      <c r="J37" s="4" t="s">
        <v>719</v>
      </c>
      <c r="K37" s="35" t="s">
        <v>3378</v>
      </c>
      <c r="L37" s="3" t="s">
        <v>3381</v>
      </c>
      <c r="M37" s="3" t="str">
        <f t="shared" si="0"/>
        <v>NULL</v>
      </c>
      <c r="N37" s="3"/>
      <c r="O37" s="3"/>
      <c r="P37" s="2" t="s">
        <v>3176</v>
      </c>
      <c r="Q37" s="28" t="str">
        <f t="shared" si="1"/>
        <v>DATE,USERGENDER</v>
      </c>
      <c r="R37" s="2" t="str">
        <f t="shared" si="5"/>
        <v>, PAGEVIEWS  INTEGER  NULL  COMMENT '페이지뷰수'</v>
      </c>
    </row>
    <row r="38" spans="1:18" ht="22" hidden="1" customHeight="1" x14ac:dyDescent="0.45">
      <c r="A38" s="23">
        <f t="shared" si="2"/>
        <v>3</v>
      </c>
      <c r="B38" s="3" t="s">
        <v>598</v>
      </c>
      <c r="C38" s="3" t="s">
        <v>600</v>
      </c>
      <c r="D38" s="3" t="s">
        <v>625</v>
      </c>
      <c r="E38" s="3" t="s">
        <v>2275</v>
      </c>
      <c r="F38" s="4" t="str">
        <f t="shared" si="3"/>
        <v>O_GA_DPN_GENDER</v>
      </c>
      <c r="G38" s="5" t="s">
        <v>629</v>
      </c>
      <c r="H38" s="3">
        <f t="shared" si="4"/>
        <v>8</v>
      </c>
      <c r="I38" s="4" t="s">
        <v>649</v>
      </c>
      <c r="J38" s="4" t="s">
        <v>720</v>
      </c>
      <c r="K38" s="3" t="s">
        <v>785</v>
      </c>
      <c r="L38" s="3" t="s">
        <v>3381</v>
      </c>
      <c r="M38" s="3" t="str">
        <f t="shared" si="0"/>
        <v>NULL</v>
      </c>
      <c r="N38" s="3"/>
      <c r="O38" s="3"/>
      <c r="P38" s="2" t="s">
        <v>3177</v>
      </c>
      <c r="Q38" s="28" t="str">
        <f t="shared" si="1"/>
        <v>DATE,USERGENDER</v>
      </c>
      <c r="R38" s="2" t="str">
        <f t="shared" si="5"/>
        <v>, SESSIONDURATION  DOUBLE  NULL  COMMENT '세션기간'</v>
      </c>
    </row>
    <row r="39" spans="1:18" ht="22" hidden="1" customHeight="1" x14ac:dyDescent="0.45">
      <c r="A39" s="23">
        <f t="shared" si="2"/>
        <v>3</v>
      </c>
      <c r="B39" s="3" t="s">
        <v>598</v>
      </c>
      <c r="C39" s="3" t="s">
        <v>600</v>
      </c>
      <c r="D39" s="3" t="s">
        <v>625</v>
      </c>
      <c r="E39" s="3" t="s">
        <v>2275</v>
      </c>
      <c r="F39" s="4" t="str">
        <f t="shared" si="3"/>
        <v>O_GA_DPN_GENDER</v>
      </c>
      <c r="G39" s="5" t="s">
        <v>629</v>
      </c>
      <c r="H39" s="3">
        <f t="shared" si="4"/>
        <v>9</v>
      </c>
      <c r="I39" s="4" t="s">
        <v>650</v>
      </c>
      <c r="J39" s="4" t="s">
        <v>721</v>
      </c>
      <c r="K39" s="3" t="s">
        <v>3378</v>
      </c>
      <c r="L39" s="3" t="s">
        <v>3381</v>
      </c>
      <c r="M39" s="3" t="str">
        <f t="shared" si="0"/>
        <v>NULL</v>
      </c>
      <c r="N39" s="3"/>
      <c r="O39" s="3"/>
      <c r="P39" s="2" t="s">
        <v>3176</v>
      </c>
      <c r="Q39" s="28" t="str">
        <f t="shared" si="1"/>
        <v>DATE,USERGENDER</v>
      </c>
      <c r="R39" s="2" t="str">
        <f t="shared" si="5"/>
        <v>, TRANSACTIONS  INTEGER  NULL  COMMENT '거래수'</v>
      </c>
    </row>
    <row r="40" spans="1:18" ht="22" hidden="1" customHeight="1" x14ac:dyDescent="0.45">
      <c r="A40" s="23">
        <f t="shared" si="2"/>
        <v>3</v>
      </c>
      <c r="B40" s="3" t="s">
        <v>598</v>
      </c>
      <c r="C40" s="3" t="s">
        <v>600</v>
      </c>
      <c r="D40" s="3" t="s">
        <v>625</v>
      </c>
      <c r="E40" s="3" t="s">
        <v>2275</v>
      </c>
      <c r="F40" s="4" t="str">
        <f t="shared" si="3"/>
        <v>O_GA_DPN_GENDER</v>
      </c>
      <c r="G40" s="5" t="s">
        <v>629</v>
      </c>
      <c r="H40" s="3">
        <f t="shared" si="4"/>
        <v>10</v>
      </c>
      <c r="I40" s="4" t="s">
        <v>651</v>
      </c>
      <c r="J40" s="4" t="s">
        <v>722</v>
      </c>
      <c r="K40" s="3" t="s">
        <v>785</v>
      </c>
      <c r="L40" s="3" t="s">
        <v>3381</v>
      </c>
      <c r="M40" s="3" t="str">
        <f t="shared" si="0"/>
        <v>NULL</v>
      </c>
      <c r="N40" s="3"/>
      <c r="O40" s="3"/>
      <c r="P40" s="2" t="s">
        <v>3177</v>
      </c>
      <c r="Q40" s="28" t="str">
        <f t="shared" si="1"/>
        <v>DATE,USERGENDER</v>
      </c>
      <c r="R40" s="2" t="str">
        <f t="shared" si="5"/>
        <v>, TRANSACTIONREVENUE  DOUBLE  NULL  COMMENT '거래수익'</v>
      </c>
    </row>
    <row r="41" spans="1:18" ht="22" hidden="1" customHeight="1" x14ac:dyDescent="0.45">
      <c r="A41" s="23">
        <f t="shared" si="2"/>
        <v>3</v>
      </c>
      <c r="B41" s="3" t="s">
        <v>598</v>
      </c>
      <c r="C41" s="3" t="s">
        <v>600</v>
      </c>
      <c r="D41" s="3" t="s">
        <v>625</v>
      </c>
      <c r="E41" s="3" t="s">
        <v>2275</v>
      </c>
      <c r="F41" s="4" t="str">
        <f t="shared" si="3"/>
        <v>O_GA_DPN_GENDER</v>
      </c>
      <c r="G41" s="5" t="s">
        <v>629</v>
      </c>
      <c r="H41" s="3">
        <f t="shared" si="4"/>
        <v>11</v>
      </c>
      <c r="I41" s="4" t="s">
        <v>652</v>
      </c>
      <c r="J41" s="4" t="s">
        <v>723</v>
      </c>
      <c r="K41" s="3" t="s">
        <v>3378</v>
      </c>
      <c r="L41" s="3" t="s">
        <v>3381</v>
      </c>
      <c r="M41" s="3" t="str">
        <f t="shared" si="0"/>
        <v>NULL</v>
      </c>
      <c r="N41" s="3"/>
      <c r="O41" s="3"/>
      <c r="P41" s="2" t="s">
        <v>3176</v>
      </c>
      <c r="Q41" s="28" t="str">
        <f t="shared" si="1"/>
        <v>DATE,USERGENDER</v>
      </c>
      <c r="R41" s="2" t="str">
        <f t="shared" si="5"/>
        <v>, GOAL4COMPLETIONS  INTEGER  NULL  COMMENT '목표4완료수'</v>
      </c>
    </row>
    <row r="42" spans="1:18" ht="22" hidden="1" customHeight="1" x14ac:dyDescent="0.45">
      <c r="A42" s="23">
        <f t="shared" si="2"/>
        <v>3</v>
      </c>
      <c r="B42" s="3" t="s">
        <v>598</v>
      </c>
      <c r="C42" s="3" t="s">
        <v>600</v>
      </c>
      <c r="D42" s="3" t="s">
        <v>625</v>
      </c>
      <c r="E42" s="3" t="s">
        <v>2275</v>
      </c>
      <c r="F42" s="4" t="str">
        <f t="shared" si="3"/>
        <v>O_GA_DPN_GENDER</v>
      </c>
      <c r="G42" s="5" t="s">
        <v>629</v>
      </c>
      <c r="H42" s="3">
        <f>IF(F42=F41,H41+1,1)</f>
        <v>12</v>
      </c>
      <c r="I42" s="4" t="s">
        <v>589</v>
      </c>
      <c r="J42" s="4" t="s">
        <v>3382</v>
      </c>
      <c r="K42" s="3" t="s">
        <v>3383</v>
      </c>
      <c r="L42" s="3" t="s">
        <v>3381</v>
      </c>
      <c r="M42" s="3" t="str">
        <f t="shared" si="0"/>
        <v>NULL</v>
      </c>
      <c r="N42" s="3"/>
      <c r="O42" s="3"/>
      <c r="Q42" s="28" t="str">
        <f t="shared" si="1"/>
        <v>DATE,USERGENDER</v>
      </c>
      <c r="R42" s="2" t="str">
        <f t="shared" si="5"/>
        <v>, LOAD_DTTM  TIMESTAMP  NULL  COMMENT '적재일시' , CONSTRAINT O_GA_DPN_GENDER_PK PRIMARY KEY (DATE,USERGENDER)) COMMENT='사용자 성별';GRANT SELECT ON TABLE GCWB_WDB.ODS.O_GA_DPN_GENDER TO READ_ROLE;GRANT SELECT,INSERT,UPDATE,DELETE ON TABLE GCWB_WDB.ODS.O_GA_DPN_GENDER TO ROLE CRUD_ROLE;</v>
      </c>
    </row>
    <row r="43" spans="1:18" ht="22" hidden="1" customHeight="1" x14ac:dyDescent="0.45">
      <c r="A43" s="23">
        <f t="shared" si="2"/>
        <v>4</v>
      </c>
      <c r="B43" s="3" t="s">
        <v>598</v>
      </c>
      <c r="C43" s="3" t="s">
        <v>600</v>
      </c>
      <c r="D43" s="3" t="s">
        <v>625</v>
      </c>
      <c r="E43" s="3" t="s">
        <v>2280</v>
      </c>
      <c r="F43" s="4" t="str">
        <f t="shared" si="3"/>
        <v>O_GA_DPN_AGE</v>
      </c>
      <c r="G43" s="5" t="s">
        <v>630</v>
      </c>
      <c r="H43" s="3">
        <f t="shared" si="4"/>
        <v>1</v>
      </c>
      <c r="I43" s="4" t="s">
        <v>637</v>
      </c>
      <c r="J43" s="4" t="s">
        <v>708</v>
      </c>
      <c r="K43" s="35" t="s">
        <v>3361</v>
      </c>
      <c r="L43" s="3" t="s">
        <v>300</v>
      </c>
      <c r="M43" s="3" t="str">
        <f t="shared" si="0"/>
        <v xml:space="preserve"> NOT NULL</v>
      </c>
      <c r="N43" s="3"/>
      <c r="O43" s="3"/>
      <c r="P43" s="2" t="s">
        <v>3175</v>
      </c>
      <c r="Q43" s="28" t="str">
        <f t="shared" si="1"/>
        <v>DATE</v>
      </c>
      <c r="R43" s="2" t="str">
        <f t="shared" si="5"/>
        <v>CREATE OR REPLACE TRANSIENT TABLE ODS.O_GA_DPN_AGE (DATE  VARCHAR(8)   NOT NULL  COMMENT '일자'</v>
      </c>
    </row>
    <row r="44" spans="1:18" ht="22" hidden="1" customHeight="1" x14ac:dyDescent="0.45">
      <c r="A44" s="23">
        <f t="shared" si="2"/>
        <v>4</v>
      </c>
      <c r="B44" s="3" t="s">
        <v>598</v>
      </c>
      <c r="C44" s="3" t="s">
        <v>600</v>
      </c>
      <c r="D44" s="3" t="s">
        <v>625</v>
      </c>
      <c r="E44" s="3" t="s">
        <v>2280</v>
      </c>
      <c r="F44" s="4" t="str">
        <f t="shared" si="3"/>
        <v>O_GA_DPN_AGE</v>
      </c>
      <c r="G44" s="5" t="s">
        <v>630</v>
      </c>
      <c r="H44" s="3">
        <f t="shared" si="4"/>
        <v>2</v>
      </c>
      <c r="I44" s="4" t="s">
        <v>657</v>
      </c>
      <c r="J44" s="4" t="s">
        <v>729</v>
      </c>
      <c r="K44" s="35" t="s">
        <v>5572</v>
      </c>
      <c r="L44" s="3" t="s">
        <v>300</v>
      </c>
      <c r="M44" s="3" t="str">
        <f t="shared" si="0"/>
        <v xml:space="preserve"> NOT NULL</v>
      </c>
      <c r="N44" s="3"/>
      <c r="O44" s="3"/>
      <c r="P44" s="2" t="s">
        <v>3175</v>
      </c>
      <c r="Q44" s="28" t="str">
        <f t="shared" si="1"/>
        <v>DATE,USERAGEBRACKET</v>
      </c>
      <c r="R44" s="2" t="str">
        <f t="shared" si="5"/>
        <v>, USERAGEBRACKET  VARCHAR(10)   NOT NULL  COMMENT '연령대'</v>
      </c>
    </row>
    <row r="45" spans="1:18" ht="22" hidden="1" customHeight="1" x14ac:dyDescent="0.45">
      <c r="A45" s="23">
        <f t="shared" si="2"/>
        <v>4</v>
      </c>
      <c r="B45" s="3" t="s">
        <v>598</v>
      </c>
      <c r="C45" s="3" t="s">
        <v>600</v>
      </c>
      <c r="D45" s="3" t="s">
        <v>625</v>
      </c>
      <c r="E45" s="3" t="s">
        <v>2280</v>
      </c>
      <c r="F45" s="4" t="str">
        <f t="shared" si="3"/>
        <v>O_GA_DPN_AGE</v>
      </c>
      <c r="G45" s="5" t="s">
        <v>630</v>
      </c>
      <c r="H45" s="3">
        <f t="shared" si="4"/>
        <v>3</v>
      </c>
      <c r="I45" s="4" t="s">
        <v>655</v>
      </c>
      <c r="J45" s="4" t="s">
        <v>727</v>
      </c>
      <c r="K45" s="35" t="s">
        <v>3378</v>
      </c>
      <c r="L45" s="3" t="s">
        <v>3381</v>
      </c>
      <c r="M45" s="3" t="str">
        <f t="shared" si="0"/>
        <v>NULL</v>
      </c>
      <c r="N45" s="3"/>
      <c r="O45" s="3"/>
      <c r="P45" s="2" t="s">
        <v>3176</v>
      </c>
      <c r="Q45" s="28" t="str">
        <f t="shared" si="1"/>
        <v>DATE,USERAGEBRACKET</v>
      </c>
      <c r="R45" s="2" t="str">
        <f t="shared" si="5"/>
        <v>, USERS  INTEGER  NULL  COMMENT '사용자수'</v>
      </c>
    </row>
    <row r="46" spans="1:18" ht="22" hidden="1" customHeight="1" x14ac:dyDescent="0.45">
      <c r="A46" s="23">
        <f t="shared" si="2"/>
        <v>4</v>
      </c>
      <c r="B46" s="3" t="s">
        <v>598</v>
      </c>
      <c r="C46" s="3" t="s">
        <v>600</v>
      </c>
      <c r="D46" s="3" t="s">
        <v>625</v>
      </c>
      <c r="E46" s="3" t="s">
        <v>2280</v>
      </c>
      <c r="F46" s="4" t="str">
        <f t="shared" si="3"/>
        <v>O_GA_DPN_AGE</v>
      </c>
      <c r="G46" s="5" t="s">
        <v>630</v>
      </c>
      <c r="H46" s="3">
        <f t="shared" si="4"/>
        <v>4</v>
      </c>
      <c r="I46" s="4" t="s">
        <v>656</v>
      </c>
      <c r="J46" s="4" t="s">
        <v>728</v>
      </c>
      <c r="K46" s="35" t="s">
        <v>3378</v>
      </c>
      <c r="L46" s="3" t="s">
        <v>3381</v>
      </c>
      <c r="M46" s="3" t="str">
        <f t="shared" si="0"/>
        <v>NULL</v>
      </c>
      <c r="N46" s="3"/>
      <c r="O46" s="3"/>
      <c r="P46" s="2" t="s">
        <v>3176</v>
      </c>
      <c r="Q46" s="28" t="str">
        <f t="shared" si="1"/>
        <v>DATE,USERAGEBRACKET</v>
      </c>
      <c r="R46" s="2" t="str">
        <f t="shared" si="5"/>
        <v>, NEWUSERS  INTEGER  NULL  COMMENT '신규사용자수'</v>
      </c>
    </row>
    <row r="47" spans="1:18" ht="22" hidden="1" customHeight="1" x14ac:dyDescent="0.45">
      <c r="A47" s="23">
        <f t="shared" si="2"/>
        <v>4</v>
      </c>
      <c r="B47" s="3" t="s">
        <v>598</v>
      </c>
      <c r="C47" s="3" t="s">
        <v>600</v>
      </c>
      <c r="D47" s="3" t="s">
        <v>625</v>
      </c>
      <c r="E47" s="3" t="s">
        <v>2280</v>
      </c>
      <c r="F47" s="4" t="str">
        <f t="shared" si="3"/>
        <v>O_GA_DPN_AGE</v>
      </c>
      <c r="G47" s="5" t="s">
        <v>630</v>
      </c>
      <c r="H47" s="3">
        <f t="shared" si="4"/>
        <v>5</v>
      </c>
      <c r="I47" s="4" t="s">
        <v>646</v>
      </c>
      <c r="J47" s="4" t="s">
        <v>717</v>
      </c>
      <c r="K47" s="35" t="s">
        <v>3378</v>
      </c>
      <c r="L47" s="3" t="s">
        <v>3381</v>
      </c>
      <c r="M47" s="3" t="str">
        <f t="shared" si="0"/>
        <v>NULL</v>
      </c>
      <c r="N47" s="3"/>
      <c r="O47" s="3"/>
      <c r="P47" s="2" t="s">
        <v>3176</v>
      </c>
      <c r="Q47" s="28" t="str">
        <f t="shared" si="1"/>
        <v>DATE,USERAGEBRACKET</v>
      </c>
      <c r="R47" s="2" t="str">
        <f t="shared" si="5"/>
        <v>, SESSIONS  INTEGER  NULL  COMMENT '세션수'</v>
      </c>
    </row>
    <row r="48" spans="1:18" ht="22" hidden="1" customHeight="1" x14ac:dyDescent="0.45">
      <c r="A48" s="23">
        <f t="shared" si="2"/>
        <v>4</v>
      </c>
      <c r="B48" s="3" t="s">
        <v>598</v>
      </c>
      <c r="C48" s="3" t="s">
        <v>600</v>
      </c>
      <c r="D48" s="3" t="s">
        <v>625</v>
      </c>
      <c r="E48" s="3" t="s">
        <v>2280</v>
      </c>
      <c r="F48" s="4" t="str">
        <f t="shared" si="3"/>
        <v>O_GA_DPN_AGE</v>
      </c>
      <c r="G48" s="5" t="s">
        <v>630</v>
      </c>
      <c r="H48" s="3">
        <f t="shared" si="4"/>
        <v>6</v>
      </c>
      <c r="I48" s="4" t="s">
        <v>647</v>
      </c>
      <c r="J48" s="4" t="s">
        <v>718</v>
      </c>
      <c r="K48" s="35" t="s">
        <v>3378</v>
      </c>
      <c r="L48" s="3" t="s">
        <v>3381</v>
      </c>
      <c r="M48" s="3" t="str">
        <f t="shared" si="0"/>
        <v>NULL</v>
      </c>
      <c r="N48" s="3"/>
      <c r="O48" s="3"/>
      <c r="P48" s="2" t="s">
        <v>3176</v>
      </c>
      <c r="Q48" s="28" t="str">
        <f t="shared" si="1"/>
        <v>DATE,USERAGEBRACKET</v>
      </c>
      <c r="R48" s="2" t="str">
        <f t="shared" si="5"/>
        <v>, BOUNCES  INTEGER  NULL  COMMENT '이탈수'</v>
      </c>
    </row>
    <row r="49" spans="1:18" ht="22" hidden="1" customHeight="1" x14ac:dyDescent="0.45">
      <c r="A49" s="23">
        <f t="shared" si="2"/>
        <v>4</v>
      </c>
      <c r="B49" s="3" t="s">
        <v>598</v>
      </c>
      <c r="C49" s="3" t="s">
        <v>600</v>
      </c>
      <c r="D49" s="3" t="s">
        <v>625</v>
      </c>
      <c r="E49" s="3" t="s">
        <v>2280</v>
      </c>
      <c r="F49" s="4" t="str">
        <f t="shared" si="3"/>
        <v>O_GA_DPN_AGE</v>
      </c>
      <c r="G49" s="5" t="s">
        <v>630</v>
      </c>
      <c r="H49" s="3">
        <f t="shared" si="4"/>
        <v>7</v>
      </c>
      <c r="I49" s="4" t="s">
        <v>648</v>
      </c>
      <c r="J49" s="4" t="s">
        <v>719</v>
      </c>
      <c r="K49" s="35" t="s">
        <v>3378</v>
      </c>
      <c r="L49" s="3" t="s">
        <v>3381</v>
      </c>
      <c r="M49" s="3" t="str">
        <f t="shared" si="0"/>
        <v>NULL</v>
      </c>
      <c r="N49" s="3"/>
      <c r="O49" s="3"/>
      <c r="P49" s="2" t="s">
        <v>3176</v>
      </c>
      <c r="Q49" s="28" t="str">
        <f t="shared" si="1"/>
        <v>DATE,USERAGEBRACKET</v>
      </c>
      <c r="R49" s="2" t="str">
        <f t="shared" si="5"/>
        <v>, PAGEVIEWS  INTEGER  NULL  COMMENT '페이지뷰수'</v>
      </c>
    </row>
    <row r="50" spans="1:18" ht="22" hidden="1" customHeight="1" x14ac:dyDescent="0.45">
      <c r="A50" s="23">
        <f t="shared" si="2"/>
        <v>4</v>
      </c>
      <c r="B50" s="3" t="s">
        <v>598</v>
      </c>
      <c r="C50" s="3" t="s">
        <v>600</v>
      </c>
      <c r="D50" s="3" t="s">
        <v>625</v>
      </c>
      <c r="E50" s="3" t="s">
        <v>2280</v>
      </c>
      <c r="F50" s="4" t="str">
        <f t="shared" si="3"/>
        <v>O_GA_DPN_AGE</v>
      </c>
      <c r="G50" s="5" t="s">
        <v>630</v>
      </c>
      <c r="H50" s="3">
        <f t="shared" si="4"/>
        <v>8</v>
      </c>
      <c r="I50" s="4" t="s">
        <v>649</v>
      </c>
      <c r="J50" s="4" t="s">
        <v>720</v>
      </c>
      <c r="K50" s="35" t="s">
        <v>785</v>
      </c>
      <c r="L50" s="3" t="s">
        <v>3381</v>
      </c>
      <c r="M50" s="3" t="str">
        <f t="shared" si="0"/>
        <v>NULL</v>
      </c>
      <c r="N50" s="3"/>
      <c r="O50" s="3"/>
      <c r="P50" s="2" t="s">
        <v>3177</v>
      </c>
      <c r="Q50" s="28" t="str">
        <f t="shared" si="1"/>
        <v>DATE,USERAGEBRACKET</v>
      </c>
      <c r="R50" s="2" t="str">
        <f t="shared" si="5"/>
        <v>, SESSIONDURATION  DOUBLE  NULL  COMMENT '세션기간'</v>
      </c>
    </row>
    <row r="51" spans="1:18" ht="22" hidden="1" customHeight="1" x14ac:dyDescent="0.45">
      <c r="A51" s="23">
        <f t="shared" si="2"/>
        <v>4</v>
      </c>
      <c r="B51" s="3" t="s">
        <v>598</v>
      </c>
      <c r="C51" s="3" t="s">
        <v>600</v>
      </c>
      <c r="D51" s="3" t="s">
        <v>625</v>
      </c>
      <c r="E51" s="3" t="s">
        <v>2280</v>
      </c>
      <c r="F51" s="4" t="str">
        <f t="shared" si="3"/>
        <v>O_GA_DPN_AGE</v>
      </c>
      <c r="G51" s="5" t="s">
        <v>630</v>
      </c>
      <c r="H51" s="3">
        <f t="shared" si="4"/>
        <v>9</v>
      </c>
      <c r="I51" s="4" t="s">
        <v>650</v>
      </c>
      <c r="J51" s="4" t="s">
        <v>721</v>
      </c>
      <c r="K51" s="35" t="s">
        <v>3378</v>
      </c>
      <c r="L51" s="3" t="s">
        <v>3381</v>
      </c>
      <c r="M51" s="3" t="str">
        <f t="shared" si="0"/>
        <v>NULL</v>
      </c>
      <c r="N51" s="3"/>
      <c r="O51" s="3"/>
      <c r="P51" s="2" t="s">
        <v>3176</v>
      </c>
      <c r="Q51" s="28" t="str">
        <f t="shared" si="1"/>
        <v>DATE,USERAGEBRACKET</v>
      </c>
      <c r="R51" s="2" t="str">
        <f t="shared" si="5"/>
        <v>, TRANSACTIONS  INTEGER  NULL  COMMENT '거래수'</v>
      </c>
    </row>
    <row r="52" spans="1:18" ht="22" hidden="1" customHeight="1" x14ac:dyDescent="0.45">
      <c r="A52" s="23">
        <f t="shared" si="2"/>
        <v>4</v>
      </c>
      <c r="B52" s="3" t="s">
        <v>598</v>
      </c>
      <c r="C52" s="3" t="s">
        <v>600</v>
      </c>
      <c r="D52" s="3" t="s">
        <v>625</v>
      </c>
      <c r="E52" s="3" t="s">
        <v>2280</v>
      </c>
      <c r="F52" s="4" t="str">
        <f t="shared" si="3"/>
        <v>O_GA_DPN_AGE</v>
      </c>
      <c r="G52" s="5" t="s">
        <v>630</v>
      </c>
      <c r="H52" s="3">
        <f t="shared" si="4"/>
        <v>10</v>
      </c>
      <c r="I52" s="4" t="s">
        <v>651</v>
      </c>
      <c r="J52" s="4" t="s">
        <v>722</v>
      </c>
      <c r="K52" s="35" t="s">
        <v>785</v>
      </c>
      <c r="L52" s="3" t="s">
        <v>3381</v>
      </c>
      <c r="M52" s="3" t="str">
        <f t="shared" si="0"/>
        <v>NULL</v>
      </c>
      <c r="N52" s="3"/>
      <c r="O52" s="3"/>
      <c r="P52" s="2" t="s">
        <v>3177</v>
      </c>
      <c r="Q52" s="28" t="str">
        <f t="shared" si="1"/>
        <v>DATE,USERAGEBRACKET</v>
      </c>
      <c r="R52" s="2" t="str">
        <f t="shared" si="5"/>
        <v>, TRANSACTIONREVENUE  DOUBLE  NULL  COMMENT '거래수익'</v>
      </c>
    </row>
    <row r="53" spans="1:18" ht="22" hidden="1" customHeight="1" x14ac:dyDescent="0.45">
      <c r="A53" s="23">
        <f t="shared" si="2"/>
        <v>4</v>
      </c>
      <c r="B53" s="3" t="s">
        <v>598</v>
      </c>
      <c r="C53" s="3" t="s">
        <v>600</v>
      </c>
      <c r="D53" s="3" t="s">
        <v>625</v>
      </c>
      <c r="E53" s="3" t="s">
        <v>2280</v>
      </c>
      <c r="F53" s="4" t="str">
        <f t="shared" si="3"/>
        <v>O_GA_DPN_AGE</v>
      </c>
      <c r="G53" s="5" t="s">
        <v>630</v>
      </c>
      <c r="H53" s="3">
        <f t="shared" si="4"/>
        <v>11</v>
      </c>
      <c r="I53" s="4" t="s">
        <v>652</v>
      </c>
      <c r="J53" s="4" t="s">
        <v>723</v>
      </c>
      <c r="K53" s="35" t="s">
        <v>3378</v>
      </c>
      <c r="L53" s="3" t="s">
        <v>3381</v>
      </c>
      <c r="M53" s="3" t="str">
        <f t="shared" si="0"/>
        <v>NULL</v>
      </c>
      <c r="N53" s="3"/>
      <c r="O53" s="3"/>
      <c r="P53" s="2" t="s">
        <v>3176</v>
      </c>
      <c r="Q53" s="28" t="str">
        <f t="shared" si="1"/>
        <v>DATE,USERAGEBRACKET</v>
      </c>
      <c r="R53" s="2" t="str">
        <f t="shared" si="5"/>
        <v>, GOAL4COMPLETIONS  INTEGER  NULL  COMMENT '목표4완료수'</v>
      </c>
    </row>
    <row r="54" spans="1:18" ht="22" hidden="1" customHeight="1" x14ac:dyDescent="0.45">
      <c r="A54" s="23">
        <f t="shared" si="2"/>
        <v>4</v>
      </c>
      <c r="B54" s="3" t="s">
        <v>598</v>
      </c>
      <c r="C54" s="3" t="s">
        <v>600</v>
      </c>
      <c r="D54" s="3" t="s">
        <v>625</v>
      </c>
      <c r="E54" s="3" t="s">
        <v>2280</v>
      </c>
      <c r="F54" s="4" t="str">
        <f t="shared" si="3"/>
        <v>O_GA_DPN_AGE</v>
      </c>
      <c r="G54" s="5" t="s">
        <v>630</v>
      </c>
      <c r="H54" s="3">
        <f>IF(F54=F53,H53+1,1)</f>
        <v>12</v>
      </c>
      <c r="I54" s="4" t="s">
        <v>589</v>
      </c>
      <c r="J54" s="4" t="s">
        <v>3382</v>
      </c>
      <c r="K54" s="35" t="s">
        <v>3383</v>
      </c>
      <c r="L54" s="3" t="s">
        <v>3381</v>
      </c>
      <c r="M54" s="3" t="str">
        <f t="shared" si="0"/>
        <v>NULL</v>
      </c>
      <c r="N54" s="3"/>
      <c r="O54" s="3"/>
      <c r="Q54" s="28" t="str">
        <f t="shared" si="1"/>
        <v>DATE,USERAGEBRACKET</v>
      </c>
      <c r="R54" s="2" t="str">
        <f t="shared" si="5"/>
        <v>, LOAD_DTTM  TIMESTAMP  NULL  COMMENT '적재일시' , CONSTRAINT O_GA_DPN_AGE_PK PRIMARY KEY (DATE,USERAGEBRACKET)) COMMENT='사용자 연령대';GRANT SELECT ON TABLE GCWB_WDB.ODS.O_GA_DPN_AGE TO READ_ROLE;GRANT SELECT,INSERT,UPDATE,DELETE ON TABLE GCWB_WDB.ODS.O_GA_DPN_AGE TO ROLE CRUD_ROLE;</v>
      </c>
    </row>
    <row r="55" spans="1:18" ht="22" hidden="1" customHeight="1" x14ac:dyDescent="0.45">
      <c r="A55" s="23">
        <f t="shared" si="2"/>
        <v>5</v>
      </c>
      <c r="B55" s="3" t="s">
        <v>598</v>
      </c>
      <c r="C55" s="3" t="s">
        <v>600</v>
      </c>
      <c r="D55" s="3" t="s">
        <v>625</v>
      </c>
      <c r="E55" s="3" t="s">
        <v>5517</v>
      </c>
      <c r="F55" s="4" t="str">
        <f t="shared" si="3"/>
        <v>O_GA_DPN_AFFINITY</v>
      </c>
      <c r="G55" s="5" t="s">
        <v>631</v>
      </c>
      <c r="H55" s="3">
        <f t="shared" si="4"/>
        <v>1</v>
      </c>
      <c r="I55" s="4" t="s">
        <v>637</v>
      </c>
      <c r="J55" s="4" t="s">
        <v>708</v>
      </c>
      <c r="K55" s="35" t="s">
        <v>3361</v>
      </c>
      <c r="L55" s="3" t="s">
        <v>300</v>
      </c>
      <c r="M55" s="3" t="str">
        <f t="shared" si="0"/>
        <v xml:space="preserve"> NOT NULL</v>
      </c>
      <c r="N55" s="3"/>
      <c r="O55" s="3"/>
      <c r="P55" s="2" t="s">
        <v>3175</v>
      </c>
      <c r="Q55" s="28" t="str">
        <f t="shared" si="1"/>
        <v>DATE</v>
      </c>
      <c r="R55" s="2" t="str">
        <f t="shared" si="5"/>
        <v>CREATE OR REPLACE TRANSIENT TABLE ODS.O_GA_DPN_AFFINITY (DATE  VARCHAR(8)   NOT NULL  COMMENT '일자'</v>
      </c>
    </row>
    <row r="56" spans="1:18" ht="22" hidden="1" customHeight="1" x14ac:dyDescent="0.45">
      <c r="A56" s="23">
        <f t="shared" si="2"/>
        <v>5</v>
      </c>
      <c r="B56" s="3" t="s">
        <v>598</v>
      </c>
      <c r="C56" s="3" t="s">
        <v>600</v>
      </c>
      <c r="D56" s="3" t="s">
        <v>625</v>
      </c>
      <c r="E56" s="3" t="s">
        <v>5517</v>
      </c>
      <c r="F56" s="4" t="str">
        <f t="shared" si="3"/>
        <v>O_GA_DPN_AFFINITY</v>
      </c>
      <c r="G56" s="5" t="s">
        <v>631</v>
      </c>
      <c r="H56" s="3">
        <f t="shared" si="4"/>
        <v>2</v>
      </c>
      <c r="I56" s="4" t="s">
        <v>658</v>
      </c>
      <c r="J56" s="4" t="s">
        <v>730</v>
      </c>
      <c r="K56" s="35" t="s">
        <v>3358</v>
      </c>
      <c r="L56" s="3" t="s">
        <v>300</v>
      </c>
      <c r="M56" s="3" t="str">
        <f t="shared" si="0"/>
        <v xml:space="preserve"> NOT NULL</v>
      </c>
      <c r="N56" s="3"/>
      <c r="O56" s="3"/>
      <c r="P56" s="2" t="s">
        <v>3175</v>
      </c>
      <c r="Q56" s="28" t="str">
        <f t="shared" si="1"/>
        <v>DATE,INTERESTAFFINITYCATEGORY</v>
      </c>
      <c r="R56" s="2" t="str">
        <f t="shared" si="5"/>
        <v>, INTERESTAFFINITYCATEGORY  VARCHAR(200)   NOT NULL  COMMENT '관심도카테고리'</v>
      </c>
    </row>
    <row r="57" spans="1:18" ht="22" hidden="1" customHeight="1" x14ac:dyDescent="0.45">
      <c r="A57" s="23">
        <f t="shared" si="2"/>
        <v>5</v>
      </c>
      <c r="B57" s="3" t="s">
        <v>598</v>
      </c>
      <c r="C57" s="3" t="s">
        <v>600</v>
      </c>
      <c r="D57" s="3" t="s">
        <v>625</v>
      </c>
      <c r="E57" s="3" t="s">
        <v>5517</v>
      </c>
      <c r="F57" s="4" t="str">
        <f t="shared" si="3"/>
        <v>O_GA_DPN_AFFINITY</v>
      </c>
      <c r="G57" s="5" t="s">
        <v>631</v>
      </c>
      <c r="H57" s="3">
        <f t="shared" si="4"/>
        <v>3</v>
      </c>
      <c r="I57" s="4" t="s">
        <v>655</v>
      </c>
      <c r="J57" s="4" t="s">
        <v>727</v>
      </c>
      <c r="K57" s="35" t="s">
        <v>3378</v>
      </c>
      <c r="L57" s="3" t="s">
        <v>3381</v>
      </c>
      <c r="M57" s="3" t="str">
        <f t="shared" si="0"/>
        <v>NULL</v>
      </c>
      <c r="N57" s="3"/>
      <c r="O57" s="3"/>
      <c r="P57" s="2" t="s">
        <v>3176</v>
      </c>
      <c r="Q57" s="28" t="str">
        <f t="shared" si="1"/>
        <v>DATE,INTERESTAFFINITYCATEGORY</v>
      </c>
      <c r="R57" s="2" t="str">
        <f t="shared" si="5"/>
        <v>, USERS  INTEGER  NULL  COMMENT '사용자수'</v>
      </c>
    </row>
    <row r="58" spans="1:18" ht="22" hidden="1" customHeight="1" x14ac:dyDescent="0.45">
      <c r="A58" s="23">
        <f t="shared" si="2"/>
        <v>5</v>
      </c>
      <c r="B58" s="3" t="s">
        <v>598</v>
      </c>
      <c r="C58" s="3" t="s">
        <v>600</v>
      </c>
      <c r="D58" s="3" t="s">
        <v>625</v>
      </c>
      <c r="E58" s="3" t="s">
        <v>5517</v>
      </c>
      <c r="F58" s="4" t="str">
        <f t="shared" si="3"/>
        <v>O_GA_DPN_AFFINITY</v>
      </c>
      <c r="G58" s="5" t="s">
        <v>631</v>
      </c>
      <c r="H58" s="3">
        <f t="shared" si="4"/>
        <v>4</v>
      </c>
      <c r="I58" s="4" t="s">
        <v>656</v>
      </c>
      <c r="J58" s="4" t="s">
        <v>728</v>
      </c>
      <c r="K58" s="35" t="s">
        <v>3378</v>
      </c>
      <c r="L58" s="3" t="s">
        <v>3381</v>
      </c>
      <c r="M58" s="3" t="str">
        <f t="shared" si="0"/>
        <v>NULL</v>
      </c>
      <c r="N58" s="3"/>
      <c r="O58" s="3"/>
      <c r="P58" s="2" t="s">
        <v>3176</v>
      </c>
      <c r="Q58" s="28" t="str">
        <f t="shared" si="1"/>
        <v>DATE,INTERESTAFFINITYCATEGORY</v>
      </c>
      <c r="R58" s="2" t="str">
        <f t="shared" si="5"/>
        <v>, NEWUSERS  INTEGER  NULL  COMMENT '신규사용자수'</v>
      </c>
    </row>
    <row r="59" spans="1:18" ht="22" hidden="1" customHeight="1" x14ac:dyDescent="0.45">
      <c r="A59" s="23">
        <f t="shared" si="2"/>
        <v>5</v>
      </c>
      <c r="B59" s="3" t="s">
        <v>598</v>
      </c>
      <c r="C59" s="3" t="s">
        <v>600</v>
      </c>
      <c r="D59" s="3" t="s">
        <v>625</v>
      </c>
      <c r="E59" s="3" t="s">
        <v>5517</v>
      </c>
      <c r="F59" s="4" t="str">
        <f t="shared" si="3"/>
        <v>O_GA_DPN_AFFINITY</v>
      </c>
      <c r="G59" s="5" t="s">
        <v>631</v>
      </c>
      <c r="H59" s="3">
        <f t="shared" si="4"/>
        <v>5</v>
      </c>
      <c r="I59" s="4" t="s">
        <v>646</v>
      </c>
      <c r="J59" s="4" t="s">
        <v>717</v>
      </c>
      <c r="K59" s="35" t="s">
        <v>3378</v>
      </c>
      <c r="L59" s="3" t="s">
        <v>3381</v>
      </c>
      <c r="M59" s="3" t="str">
        <f t="shared" si="0"/>
        <v>NULL</v>
      </c>
      <c r="N59" s="3"/>
      <c r="O59" s="3"/>
      <c r="P59" s="2" t="s">
        <v>3176</v>
      </c>
      <c r="Q59" s="28" t="str">
        <f t="shared" si="1"/>
        <v>DATE,INTERESTAFFINITYCATEGORY</v>
      </c>
      <c r="R59" s="2" t="str">
        <f t="shared" si="5"/>
        <v>, SESSIONS  INTEGER  NULL  COMMENT '세션수'</v>
      </c>
    </row>
    <row r="60" spans="1:18" ht="22" hidden="1" customHeight="1" x14ac:dyDescent="0.45">
      <c r="A60" s="23">
        <f t="shared" si="2"/>
        <v>5</v>
      </c>
      <c r="B60" s="3" t="s">
        <v>598</v>
      </c>
      <c r="C60" s="3" t="s">
        <v>600</v>
      </c>
      <c r="D60" s="3" t="s">
        <v>625</v>
      </c>
      <c r="E60" s="3" t="s">
        <v>5517</v>
      </c>
      <c r="F60" s="4" t="str">
        <f t="shared" si="3"/>
        <v>O_GA_DPN_AFFINITY</v>
      </c>
      <c r="G60" s="5" t="s">
        <v>631</v>
      </c>
      <c r="H60" s="3">
        <f t="shared" si="4"/>
        <v>6</v>
      </c>
      <c r="I60" s="4" t="s">
        <v>647</v>
      </c>
      <c r="J60" s="4" t="s">
        <v>718</v>
      </c>
      <c r="K60" s="35" t="s">
        <v>3378</v>
      </c>
      <c r="L60" s="3" t="s">
        <v>3381</v>
      </c>
      <c r="M60" s="3" t="str">
        <f t="shared" si="0"/>
        <v>NULL</v>
      </c>
      <c r="N60" s="3"/>
      <c r="O60" s="3"/>
      <c r="P60" s="2" t="s">
        <v>3176</v>
      </c>
      <c r="Q60" s="28" t="str">
        <f t="shared" si="1"/>
        <v>DATE,INTERESTAFFINITYCATEGORY</v>
      </c>
      <c r="R60" s="2" t="str">
        <f t="shared" si="5"/>
        <v>, BOUNCES  INTEGER  NULL  COMMENT '이탈수'</v>
      </c>
    </row>
    <row r="61" spans="1:18" ht="22" hidden="1" customHeight="1" x14ac:dyDescent="0.45">
      <c r="A61" s="23">
        <f t="shared" si="2"/>
        <v>5</v>
      </c>
      <c r="B61" s="3" t="s">
        <v>598</v>
      </c>
      <c r="C61" s="3" t="s">
        <v>600</v>
      </c>
      <c r="D61" s="3" t="s">
        <v>625</v>
      </c>
      <c r="E61" s="3" t="s">
        <v>5517</v>
      </c>
      <c r="F61" s="4" t="str">
        <f t="shared" si="3"/>
        <v>O_GA_DPN_AFFINITY</v>
      </c>
      <c r="G61" s="5" t="s">
        <v>631</v>
      </c>
      <c r="H61" s="3">
        <f t="shared" si="4"/>
        <v>7</v>
      </c>
      <c r="I61" s="4" t="s">
        <v>648</v>
      </c>
      <c r="J61" s="4" t="s">
        <v>719</v>
      </c>
      <c r="K61" s="35" t="s">
        <v>3378</v>
      </c>
      <c r="L61" s="3" t="s">
        <v>3381</v>
      </c>
      <c r="M61" s="3" t="str">
        <f t="shared" si="0"/>
        <v>NULL</v>
      </c>
      <c r="N61" s="3"/>
      <c r="O61" s="3"/>
      <c r="P61" s="2" t="s">
        <v>3176</v>
      </c>
      <c r="Q61" s="28" t="str">
        <f t="shared" si="1"/>
        <v>DATE,INTERESTAFFINITYCATEGORY</v>
      </c>
      <c r="R61" s="2" t="str">
        <f t="shared" si="5"/>
        <v>, PAGEVIEWS  INTEGER  NULL  COMMENT '페이지뷰수'</v>
      </c>
    </row>
    <row r="62" spans="1:18" ht="22" hidden="1" customHeight="1" x14ac:dyDescent="0.45">
      <c r="A62" s="23">
        <f t="shared" si="2"/>
        <v>5</v>
      </c>
      <c r="B62" s="3" t="s">
        <v>598</v>
      </c>
      <c r="C62" s="3" t="s">
        <v>600</v>
      </c>
      <c r="D62" s="3" t="s">
        <v>625</v>
      </c>
      <c r="E62" s="3" t="s">
        <v>5517</v>
      </c>
      <c r="F62" s="4" t="str">
        <f t="shared" si="3"/>
        <v>O_GA_DPN_AFFINITY</v>
      </c>
      <c r="G62" s="5" t="s">
        <v>631</v>
      </c>
      <c r="H62" s="3">
        <f t="shared" si="4"/>
        <v>8</v>
      </c>
      <c r="I62" s="4" t="s">
        <v>649</v>
      </c>
      <c r="J62" s="4" t="s">
        <v>720</v>
      </c>
      <c r="K62" s="35" t="s">
        <v>785</v>
      </c>
      <c r="L62" s="3" t="s">
        <v>3381</v>
      </c>
      <c r="M62" s="3" t="str">
        <f t="shared" si="0"/>
        <v>NULL</v>
      </c>
      <c r="N62" s="3"/>
      <c r="O62" s="3"/>
      <c r="P62" s="2" t="s">
        <v>3177</v>
      </c>
      <c r="Q62" s="28" t="str">
        <f t="shared" si="1"/>
        <v>DATE,INTERESTAFFINITYCATEGORY</v>
      </c>
      <c r="R62" s="2" t="str">
        <f t="shared" si="5"/>
        <v>, SESSIONDURATION  DOUBLE  NULL  COMMENT '세션기간'</v>
      </c>
    </row>
    <row r="63" spans="1:18" ht="22" hidden="1" customHeight="1" x14ac:dyDescent="0.45">
      <c r="A63" s="23">
        <f t="shared" si="2"/>
        <v>5</v>
      </c>
      <c r="B63" s="3" t="s">
        <v>598</v>
      </c>
      <c r="C63" s="3" t="s">
        <v>600</v>
      </c>
      <c r="D63" s="3" t="s">
        <v>625</v>
      </c>
      <c r="E63" s="3" t="s">
        <v>5517</v>
      </c>
      <c r="F63" s="4" t="str">
        <f t="shared" si="3"/>
        <v>O_GA_DPN_AFFINITY</v>
      </c>
      <c r="G63" s="5" t="s">
        <v>631</v>
      </c>
      <c r="H63" s="3">
        <f t="shared" si="4"/>
        <v>9</v>
      </c>
      <c r="I63" s="4" t="s">
        <v>650</v>
      </c>
      <c r="J63" s="4" t="s">
        <v>721</v>
      </c>
      <c r="K63" s="35" t="s">
        <v>3378</v>
      </c>
      <c r="L63" s="3" t="s">
        <v>3381</v>
      </c>
      <c r="M63" s="3" t="str">
        <f t="shared" si="0"/>
        <v>NULL</v>
      </c>
      <c r="N63" s="3"/>
      <c r="O63" s="3"/>
      <c r="P63" s="2" t="s">
        <v>3176</v>
      </c>
      <c r="Q63" s="28" t="str">
        <f t="shared" si="1"/>
        <v>DATE,INTERESTAFFINITYCATEGORY</v>
      </c>
      <c r="R63" s="2" t="str">
        <f t="shared" si="5"/>
        <v>, TRANSACTIONS  INTEGER  NULL  COMMENT '거래수'</v>
      </c>
    </row>
    <row r="64" spans="1:18" ht="22" hidden="1" customHeight="1" x14ac:dyDescent="0.45">
      <c r="A64" s="23">
        <f t="shared" si="2"/>
        <v>5</v>
      </c>
      <c r="B64" s="3" t="s">
        <v>598</v>
      </c>
      <c r="C64" s="3" t="s">
        <v>600</v>
      </c>
      <c r="D64" s="3" t="s">
        <v>625</v>
      </c>
      <c r="E64" s="3" t="s">
        <v>5517</v>
      </c>
      <c r="F64" s="4" t="str">
        <f t="shared" si="3"/>
        <v>O_GA_DPN_AFFINITY</v>
      </c>
      <c r="G64" s="5" t="s">
        <v>631</v>
      </c>
      <c r="H64" s="3">
        <f t="shared" si="4"/>
        <v>10</v>
      </c>
      <c r="I64" s="4" t="s">
        <v>651</v>
      </c>
      <c r="J64" s="4" t="s">
        <v>722</v>
      </c>
      <c r="K64" s="35" t="s">
        <v>785</v>
      </c>
      <c r="L64" s="3" t="s">
        <v>3381</v>
      </c>
      <c r="M64" s="3" t="str">
        <f t="shared" si="0"/>
        <v>NULL</v>
      </c>
      <c r="N64" s="3"/>
      <c r="O64" s="3"/>
      <c r="P64" s="2" t="s">
        <v>3177</v>
      </c>
      <c r="Q64" s="28" t="str">
        <f t="shared" si="1"/>
        <v>DATE,INTERESTAFFINITYCATEGORY</v>
      </c>
      <c r="R64" s="2" t="str">
        <f t="shared" si="5"/>
        <v>, TRANSACTIONREVENUE  DOUBLE  NULL  COMMENT '거래수익'</v>
      </c>
    </row>
    <row r="65" spans="1:18" ht="22" hidden="1" customHeight="1" x14ac:dyDescent="0.45">
      <c r="A65" s="23">
        <f t="shared" si="2"/>
        <v>5</v>
      </c>
      <c r="B65" s="3" t="s">
        <v>598</v>
      </c>
      <c r="C65" s="3" t="s">
        <v>600</v>
      </c>
      <c r="D65" s="3" t="s">
        <v>625</v>
      </c>
      <c r="E65" s="3" t="s">
        <v>5517</v>
      </c>
      <c r="F65" s="4" t="str">
        <f t="shared" si="3"/>
        <v>O_GA_DPN_AFFINITY</v>
      </c>
      <c r="G65" s="5" t="s">
        <v>631</v>
      </c>
      <c r="H65" s="3">
        <f t="shared" si="4"/>
        <v>11</v>
      </c>
      <c r="I65" s="4" t="s">
        <v>652</v>
      </c>
      <c r="J65" s="4" t="s">
        <v>723</v>
      </c>
      <c r="K65" s="35" t="s">
        <v>3378</v>
      </c>
      <c r="L65" s="3" t="s">
        <v>3381</v>
      </c>
      <c r="M65" s="3" t="str">
        <f t="shared" si="0"/>
        <v>NULL</v>
      </c>
      <c r="N65" s="3"/>
      <c r="O65" s="3"/>
      <c r="P65" s="2" t="s">
        <v>3176</v>
      </c>
      <c r="Q65" s="28" t="str">
        <f t="shared" si="1"/>
        <v>DATE,INTERESTAFFINITYCATEGORY</v>
      </c>
      <c r="R65" s="2" t="str">
        <f t="shared" si="5"/>
        <v>, GOAL4COMPLETIONS  INTEGER  NULL  COMMENT '목표4완료수'</v>
      </c>
    </row>
    <row r="66" spans="1:18" ht="22" hidden="1" customHeight="1" x14ac:dyDescent="0.45">
      <c r="A66" s="23">
        <f t="shared" si="2"/>
        <v>5</v>
      </c>
      <c r="B66" s="3" t="s">
        <v>598</v>
      </c>
      <c r="C66" s="3" t="s">
        <v>600</v>
      </c>
      <c r="D66" s="3" t="s">
        <v>625</v>
      </c>
      <c r="E66" s="3" t="s">
        <v>5517</v>
      </c>
      <c r="F66" s="4" t="str">
        <f t="shared" si="3"/>
        <v>O_GA_DPN_AFFINITY</v>
      </c>
      <c r="G66" s="5" t="s">
        <v>631</v>
      </c>
      <c r="H66" s="3">
        <f>IF(F66=F65,H65+1,1)</f>
        <v>12</v>
      </c>
      <c r="I66" s="4" t="s">
        <v>589</v>
      </c>
      <c r="J66" s="4" t="s">
        <v>3382</v>
      </c>
      <c r="K66" s="35" t="s">
        <v>3383</v>
      </c>
      <c r="L66" s="3" t="s">
        <v>3381</v>
      </c>
      <c r="M66" s="3" t="str">
        <f t="shared" si="0"/>
        <v>NULL</v>
      </c>
      <c r="N66" s="3"/>
      <c r="O66" s="3"/>
      <c r="Q66" s="28" t="str">
        <f t="shared" si="1"/>
        <v>DATE,INTERESTAFFINITYCATEGORY</v>
      </c>
      <c r="R66" s="2" t="str">
        <f t="shared" si="5"/>
        <v>, LOAD_DTTM  TIMESTAMP  NULL  COMMENT '적재일시' , CONSTRAINT O_GA_DPN_AFFINITY_PK PRIMARY KEY (DATE,INTERESTAFFINITYCATEGORY)) COMMENT='사용자 관심도';GRANT SELECT ON TABLE GCWB_WDB.ODS.O_GA_DPN_AFFINITY TO READ_ROLE;GRANT SELECT,INSERT,UPDATE,DELETE ON TABLE GCWB_WDB.ODS.O_GA_DPN_AFFINITY TO ROLE CRUD_ROLE;</v>
      </c>
    </row>
    <row r="67" spans="1:18" ht="21.75" hidden="1" customHeight="1" x14ac:dyDescent="0.45">
      <c r="A67" s="23">
        <f t="shared" si="2"/>
        <v>6</v>
      </c>
      <c r="B67" s="3" t="s">
        <v>598</v>
      </c>
      <c r="C67" s="3" t="s">
        <v>600</v>
      </c>
      <c r="D67" s="3" t="s">
        <v>625</v>
      </c>
      <c r="E67" s="3" t="s">
        <v>5518</v>
      </c>
      <c r="F67" s="4" t="str">
        <f t="shared" si="3"/>
        <v>O_GA_DPN_PAGE</v>
      </c>
      <c r="G67" s="5" t="s">
        <v>46</v>
      </c>
      <c r="H67" s="3">
        <f t="shared" si="4"/>
        <v>1</v>
      </c>
      <c r="I67" s="4" t="s">
        <v>637</v>
      </c>
      <c r="J67" s="4" t="s">
        <v>708</v>
      </c>
      <c r="K67" s="35" t="s">
        <v>3361</v>
      </c>
      <c r="L67" s="3" t="s">
        <v>300</v>
      </c>
      <c r="M67" s="3" t="str">
        <f t="shared" si="0"/>
        <v xml:space="preserve"> NOT NULL</v>
      </c>
      <c r="N67" s="3"/>
      <c r="O67" s="3"/>
      <c r="P67" s="2" t="s">
        <v>3175</v>
      </c>
      <c r="Q67" s="28" t="str">
        <f t="shared" si="1"/>
        <v>DATE</v>
      </c>
      <c r="R67" s="2" t="str">
        <f t="shared" si="5"/>
        <v>CREATE OR REPLACE TRANSIENT TABLE ODS.O_GA_DPN_PAGE (DATE  VARCHAR(8)   NOT NULL  COMMENT '일자'</v>
      </c>
    </row>
    <row r="68" spans="1:18" ht="22" hidden="1" customHeight="1" x14ac:dyDescent="0.45">
      <c r="A68" s="23">
        <f t="shared" si="2"/>
        <v>6</v>
      </c>
      <c r="B68" s="3" t="s">
        <v>598</v>
      </c>
      <c r="C68" s="3" t="s">
        <v>600</v>
      </c>
      <c r="D68" s="3" t="s">
        <v>625</v>
      </c>
      <c r="E68" s="3" t="s">
        <v>5518</v>
      </c>
      <c r="F68" s="4" t="str">
        <f t="shared" si="3"/>
        <v>O_GA_DPN_PAGE</v>
      </c>
      <c r="G68" s="5" t="s">
        <v>46</v>
      </c>
      <c r="H68" s="3">
        <f t="shared" si="4"/>
        <v>2</v>
      </c>
      <c r="I68" s="4" t="s">
        <v>638</v>
      </c>
      <c r="J68" s="4" t="s">
        <v>709</v>
      </c>
      <c r="K68" s="35" t="s">
        <v>3359</v>
      </c>
      <c r="L68" s="3" t="s">
        <v>300</v>
      </c>
      <c r="M68" s="3" t="str">
        <f t="shared" si="0"/>
        <v xml:space="preserve"> NOT NULL</v>
      </c>
      <c r="N68" s="3"/>
      <c r="O68" s="3"/>
      <c r="P68" s="2" t="s">
        <v>3175</v>
      </c>
      <c r="Q68" s="28" t="str">
        <f t="shared" si="1"/>
        <v>DATE,CLIENTID</v>
      </c>
      <c r="R68" s="2" t="str">
        <f t="shared" si="5"/>
        <v>, CLIENTID  VARCHAR(50)   NOT NULL  COMMENT '사용자ID'</v>
      </c>
    </row>
    <row r="69" spans="1:18" ht="22" hidden="1" customHeight="1" x14ac:dyDescent="0.45">
      <c r="A69" s="23">
        <f t="shared" si="2"/>
        <v>6</v>
      </c>
      <c r="B69" s="3" t="s">
        <v>598</v>
      </c>
      <c r="C69" s="3" t="s">
        <v>600</v>
      </c>
      <c r="D69" s="3" t="s">
        <v>625</v>
      </c>
      <c r="E69" s="3" t="s">
        <v>5518</v>
      </c>
      <c r="F69" s="4" t="str">
        <f t="shared" si="3"/>
        <v>O_GA_DPN_PAGE</v>
      </c>
      <c r="G69" s="5" t="s">
        <v>46</v>
      </c>
      <c r="H69" s="3">
        <f t="shared" si="4"/>
        <v>3</v>
      </c>
      <c r="I69" s="4" t="s">
        <v>46</v>
      </c>
      <c r="J69" s="4" t="s">
        <v>731</v>
      </c>
      <c r="K69" s="35" t="s">
        <v>5575</v>
      </c>
      <c r="L69" s="3" t="s">
        <v>300</v>
      </c>
      <c r="M69" s="3" t="str">
        <f t="shared" si="0"/>
        <v xml:space="preserve"> NOT NULL</v>
      </c>
      <c r="N69" s="3"/>
      <c r="O69" s="3"/>
      <c r="P69" s="2" t="s">
        <v>3175</v>
      </c>
      <c r="Q69" s="28" t="str">
        <f t="shared" si="1"/>
        <v>DATE,CLIENTID,PAGEPATH</v>
      </c>
      <c r="R69" s="2" t="str">
        <f t="shared" si="5"/>
        <v>, PAGEPATH  VARCHAR(10000)   NOT NULL  COMMENT '페이지'</v>
      </c>
    </row>
    <row r="70" spans="1:18" ht="21.75" hidden="1" customHeight="1" x14ac:dyDescent="0.45">
      <c r="A70" s="23">
        <f t="shared" si="2"/>
        <v>6</v>
      </c>
      <c r="B70" s="3" t="s">
        <v>598</v>
      </c>
      <c r="C70" s="3" t="s">
        <v>600</v>
      </c>
      <c r="D70" s="3" t="s">
        <v>625</v>
      </c>
      <c r="E70" s="3" t="s">
        <v>5518</v>
      </c>
      <c r="F70" s="4" t="str">
        <f t="shared" si="3"/>
        <v>O_GA_DPN_PAGE</v>
      </c>
      <c r="G70" s="5" t="s">
        <v>46</v>
      </c>
      <c r="H70" s="3">
        <f t="shared" si="4"/>
        <v>4</v>
      </c>
      <c r="I70" s="4" t="s">
        <v>50</v>
      </c>
      <c r="J70" s="4" t="s">
        <v>732</v>
      </c>
      <c r="K70" s="35" t="s">
        <v>5575</v>
      </c>
      <c r="L70" s="3" t="s">
        <v>3381</v>
      </c>
      <c r="M70" s="3" t="str">
        <f t="shared" si="0"/>
        <v>NULL</v>
      </c>
      <c r="N70" s="3"/>
      <c r="O70" s="3"/>
      <c r="P70" s="2" t="s">
        <v>3175</v>
      </c>
      <c r="Q70" s="28" t="str">
        <f t="shared" si="1"/>
        <v>DATE,CLIENTID,PAGEPATH</v>
      </c>
      <c r="R70" s="2" t="str">
        <f t="shared" si="5"/>
        <v>, PAGEPATHLEVEL1  VARCHAR(10000)  NULL  COMMENT '페이지경로1단계'</v>
      </c>
    </row>
    <row r="71" spans="1:18" ht="22" hidden="1" customHeight="1" x14ac:dyDescent="0.45">
      <c r="A71" s="23">
        <f t="shared" si="2"/>
        <v>6</v>
      </c>
      <c r="B71" s="3" t="s">
        <v>598</v>
      </c>
      <c r="C71" s="3" t="s">
        <v>600</v>
      </c>
      <c r="D71" s="3" t="s">
        <v>625</v>
      </c>
      <c r="E71" s="3" t="s">
        <v>5518</v>
      </c>
      <c r="F71" s="4" t="str">
        <f t="shared" si="3"/>
        <v>O_GA_DPN_PAGE</v>
      </c>
      <c r="G71" s="5" t="s">
        <v>46</v>
      </c>
      <c r="H71" s="3">
        <f t="shared" si="4"/>
        <v>5</v>
      </c>
      <c r="I71" s="4" t="s">
        <v>3363</v>
      </c>
      <c r="J71" s="4" t="s">
        <v>3367</v>
      </c>
      <c r="K71" s="35" t="s">
        <v>5575</v>
      </c>
      <c r="L71" s="3" t="s">
        <v>3381</v>
      </c>
      <c r="M71" s="3" t="str">
        <f t="shared" ref="M71:M138" si="6">IF(L71="Y"," NOT NULL","NULL")</f>
        <v>NULL</v>
      </c>
      <c r="N71" s="3"/>
      <c r="O71" s="3"/>
      <c r="P71" s="2" t="s">
        <v>3175</v>
      </c>
      <c r="Q71" s="28" t="str">
        <f t="shared" ref="Q71:Q136" si="7">IF(G71="","",IF(L71="",Q70,IF(AND(L71="Y",H71=1),J71,CONCATENATE(Q70,",",J71))))</f>
        <v>DATE,CLIENTID,PAGEPATH</v>
      </c>
      <c r="R71" s="2" t="str">
        <f t="shared" si="5"/>
        <v>, PAGEPATHLEVEL2  VARCHAR(10000)  NULL  COMMENT '페이지경로2단계'</v>
      </c>
    </row>
    <row r="72" spans="1:18" ht="22" hidden="1" customHeight="1" x14ac:dyDescent="0.45">
      <c r="A72" s="23">
        <f t="shared" ref="A72:A139" si="8">IF(G72=G71,A71,A71+1)</f>
        <v>6</v>
      </c>
      <c r="B72" s="3" t="s">
        <v>598</v>
      </c>
      <c r="C72" s="3" t="s">
        <v>600</v>
      </c>
      <c r="D72" s="3" t="s">
        <v>625</v>
      </c>
      <c r="E72" s="3" t="s">
        <v>5518</v>
      </c>
      <c r="F72" s="4" t="str">
        <f t="shared" ref="F72:F139" si="9">CONCATENATE("O_",D72,"_",E72)</f>
        <v>O_GA_DPN_PAGE</v>
      </c>
      <c r="G72" s="5" t="s">
        <v>46</v>
      </c>
      <c r="H72" s="3">
        <f t="shared" ref="H72:H139" si="10">IF(F72=F71,H71+1,1)</f>
        <v>6</v>
      </c>
      <c r="I72" s="4" t="s">
        <v>3364</v>
      </c>
      <c r="J72" s="4" t="s">
        <v>3366</v>
      </c>
      <c r="K72" s="35" t="s">
        <v>5575</v>
      </c>
      <c r="L72" s="3" t="s">
        <v>3381</v>
      </c>
      <c r="M72" s="3" t="str">
        <f t="shared" si="6"/>
        <v>NULL</v>
      </c>
      <c r="N72" s="3"/>
      <c r="O72" s="3"/>
      <c r="P72" s="2" t="s">
        <v>3175</v>
      </c>
      <c r="Q72" s="28" t="str">
        <f t="shared" si="7"/>
        <v>DATE,CLIENTID,PAGEPATH</v>
      </c>
      <c r="R72" s="2" t="str">
        <f t="shared" ref="R72:R136" si="11">IF(AND(N72="Y",H72=1),"CREATE OR REPLACE VIEW "&amp;B72&amp;"."&amp;F72&amp;" AS SELECT CMM_DTL_CD AS "&amp;J72,IF(AND(N72="Y",H73=1)," , SORT_SEQ AS "&amp;J72&amp;" FROM DW.WSTC_CMM_CD_DTL WHERE CMM_BAS_CD= '"&amp;P72&amp;"';",IF(N72="Y"," , CMM_DTL_NM AS "&amp;J72,IF(G72="","",IF(H72=1,"CREATE OR REPLACE TRANSIENT TABLE "&amp;B72&amp;"."&amp;F72&amp;" ("&amp;J72&amp;"  "&amp;K72&amp;"  "&amp;M72&amp;"  COMMENT '"&amp;I72&amp;"'",IF(H73=1,", "&amp;J72&amp;"  "&amp;K72&amp;"  "&amp;M72&amp;"  COMMENT '"&amp;I72&amp;"' , CONSTRAINT "&amp;F72&amp;"_PK PRIMARY KEY ("&amp;Q72&amp;")) COMMENT='"&amp;G72&amp;"';"&amp;"GRANT SELECT ON TABLE GCWB_WDB."&amp;B72&amp;"."&amp;F72&amp;" TO READ_ROLE;"&amp;"GRANT SELECT,INSERT,UPDATE,DELETE ON TABLE GCWB_WDB."&amp;B72&amp;"."&amp;F72&amp;" TO ROLE CRUD_ROLE;",", "&amp;J72&amp;"  "&amp;K72&amp;"  "&amp;M72&amp;"  COMMENT '"&amp;I72&amp;"'"))))))</f>
        <v>, PAGEPATHLEVEL3  VARCHAR(10000)  NULL  COMMENT '페이지경로3단계'</v>
      </c>
    </row>
    <row r="73" spans="1:18" ht="22" hidden="1" customHeight="1" x14ac:dyDescent="0.45">
      <c r="A73" s="23">
        <f t="shared" si="8"/>
        <v>6</v>
      </c>
      <c r="B73" s="3" t="s">
        <v>598</v>
      </c>
      <c r="C73" s="3" t="s">
        <v>600</v>
      </c>
      <c r="D73" s="3" t="s">
        <v>625</v>
      </c>
      <c r="E73" s="3" t="s">
        <v>5518</v>
      </c>
      <c r="F73" s="4" t="str">
        <f t="shared" si="9"/>
        <v>O_GA_DPN_PAGE</v>
      </c>
      <c r="G73" s="5" t="s">
        <v>46</v>
      </c>
      <c r="H73" s="3">
        <f t="shared" si="10"/>
        <v>7</v>
      </c>
      <c r="I73" s="4" t="s">
        <v>3365</v>
      </c>
      <c r="J73" s="4" t="s">
        <v>3368</v>
      </c>
      <c r="K73" s="35" t="s">
        <v>5575</v>
      </c>
      <c r="L73" s="3" t="s">
        <v>3381</v>
      </c>
      <c r="M73" s="3" t="str">
        <f t="shared" si="6"/>
        <v>NULL</v>
      </c>
      <c r="N73" s="3"/>
      <c r="O73" s="3"/>
      <c r="P73" s="2" t="s">
        <v>3175</v>
      </c>
      <c r="Q73" s="28" t="str">
        <f t="shared" si="7"/>
        <v>DATE,CLIENTID,PAGEPATH</v>
      </c>
      <c r="R73" s="2" t="str">
        <f t="shared" si="11"/>
        <v>, PAGEPATHLEVEL4  VARCHAR(10000)  NULL  COMMENT '페이지경로4단계'</v>
      </c>
    </row>
    <row r="74" spans="1:18" ht="22" hidden="1" customHeight="1" x14ac:dyDescent="0.45">
      <c r="A74" s="23">
        <f t="shared" si="8"/>
        <v>6</v>
      </c>
      <c r="B74" s="3" t="s">
        <v>598</v>
      </c>
      <c r="C74" s="3" t="s">
        <v>600</v>
      </c>
      <c r="D74" s="3" t="s">
        <v>625</v>
      </c>
      <c r="E74" s="3" t="s">
        <v>5518</v>
      </c>
      <c r="F74" s="4" t="str">
        <f t="shared" si="9"/>
        <v>O_GA_DPN_PAGE</v>
      </c>
      <c r="G74" s="5" t="s">
        <v>46</v>
      </c>
      <c r="H74" s="3">
        <f t="shared" si="10"/>
        <v>8</v>
      </c>
      <c r="I74" s="4" t="s">
        <v>648</v>
      </c>
      <c r="J74" s="4" t="s">
        <v>719</v>
      </c>
      <c r="K74" s="35" t="s">
        <v>3378</v>
      </c>
      <c r="L74" s="3" t="s">
        <v>3381</v>
      </c>
      <c r="M74" s="3" t="str">
        <f t="shared" si="6"/>
        <v>NULL</v>
      </c>
      <c r="N74" s="3"/>
      <c r="O74" s="3"/>
      <c r="P74" s="2" t="s">
        <v>3176</v>
      </c>
      <c r="Q74" s="28" t="str">
        <f t="shared" si="7"/>
        <v>DATE,CLIENTID,PAGEPATH</v>
      </c>
      <c r="R74" s="2" t="str">
        <f t="shared" si="11"/>
        <v>, PAGEVIEWS  INTEGER  NULL  COMMENT '페이지뷰수'</v>
      </c>
    </row>
    <row r="75" spans="1:18" ht="22" hidden="1" customHeight="1" x14ac:dyDescent="0.45">
      <c r="A75" s="23">
        <f t="shared" si="8"/>
        <v>6</v>
      </c>
      <c r="B75" s="3" t="s">
        <v>598</v>
      </c>
      <c r="C75" s="3" t="s">
        <v>600</v>
      </c>
      <c r="D75" s="3" t="s">
        <v>625</v>
      </c>
      <c r="E75" s="3" t="s">
        <v>5518</v>
      </c>
      <c r="F75" s="4" t="str">
        <f t="shared" si="9"/>
        <v>O_GA_DPN_PAGE</v>
      </c>
      <c r="G75" s="5" t="s">
        <v>46</v>
      </c>
      <c r="H75" s="3">
        <f t="shared" si="10"/>
        <v>9</v>
      </c>
      <c r="I75" s="4" t="s">
        <v>659</v>
      </c>
      <c r="J75" s="4" t="s">
        <v>733</v>
      </c>
      <c r="K75" s="35" t="s">
        <v>3378</v>
      </c>
      <c r="L75" s="3" t="s">
        <v>3381</v>
      </c>
      <c r="M75" s="3" t="str">
        <f t="shared" si="6"/>
        <v>NULL</v>
      </c>
      <c r="N75" s="3"/>
      <c r="O75" s="3"/>
      <c r="P75" s="2" t="s">
        <v>3176</v>
      </c>
      <c r="Q75" s="28" t="str">
        <f t="shared" si="7"/>
        <v>DATE,CLIENTID,PAGEPATH</v>
      </c>
      <c r="R75" s="2" t="str">
        <f t="shared" si="11"/>
        <v>, UNIQUEPAGEVIEWS  INTEGER  NULL  COMMENT '순페이지뷰수'</v>
      </c>
    </row>
    <row r="76" spans="1:18" ht="22" hidden="1" customHeight="1" x14ac:dyDescent="0.45">
      <c r="A76" s="23">
        <f t="shared" si="8"/>
        <v>6</v>
      </c>
      <c r="B76" s="3" t="s">
        <v>598</v>
      </c>
      <c r="C76" s="3" t="s">
        <v>600</v>
      </c>
      <c r="D76" s="3" t="s">
        <v>625</v>
      </c>
      <c r="E76" s="3" t="s">
        <v>5518</v>
      </c>
      <c r="F76" s="4" t="str">
        <f t="shared" si="9"/>
        <v>O_GA_DPN_PAGE</v>
      </c>
      <c r="G76" s="5" t="s">
        <v>46</v>
      </c>
      <c r="H76" s="3">
        <f t="shared" si="10"/>
        <v>10</v>
      </c>
      <c r="I76" s="4" t="s">
        <v>660</v>
      </c>
      <c r="J76" s="4" t="s">
        <v>734</v>
      </c>
      <c r="K76" s="35" t="s">
        <v>3378</v>
      </c>
      <c r="L76" s="3" t="s">
        <v>3381</v>
      </c>
      <c r="M76" s="3" t="str">
        <f t="shared" si="6"/>
        <v>NULL</v>
      </c>
      <c r="N76" s="3"/>
      <c r="O76" s="3"/>
      <c r="P76" s="2" t="s">
        <v>3176</v>
      </c>
      <c r="Q76" s="28" t="str">
        <f t="shared" si="7"/>
        <v>DATE,CLIENTID,PAGEPATH</v>
      </c>
      <c r="R76" s="2" t="str">
        <f t="shared" si="11"/>
        <v>, ENTRANCES  INTEGER  NULL  COMMENT '방문수'</v>
      </c>
    </row>
    <row r="77" spans="1:18" ht="22" hidden="1" customHeight="1" x14ac:dyDescent="0.45">
      <c r="A77" s="23">
        <f t="shared" si="8"/>
        <v>6</v>
      </c>
      <c r="B77" s="3" t="s">
        <v>598</v>
      </c>
      <c r="C77" s="3" t="s">
        <v>600</v>
      </c>
      <c r="D77" s="3" t="s">
        <v>625</v>
      </c>
      <c r="E77" s="3" t="s">
        <v>5518</v>
      </c>
      <c r="F77" s="4" t="str">
        <f t="shared" si="9"/>
        <v>O_GA_DPN_PAGE</v>
      </c>
      <c r="G77" s="5" t="s">
        <v>46</v>
      </c>
      <c r="H77" s="3">
        <f t="shared" si="10"/>
        <v>11</v>
      </c>
      <c r="I77" s="4" t="s">
        <v>647</v>
      </c>
      <c r="J77" s="4" t="s">
        <v>718</v>
      </c>
      <c r="K77" s="35" t="s">
        <v>3378</v>
      </c>
      <c r="L77" s="3" t="s">
        <v>3381</v>
      </c>
      <c r="M77" s="3" t="str">
        <f t="shared" si="6"/>
        <v>NULL</v>
      </c>
      <c r="N77" s="3"/>
      <c r="O77" s="3"/>
      <c r="P77" s="2" t="s">
        <v>3176</v>
      </c>
      <c r="Q77" s="28" t="str">
        <f t="shared" si="7"/>
        <v>DATE,CLIENTID,PAGEPATH</v>
      </c>
      <c r="R77" s="2" t="str">
        <f t="shared" si="11"/>
        <v>, BOUNCES  INTEGER  NULL  COMMENT '이탈수'</v>
      </c>
    </row>
    <row r="78" spans="1:18" ht="22" hidden="1" customHeight="1" x14ac:dyDescent="0.45">
      <c r="A78" s="23">
        <f t="shared" si="8"/>
        <v>6</v>
      </c>
      <c r="B78" s="3" t="s">
        <v>598</v>
      </c>
      <c r="C78" s="3" t="s">
        <v>600</v>
      </c>
      <c r="D78" s="3" t="s">
        <v>625</v>
      </c>
      <c r="E78" s="3" t="s">
        <v>5518</v>
      </c>
      <c r="F78" s="4" t="str">
        <f t="shared" si="9"/>
        <v>O_GA_DPN_PAGE</v>
      </c>
      <c r="G78" s="5" t="s">
        <v>46</v>
      </c>
      <c r="H78" s="3">
        <f t="shared" si="10"/>
        <v>12</v>
      </c>
      <c r="I78" s="4" t="s">
        <v>661</v>
      </c>
      <c r="J78" s="4" t="s">
        <v>735</v>
      </c>
      <c r="K78" s="35" t="s">
        <v>3378</v>
      </c>
      <c r="L78" s="3" t="s">
        <v>3381</v>
      </c>
      <c r="M78" s="3" t="str">
        <f t="shared" si="6"/>
        <v>NULL</v>
      </c>
      <c r="N78" s="3"/>
      <c r="O78" s="3"/>
      <c r="P78" s="2" t="s">
        <v>3176</v>
      </c>
      <c r="Q78" s="28" t="str">
        <f t="shared" si="7"/>
        <v>DATE,CLIENTID,PAGEPATH</v>
      </c>
      <c r="R78" s="2" t="str">
        <f t="shared" si="11"/>
        <v>, EXITS  INTEGER  NULL  COMMENT '종료수'</v>
      </c>
    </row>
    <row r="79" spans="1:18" ht="22" hidden="1" customHeight="1" x14ac:dyDescent="0.45">
      <c r="A79" s="23">
        <f t="shared" si="8"/>
        <v>6</v>
      </c>
      <c r="B79" s="3" t="s">
        <v>598</v>
      </c>
      <c r="C79" s="3" t="s">
        <v>600</v>
      </c>
      <c r="D79" s="3" t="s">
        <v>625</v>
      </c>
      <c r="E79" s="3" t="s">
        <v>5518</v>
      </c>
      <c r="F79" s="4" t="str">
        <f t="shared" si="9"/>
        <v>O_GA_DPN_PAGE</v>
      </c>
      <c r="G79" s="5" t="s">
        <v>46</v>
      </c>
      <c r="H79" s="3">
        <f t="shared" si="10"/>
        <v>13</v>
      </c>
      <c r="I79" s="4" t="s">
        <v>662</v>
      </c>
      <c r="J79" s="4" t="s">
        <v>736</v>
      </c>
      <c r="K79" s="35" t="s">
        <v>785</v>
      </c>
      <c r="L79" s="3" t="s">
        <v>3381</v>
      </c>
      <c r="M79" s="3" t="str">
        <f t="shared" si="6"/>
        <v>NULL</v>
      </c>
      <c r="N79" s="3"/>
      <c r="O79" s="3"/>
      <c r="P79" s="2" t="s">
        <v>3177</v>
      </c>
      <c r="Q79" s="28" t="str">
        <f t="shared" ref="Q79:Q99" si="12">IF(G79="","",IF(L79="",Q78,IF(AND(L79="Y",H79=1),J79,CONCATENATE(Q78,",",J79))))</f>
        <v>DATE,CLIENTID,PAGEPATH</v>
      </c>
      <c r="R79" s="2" t="str">
        <f t="shared" ref="R79:R99" si="13">IF(AND(N79="Y",H79=1),"CREATE OR REPLACE VIEW "&amp;B79&amp;"."&amp;F79&amp;" AS SELECT CMM_DTL_CD AS "&amp;J79,IF(AND(N79="Y",H80=1)," , SORT_SEQ AS "&amp;J79&amp;" FROM DW.WSTC_CMM_CD_DTL WHERE CMM_BAS_CD= '"&amp;P79&amp;"';",IF(N79="Y"," , CMM_DTL_NM AS "&amp;J79,IF(G79="","",IF(H79=1,"CREATE OR REPLACE TRANSIENT TABLE "&amp;B79&amp;"."&amp;F79&amp;" ("&amp;J79&amp;"  "&amp;K79&amp;"  "&amp;M79&amp;"  COMMENT '"&amp;I79&amp;"'",IF(H80=1,", "&amp;J79&amp;"  "&amp;K79&amp;"  "&amp;M79&amp;"  COMMENT '"&amp;I79&amp;"' , CONSTRAINT "&amp;F79&amp;"_PK PRIMARY KEY ("&amp;Q79&amp;")) COMMENT='"&amp;G79&amp;"';"&amp;"GRANT SELECT ON TABLE GCWB_WDB."&amp;B79&amp;"."&amp;F79&amp;" TO READ_ROLE;"&amp;"GRANT SELECT,INSERT,UPDATE,DELETE ON TABLE GCWB_WDB."&amp;B79&amp;"."&amp;F79&amp;" TO ROLE CRUD_ROLE;",", "&amp;J79&amp;"  "&amp;K79&amp;"  "&amp;M79&amp;"  COMMENT '"&amp;I79&amp;"'"))))))</f>
        <v>, TIMEONPAGE  DOUBLE  NULL  COMMENT '페이지에머문시간'</v>
      </c>
    </row>
    <row r="80" spans="1:18" ht="22" hidden="1" customHeight="1" x14ac:dyDescent="0.45">
      <c r="A80" s="23">
        <f t="shared" si="8"/>
        <v>6</v>
      </c>
      <c r="B80" s="3" t="s">
        <v>598</v>
      </c>
      <c r="C80" s="3" t="s">
        <v>600</v>
      </c>
      <c r="D80" s="3" t="s">
        <v>625</v>
      </c>
      <c r="E80" s="3" t="s">
        <v>5518</v>
      </c>
      <c r="F80" s="4" t="str">
        <f t="shared" si="9"/>
        <v>O_GA_DPN_PAGE</v>
      </c>
      <c r="G80" s="5" t="s">
        <v>46</v>
      </c>
      <c r="H80" s="3">
        <f t="shared" si="10"/>
        <v>14</v>
      </c>
      <c r="I80" s="4" t="s">
        <v>589</v>
      </c>
      <c r="J80" s="4" t="s">
        <v>3382</v>
      </c>
      <c r="K80" s="35" t="s">
        <v>3383</v>
      </c>
      <c r="L80" s="3" t="s">
        <v>3381</v>
      </c>
      <c r="M80" s="3" t="str">
        <f t="shared" si="6"/>
        <v>NULL</v>
      </c>
      <c r="N80" s="3"/>
      <c r="O80" s="3"/>
      <c r="Q80" s="28" t="str">
        <f t="shared" si="12"/>
        <v>DATE,CLIENTID,PAGEPATH</v>
      </c>
      <c r="R80" s="2" t="str">
        <f t="shared" si="13"/>
        <v>, LOAD_DTTM  TIMESTAMP  NULL  COMMENT '적재일시' , CONSTRAINT O_GA_DPN_PAGE_PK PRIMARY KEY (DATE,CLIENTID,PAGEPATH)) COMMENT='페이지';GRANT SELECT ON TABLE GCWB_WDB.ODS.O_GA_DPN_PAGE TO READ_ROLE;GRANT SELECT,INSERT,UPDATE,DELETE ON TABLE GCWB_WDB.ODS.O_GA_DPN_PAGE TO ROLE CRUD_ROLE;</v>
      </c>
    </row>
    <row r="81" spans="1:18" ht="22" hidden="1" customHeight="1" x14ac:dyDescent="0.45">
      <c r="A81" s="23">
        <f t="shared" si="8"/>
        <v>7</v>
      </c>
      <c r="B81" s="3" t="s">
        <v>598</v>
      </c>
      <c r="C81" s="3" t="s">
        <v>600</v>
      </c>
      <c r="D81" s="3" t="s">
        <v>625</v>
      </c>
      <c r="E81" s="3" t="s">
        <v>5519</v>
      </c>
      <c r="F81" s="4" t="str">
        <f t="shared" si="9"/>
        <v>O_GA_DPN_ORDER</v>
      </c>
      <c r="G81" s="5" t="s">
        <v>124</v>
      </c>
      <c r="H81" s="3">
        <f t="shared" si="10"/>
        <v>1</v>
      </c>
      <c r="I81" s="4" t="s">
        <v>637</v>
      </c>
      <c r="J81" s="4" t="s">
        <v>708</v>
      </c>
      <c r="K81" s="35" t="s">
        <v>3361</v>
      </c>
      <c r="L81" s="3" t="s">
        <v>300</v>
      </c>
      <c r="M81" s="3" t="str">
        <f t="shared" si="6"/>
        <v xml:space="preserve"> NOT NULL</v>
      </c>
      <c r="N81" s="3"/>
      <c r="O81" s="3"/>
      <c r="P81" s="2" t="s">
        <v>3175</v>
      </c>
      <c r="Q81" s="28" t="str">
        <f t="shared" si="12"/>
        <v>DATE</v>
      </c>
      <c r="R81" s="2" t="str">
        <f t="shared" si="13"/>
        <v>CREATE OR REPLACE TRANSIENT TABLE ODS.O_GA_DPN_ORDER (DATE  VARCHAR(8)   NOT NULL  COMMENT '일자'</v>
      </c>
    </row>
    <row r="82" spans="1:18" ht="22" hidden="1" customHeight="1" x14ac:dyDescent="0.45">
      <c r="A82" s="23">
        <f t="shared" si="8"/>
        <v>7</v>
      </c>
      <c r="B82" s="3" t="s">
        <v>598</v>
      </c>
      <c r="C82" s="3" t="s">
        <v>600</v>
      </c>
      <c r="D82" s="3" t="s">
        <v>625</v>
      </c>
      <c r="E82" s="3" t="s">
        <v>5519</v>
      </c>
      <c r="F82" s="4" t="str">
        <f t="shared" si="9"/>
        <v>O_GA_DPN_ORDER</v>
      </c>
      <c r="G82" s="5" t="s">
        <v>124</v>
      </c>
      <c r="H82" s="3">
        <f t="shared" si="10"/>
        <v>2</v>
      </c>
      <c r="I82" s="4" t="s">
        <v>638</v>
      </c>
      <c r="J82" s="4" t="s">
        <v>709</v>
      </c>
      <c r="K82" s="3" t="s">
        <v>3359</v>
      </c>
      <c r="L82" s="3" t="s">
        <v>300</v>
      </c>
      <c r="M82" s="3" t="str">
        <f t="shared" si="6"/>
        <v xml:space="preserve"> NOT NULL</v>
      </c>
      <c r="N82" s="3"/>
      <c r="O82" s="3"/>
      <c r="P82" s="2" t="s">
        <v>3175</v>
      </c>
      <c r="Q82" s="28" t="str">
        <f t="shared" si="12"/>
        <v>DATE,CLIENTID</v>
      </c>
      <c r="R82" s="2" t="str">
        <f t="shared" si="13"/>
        <v>, CLIENTID  VARCHAR(50)   NOT NULL  COMMENT '사용자ID'</v>
      </c>
    </row>
    <row r="83" spans="1:18" ht="22" hidden="1" customHeight="1" x14ac:dyDescent="0.45">
      <c r="A83" s="23">
        <f t="shared" si="8"/>
        <v>7</v>
      </c>
      <c r="B83" s="3" t="s">
        <v>598</v>
      </c>
      <c r="C83" s="3" t="s">
        <v>600</v>
      </c>
      <c r="D83" s="3" t="s">
        <v>625</v>
      </c>
      <c r="E83" s="3" t="s">
        <v>5519</v>
      </c>
      <c r="F83" s="4" t="str">
        <f t="shared" si="9"/>
        <v>O_GA_DPN_ORDER</v>
      </c>
      <c r="G83" s="5" t="s">
        <v>124</v>
      </c>
      <c r="H83" s="3">
        <f t="shared" si="10"/>
        <v>3</v>
      </c>
      <c r="I83" s="4" t="s">
        <v>663</v>
      </c>
      <c r="J83" s="4" t="s">
        <v>737</v>
      </c>
      <c r="K83" s="3" t="s">
        <v>3359</v>
      </c>
      <c r="L83" s="3" t="s">
        <v>300</v>
      </c>
      <c r="M83" s="3" t="str">
        <f t="shared" si="6"/>
        <v xml:space="preserve"> NOT NULL</v>
      </c>
      <c r="N83" s="3"/>
      <c r="O83" s="3"/>
      <c r="P83" s="2" t="s">
        <v>3175</v>
      </c>
      <c r="Q83" s="28" t="str">
        <f t="shared" si="12"/>
        <v>DATE,CLIENTID,TRANSACTIONID</v>
      </c>
      <c r="R83" s="2" t="str">
        <f t="shared" si="13"/>
        <v>, TRANSACTIONID  VARCHAR(50)   NOT NULL  COMMENT '거래ID'</v>
      </c>
    </row>
    <row r="84" spans="1:18" ht="22" hidden="1" customHeight="1" x14ac:dyDescent="0.45">
      <c r="A84" s="23">
        <f t="shared" si="8"/>
        <v>7</v>
      </c>
      <c r="B84" s="3" t="s">
        <v>598</v>
      </c>
      <c r="C84" s="3" t="s">
        <v>600</v>
      </c>
      <c r="D84" s="3" t="s">
        <v>625</v>
      </c>
      <c r="E84" s="3" t="s">
        <v>5519</v>
      </c>
      <c r="F84" s="4" t="str">
        <f>CONCATENATE("O_",D84,"_",E84)</f>
        <v>O_GA_DPN_ORDER</v>
      </c>
      <c r="G84" s="5" t="s">
        <v>124</v>
      </c>
      <c r="H84" s="3">
        <f t="shared" si="10"/>
        <v>4</v>
      </c>
      <c r="I84" s="36" t="s">
        <v>639</v>
      </c>
      <c r="J84" s="36" t="s">
        <v>710</v>
      </c>
      <c r="K84" s="37" t="s">
        <v>3194</v>
      </c>
      <c r="L84" s="3" t="s">
        <v>3381</v>
      </c>
      <c r="M84" s="3" t="str">
        <f>IF(L84="Y"," NOT NULL","NULL")</f>
        <v>NULL</v>
      </c>
      <c r="N84" s="3"/>
      <c r="O84" s="3"/>
      <c r="Q84" s="28" t="str">
        <f t="shared" si="12"/>
        <v>DATE,CLIENTID,TRANSACTIONID</v>
      </c>
      <c r="R84" s="2" t="str">
        <f t="shared" si="13"/>
        <v>, CHANNELGROUPING  VARCHAR(100)  NULL  COMMENT '채널'</v>
      </c>
    </row>
    <row r="85" spans="1:18" ht="22" hidden="1" customHeight="1" x14ac:dyDescent="0.45">
      <c r="A85" s="23">
        <f t="shared" si="8"/>
        <v>7</v>
      </c>
      <c r="B85" s="3" t="s">
        <v>598</v>
      </c>
      <c r="C85" s="3" t="s">
        <v>600</v>
      </c>
      <c r="D85" s="3" t="s">
        <v>625</v>
      </c>
      <c r="E85" s="3" t="s">
        <v>5519</v>
      </c>
      <c r="F85" s="4" t="str">
        <f>CONCATENATE("O_",D85,"_",E85)</f>
        <v>O_GA_DPN_ORDER</v>
      </c>
      <c r="G85" s="5" t="s">
        <v>124</v>
      </c>
      <c r="H85" s="3">
        <f t="shared" si="10"/>
        <v>5</v>
      </c>
      <c r="I85" s="36" t="s">
        <v>640</v>
      </c>
      <c r="J85" s="36" t="s">
        <v>711</v>
      </c>
      <c r="K85" s="37" t="s">
        <v>3208</v>
      </c>
      <c r="L85" s="3" t="s">
        <v>3381</v>
      </c>
      <c r="M85" s="3" t="str">
        <f>IF(L85="Y"," NOT NULL","NULL")</f>
        <v>NULL</v>
      </c>
      <c r="N85" s="3"/>
      <c r="O85" s="3"/>
      <c r="Q85" s="28" t="str">
        <f t="shared" si="12"/>
        <v>DATE,CLIENTID,TRANSACTIONID</v>
      </c>
      <c r="R85" s="2" t="str">
        <f t="shared" si="13"/>
        <v>, SOURCE  VARCHAR(1000)  NULL  COMMENT '소스'</v>
      </c>
    </row>
    <row r="86" spans="1:18" ht="22" hidden="1" customHeight="1" x14ac:dyDescent="0.45">
      <c r="A86" s="23">
        <f t="shared" si="8"/>
        <v>7</v>
      </c>
      <c r="B86" s="3" t="s">
        <v>598</v>
      </c>
      <c r="C86" s="3" t="s">
        <v>600</v>
      </c>
      <c r="D86" s="3" t="s">
        <v>625</v>
      </c>
      <c r="E86" s="3" t="s">
        <v>5519</v>
      </c>
      <c r="F86" s="4" t="str">
        <f>CONCATENATE("O_",D86,"_",E86)</f>
        <v>O_GA_DPN_ORDER</v>
      </c>
      <c r="G86" s="5" t="s">
        <v>124</v>
      </c>
      <c r="H86" s="3">
        <f t="shared" si="10"/>
        <v>6</v>
      </c>
      <c r="I86" s="36" t="s">
        <v>3373</v>
      </c>
      <c r="J86" s="36" t="s">
        <v>3375</v>
      </c>
      <c r="K86" s="37" t="s">
        <v>3219</v>
      </c>
      <c r="L86" s="3" t="s">
        <v>3381</v>
      </c>
      <c r="M86" s="3" t="str">
        <f>IF(L86="Y"," NOT NULL","NULL")</f>
        <v>NULL</v>
      </c>
      <c r="N86" s="3"/>
      <c r="O86" s="3"/>
      <c r="Q86" s="28" t="str">
        <f t="shared" si="12"/>
        <v>DATE,CLIENTID,TRANSACTIONID</v>
      </c>
      <c r="R86" s="2" t="str">
        <f t="shared" si="13"/>
        <v>, MEDIUM  VARCHAR(200)  NULL  COMMENT '매체'</v>
      </c>
    </row>
    <row r="87" spans="1:18" ht="22" hidden="1" customHeight="1" x14ac:dyDescent="0.45">
      <c r="A87" s="23">
        <f t="shared" si="8"/>
        <v>7</v>
      </c>
      <c r="B87" s="3" t="s">
        <v>598</v>
      </c>
      <c r="C87" s="3" t="s">
        <v>600</v>
      </c>
      <c r="D87" s="3" t="s">
        <v>625</v>
      </c>
      <c r="E87" s="3" t="s">
        <v>5519</v>
      </c>
      <c r="F87" s="4" t="str">
        <f>CONCATENATE("O_",D87,"_",E87)</f>
        <v>O_GA_DPN_ORDER</v>
      </c>
      <c r="G87" s="5" t="s">
        <v>124</v>
      </c>
      <c r="H87" s="3">
        <f t="shared" si="10"/>
        <v>7</v>
      </c>
      <c r="I87" s="36" t="s">
        <v>643</v>
      </c>
      <c r="J87" s="36" t="s">
        <v>714</v>
      </c>
      <c r="K87" s="37" t="s">
        <v>3194</v>
      </c>
      <c r="L87" s="3" t="s">
        <v>3381</v>
      </c>
      <c r="M87" s="3" t="str">
        <f>IF(L87="Y"," NOT NULL","NULL")</f>
        <v>NULL</v>
      </c>
      <c r="N87" s="3"/>
      <c r="O87" s="3"/>
      <c r="Q87" s="28" t="str">
        <f t="shared" si="12"/>
        <v>DATE,CLIENTID,TRANSACTIONID</v>
      </c>
      <c r="R87" s="2" t="str">
        <f t="shared" si="13"/>
        <v>, CITY  VARCHAR(100)  NULL  COMMENT '도시'</v>
      </c>
    </row>
    <row r="88" spans="1:18" ht="22" hidden="1" customHeight="1" x14ac:dyDescent="0.45">
      <c r="A88" s="23">
        <f t="shared" si="8"/>
        <v>7</v>
      </c>
      <c r="B88" s="3" t="s">
        <v>598</v>
      </c>
      <c r="C88" s="3" t="s">
        <v>600</v>
      </c>
      <c r="D88" s="3" t="s">
        <v>625</v>
      </c>
      <c r="E88" s="3" t="s">
        <v>5519</v>
      </c>
      <c r="F88" s="4" t="str">
        <f t="shared" si="9"/>
        <v>O_GA_DPN_ORDER</v>
      </c>
      <c r="G88" s="5" t="s">
        <v>124</v>
      </c>
      <c r="H88" s="3">
        <f t="shared" si="10"/>
        <v>8</v>
      </c>
      <c r="I88" s="4" t="s">
        <v>650</v>
      </c>
      <c r="J88" s="4" t="s">
        <v>721</v>
      </c>
      <c r="K88" s="3" t="s">
        <v>3378</v>
      </c>
      <c r="L88" s="3" t="s">
        <v>3381</v>
      </c>
      <c r="M88" s="3" t="str">
        <f t="shared" si="6"/>
        <v>NULL</v>
      </c>
      <c r="N88" s="3"/>
      <c r="O88" s="3"/>
      <c r="P88" s="2" t="s">
        <v>3176</v>
      </c>
      <c r="Q88" s="28" t="str">
        <f t="shared" si="12"/>
        <v>DATE,CLIENTID,TRANSACTIONID</v>
      </c>
      <c r="R88" s="2" t="str">
        <f t="shared" si="13"/>
        <v>, TRANSACTIONS  INTEGER  NULL  COMMENT '거래수'</v>
      </c>
    </row>
    <row r="89" spans="1:18" ht="22" hidden="1" customHeight="1" x14ac:dyDescent="0.45">
      <c r="A89" s="23">
        <f t="shared" si="8"/>
        <v>7</v>
      </c>
      <c r="B89" s="3" t="s">
        <v>598</v>
      </c>
      <c r="C89" s="3" t="s">
        <v>600</v>
      </c>
      <c r="D89" s="3" t="s">
        <v>625</v>
      </c>
      <c r="E89" s="3" t="s">
        <v>5519</v>
      </c>
      <c r="F89" s="4" t="str">
        <f t="shared" si="9"/>
        <v>O_GA_DPN_ORDER</v>
      </c>
      <c r="G89" s="5" t="s">
        <v>124</v>
      </c>
      <c r="H89" s="3">
        <f t="shared" si="10"/>
        <v>9</v>
      </c>
      <c r="I89" s="4" t="s">
        <v>651</v>
      </c>
      <c r="J89" s="4" t="s">
        <v>722</v>
      </c>
      <c r="K89" s="35" t="s">
        <v>785</v>
      </c>
      <c r="L89" s="3" t="s">
        <v>3381</v>
      </c>
      <c r="M89" s="3" t="str">
        <f t="shared" si="6"/>
        <v>NULL</v>
      </c>
      <c r="N89" s="3"/>
      <c r="O89" s="3"/>
      <c r="P89" s="2" t="s">
        <v>3177</v>
      </c>
      <c r="Q89" s="28" t="str">
        <f t="shared" si="12"/>
        <v>DATE,CLIENTID,TRANSACTIONID</v>
      </c>
      <c r="R89" s="2" t="str">
        <f t="shared" si="13"/>
        <v>, TRANSACTIONREVENUE  DOUBLE  NULL  COMMENT '거래수익'</v>
      </c>
    </row>
    <row r="90" spans="1:18" ht="22" hidden="1" customHeight="1" x14ac:dyDescent="0.45">
      <c r="A90" s="23">
        <f t="shared" si="8"/>
        <v>7</v>
      </c>
      <c r="B90" s="3" t="s">
        <v>598</v>
      </c>
      <c r="C90" s="3" t="s">
        <v>600</v>
      </c>
      <c r="D90" s="3" t="s">
        <v>625</v>
      </c>
      <c r="E90" s="3" t="s">
        <v>5519</v>
      </c>
      <c r="F90" s="4" t="str">
        <f t="shared" si="9"/>
        <v>O_GA_DPN_ORDER</v>
      </c>
      <c r="G90" s="5" t="s">
        <v>124</v>
      </c>
      <c r="H90" s="3">
        <f t="shared" si="10"/>
        <v>10</v>
      </c>
      <c r="I90" s="4" t="s">
        <v>664</v>
      </c>
      <c r="J90" s="4" t="s">
        <v>738</v>
      </c>
      <c r="K90" s="35" t="s">
        <v>785</v>
      </c>
      <c r="L90" s="3" t="s">
        <v>3381</v>
      </c>
      <c r="M90" s="3" t="str">
        <f t="shared" si="6"/>
        <v>NULL</v>
      </c>
      <c r="N90" s="3"/>
      <c r="O90" s="3"/>
      <c r="P90" s="2" t="s">
        <v>3177</v>
      </c>
      <c r="Q90" s="28" t="str">
        <f t="shared" si="12"/>
        <v>DATE,CLIENTID,TRANSACTIONID</v>
      </c>
      <c r="R90" s="2" t="str">
        <f t="shared" si="13"/>
        <v>, TRANSACTIONTAX  DOUBLE  NULL  COMMENT '세금'</v>
      </c>
    </row>
    <row r="91" spans="1:18" ht="22" hidden="1" customHeight="1" x14ac:dyDescent="0.45">
      <c r="A91" s="23">
        <f t="shared" si="8"/>
        <v>7</v>
      </c>
      <c r="B91" s="3" t="s">
        <v>598</v>
      </c>
      <c r="C91" s="3" t="s">
        <v>600</v>
      </c>
      <c r="D91" s="3" t="s">
        <v>625</v>
      </c>
      <c r="E91" s="3" t="s">
        <v>5519</v>
      </c>
      <c r="F91" s="4" t="str">
        <f t="shared" si="9"/>
        <v>O_GA_DPN_ORDER</v>
      </c>
      <c r="G91" s="5" t="s">
        <v>124</v>
      </c>
      <c r="H91" s="3">
        <f t="shared" si="10"/>
        <v>11</v>
      </c>
      <c r="I91" s="4" t="s">
        <v>665</v>
      </c>
      <c r="J91" s="4" t="s">
        <v>739</v>
      </c>
      <c r="K91" s="35" t="s">
        <v>785</v>
      </c>
      <c r="L91" s="3" t="s">
        <v>3381</v>
      </c>
      <c r="M91" s="3" t="str">
        <f t="shared" si="6"/>
        <v>NULL</v>
      </c>
      <c r="N91" s="3"/>
      <c r="O91" s="3"/>
      <c r="P91" s="2" t="s">
        <v>3177</v>
      </c>
      <c r="Q91" s="28" t="str">
        <f t="shared" si="12"/>
        <v>DATE,CLIENTID,TRANSACTIONID</v>
      </c>
      <c r="R91" s="2" t="str">
        <f t="shared" si="13"/>
        <v>, TRANSACTIONSHIPPING  DOUBLE  NULL  COMMENT '배송비'</v>
      </c>
    </row>
    <row r="92" spans="1:18" ht="22" hidden="1" customHeight="1" x14ac:dyDescent="0.45">
      <c r="A92" s="23">
        <f t="shared" si="8"/>
        <v>7</v>
      </c>
      <c r="B92" s="3" t="s">
        <v>598</v>
      </c>
      <c r="C92" s="3" t="s">
        <v>600</v>
      </c>
      <c r="D92" s="3" t="s">
        <v>625</v>
      </c>
      <c r="E92" s="3" t="s">
        <v>5519</v>
      </c>
      <c r="F92" s="4" t="str">
        <f t="shared" si="9"/>
        <v>O_GA_DPN_ORDER</v>
      </c>
      <c r="G92" s="5" t="s">
        <v>124</v>
      </c>
      <c r="H92" s="3">
        <f t="shared" si="10"/>
        <v>12</v>
      </c>
      <c r="I92" s="4" t="s">
        <v>666</v>
      </c>
      <c r="J92" s="4" t="s">
        <v>740</v>
      </c>
      <c r="K92" s="35" t="s">
        <v>785</v>
      </c>
      <c r="L92" s="3" t="s">
        <v>3381</v>
      </c>
      <c r="M92" s="3" t="str">
        <f t="shared" si="6"/>
        <v>NULL</v>
      </c>
      <c r="N92" s="3"/>
      <c r="O92" s="3"/>
      <c r="P92" s="2" t="s">
        <v>3177</v>
      </c>
      <c r="Q92" s="28" t="str">
        <f t="shared" si="12"/>
        <v>DATE,CLIENTID,TRANSACTIONID</v>
      </c>
      <c r="R92" s="2" t="str">
        <f t="shared" si="13"/>
        <v>, REFUNDAMOUNT  DOUBLE  NULL  COMMENT '환불금액'</v>
      </c>
    </row>
    <row r="93" spans="1:18" ht="22" hidden="1" customHeight="1" x14ac:dyDescent="0.45">
      <c r="A93" s="23">
        <f t="shared" si="8"/>
        <v>7</v>
      </c>
      <c r="B93" s="3" t="s">
        <v>598</v>
      </c>
      <c r="C93" s="3" t="s">
        <v>600</v>
      </c>
      <c r="D93" s="3" t="s">
        <v>625</v>
      </c>
      <c r="E93" s="3" t="s">
        <v>5519</v>
      </c>
      <c r="F93" s="4" t="str">
        <f t="shared" si="9"/>
        <v>O_GA_DPN_ORDER</v>
      </c>
      <c r="G93" s="5" t="s">
        <v>124</v>
      </c>
      <c r="H93" s="3">
        <f t="shared" si="10"/>
        <v>13</v>
      </c>
      <c r="I93" s="4" t="s">
        <v>667</v>
      </c>
      <c r="J93" s="4" t="s">
        <v>741</v>
      </c>
      <c r="K93" s="35" t="s">
        <v>3378</v>
      </c>
      <c r="L93" s="3" t="s">
        <v>3381</v>
      </c>
      <c r="M93" s="3" t="str">
        <f t="shared" si="6"/>
        <v>NULL</v>
      </c>
      <c r="N93" s="3"/>
      <c r="O93" s="3"/>
      <c r="P93" s="2" t="s">
        <v>3176</v>
      </c>
      <c r="Q93" s="28" t="str">
        <f t="shared" si="12"/>
        <v>DATE,CLIENTID,TRANSACTIONID</v>
      </c>
      <c r="R93" s="2" t="str">
        <f t="shared" si="13"/>
        <v>, ITEMQUANTITY  INTEGER  NULL  COMMENT '수량'</v>
      </c>
    </row>
    <row r="94" spans="1:18" ht="22" hidden="1" customHeight="1" x14ac:dyDescent="0.45">
      <c r="A94" s="23">
        <f t="shared" si="8"/>
        <v>7</v>
      </c>
      <c r="B94" s="3" t="s">
        <v>598</v>
      </c>
      <c r="C94" s="3" t="s">
        <v>600</v>
      </c>
      <c r="D94" s="3" t="s">
        <v>625</v>
      </c>
      <c r="E94" s="3" t="s">
        <v>5519</v>
      </c>
      <c r="F94" s="4" t="str">
        <f t="shared" si="9"/>
        <v>O_GA_DPN_ORDER</v>
      </c>
      <c r="G94" s="5" t="s">
        <v>124</v>
      </c>
      <c r="H94" s="3">
        <f t="shared" si="10"/>
        <v>14</v>
      </c>
      <c r="I94" s="4" t="s">
        <v>589</v>
      </c>
      <c r="J94" s="4" t="s">
        <v>3382</v>
      </c>
      <c r="K94" s="35" t="s">
        <v>3383</v>
      </c>
      <c r="L94" s="3" t="s">
        <v>3381</v>
      </c>
      <c r="M94" s="3" t="str">
        <f t="shared" si="6"/>
        <v>NULL</v>
      </c>
      <c r="N94" s="3"/>
      <c r="O94" s="3"/>
      <c r="Q94" s="28" t="str">
        <f t="shared" si="12"/>
        <v>DATE,CLIENTID,TRANSACTIONID</v>
      </c>
      <c r="R94" s="2" t="str">
        <f t="shared" si="13"/>
        <v>, LOAD_DTTM  TIMESTAMP  NULL  COMMENT '적재일시' , CONSTRAINT O_GA_DPN_ORDER_PK PRIMARY KEY (DATE,CLIENTID,TRANSACTIONID)) COMMENT='주문';GRANT SELECT ON TABLE GCWB_WDB.ODS.O_GA_DPN_ORDER TO READ_ROLE;GRANT SELECT,INSERT,UPDATE,DELETE ON TABLE GCWB_WDB.ODS.O_GA_DPN_ORDER TO ROLE CRUD_ROLE;</v>
      </c>
    </row>
    <row r="95" spans="1:18" ht="22" hidden="1" customHeight="1" x14ac:dyDescent="0.45">
      <c r="A95" s="23">
        <f t="shared" si="8"/>
        <v>8</v>
      </c>
      <c r="B95" s="3" t="s">
        <v>598</v>
      </c>
      <c r="C95" s="3" t="s">
        <v>600</v>
      </c>
      <c r="D95" s="3" t="s">
        <v>625</v>
      </c>
      <c r="E95" s="3" t="s">
        <v>5520</v>
      </c>
      <c r="F95" s="4" t="str">
        <f t="shared" si="9"/>
        <v>O_GA_DPN_PRODUCT</v>
      </c>
      <c r="G95" s="5" t="s">
        <v>632</v>
      </c>
      <c r="H95" s="3">
        <f t="shared" si="10"/>
        <v>1</v>
      </c>
      <c r="I95" s="4" t="s">
        <v>637</v>
      </c>
      <c r="J95" s="4" t="s">
        <v>708</v>
      </c>
      <c r="K95" s="35" t="s">
        <v>3361</v>
      </c>
      <c r="L95" s="3" t="s">
        <v>300</v>
      </c>
      <c r="M95" s="3" t="str">
        <f t="shared" si="6"/>
        <v xml:space="preserve"> NOT NULL</v>
      </c>
      <c r="N95" s="3"/>
      <c r="O95" s="3"/>
      <c r="P95" s="2" t="s">
        <v>3175</v>
      </c>
      <c r="Q95" s="28" t="str">
        <f t="shared" si="12"/>
        <v>DATE</v>
      </c>
      <c r="R95" s="2" t="str">
        <f t="shared" si="13"/>
        <v>CREATE OR REPLACE TRANSIENT TABLE ODS.O_GA_DPN_PRODUCT (DATE  VARCHAR(8)   NOT NULL  COMMENT '일자'</v>
      </c>
    </row>
    <row r="96" spans="1:18" ht="22" hidden="1" customHeight="1" x14ac:dyDescent="0.45">
      <c r="A96" s="23">
        <f t="shared" si="8"/>
        <v>8</v>
      </c>
      <c r="B96" s="3" t="s">
        <v>598</v>
      </c>
      <c r="C96" s="3" t="s">
        <v>600</v>
      </c>
      <c r="D96" s="3" t="s">
        <v>625</v>
      </c>
      <c r="E96" s="3" t="s">
        <v>5520</v>
      </c>
      <c r="F96" s="4" t="str">
        <f t="shared" si="9"/>
        <v>O_GA_DPN_PRODUCT</v>
      </c>
      <c r="G96" s="5" t="s">
        <v>632</v>
      </c>
      <c r="H96" s="3">
        <f t="shared" si="10"/>
        <v>2</v>
      </c>
      <c r="I96" s="4" t="s">
        <v>638</v>
      </c>
      <c r="J96" s="4" t="s">
        <v>709</v>
      </c>
      <c r="K96" s="35" t="s">
        <v>3359</v>
      </c>
      <c r="L96" s="3" t="s">
        <v>300</v>
      </c>
      <c r="M96" s="3" t="str">
        <f t="shared" si="6"/>
        <v xml:space="preserve"> NOT NULL</v>
      </c>
      <c r="N96" s="3"/>
      <c r="O96" s="3"/>
      <c r="P96" s="2" t="s">
        <v>3175</v>
      </c>
      <c r="Q96" s="28" t="str">
        <f t="shared" si="12"/>
        <v>DATE,CLIENTID</v>
      </c>
      <c r="R96" s="2" t="str">
        <f t="shared" si="13"/>
        <v>, CLIENTID  VARCHAR(50)   NOT NULL  COMMENT '사용자ID'</v>
      </c>
    </row>
    <row r="97" spans="1:18" ht="22" hidden="1" customHeight="1" x14ac:dyDescent="0.45">
      <c r="A97" s="23">
        <f t="shared" si="8"/>
        <v>8</v>
      </c>
      <c r="B97" s="3" t="s">
        <v>598</v>
      </c>
      <c r="C97" s="3" t="s">
        <v>600</v>
      </c>
      <c r="D97" s="3" t="s">
        <v>625</v>
      </c>
      <c r="E97" s="3" t="s">
        <v>5520</v>
      </c>
      <c r="F97" s="4" t="str">
        <f t="shared" si="9"/>
        <v>O_GA_DPN_PRODUCT</v>
      </c>
      <c r="G97" s="5" t="s">
        <v>632</v>
      </c>
      <c r="H97" s="3">
        <f t="shared" si="10"/>
        <v>3</v>
      </c>
      <c r="I97" s="4" t="s">
        <v>668</v>
      </c>
      <c r="J97" s="4" t="s">
        <v>742</v>
      </c>
      <c r="K97" s="35" t="s">
        <v>3359</v>
      </c>
      <c r="L97" s="3" t="s">
        <v>300</v>
      </c>
      <c r="M97" s="3" t="str">
        <f t="shared" si="6"/>
        <v xml:space="preserve"> NOT NULL</v>
      </c>
      <c r="N97" s="3"/>
      <c r="O97" s="3"/>
      <c r="P97" s="2" t="s">
        <v>3175</v>
      </c>
      <c r="Q97" s="28" t="str">
        <f t="shared" si="12"/>
        <v>DATE,CLIENTID,PRODUCTSKU</v>
      </c>
      <c r="R97" s="2" t="str">
        <f t="shared" si="13"/>
        <v>, PRODUCTSKU  VARCHAR(50)   NOT NULL  COMMENT '제품번호'</v>
      </c>
    </row>
    <row r="98" spans="1:18" ht="22" hidden="1" customHeight="1" x14ac:dyDescent="0.45">
      <c r="A98" s="23">
        <f t="shared" si="8"/>
        <v>8</v>
      </c>
      <c r="B98" s="3" t="s">
        <v>598</v>
      </c>
      <c r="C98" s="3" t="s">
        <v>600</v>
      </c>
      <c r="D98" s="3" t="s">
        <v>625</v>
      </c>
      <c r="E98" s="3" t="s">
        <v>5520</v>
      </c>
      <c r="F98" s="4" t="str">
        <f t="shared" si="9"/>
        <v>O_GA_DPN_PRODUCT</v>
      </c>
      <c r="G98" s="5" t="s">
        <v>632</v>
      </c>
      <c r="H98" s="3">
        <f t="shared" si="10"/>
        <v>4</v>
      </c>
      <c r="I98" s="4" t="s">
        <v>669</v>
      </c>
      <c r="J98" s="4" t="s">
        <v>743</v>
      </c>
      <c r="K98" s="35" t="s">
        <v>5571</v>
      </c>
      <c r="L98" s="3" t="s">
        <v>300</v>
      </c>
      <c r="M98" s="3" t="str">
        <f t="shared" si="6"/>
        <v xml:space="preserve"> NOT NULL</v>
      </c>
      <c r="N98" s="3"/>
      <c r="O98" s="3"/>
      <c r="P98" s="2" t="s">
        <v>3175</v>
      </c>
      <c r="Q98" s="28" t="str">
        <f t="shared" si="12"/>
        <v>DATE,CLIENTID,PRODUCTSKU,PRODUCTNAME</v>
      </c>
      <c r="R98" s="2" t="str">
        <f t="shared" si="13"/>
        <v>, PRODUCTNAME  VARCHAR(1000)   NOT NULL  COMMENT '제품명'</v>
      </c>
    </row>
    <row r="99" spans="1:18" ht="22" hidden="1" customHeight="1" x14ac:dyDescent="0.45">
      <c r="A99" s="23">
        <f t="shared" si="8"/>
        <v>8</v>
      </c>
      <c r="B99" s="3" t="s">
        <v>598</v>
      </c>
      <c r="C99" s="3" t="s">
        <v>600</v>
      </c>
      <c r="D99" s="3" t="s">
        <v>625</v>
      </c>
      <c r="E99" s="3" t="s">
        <v>5520</v>
      </c>
      <c r="F99" s="4" t="str">
        <f t="shared" si="9"/>
        <v>O_GA_DPN_PRODUCT</v>
      </c>
      <c r="G99" s="5" t="s">
        <v>632</v>
      </c>
      <c r="H99" s="3">
        <f t="shared" si="10"/>
        <v>5</v>
      </c>
      <c r="I99" s="4" t="s">
        <v>670</v>
      </c>
      <c r="J99" s="4" t="s">
        <v>744</v>
      </c>
      <c r="K99" s="35" t="s">
        <v>5573</v>
      </c>
      <c r="L99" s="3" t="s">
        <v>3381</v>
      </c>
      <c r="M99" s="3" t="str">
        <f t="shared" si="6"/>
        <v>NULL</v>
      </c>
      <c r="N99" s="3"/>
      <c r="O99" s="3"/>
      <c r="P99" s="2" t="s">
        <v>3175</v>
      </c>
      <c r="Q99" s="28" t="str">
        <f t="shared" si="12"/>
        <v>DATE,CLIENTID,PRODUCTSKU,PRODUCTNAME</v>
      </c>
      <c r="R99" s="2" t="str">
        <f t="shared" si="13"/>
        <v>, PRODUCTLISTNAME  VARCHAR(500)  NULL  COMMENT '제품목록이름'</v>
      </c>
    </row>
    <row r="100" spans="1:18" ht="22" hidden="1" customHeight="1" x14ac:dyDescent="0.45">
      <c r="A100" s="23">
        <f t="shared" si="8"/>
        <v>8</v>
      </c>
      <c r="B100" s="3" t="s">
        <v>598</v>
      </c>
      <c r="C100" s="3" t="s">
        <v>600</v>
      </c>
      <c r="D100" s="3" t="s">
        <v>625</v>
      </c>
      <c r="E100" s="3" t="s">
        <v>5520</v>
      </c>
      <c r="F100" s="4" t="str">
        <f t="shared" si="9"/>
        <v>O_GA_DPN_PRODUCT</v>
      </c>
      <c r="G100" s="5" t="s">
        <v>632</v>
      </c>
      <c r="H100" s="3">
        <f t="shared" si="10"/>
        <v>6</v>
      </c>
      <c r="I100" s="4" t="s">
        <v>671</v>
      </c>
      <c r="J100" s="4" t="s">
        <v>745</v>
      </c>
      <c r="K100" s="35" t="s">
        <v>5573</v>
      </c>
      <c r="L100" s="3" t="s">
        <v>3381</v>
      </c>
      <c r="M100" s="3" t="str">
        <f t="shared" si="6"/>
        <v>NULL</v>
      </c>
      <c r="N100" s="3"/>
      <c r="O100" s="3"/>
      <c r="P100" s="2" t="s">
        <v>3175</v>
      </c>
      <c r="Q100" s="28" t="str">
        <f t="shared" si="7"/>
        <v>DATE,CLIENTID,PRODUCTSKU,PRODUCTNAME</v>
      </c>
      <c r="R100" s="2" t="str">
        <f t="shared" si="11"/>
        <v>, PRODUCTBRAND  VARCHAR(500)  NULL  COMMENT '제품브랜드'</v>
      </c>
    </row>
    <row r="101" spans="1:18" ht="22" hidden="1" customHeight="1" x14ac:dyDescent="0.45">
      <c r="A101" s="23">
        <f t="shared" si="8"/>
        <v>8</v>
      </c>
      <c r="B101" s="3" t="s">
        <v>598</v>
      </c>
      <c r="C101" s="3" t="s">
        <v>600</v>
      </c>
      <c r="D101" s="3" t="s">
        <v>625</v>
      </c>
      <c r="E101" s="3" t="s">
        <v>5520</v>
      </c>
      <c r="F101" s="4" t="str">
        <f t="shared" si="9"/>
        <v>O_GA_DPN_PRODUCT</v>
      </c>
      <c r="G101" s="5" t="s">
        <v>632</v>
      </c>
      <c r="H101" s="3">
        <f t="shared" si="10"/>
        <v>7</v>
      </c>
      <c r="I101" s="4" t="s">
        <v>672</v>
      </c>
      <c r="J101" s="4" t="s">
        <v>746</v>
      </c>
      <c r="K101" s="35" t="s">
        <v>5573</v>
      </c>
      <c r="L101" s="3" t="s">
        <v>3381</v>
      </c>
      <c r="M101" s="3" t="str">
        <f t="shared" si="6"/>
        <v>NULL</v>
      </c>
      <c r="N101" s="3"/>
      <c r="O101" s="3"/>
      <c r="P101" s="2" t="s">
        <v>3175</v>
      </c>
      <c r="Q101" s="28" t="str">
        <f t="shared" si="7"/>
        <v>DATE,CLIENTID,PRODUCTSKU,PRODUCTNAME</v>
      </c>
      <c r="R101" s="2" t="str">
        <f t="shared" si="11"/>
        <v>, PRODUCTCATEGORYHIERARCHY  VARCHAR(500)  NULL  COMMENT '제품카테고리'</v>
      </c>
    </row>
    <row r="102" spans="1:18" ht="22" hidden="1" customHeight="1" x14ac:dyDescent="0.45">
      <c r="A102" s="23">
        <f t="shared" si="8"/>
        <v>8</v>
      </c>
      <c r="B102" s="3" t="s">
        <v>598</v>
      </c>
      <c r="C102" s="3" t="s">
        <v>600</v>
      </c>
      <c r="D102" s="3" t="s">
        <v>625</v>
      </c>
      <c r="E102" s="3" t="s">
        <v>5520</v>
      </c>
      <c r="F102" s="4" t="str">
        <f t="shared" si="9"/>
        <v>O_GA_DPN_PRODUCT</v>
      </c>
      <c r="G102" s="5" t="s">
        <v>632</v>
      </c>
      <c r="H102" s="3">
        <f t="shared" si="10"/>
        <v>8</v>
      </c>
      <c r="I102" s="4" t="s">
        <v>673</v>
      </c>
      <c r="J102" s="4" t="s">
        <v>747</v>
      </c>
      <c r="K102" s="35" t="s">
        <v>785</v>
      </c>
      <c r="L102" s="3" t="s">
        <v>3381</v>
      </c>
      <c r="M102" s="3" t="str">
        <f t="shared" si="6"/>
        <v>NULL</v>
      </c>
      <c r="N102" s="3"/>
      <c r="O102" s="3"/>
      <c r="P102" s="2" t="s">
        <v>3177</v>
      </c>
      <c r="Q102" s="28" t="str">
        <f t="shared" si="7"/>
        <v>DATE,CLIENTID,PRODUCTSKU,PRODUCTNAME</v>
      </c>
      <c r="R102" s="2" t="str">
        <f t="shared" si="11"/>
        <v>, ITEMREVENUE  DOUBLE  NULL  COMMENT '제품수익'</v>
      </c>
    </row>
    <row r="103" spans="1:18" ht="22" hidden="1" customHeight="1" x14ac:dyDescent="0.45">
      <c r="A103" s="23">
        <f t="shared" si="8"/>
        <v>8</v>
      </c>
      <c r="B103" s="3" t="s">
        <v>598</v>
      </c>
      <c r="C103" s="3" t="s">
        <v>600</v>
      </c>
      <c r="D103" s="3" t="s">
        <v>625</v>
      </c>
      <c r="E103" s="3" t="s">
        <v>5520</v>
      </c>
      <c r="F103" s="4" t="str">
        <f t="shared" si="9"/>
        <v>O_GA_DPN_PRODUCT</v>
      </c>
      <c r="G103" s="5" t="s">
        <v>632</v>
      </c>
      <c r="H103" s="3">
        <f t="shared" si="10"/>
        <v>9</v>
      </c>
      <c r="I103" s="4" t="s">
        <v>674</v>
      </c>
      <c r="J103" s="4" t="s">
        <v>748</v>
      </c>
      <c r="K103" s="35" t="s">
        <v>3378</v>
      </c>
      <c r="L103" s="3" t="s">
        <v>3381</v>
      </c>
      <c r="M103" s="3" t="str">
        <f t="shared" si="6"/>
        <v>NULL</v>
      </c>
      <c r="N103" s="3"/>
      <c r="O103" s="3"/>
      <c r="P103" s="2" t="s">
        <v>3176</v>
      </c>
      <c r="Q103" s="28" t="str">
        <f t="shared" si="7"/>
        <v>DATE,CLIENTID,PRODUCTSKU,PRODUCTNAME</v>
      </c>
      <c r="R103" s="2" t="str">
        <f t="shared" si="11"/>
        <v>, UNIQUEPURCHASES  INTEGER  NULL  COMMENT '순구매수'</v>
      </c>
    </row>
    <row r="104" spans="1:18" ht="22" hidden="1" customHeight="1" x14ac:dyDescent="0.45">
      <c r="A104" s="23">
        <f t="shared" si="8"/>
        <v>8</v>
      </c>
      <c r="B104" s="3" t="s">
        <v>598</v>
      </c>
      <c r="C104" s="3" t="s">
        <v>600</v>
      </c>
      <c r="D104" s="3" t="s">
        <v>625</v>
      </c>
      <c r="E104" s="3" t="s">
        <v>5520</v>
      </c>
      <c r="F104" s="4" t="str">
        <f t="shared" si="9"/>
        <v>O_GA_DPN_PRODUCT</v>
      </c>
      <c r="G104" s="5" t="s">
        <v>632</v>
      </c>
      <c r="H104" s="3">
        <f t="shared" si="10"/>
        <v>10</v>
      </c>
      <c r="I104" s="4" t="s">
        <v>675</v>
      </c>
      <c r="J104" s="4" t="s">
        <v>741</v>
      </c>
      <c r="K104" s="35" t="s">
        <v>3378</v>
      </c>
      <c r="L104" s="3" t="s">
        <v>3381</v>
      </c>
      <c r="M104" s="3" t="str">
        <f t="shared" si="6"/>
        <v>NULL</v>
      </c>
      <c r="N104" s="3"/>
      <c r="O104" s="3"/>
      <c r="P104" s="2" t="s">
        <v>3176</v>
      </c>
      <c r="Q104" s="28" t="str">
        <f t="shared" si="7"/>
        <v>DATE,CLIENTID,PRODUCTSKU,PRODUCTNAME</v>
      </c>
      <c r="R104" s="2" t="str">
        <f t="shared" si="11"/>
        <v>, ITEMQUANTITY  INTEGER  NULL  COMMENT '제품수량'</v>
      </c>
    </row>
    <row r="105" spans="1:18" ht="22" hidden="1" customHeight="1" x14ac:dyDescent="0.45">
      <c r="A105" s="23">
        <f t="shared" si="8"/>
        <v>8</v>
      </c>
      <c r="B105" s="3" t="s">
        <v>598</v>
      </c>
      <c r="C105" s="3" t="s">
        <v>600</v>
      </c>
      <c r="D105" s="3" t="s">
        <v>625</v>
      </c>
      <c r="E105" s="3" t="s">
        <v>5520</v>
      </c>
      <c r="F105" s="4" t="str">
        <f t="shared" si="9"/>
        <v>O_GA_DPN_PRODUCT</v>
      </c>
      <c r="G105" s="5" t="s">
        <v>632</v>
      </c>
      <c r="H105" s="3">
        <f t="shared" si="10"/>
        <v>11</v>
      </c>
      <c r="I105" s="4" t="s">
        <v>676</v>
      </c>
      <c r="J105" s="4" t="s">
        <v>749</v>
      </c>
      <c r="K105" s="35" t="s">
        <v>785</v>
      </c>
      <c r="L105" s="3" t="s">
        <v>3381</v>
      </c>
      <c r="M105" s="3" t="str">
        <f t="shared" si="6"/>
        <v>NULL</v>
      </c>
      <c r="N105" s="3"/>
      <c r="O105" s="3"/>
      <c r="P105" s="2" t="s">
        <v>3177</v>
      </c>
      <c r="Q105" s="28" t="str">
        <f t="shared" si="7"/>
        <v>DATE,CLIENTID,PRODUCTSKU,PRODUCTNAME</v>
      </c>
      <c r="R105" s="2" t="str">
        <f t="shared" si="11"/>
        <v>, PRODUCTREFUNDAMOUNT  DOUBLE  NULL  COMMENT '제품환불금액'</v>
      </c>
    </row>
    <row r="106" spans="1:18" ht="22" hidden="1" customHeight="1" x14ac:dyDescent="0.45">
      <c r="A106" s="23">
        <f t="shared" si="8"/>
        <v>8</v>
      </c>
      <c r="B106" s="3" t="s">
        <v>598</v>
      </c>
      <c r="C106" s="3" t="s">
        <v>600</v>
      </c>
      <c r="D106" s="3" t="s">
        <v>625</v>
      </c>
      <c r="E106" s="3" t="s">
        <v>5520</v>
      </c>
      <c r="F106" s="4" t="str">
        <f t="shared" si="9"/>
        <v>O_GA_DPN_PRODUCT</v>
      </c>
      <c r="G106" s="5" t="s">
        <v>632</v>
      </c>
      <c r="H106" s="3">
        <f t="shared" si="10"/>
        <v>12</v>
      </c>
      <c r="I106" s="4" t="s">
        <v>677</v>
      </c>
      <c r="J106" s="4" t="s">
        <v>750</v>
      </c>
      <c r="K106" s="35" t="s">
        <v>3378</v>
      </c>
      <c r="L106" s="3" t="s">
        <v>3381</v>
      </c>
      <c r="M106" s="3" t="str">
        <f t="shared" si="6"/>
        <v>NULL</v>
      </c>
      <c r="N106" s="3"/>
      <c r="O106" s="3"/>
      <c r="P106" s="2" t="s">
        <v>3176</v>
      </c>
      <c r="Q106" s="28" t="str">
        <f t="shared" si="7"/>
        <v>DATE,CLIENTID,PRODUCTSKU,PRODUCTNAME</v>
      </c>
      <c r="R106" s="2" t="str">
        <f t="shared" si="11"/>
        <v>, QUANTITYADDEDTOCART  INTEGER  NULL  COMMENT '장바구니추가수량'</v>
      </c>
    </row>
    <row r="107" spans="1:18" ht="22" hidden="1" customHeight="1" x14ac:dyDescent="0.45">
      <c r="A107" s="23">
        <f t="shared" si="8"/>
        <v>8</v>
      </c>
      <c r="B107" s="3" t="s">
        <v>598</v>
      </c>
      <c r="C107" s="3" t="s">
        <v>600</v>
      </c>
      <c r="D107" s="3" t="s">
        <v>625</v>
      </c>
      <c r="E107" s="3" t="s">
        <v>5520</v>
      </c>
      <c r="F107" s="4" t="str">
        <f t="shared" si="9"/>
        <v>O_GA_DPN_PRODUCT</v>
      </c>
      <c r="G107" s="5" t="s">
        <v>632</v>
      </c>
      <c r="H107" s="3">
        <f t="shared" si="10"/>
        <v>13</v>
      </c>
      <c r="I107" s="4" t="s">
        <v>678</v>
      </c>
      <c r="J107" s="4" t="s">
        <v>751</v>
      </c>
      <c r="K107" s="35" t="s">
        <v>3378</v>
      </c>
      <c r="L107" s="3" t="s">
        <v>3381</v>
      </c>
      <c r="M107" s="3" t="str">
        <f t="shared" si="6"/>
        <v>NULL</v>
      </c>
      <c r="N107" s="3"/>
      <c r="O107" s="3"/>
      <c r="P107" s="2" t="s">
        <v>3176</v>
      </c>
      <c r="Q107" s="28" t="str">
        <f t="shared" si="7"/>
        <v>DATE,CLIENTID,PRODUCTSKU,PRODUCTNAME</v>
      </c>
      <c r="R107" s="2" t="str">
        <f t="shared" si="11"/>
        <v>, QUANTITYREMOVEDFROMCART  INTEGER  NULL  COMMENT '장바구니삭제수량'</v>
      </c>
    </row>
    <row r="108" spans="1:18" ht="22" hidden="1" customHeight="1" x14ac:dyDescent="0.45">
      <c r="A108" s="23">
        <f t="shared" si="8"/>
        <v>8</v>
      </c>
      <c r="B108" s="3" t="s">
        <v>598</v>
      </c>
      <c r="C108" s="3" t="s">
        <v>600</v>
      </c>
      <c r="D108" s="3" t="s">
        <v>625</v>
      </c>
      <c r="E108" s="3" t="s">
        <v>5520</v>
      </c>
      <c r="F108" s="4" t="str">
        <f t="shared" si="9"/>
        <v>O_GA_DPN_PRODUCT</v>
      </c>
      <c r="G108" s="5" t="s">
        <v>632</v>
      </c>
      <c r="H108" s="3">
        <f t="shared" si="10"/>
        <v>14</v>
      </c>
      <c r="I108" s="4" t="s">
        <v>679</v>
      </c>
      <c r="J108" s="4" t="s">
        <v>752</v>
      </c>
      <c r="K108" s="35" t="s">
        <v>3378</v>
      </c>
      <c r="L108" s="3" t="s">
        <v>3381</v>
      </c>
      <c r="M108" s="3" t="str">
        <f t="shared" si="6"/>
        <v>NULL</v>
      </c>
      <c r="N108" s="3"/>
      <c r="O108" s="3"/>
      <c r="P108" s="2" t="s">
        <v>3176</v>
      </c>
      <c r="Q108" s="28" t="str">
        <f t="shared" si="7"/>
        <v>DATE,CLIENTID,PRODUCTSKU,PRODUCTNAME</v>
      </c>
      <c r="R108" s="2" t="str">
        <f t="shared" si="11"/>
        <v>, PRODUCTCHECKOUTS  INTEGER  NULL  COMMENT '제품결제횟수'</v>
      </c>
    </row>
    <row r="109" spans="1:18" ht="22" hidden="1" customHeight="1" x14ac:dyDescent="0.45">
      <c r="A109" s="23">
        <f t="shared" si="8"/>
        <v>8</v>
      </c>
      <c r="B109" s="3" t="s">
        <v>598</v>
      </c>
      <c r="C109" s="3" t="s">
        <v>600</v>
      </c>
      <c r="D109" s="3" t="s">
        <v>625</v>
      </c>
      <c r="E109" s="3" t="s">
        <v>5520</v>
      </c>
      <c r="F109" s="4" t="str">
        <f t="shared" si="9"/>
        <v>O_GA_DPN_PRODUCT</v>
      </c>
      <c r="G109" s="5" t="s">
        <v>632</v>
      </c>
      <c r="H109" s="3">
        <f t="shared" si="10"/>
        <v>15</v>
      </c>
      <c r="I109" s="4" t="s">
        <v>680</v>
      </c>
      <c r="J109" s="4" t="s">
        <v>753</v>
      </c>
      <c r="K109" s="35" t="s">
        <v>3378</v>
      </c>
      <c r="L109" s="3" t="s">
        <v>3381</v>
      </c>
      <c r="M109" s="3" t="str">
        <f t="shared" si="6"/>
        <v>NULL</v>
      </c>
      <c r="N109" s="3"/>
      <c r="O109" s="3"/>
      <c r="P109" s="2" t="s">
        <v>3176</v>
      </c>
      <c r="Q109" s="28" t="str">
        <f t="shared" si="7"/>
        <v>DATE,CLIENTID,PRODUCTSKU,PRODUCTNAME</v>
      </c>
      <c r="R109" s="2" t="str">
        <f t="shared" si="11"/>
        <v>, PRODUCTADDSTOCART  INTEGER  NULL  COMMENT '장바구니추가횟수'</v>
      </c>
    </row>
    <row r="110" spans="1:18" ht="22" hidden="1" customHeight="1" x14ac:dyDescent="0.45">
      <c r="A110" s="23">
        <f t="shared" si="8"/>
        <v>8</v>
      </c>
      <c r="B110" s="3" t="s">
        <v>598</v>
      </c>
      <c r="C110" s="3" t="s">
        <v>600</v>
      </c>
      <c r="D110" s="3" t="s">
        <v>625</v>
      </c>
      <c r="E110" s="3" t="s">
        <v>5520</v>
      </c>
      <c r="F110" s="4" t="str">
        <f t="shared" si="9"/>
        <v>O_GA_DPN_PRODUCT</v>
      </c>
      <c r="G110" s="5" t="s">
        <v>632</v>
      </c>
      <c r="H110" s="3">
        <f t="shared" si="10"/>
        <v>16</v>
      </c>
      <c r="I110" s="4" t="s">
        <v>681</v>
      </c>
      <c r="J110" s="4" t="s">
        <v>754</v>
      </c>
      <c r="K110" s="35" t="s">
        <v>3378</v>
      </c>
      <c r="L110" s="3" t="s">
        <v>3381</v>
      </c>
      <c r="M110" s="3" t="str">
        <f t="shared" si="6"/>
        <v>NULL</v>
      </c>
      <c r="N110" s="3"/>
      <c r="O110" s="3"/>
      <c r="P110" s="2" t="s">
        <v>3176</v>
      </c>
      <c r="Q110" s="28" t="str">
        <f t="shared" si="7"/>
        <v>DATE,CLIENTID,PRODUCTSKU,PRODUCTNAME</v>
      </c>
      <c r="R110" s="2" t="str">
        <f t="shared" si="11"/>
        <v>, PRODUCTREMOVESFROMCART  INTEGER  NULL  COMMENT '장바구니삭제횟수'</v>
      </c>
    </row>
    <row r="111" spans="1:18" ht="22" hidden="1" customHeight="1" x14ac:dyDescent="0.45">
      <c r="A111" s="23">
        <f t="shared" si="8"/>
        <v>8</v>
      </c>
      <c r="B111" s="3" t="s">
        <v>598</v>
      </c>
      <c r="C111" s="3" t="s">
        <v>600</v>
      </c>
      <c r="D111" s="3" t="s">
        <v>625</v>
      </c>
      <c r="E111" s="3" t="s">
        <v>5520</v>
      </c>
      <c r="F111" s="4" t="str">
        <f t="shared" si="9"/>
        <v>O_GA_DPN_PRODUCT</v>
      </c>
      <c r="G111" s="5" t="s">
        <v>632</v>
      </c>
      <c r="H111" s="3">
        <f t="shared" si="10"/>
        <v>17</v>
      </c>
      <c r="I111" s="4" t="s">
        <v>682</v>
      </c>
      <c r="J111" s="4" t="s">
        <v>755</v>
      </c>
      <c r="K111" s="35" t="s">
        <v>3378</v>
      </c>
      <c r="L111" s="3" t="s">
        <v>3381</v>
      </c>
      <c r="M111" s="3" t="str">
        <f t="shared" si="6"/>
        <v>NULL</v>
      </c>
      <c r="N111" s="3"/>
      <c r="O111" s="3"/>
      <c r="P111" s="2" t="s">
        <v>3176</v>
      </c>
      <c r="Q111" s="28" t="str">
        <f t="shared" si="7"/>
        <v>DATE,CLIENTID,PRODUCTSKU,PRODUCTNAME</v>
      </c>
      <c r="R111" s="2" t="str">
        <f t="shared" si="11"/>
        <v>, PRODUCTDETAILVIEWS  INTEGER  NULL  COMMENT '제품상세페이지조회수'</v>
      </c>
    </row>
    <row r="112" spans="1:18" ht="22" hidden="1" customHeight="1" x14ac:dyDescent="0.45">
      <c r="A112" s="23">
        <f t="shared" si="8"/>
        <v>8</v>
      </c>
      <c r="B112" s="3" t="s">
        <v>598</v>
      </c>
      <c r="C112" s="3" t="s">
        <v>600</v>
      </c>
      <c r="D112" s="3" t="s">
        <v>625</v>
      </c>
      <c r="E112" s="3" t="s">
        <v>5520</v>
      </c>
      <c r="F112" s="4" t="str">
        <f t="shared" si="9"/>
        <v>O_GA_DPN_PRODUCT</v>
      </c>
      <c r="G112" s="5" t="s">
        <v>632</v>
      </c>
      <c r="H112" s="3">
        <f t="shared" si="10"/>
        <v>18</v>
      </c>
      <c r="I112" s="4" t="s">
        <v>683</v>
      </c>
      <c r="J112" s="4" t="s">
        <v>756</v>
      </c>
      <c r="K112" s="35" t="s">
        <v>3378</v>
      </c>
      <c r="L112" s="3" t="s">
        <v>3381</v>
      </c>
      <c r="M112" s="3" t="str">
        <f t="shared" si="6"/>
        <v>NULL</v>
      </c>
      <c r="N112" s="3"/>
      <c r="O112" s="3"/>
      <c r="P112" s="2" t="s">
        <v>3176</v>
      </c>
      <c r="Q112" s="28" t="str">
        <f t="shared" si="7"/>
        <v>DATE,CLIENTID,PRODUCTSKU,PRODUCTNAME</v>
      </c>
      <c r="R112" s="2" t="str">
        <f t="shared" si="11"/>
        <v>, PRODUCTLISTVIEWS  INTEGER  NULL  COMMENT '제품목록조회수'</v>
      </c>
    </row>
    <row r="113" spans="1:18" ht="22" hidden="1" customHeight="1" x14ac:dyDescent="0.45">
      <c r="A113" s="23">
        <f t="shared" si="8"/>
        <v>8</v>
      </c>
      <c r="B113" s="3" t="s">
        <v>598</v>
      </c>
      <c r="C113" s="3" t="s">
        <v>600</v>
      </c>
      <c r="D113" s="3" t="s">
        <v>625</v>
      </c>
      <c r="E113" s="3" t="s">
        <v>5520</v>
      </c>
      <c r="F113" s="4" t="str">
        <f t="shared" si="9"/>
        <v>O_GA_DPN_PRODUCT</v>
      </c>
      <c r="G113" s="5" t="s">
        <v>632</v>
      </c>
      <c r="H113" s="3">
        <f t="shared" si="10"/>
        <v>19</v>
      </c>
      <c r="I113" s="4" t="s">
        <v>684</v>
      </c>
      <c r="J113" s="4" t="s">
        <v>757</v>
      </c>
      <c r="K113" s="35" t="s">
        <v>3378</v>
      </c>
      <c r="L113" s="3" t="s">
        <v>3381</v>
      </c>
      <c r="M113" s="3" t="str">
        <f t="shared" si="6"/>
        <v>NULL</v>
      </c>
      <c r="N113" s="3"/>
      <c r="O113" s="3"/>
      <c r="P113" s="2" t="s">
        <v>3176</v>
      </c>
      <c r="Q113" s="28" t="str">
        <f t="shared" si="7"/>
        <v>DATE,CLIENTID,PRODUCTSKU,PRODUCTNAME</v>
      </c>
      <c r="R113" s="2" t="str">
        <f t="shared" si="11"/>
        <v>, PRODUCTLISTCLICKS  INTEGER  NULL  COMMENT '제품목록클릭수'</v>
      </c>
    </row>
    <row r="114" spans="1:18" ht="22" hidden="1" customHeight="1" x14ac:dyDescent="0.45">
      <c r="A114" s="23">
        <f t="shared" si="8"/>
        <v>8</v>
      </c>
      <c r="B114" s="3" t="s">
        <v>598</v>
      </c>
      <c r="C114" s="3" t="s">
        <v>600</v>
      </c>
      <c r="D114" s="3" t="s">
        <v>625</v>
      </c>
      <c r="E114" s="3" t="s">
        <v>5520</v>
      </c>
      <c r="F114" s="4" t="str">
        <f t="shared" si="9"/>
        <v>O_GA_DPN_PRODUCT</v>
      </c>
      <c r="G114" s="5" t="s">
        <v>632</v>
      </c>
      <c r="H114" s="3">
        <f>IF(F114=F113,H113+1,1)</f>
        <v>20</v>
      </c>
      <c r="I114" s="4" t="s">
        <v>589</v>
      </c>
      <c r="J114" s="4" t="s">
        <v>3382</v>
      </c>
      <c r="K114" s="35" t="s">
        <v>3383</v>
      </c>
      <c r="L114" s="3" t="s">
        <v>3381</v>
      </c>
      <c r="M114" s="3" t="str">
        <f t="shared" si="6"/>
        <v>NULL</v>
      </c>
      <c r="N114" s="3"/>
      <c r="O114" s="3"/>
      <c r="Q114" s="28" t="str">
        <f t="shared" si="7"/>
        <v>DATE,CLIENTID,PRODUCTSKU,PRODUCTNAME</v>
      </c>
      <c r="R114" s="2" t="str">
        <f t="shared" si="11"/>
        <v>, LOAD_DTTM  TIMESTAMP  NULL  COMMENT '적재일시' , CONSTRAINT O_GA_DPN_PRODUCT_PK PRIMARY KEY (DATE,CLIENTID,PRODUCTSKU,PRODUCTNAME)) COMMENT='제품';GRANT SELECT ON TABLE GCWB_WDB.ODS.O_GA_DPN_PRODUCT TO READ_ROLE;GRANT SELECT,INSERT,UPDATE,DELETE ON TABLE GCWB_WDB.ODS.O_GA_DPN_PRODUCT TO ROLE CRUD_ROLE;</v>
      </c>
    </row>
    <row r="115" spans="1:18" ht="22" hidden="1" customHeight="1" x14ac:dyDescent="0.45">
      <c r="A115" s="23">
        <f t="shared" si="8"/>
        <v>9</v>
      </c>
      <c r="B115" s="3" t="s">
        <v>598</v>
      </c>
      <c r="C115" s="3" t="s">
        <v>600</v>
      </c>
      <c r="D115" s="3" t="s">
        <v>625</v>
      </c>
      <c r="E115" s="3" t="s">
        <v>5521</v>
      </c>
      <c r="F115" s="4" t="str">
        <f t="shared" si="9"/>
        <v>O_GA_DPN_ORDER_PRODUCT</v>
      </c>
      <c r="G115" s="5" t="s">
        <v>633</v>
      </c>
      <c r="H115" s="3">
        <f t="shared" si="10"/>
        <v>1</v>
      </c>
      <c r="I115" s="4" t="s">
        <v>637</v>
      </c>
      <c r="J115" s="4" t="s">
        <v>708</v>
      </c>
      <c r="K115" s="35" t="s">
        <v>3361</v>
      </c>
      <c r="L115" s="3" t="s">
        <v>300</v>
      </c>
      <c r="M115" s="3" t="str">
        <f t="shared" si="6"/>
        <v xml:space="preserve"> NOT NULL</v>
      </c>
      <c r="N115" s="3"/>
      <c r="O115" s="3"/>
      <c r="P115" s="2" t="s">
        <v>3175</v>
      </c>
      <c r="Q115" s="28" t="str">
        <f t="shared" si="7"/>
        <v>DATE</v>
      </c>
      <c r="R115" s="2" t="str">
        <f t="shared" si="11"/>
        <v>CREATE OR REPLACE TRANSIENT TABLE ODS.O_GA_DPN_ORDER_PRODUCT (DATE  VARCHAR(8)   NOT NULL  COMMENT '일자'</v>
      </c>
    </row>
    <row r="116" spans="1:18" ht="22" hidden="1" customHeight="1" x14ac:dyDescent="0.45">
      <c r="A116" s="23">
        <f t="shared" si="8"/>
        <v>9</v>
      </c>
      <c r="B116" s="3" t="s">
        <v>598</v>
      </c>
      <c r="C116" s="3" t="s">
        <v>600</v>
      </c>
      <c r="D116" s="3" t="s">
        <v>625</v>
      </c>
      <c r="E116" s="3" t="s">
        <v>5521</v>
      </c>
      <c r="F116" s="4" t="str">
        <f t="shared" si="9"/>
        <v>O_GA_DPN_ORDER_PRODUCT</v>
      </c>
      <c r="G116" s="5" t="s">
        <v>633</v>
      </c>
      <c r="H116" s="3">
        <f t="shared" si="10"/>
        <v>2</v>
      </c>
      <c r="I116" s="4" t="s">
        <v>663</v>
      </c>
      <c r="J116" s="4" t="s">
        <v>737</v>
      </c>
      <c r="K116" s="35" t="s">
        <v>3359</v>
      </c>
      <c r="L116" s="3" t="s">
        <v>300</v>
      </c>
      <c r="M116" s="3" t="str">
        <f t="shared" si="6"/>
        <v xml:space="preserve"> NOT NULL</v>
      </c>
      <c r="N116" s="3"/>
      <c r="O116" s="3"/>
      <c r="P116" s="2" t="s">
        <v>3175</v>
      </c>
      <c r="Q116" s="28" t="str">
        <f t="shared" si="7"/>
        <v>DATE,TRANSACTIONID</v>
      </c>
      <c r="R116" s="2" t="str">
        <f t="shared" si="11"/>
        <v>, TRANSACTIONID  VARCHAR(50)   NOT NULL  COMMENT '거래ID'</v>
      </c>
    </row>
    <row r="117" spans="1:18" ht="22" hidden="1" customHeight="1" x14ac:dyDescent="0.45">
      <c r="A117" s="23">
        <f t="shared" si="8"/>
        <v>9</v>
      </c>
      <c r="B117" s="3" t="s">
        <v>598</v>
      </c>
      <c r="C117" s="3" t="s">
        <v>600</v>
      </c>
      <c r="D117" s="3" t="s">
        <v>625</v>
      </c>
      <c r="E117" s="3" t="s">
        <v>5521</v>
      </c>
      <c r="F117" s="4" t="str">
        <f t="shared" si="9"/>
        <v>O_GA_DPN_ORDER_PRODUCT</v>
      </c>
      <c r="G117" s="5" t="s">
        <v>633</v>
      </c>
      <c r="H117" s="3">
        <f t="shared" si="10"/>
        <v>3</v>
      </c>
      <c r="I117" s="4" t="s">
        <v>668</v>
      </c>
      <c r="J117" s="4" t="s">
        <v>742</v>
      </c>
      <c r="K117" s="35" t="s">
        <v>3359</v>
      </c>
      <c r="L117" s="3" t="s">
        <v>300</v>
      </c>
      <c r="M117" s="3" t="str">
        <f t="shared" si="6"/>
        <v xml:space="preserve"> NOT NULL</v>
      </c>
      <c r="N117" s="3"/>
      <c r="O117" s="3"/>
      <c r="P117" s="2" t="s">
        <v>3175</v>
      </c>
      <c r="Q117" s="28" t="str">
        <f t="shared" si="7"/>
        <v>DATE,TRANSACTIONID,PRODUCTSKU</v>
      </c>
      <c r="R117" s="2" t="str">
        <f t="shared" si="11"/>
        <v>, PRODUCTSKU  VARCHAR(50)   NOT NULL  COMMENT '제품번호'</v>
      </c>
    </row>
    <row r="118" spans="1:18" ht="22" hidden="1" customHeight="1" x14ac:dyDescent="0.45">
      <c r="A118" s="23">
        <f t="shared" si="8"/>
        <v>9</v>
      </c>
      <c r="B118" s="3" t="s">
        <v>598</v>
      </c>
      <c r="C118" s="3" t="s">
        <v>600</v>
      </c>
      <c r="D118" s="3" t="s">
        <v>625</v>
      </c>
      <c r="E118" s="3" t="s">
        <v>5521</v>
      </c>
      <c r="F118" s="4" t="str">
        <f t="shared" si="9"/>
        <v>O_GA_DPN_ORDER_PRODUCT</v>
      </c>
      <c r="G118" s="5" t="s">
        <v>633</v>
      </c>
      <c r="H118" s="3">
        <f t="shared" si="10"/>
        <v>4</v>
      </c>
      <c r="I118" s="4" t="s">
        <v>669</v>
      </c>
      <c r="J118" s="4" t="s">
        <v>743</v>
      </c>
      <c r="K118" s="35" t="s">
        <v>5571</v>
      </c>
      <c r="L118" s="3" t="s">
        <v>300</v>
      </c>
      <c r="M118" s="3" t="str">
        <f t="shared" si="6"/>
        <v xml:space="preserve"> NOT NULL</v>
      </c>
      <c r="N118" s="3"/>
      <c r="O118" s="3"/>
      <c r="P118" s="2" t="s">
        <v>3175</v>
      </c>
      <c r="Q118" s="28" t="str">
        <f t="shared" si="7"/>
        <v>DATE,TRANSACTIONID,PRODUCTSKU,PRODUCTNAME</v>
      </c>
      <c r="R118" s="2" t="str">
        <f t="shared" si="11"/>
        <v>, PRODUCTNAME  VARCHAR(1000)   NOT NULL  COMMENT '제품명'</v>
      </c>
    </row>
    <row r="119" spans="1:18" ht="22" hidden="1" customHeight="1" x14ac:dyDescent="0.45">
      <c r="A119" s="23">
        <f t="shared" si="8"/>
        <v>9</v>
      </c>
      <c r="B119" s="3" t="s">
        <v>598</v>
      </c>
      <c r="C119" s="3" t="s">
        <v>600</v>
      </c>
      <c r="D119" s="3" t="s">
        <v>625</v>
      </c>
      <c r="E119" s="3" t="s">
        <v>5521</v>
      </c>
      <c r="F119" s="4" t="str">
        <f t="shared" si="9"/>
        <v>O_GA_DPN_ORDER_PRODUCT</v>
      </c>
      <c r="G119" s="5" t="s">
        <v>633</v>
      </c>
      <c r="H119" s="3">
        <f t="shared" si="10"/>
        <v>5</v>
      </c>
      <c r="I119" s="4" t="s">
        <v>673</v>
      </c>
      <c r="J119" s="4" t="s">
        <v>747</v>
      </c>
      <c r="K119" s="35" t="s">
        <v>785</v>
      </c>
      <c r="L119" s="3" t="s">
        <v>3381</v>
      </c>
      <c r="M119" s="3" t="str">
        <f t="shared" si="6"/>
        <v>NULL</v>
      </c>
      <c r="N119" s="3"/>
      <c r="O119" s="3"/>
      <c r="P119" s="2" t="s">
        <v>3177</v>
      </c>
      <c r="Q119" s="28" t="str">
        <f t="shared" si="7"/>
        <v>DATE,TRANSACTIONID,PRODUCTSKU,PRODUCTNAME</v>
      </c>
      <c r="R119" s="2" t="str">
        <f t="shared" si="11"/>
        <v>, ITEMREVENUE  DOUBLE  NULL  COMMENT '제품수익'</v>
      </c>
    </row>
    <row r="120" spans="1:18" ht="22" hidden="1" customHeight="1" x14ac:dyDescent="0.45">
      <c r="A120" s="23">
        <f t="shared" si="8"/>
        <v>9</v>
      </c>
      <c r="B120" s="3" t="s">
        <v>598</v>
      </c>
      <c r="C120" s="3" t="s">
        <v>600</v>
      </c>
      <c r="D120" s="3" t="s">
        <v>625</v>
      </c>
      <c r="E120" s="3" t="s">
        <v>5521</v>
      </c>
      <c r="F120" s="4" t="str">
        <f t="shared" si="9"/>
        <v>O_GA_DPN_ORDER_PRODUCT</v>
      </c>
      <c r="G120" s="5" t="s">
        <v>633</v>
      </c>
      <c r="H120" s="3">
        <f t="shared" si="10"/>
        <v>6</v>
      </c>
      <c r="I120" s="4" t="s">
        <v>675</v>
      </c>
      <c r="J120" s="4" t="s">
        <v>741</v>
      </c>
      <c r="K120" s="35" t="s">
        <v>3378</v>
      </c>
      <c r="L120" s="3" t="s">
        <v>3381</v>
      </c>
      <c r="M120" s="3" t="str">
        <f t="shared" si="6"/>
        <v>NULL</v>
      </c>
      <c r="N120" s="3"/>
      <c r="O120" s="3"/>
      <c r="P120" s="2" t="s">
        <v>3176</v>
      </c>
      <c r="Q120" s="28" t="str">
        <f t="shared" si="7"/>
        <v>DATE,TRANSACTIONID,PRODUCTSKU,PRODUCTNAME</v>
      </c>
      <c r="R120" s="2" t="str">
        <f t="shared" si="11"/>
        <v>, ITEMQUANTITY  INTEGER  NULL  COMMENT '제품수량'</v>
      </c>
    </row>
    <row r="121" spans="1:18" ht="22" hidden="1" customHeight="1" x14ac:dyDescent="0.45">
      <c r="A121" s="23">
        <f t="shared" si="8"/>
        <v>9</v>
      </c>
      <c r="B121" s="3" t="s">
        <v>598</v>
      </c>
      <c r="C121" s="3" t="s">
        <v>600</v>
      </c>
      <c r="D121" s="3" t="s">
        <v>625</v>
      </c>
      <c r="E121" s="3" t="s">
        <v>5521</v>
      </c>
      <c r="F121" s="4" t="str">
        <f t="shared" si="9"/>
        <v>O_GA_DPN_ORDER_PRODUCT</v>
      </c>
      <c r="G121" s="5" t="s">
        <v>633</v>
      </c>
      <c r="H121" s="3">
        <f>IF(F121=F120,H120+1,1)</f>
        <v>7</v>
      </c>
      <c r="I121" s="4" t="s">
        <v>589</v>
      </c>
      <c r="J121" s="4" t="s">
        <v>3382</v>
      </c>
      <c r="K121" s="35" t="s">
        <v>3383</v>
      </c>
      <c r="L121" s="3" t="s">
        <v>3381</v>
      </c>
      <c r="M121" s="3" t="str">
        <f t="shared" si="6"/>
        <v>NULL</v>
      </c>
      <c r="N121" s="3"/>
      <c r="O121" s="3"/>
      <c r="Q121" s="28" t="str">
        <f t="shared" si="7"/>
        <v>DATE,TRANSACTIONID,PRODUCTSKU,PRODUCTNAME</v>
      </c>
      <c r="R121" s="2" t="str">
        <f t="shared" si="11"/>
        <v>, LOAD_DTTM  TIMESTAMP  NULL  COMMENT '적재일시' , CONSTRAINT O_GA_DPN_ORDER_PRODUCT_PK PRIMARY KEY (DATE,TRANSACTIONID,PRODUCTSKU,PRODUCTNAME)) COMMENT='주문제품';GRANT SELECT ON TABLE GCWB_WDB.ODS.O_GA_DPN_ORDER_PRODUCT TO READ_ROLE;GRANT SELECT,INSERT,UPDATE,DELETE ON TABLE GCWB_WDB.ODS.O_GA_DPN_ORDER_PRODUCT TO ROLE CRUD_ROLE;</v>
      </c>
    </row>
    <row r="122" spans="1:18" ht="22" hidden="1" customHeight="1" x14ac:dyDescent="0.45">
      <c r="A122" s="23">
        <f t="shared" si="8"/>
        <v>10</v>
      </c>
      <c r="B122" s="3" t="s">
        <v>598</v>
      </c>
      <c r="C122" s="3" t="s">
        <v>600</v>
      </c>
      <c r="D122" s="3" t="s">
        <v>625</v>
      </c>
      <c r="E122" s="3" t="s">
        <v>5522</v>
      </c>
      <c r="F122" s="4" t="str">
        <f t="shared" si="9"/>
        <v>O_GA_DPN_SEARCH</v>
      </c>
      <c r="G122" s="5" t="s">
        <v>634</v>
      </c>
      <c r="H122" s="3">
        <f t="shared" si="10"/>
        <v>1</v>
      </c>
      <c r="I122" s="4" t="s">
        <v>637</v>
      </c>
      <c r="J122" s="4" t="s">
        <v>708</v>
      </c>
      <c r="K122" s="35" t="s">
        <v>3361</v>
      </c>
      <c r="L122" s="3" t="s">
        <v>300</v>
      </c>
      <c r="M122" s="3" t="str">
        <f t="shared" si="6"/>
        <v xml:space="preserve"> NOT NULL</v>
      </c>
      <c r="N122" s="3"/>
      <c r="O122" s="3"/>
      <c r="P122" s="2" t="s">
        <v>3175</v>
      </c>
      <c r="Q122" s="28" t="str">
        <f t="shared" si="7"/>
        <v>DATE</v>
      </c>
      <c r="R122" s="2" t="str">
        <f t="shared" si="11"/>
        <v>CREATE OR REPLACE TRANSIENT TABLE ODS.O_GA_DPN_SEARCH (DATE  VARCHAR(8)   NOT NULL  COMMENT '일자'</v>
      </c>
    </row>
    <row r="123" spans="1:18" ht="22" hidden="1" customHeight="1" x14ac:dyDescent="0.45">
      <c r="A123" s="23">
        <f t="shared" si="8"/>
        <v>10</v>
      </c>
      <c r="B123" s="3" t="s">
        <v>598</v>
      </c>
      <c r="C123" s="3" t="s">
        <v>600</v>
      </c>
      <c r="D123" s="3" t="s">
        <v>625</v>
      </c>
      <c r="E123" s="3" t="s">
        <v>5522</v>
      </c>
      <c r="F123" s="4" t="str">
        <f t="shared" si="9"/>
        <v>O_GA_DPN_SEARCH</v>
      </c>
      <c r="G123" s="5" t="s">
        <v>634</v>
      </c>
      <c r="H123" s="3">
        <f t="shared" si="10"/>
        <v>2</v>
      </c>
      <c r="I123" s="4" t="s">
        <v>116</v>
      </c>
      <c r="J123" s="4" t="s">
        <v>758</v>
      </c>
      <c r="K123" s="35" t="s">
        <v>5571</v>
      </c>
      <c r="L123" s="3" t="s">
        <v>300</v>
      </c>
      <c r="M123" s="3" t="str">
        <f t="shared" si="6"/>
        <v xml:space="preserve"> NOT NULL</v>
      </c>
      <c r="N123" s="3"/>
      <c r="O123" s="3"/>
      <c r="P123" s="2" t="s">
        <v>3175</v>
      </c>
      <c r="Q123" s="28" t="str">
        <f t="shared" si="7"/>
        <v>DATE,SEARCHKEYWORD</v>
      </c>
      <c r="R123" s="2" t="str">
        <f t="shared" si="11"/>
        <v>, SEARCHKEYWORD  VARCHAR(1000)   NOT NULL  COMMENT '검색어'</v>
      </c>
    </row>
    <row r="124" spans="1:18" ht="22" hidden="1" customHeight="1" x14ac:dyDescent="0.45">
      <c r="A124" s="23">
        <f t="shared" si="8"/>
        <v>10</v>
      </c>
      <c r="B124" s="3" t="s">
        <v>598</v>
      </c>
      <c r="C124" s="3" t="s">
        <v>600</v>
      </c>
      <c r="D124" s="3" t="s">
        <v>625</v>
      </c>
      <c r="E124" s="3" t="s">
        <v>5522</v>
      </c>
      <c r="F124" s="4" t="str">
        <f t="shared" si="9"/>
        <v>O_GA_DPN_SEARCH</v>
      </c>
      <c r="G124" s="5" t="s">
        <v>634</v>
      </c>
      <c r="H124" s="3">
        <f t="shared" si="10"/>
        <v>3</v>
      </c>
      <c r="I124" s="4" t="s">
        <v>115</v>
      </c>
      <c r="J124" s="4" t="s">
        <v>759</v>
      </c>
      <c r="K124" s="35" t="s">
        <v>5573</v>
      </c>
      <c r="L124" s="3"/>
      <c r="M124" s="3" t="str">
        <f t="shared" si="6"/>
        <v>NULL</v>
      </c>
      <c r="N124" s="3"/>
      <c r="O124" s="3"/>
      <c r="P124" s="2" t="s">
        <v>3175</v>
      </c>
      <c r="Q124" s="28" t="str">
        <f t="shared" si="7"/>
        <v>DATE,SEARCHKEYWORD</v>
      </c>
      <c r="R124" s="2" t="str">
        <f t="shared" si="11"/>
        <v>, SEARCHCATEGORY  VARCHAR(500)  NULL  COMMENT '검색카테고리'</v>
      </c>
    </row>
    <row r="125" spans="1:18" ht="22" hidden="1" customHeight="1" x14ac:dyDescent="0.45">
      <c r="A125" s="23">
        <f t="shared" si="8"/>
        <v>10</v>
      </c>
      <c r="B125" s="3" t="s">
        <v>598</v>
      </c>
      <c r="C125" s="3" t="s">
        <v>600</v>
      </c>
      <c r="D125" s="3" t="s">
        <v>625</v>
      </c>
      <c r="E125" s="3" t="s">
        <v>5522</v>
      </c>
      <c r="F125" s="4" t="str">
        <f t="shared" si="9"/>
        <v>O_GA_DPN_SEARCH</v>
      </c>
      <c r="G125" s="5" t="s">
        <v>634</v>
      </c>
      <c r="H125" s="3">
        <f t="shared" si="10"/>
        <v>4</v>
      </c>
      <c r="I125" s="4" t="s">
        <v>685</v>
      </c>
      <c r="J125" s="4" t="s">
        <v>760</v>
      </c>
      <c r="K125" s="35" t="s">
        <v>5575</v>
      </c>
      <c r="L125" s="3" t="s">
        <v>300</v>
      </c>
      <c r="M125" s="3" t="str">
        <f t="shared" si="6"/>
        <v xml:space="preserve"> NOT NULL</v>
      </c>
      <c r="N125" s="3"/>
      <c r="O125" s="3"/>
      <c r="P125" s="2" t="s">
        <v>3175</v>
      </c>
      <c r="Q125" s="28" t="str">
        <f t="shared" si="7"/>
        <v>DATE,SEARCHKEYWORD,SEARCHSTARTPAGE</v>
      </c>
      <c r="R125" s="2" t="str">
        <f t="shared" si="11"/>
        <v>, SEARCHSTARTPAGE  VARCHAR(10000)   NOT NULL  COMMENT '검색시작페이지'</v>
      </c>
    </row>
    <row r="126" spans="1:18" ht="22" hidden="1" customHeight="1" x14ac:dyDescent="0.45">
      <c r="A126" s="23">
        <f t="shared" si="8"/>
        <v>10</v>
      </c>
      <c r="B126" s="3" t="s">
        <v>598</v>
      </c>
      <c r="C126" s="3" t="s">
        <v>600</v>
      </c>
      <c r="D126" s="3" t="s">
        <v>625</v>
      </c>
      <c r="E126" s="3" t="s">
        <v>5522</v>
      </c>
      <c r="F126" s="4" t="str">
        <f t="shared" si="9"/>
        <v>O_GA_DPN_SEARCH</v>
      </c>
      <c r="G126" s="5" t="s">
        <v>634</v>
      </c>
      <c r="H126" s="3">
        <f t="shared" si="10"/>
        <v>5</v>
      </c>
      <c r="I126" s="4" t="s">
        <v>686</v>
      </c>
      <c r="J126" s="4" t="s">
        <v>761</v>
      </c>
      <c r="K126" s="35" t="s">
        <v>3378</v>
      </c>
      <c r="L126" s="3" t="s">
        <v>3381</v>
      </c>
      <c r="M126" s="3" t="str">
        <f t="shared" si="6"/>
        <v>NULL</v>
      </c>
      <c r="N126" s="3"/>
      <c r="O126" s="3"/>
      <c r="P126" s="2" t="s">
        <v>3176</v>
      </c>
      <c r="Q126" s="28" t="str">
        <f t="shared" si="7"/>
        <v>DATE,SEARCHKEYWORD,SEARCHSTARTPAGE</v>
      </c>
      <c r="R126" s="2" t="str">
        <f t="shared" si="11"/>
        <v>, SEARCHSESSIONS  INTEGER  NULL  COMMENT '검색을실행한세션수'</v>
      </c>
    </row>
    <row r="127" spans="1:18" ht="22" hidden="1" customHeight="1" x14ac:dyDescent="0.45">
      <c r="A127" s="23">
        <f t="shared" si="8"/>
        <v>10</v>
      </c>
      <c r="B127" s="3" t="s">
        <v>598</v>
      </c>
      <c r="C127" s="3" t="s">
        <v>600</v>
      </c>
      <c r="D127" s="3" t="s">
        <v>625</v>
      </c>
      <c r="E127" s="3" t="s">
        <v>5522</v>
      </c>
      <c r="F127" s="4" t="str">
        <f t="shared" si="9"/>
        <v>O_GA_DPN_SEARCH</v>
      </c>
      <c r="G127" s="5" t="s">
        <v>634</v>
      </c>
      <c r="H127" s="3">
        <f t="shared" si="10"/>
        <v>6</v>
      </c>
      <c r="I127" s="4" t="s">
        <v>687</v>
      </c>
      <c r="J127" s="4" t="s">
        <v>762</v>
      </c>
      <c r="K127" s="35" t="s">
        <v>3378</v>
      </c>
      <c r="L127" s="3" t="s">
        <v>3381</v>
      </c>
      <c r="M127" s="3" t="str">
        <f t="shared" si="6"/>
        <v>NULL</v>
      </c>
      <c r="N127" s="3"/>
      <c r="O127" s="3"/>
      <c r="P127" s="2" t="s">
        <v>3176</v>
      </c>
      <c r="Q127" s="28" t="str">
        <f t="shared" si="7"/>
        <v>DATE,SEARCHKEYWORD,SEARCHSTARTPAGE</v>
      </c>
      <c r="R127" s="2" t="str">
        <f t="shared" si="11"/>
        <v>, SEARCHUNIQUES  INTEGER  NULL  COMMENT '전체순검색량'</v>
      </c>
    </row>
    <row r="128" spans="1:18" ht="22" hidden="1" customHeight="1" x14ac:dyDescent="0.45">
      <c r="A128" s="23">
        <f t="shared" si="8"/>
        <v>10</v>
      </c>
      <c r="B128" s="3" t="s">
        <v>598</v>
      </c>
      <c r="C128" s="3" t="s">
        <v>600</v>
      </c>
      <c r="D128" s="3" t="s">
        <v>625</v>
      </c>
      <c r="E128" s="3" t="s">
        <v>5522</v>
      </c>
      <c r="F128" s="4" t="str">
        <f t="shared" si="9"/>
        <v>O_GA_DPN_SEARCH</v>
      </c>
      <c r="G128" s="5" t="s">
        <v>634</v>
      </c>
      <c r="H128" s="3">
        <f t="shared" si="10"/>
        <v>7</v>
      </c>
      <c r="I128" s="4" t="s">
        <v>688</v>
      </c>
      <c r="J128" s="4" t="s">
        <v>763</v>
      </c>
      <c r="K128" s="35" t="s">
        <v>3378</v>
      </c>
      <c r="L128" s="3" t="s">
        <v>3381</v>
      </c>
      <c r="M128" s="3" t="str">
        <f t="shared" si="6"/>
        <v>NULL</v>
      </c>
      <c r="N128" s="3"/>
      <c r="O128" s="3"/>
      <c r="P128" s="2" t="s">
        <v>3176</v>
      </c>
      <c r="Q128" s="28" t="str">
        <f t="shared" si="7"/>
        <v>DATE,SEARCHKEYWORD,SEARCHSTARTPAGE</v>
      </c>
      <c r="R128" s="2" t="str">
        <f t="shared" si="11"/>
        <v>, SEARCHRESULTVIEWS  INTEGER  NULL  COMMENT '검색결과페이지뷰수'</v>
      </c>
    </row>
    <row r="129" spans="1:18" ht="22" hidden="1" customHeight="1" x14ac:dyDescent="0.45">
      <c r="A129" s="23">
        <f t="shared" si="8"/>
        <v>10</v>
      </c>
      <c r="B129" s="3" t="s">
        <v>598</v>
      </c>
      <c r="C129" s="3" t="s">
        <v>600</v>
      </c>
      <c r="D129" s="3" t="s">
        <v>625</v>
      </c>
      <c r="E129" s="3" t="s">
        <v>5522</v>
      </c>
      <c r="F129" s="4" t="str">
        <f t="shared" si="9"/>
        <v>O_GA_DPN_SEARCH</v>
      </c>
      <c r="G129" s="5" t="s">
        <v>634</v>
      </c>
      <c r="H129" s="3">
        <f t="shared" si="10"/>
        <v>8</v>
      </c>
      <c r="I129" s="4" t="s">
        <v>689</v>
      </c>
      <c r="J129" s="4" t="s">
        <v>764</v>
      </c>
      <c r="K129" s="35" t="s">
        <v>3378</v>
      </c>
      <c r="L129" s="3" t="s">
        <v>3381</v>
      </c>
      <c r="M129" s="3" t="str">
        <f t="shared" si="6"/>
        <v>NULL</v>
      </c>
      <c r="N129" s="3"/>
      <c r="O129" s="3"/>
      <c r="P129" s="2" t="s">
        <v>3176</v>
      </c>
      <c r="Q129" s="28" t="str">
        <f t="shared" si="7"/>
        <v>DATE,SEARCHKEYWORD,SEARCHSTARTPAGE</v>
      </c>
      <c r="R129" s="2" t="str">
        <f t="shared" si="11"/>
        <v>, SEARCHEXITS  INTEGER  NULL  COMMENT '검색후종료수'</v>
      </c>
    </row>
    <row r="130" spans="1:18" ht="22" hidden="1" customHeight="1" x14ac:dyDescent="0.45">
      <c r="A130" s="23">
        <f t="shared" si="8"/>
        <v>10</v>
      </c>
      <c r="B130" s="3" t="s">
        <v>598</v>
      </c>
      <c r="C130" s="3" t="s">
        <v>600</v>
      </c>
      <c r="D130" s="3" t="s">
        <v>625</v>
      </c>
      <c r="E130" s="3" t="s">
        <v>5522</v>
      </c>
      <c r="F130" s="4" t="str">
        <f t="shared" si="9"/>
        <v>O_GA_DPN_SEARCH</v>
      </c>
      <c r="G130" s="5" t="s">
        <v>634</v>
      </c>
      <c r="H130" s="3">
        <f t="shared" si="10"/>
        <v>9</v>
      </c>
      <c r="I130" s="4" t="s">
        <v>690</v>
      </c>
      <c r="J130" s="4" t="s">
        <v>765</v>
      </c>
      <c r="K130" s="35" t="s">
        <v>3378</v>
      </c>
      <c r="L130" s="3" t="s">
        <v>3381</v>
      </c>
      <c r="M130" s="3" t="str">
        <f t="shared" si="6"/>
        <v>NULL</v>
      </c>
      <c r="N130" s="3"/>
      <c r="O130" s="3"/>
      <c r="P130" s="2" t="s">
        <v>3176</v>
      </c>
      <c r="Q130" s="28" t="str">
        <f t="shared" si="7"/>
        <v>DATE,SEARCHKEYWORD,SEARCHSTARTPAGE</v>
      </c>
      <c r="R130" s="2" t="str">
        <f t="shared" si="11"/>
        <v>, SEARCHREFINEMENTS  INTEGER  NULL  COMMENT '재검색수'</v>
      </c>
    </row>
    <row r="131" spans="1:18" ht="22" hidden="1" customHeight="1" x14ac:dyDescent="0.45">
      <c r="A131" s="23">
        <f t="shared" si="8"/>
        <v>10</v>
      </c>
      <c r="B131" s="3" t="s">
        <v>598</v>
      </c>
      <c r="C131" s="3" t="s">
        <v>600</v>
      </c>
      <c r="D131" s="3" t="s">
        <v>625</v>
      </c>
      <c r="E131" s="3" t="s">
        <v>5522</v>
      </c>
      <c r="F131" s="4" t="str">
        <f t="shared" si="9"/>
        <v>O_GA_DPN_SEARCH</v>
      </c>
      <c r="G131" s="5" t="s">
        <v>634</v>
      </c>
      <c r="H131" s="3">
        <f t="shared" si="10"/>
        <v>10</v>
      </c>
      <c r="I131" s="4" t="s">
        <v>691</v>
      </c>
      <c r="J131" s="4" t="s">
        <v>766</v>
      </c>
      <c r="K131" s="35" t="s">
        <v>785</v>
      </c>
      <c r="L131" s="3" t="s">
        <v>3381</v>
      </c>
      <c r="M131" s="3" t="str">
        <f t="shared" si="6"/>
        <v>NULL</v>
      </c>
      <c r="N131" s="3"/>
      <c r="O131" s="3"/>
      <c r="P131" s="2" t="s">
        <v>3177</v>
      </c>
      <c r="Q131" s="28" t="str">
        <f t="shared" si="7"/>
        <v>DATE,SEARCHKEYWORD,SEARCHSTARTPAGE</v>
      </c>
      <c r="R131" s="2" t="str">
        <f t="shared" si="11"/>
        <v>, SEARCHDURATION  DOUBLE  NULL  COMMENT '검색후시간'</v>
      </c>
    </row>
    <row r="132" spans="1:18" ht="22" hidden="1" customHeight="1" x14ac:dyDescent="0.45">
      <c r="A132" s="23">
        <f t="shared" si="8"/>
        <v>10</v>
      </c>
      <c r="B132" s="3" t="s">
        <v>598</v>
      </c>
      <c r="C132" s="3" t="s">
        <v>600</v>
      </c>
      <c r="D132" s="3" t="s">
        <v>625</v>
      </c>
      <c r="E132" s="3" t="s">
        <v>5522</v>
      </c>
      <c r="F132" s="4" t="str">
        <f t="shared" si="9"/>
        <v>O_GA_DPN_SEARCH</v>
      </c>
      <c r="G132" s="5" t="s">
        <v>634</v>
      </c>
      <c r="H132" s="3">
        <f t="shared" si="10"/>
        <v>11</v>
      </c>
      <c r="I132" s="4" t="s">
        <v>692</v>
      </c>
      <c r="J132" s="4" t="s">
        <v>767</v>
      </c>
      <c r="K132" s="35" t="s">
        <v>3378</v>
      </c>
      <c r="L132" s="3" t="s">
        <v>3381</v>
      </c>
      <c r="M132" s="3" t="str">
        <f t="shared" si="6"/>
        <v>NULL</v>
      </c>
      <c r="N132" s="3"/>
      <c r="O132" s="3"/>
      <c r="P132" s="2" t="s">
        <v>3176</v>
      </c>
      <c r="Q132" s="28" t="str">
        <f t="shared" si="7"/>
        <v>DATE,SEARCHKEYWORD,SEARCHSTARTPAGE</v>
      </c>
      <c r="R132" s="2" t="str">
        <f t="shared" si="11"/>
        <v>, SEARCHDEPTH  INTEGER  NULL  COMMENT '검색심도'</v>
      </c>
    </row>
    <row r="133" spans="1:18" ht="22" hidden="1" customHeight="1" x14ac:dyDescent="0.45">
      <c r="A133" s="23">
        <f t="shared" si="8"/>
        <v>10</v>
      </c>
      <c r="B133" s="3" t="s">
        <v>598</v>
      </c>
      <c r="C133" s="3" t="s">
        <v>600</v>
      </c>
      <c r="D133" s="3" t="s">
        <v>625</v>
      </c>
      <c r="E133" s="3" t="s">
        <v>5522</v>
      </c>
      <c r="F133" s="4" t="str">
        <f t="shared" si="9"/>
        <v>O_GA_DPN_SEARCH</v>
      </c>
      <c r="G133" s="5" t="s">
        <v>634</v>
      </c>
      <c r="H133" s="3">
        <f>IF(F133=F132,H132+1,1)</f>
        <v>12</v>
      </c>
      <c r="I133" s="4" t="s">
        <v>589</v>
      </c>
      <c r="J133" s="4" t="s">
        <v>3382</v>
      </c>
      <c r="K133" s="35" t="s">
        <v>3383</v>
      </c>
      <c r="L133" s="3" t="s">
        <v>3381</v>
      </c>
      <c r="M133" s="3" t="str">
        <f t="shared" si="6"/>
        <v>NULL</v>
      </c>
      <c r="N133" s="3"/>
      <c r="O133" s="3"/>
      <c r="Q133" s="28" t="str">
        <f t="shared" si="7"/>
        <v>DATE,SEARCHKEYWORD,SEARCHSTARTPAGE</v>
      </c>
      <c r="R133" s="2" t="str">
        <f t="shared" si="11"/>
        <v>, LOAD_DTTM  TIMESTAMP  NULL  COMMENT '적재일시' , CONSTRAINT O_GA_DPN_SEARCH_PK PRIMARY KEY (DATE,SEARCHKEYWORD,SEARCHSTARTPAGE)) COMMENT='내부검색';GRANT SELECT ON TABLE GCWB_WDB.ODS.O_GA_DPN_SEARCH TO READ_ROLE;GRANT SELECT,INSERT,UPDATE,DELETE ON TABLE GCWB_WDB.ODS.O_GA_DPN_SEARCH TO ROLE CRUD_ROLE;</v>
      </c>
    </row>
    <row r="134" spans="1:18" ht="22" hidden="1" customHeight="1" x14ac:dyDescent="0.45">
      <c r="A134" s="23">
        <f t="shared" si="8"/>
        <v>11</v>
      </c>
      <c r="B134" s="3" t="s">
        <v>598</v>
      </c>
      <c r="C134" s="3" t="s">
        <v>600</v>
      </c>
      <c r="D134" s="3" t="s">
        <v>625</v>
      </c>
      <c r="E134" s="3" t="s">
        <v>5523</v>
      </c>
      <c r="F134" s="4" t="str">
        <f t="shared" si="9"/>
        <v>O_GA_DPN_GOAL</v>
      </c>
      <c r="G134" s="5" t="s">
        <v>635</v>
      </c>
      <c r="H134" s="3">
        <f t="shared" si="10"/>
        <v>1</v>
      </c>
      <c r="I134" s="4" t="s">
        <v>637</v>
      </c>
      <c r="J134" s="4" t="s">
        <v>708</v>
      </c>
      <c r="K134" s="35" t="s">
        <v>3361</v>
      </c>
      <c r="L134" s="3" t="s">
        <v>300</v>
      </c>
      <c r="M134" s="3" t="str">
        <f t="shared" si="6"/>
        <v xml:space="preserve"> NOT NULL</v>
      </c>
      <c r="N134" s="3"/>
      <c r="O134" s="3"/>
      <c r="P134" s="2" t="s">
        <v>3175</v>
      </c>
      <c r="Q134" s="28" t="str">
        <f t="shared" si="7"/>
        <v>DATE</v>
      </c>
      <c r="R134" s="2" t="str">
        <f t="shared" si="11"/>
        <v>CREATE OR REPLACE TRANSIENT TABLE ODS.O_GA_DPN_GOAL (DATE  VARCHAR(8)   NOT NULL  COMMENT '일자'</v>
      </c>
    </row>
    <row r="135" spans="1:18" ht="22" hidden="1" customHeight="1" x14ac:dyDescent="0.45">
      <c r="A135" s="23">
        <f t="shared" si="8"/>
        <v>11</v>
      </c>
      <c r="B135" s="3" t="s">
        <v>598</v>
      </c>
      <c r="C135" s="3" t="s">
        <v>600</v>
      </c>
      <c r="D135" s="3" t="s">
        <v>625</v>
      </c>
      <c r="E135" s="3" t="s">
        <v>5523</v>
      </c>
      <c r="F135" s="4" t="str">
        <f t="shared" si="9"/>
        <v>O_GA_DPN_GOAL</v>
      </c>
      <c r="G135" s="5" t="s">
        <v>635</v>
      </c>
      <c r="H135" s="3">
        <f t="shared" si="10"/>
        <v>2</v>
      </c>
      <c r="I135" s="4" t="s">
        <v>133</v>
      </c>
      <c r="J135" s="4" t="s">
        <v>768</v>
      </c>
      <c r="K135" s="35" t="s">
        <v>5575</v>
      </c>
      <c r="L135" s="3" t="s">
        <v>300</v>
      </c>
      <c r="M135" s="3" t="str">
        <f t="shared" si="6"/>
        <v xml:space="preserve"> NOT NULL</v>
      </c>
      <c r="N135" s="3"/>
      <c r="O135" s="3"/>
      <c r="P135" s="2" t="s">
        <v>3175</v>
      </c>
      <c r="Q135" s="28" t="str">
        <f t="shared" si="7"/>
        <v>DATE,GOALCOMPLETIONLOCATION</v>
      </c>
      <c r="R135" s="2" t="str">
        <f t="shared" si="11"/>
        <v>, GOALCOMPLETIONLOCATION  VARCHAR(10000)   NOT NULL  COMMENT '목표달성페이지'</v>
      </c>
    </row>
    <row r="136" spans="1:18" ht="22" hidden="1" customHeight="1" x14ac:dyDescent="0.45">
      <c r="A136" s="23">
        <f t="shared" si="8"/>
        <v>11</v>
      </c>
      <c r="B136" s="3" t="s">
        <v>598</v>
      </c>
      <c r="C136" s="3" t="s">
        <v>600</v>
      </c>
      <c r="D136" s="3" t="s">
        <v>625</v>
      </c>
      <c r="E136" s="3" t="s">
        <v>5523</v>
      </c>
      <c r="F136" s="4" t="str">
        <f t="shared" si="9"/>
        <v>O_GA_DPN_GOAL</v>
      </c>
      <c r="G136" s="5" t="s">
        <v>635</v>
      </c>
      <c r="H136" s="3">
        <f t="shared" si="10"/>
        <v>3</v>
      </c>
      <c r="I136" s="4" t="s">
        <v>693</v>
      </c>
      <c r="J136" s="4" t="s">
        <v>769</v>
      </c>
      <c r="K136" s="35" t="s">
        <v>3378</v>
      </c>
      <c r="L136" s="3" t="s">
        <v>3381</v>
      </c>
      <c r="M136" s="3" t="str">
        <f t="shared" si="6"/>
        <v>NULL</v>
      </c>
      <c r="N136" s="3"/>
      <c r="O136" s="3"/>
      <c r="P136" s="2" t="s">
        <v>3176</v>
      </c>
      <c r="Q136" s="28" t="str">
        <f t="shared" si="7"/>
        <v>DATE,GOALCOMPLETIONLOCATION</v>
      </c>
      <c r="R136" s="2" t="str">
        <f t="shared" si="11"/>
        <v>, GOALCOMPLETIONSALL  INTEGER  NULL  COMMENT '전체목표완료수'</v>
      </c>
    </row>
    <row r="137" spans="1:18" ht="22" hidden="1" customHeight="1" x14ac:dyDescent="0.45">
      <c r="A137" s="23">
        <f t="shared" si="8"/>
        <v>11</v>
      </c>
      <c r="B137" s="3" t="s">
        <v>598</v>
      </c>
      <c r="C137" s="3" t="s">
        <v>600</v>
      </c>
      <c r="D137" s="3" t="s">
        <v>625</v>
      </c>
      <c r="E137" s="3" t="s">
        <v>5523</v>
      </c>
      <c r="F137" s="4" t="str">
        <f t="shared" si="9"/>
        <v>O_GA_DPN_GOAL</v>
      </c>
      <c r="G137" s="5" t="s">
        <v>635</v>
      </c>
      <c r="H137" s="3">
        <f t="shared" si="10"/>
        <v>4</v>
      </c>
      <c r="I137" s="4" t="s">
        <v>694</v>
      </c>
      <c r="J137" s="4" t="s">
        <v>770</v>
      </c>
      <c r="K137" s="35" t="s">
        <v>785</v>
      </c>
      <c r="L137" s="3" t="s">
        <v>3381</v>
      </c>
      <c r="M137" s="3" t="str">
        <f t="shared" si="6"/>
        <v>NULL</v>
      </c>
      <c r="N137" s="3"/>
      <c r="O137" s="3"/>
      <c r="P137" s="2" t="s">
        <v>3177</v>
      </c>
      <c r="Q137" s="28" t="str">
        <f t="shared" ref="Q137:Q160" si="14">IF(G137="","",IF(L137="",Q136,IF(AND(L137="Y",H137=1),J137,CONCATENATE(Q136,",",J137))))</f>
        <v>DATE,GOALCOMPLETIONLOCATION</v>
      </c>
      <c r="R137" s="2" t="str">
        <f t="shared" ref="R137:R160" si="15">IF(AND(N137="Y",H137=1),"CREATE OR REPLACE VIEW "&amp;B137&amp;"."&amp;F137&amp;" AS SELECT CMM_DTL_CD AS "&amp;J137,IF(AND(N137="Y",H138=1)," , SORT_SEQ AS "&amp;J137&amp;" FROM DW.WSTC_CMM_CD_DTL WHERE CMM_BAS_CD= '"&amp;P137&amp;"';",IF(N137="Y"," , CMM_DTL_NM AS "&amp;J137,IF(G137="","",IF(H137=1,"CREATE OR REPLACE TRANSIENT TABLE "&amp;B137&amp;"."&amp;F137&amp;" ("&amp;J137&amp;"  "&amp;K137&amp;"  "&amp;M137&amp;"  COMMENT '"&amp;I137&amp;"'",IF(H138=1,", "&amp;J137&amp;"  "&amp;K137&amp;"  "&amp;M137&amp;"  COMMENT '"&amp;I137&amp;"' , CONSTRAINT "&amp;F137&amp;"_PK PRIMARY KEY ("&amp;Q137&amp;")) COMMENT='"&amp;G137&amp;"';"&amp;"GRANT SELECT ON TABLE GCWB_WDB."&amp;B137&amp;"."&amp;F137&amp;" TO READ_ROLE;"&amp;"GRANT SELECT,INSERT,UPDATE,DELETE ON TABLE GCWB_WDB."&amp;B137&amp;"."&amp;F137&amp;" TO ROLE CRUD_ROLE;",", "&amp;J137&amp;"  "&amp;K137&amp;"  "&amp;M137&amp;"  COMMENT '"&amp;I137&amp;"'"))))))</f>
        <v>, GOALVALUEALL  DOUBLE  NULL  COMMENT '전체목표가치'</v>
      </c>
    </row>
    <row r="138" spans="1:18" ht="22" hidden="1" customHeight="1" x14ac:dyDescent="0.45">
      <c r="A138" s="23">
        <f t="shared" si="8"/>
        <v>11</v>
      </c>
      <c r="B138" s="3" t="s">
        <v>598</v>
      </c>
      <c r="C138" s="3" t="s">
        <v>600</v>
      </c>
      <c r="D138" s="3" t="s">
        <v>625</v>
      </c>
      <c r="E138" s="3" t="s">
        <v>5523</v>
      </c>
      <c r="F138" s="4" t="str">
        <f t="shared" si="9"/>
        <v>O_GA_DPN_GOAL</v>
      </c>
      <c r="G138" s="5" t="s">
        <v>635</v>
      </c>
      <c r="H138" s="3">
        <f t="shared" si="10"/>
        <v>5</v>
      </c>
      <c r="I138" s="4" t="s">
        <v>695</v>
      </c>
      <c r="J138" s="4" t="s">
        <v>771</v>
      </c>
      <c r="K138" s="35" t="s">
        <v>3378</v>
      </c>
      <c r="L138" s="3" t="s">
        <v>3381</v>
      </c>
      <c r="M138" s="3" t="str">
        <f t="shared" si="6"/>
        <v>NULL</v>
      </c>
      <c r="N138" s="3"/>
      <c r="O138" s="3"/>
      <c r="P138" s="2" t="s">
        <v>3176</v>
      </c>
      <c r="Q138" s="28" t="str">
        <f t="shared" si="14"/>
        <v>DATE,GOALCOMPLETIONLOCATION</v>
      </c>
      <c r="R138" s="2" t="str">
        <f t="shared" si="15"/>
        <v>, GOAL1COMPLETIONS  INTEGER  NULL  COMMENT '목표1완료수'</v>
      </c>
    </row>
    <row r="139" spans="1:18" ht="22" hidden="1" customHeight="1" x14ac:dyDescent="0.45">
      <c r="A139" s="23">
        <f t="shared" si="8"/>
        <v>11</v>
      </c>
      <c r="B139" s="3" t="s">
        <v>598</v>
      </c>
      <c r="C139" s="3" t="s">
        <v>600</v>
      </c>
      <c r="D139" s="3" t="s">
        <v>625</v>
      </c>
      <c r="E139" s="3" t="s">
        <v>5523</v>
      </c>
      <c r="F139" s="4" t="str">
        <f t="shared" si="9"/>
        <v>O_GA_DPN_GOAL</v>
      </c>
      <c r="G139" s="5" t="s">
        <v>635</v>
      </c>
      <c r="H139" s="3">
        <f t="shared" si="10"/>
        <v>6</v>
      </c>
      <c r="I139" s="4" t="s">
        <v>696</v>
      </c>
      <c r="J139" s="4" t="s">
        <v>772</v>
      </c>
      <c r="K139" s="35" t="s">
        <v>785</v>
      </c>
      <c r="L139" s="3" t="s">
        <v>3381</v>
      </c>
      <c r="M139" s="3" t="str">
        <f t="shared" ref="M139:M213" si="16">IF(L139="Y"," NOT NULL","NULL")</f>
        <v>NULL</v>
      </c>
      <c r="N139" s="3"/>
      <c r="O139" s="3"/>
      <c r="P139" s="2" t="s">
        <v>3177</v>
      </c>
      <c r="Q139" s="28" t="str">
        <f t="shared" si="14"/>
        <v>DATE,GOALCOMPLETIONLOCATION</v>
      </c>
      <c r="R139" s="2" t="str">
        <f t="shared" si="15"/>
        <v>, GOAL1VALUE  DOUBLE  NULL  COMMENT '목표1가치'</v>
      </c>
    </row>
    <row r="140" spans="1:18" ht="22" hidden="1" customHeight="1" x14ac:dyDescent="0.45">
      <c r="A140" s="23">
        <f t="shared" ref="A140:A159" si="17">IF(G140=G139,A139,A139+1)</f>
        <v>11</v>
      </c>
      <c r="B140" s="3" t="s">
        <v>598</v>
      </c>
      <c r="C140" s="3" t="s">
        <v>600</v>
      </c>
      <c r="D140" s="3" t="s">
        <v>625</v>
      </c>
      <c r="E140" s="3" t="s">
        <v>5523</v>
      </c>
      <c r="F140" s="4" t="str">
        <f>CONCATENATE("O_",D140,"_",E140)</f>
        <v>O_GA_DPN_GOAL</v>
      </c>
      <c r="G140" s="5" t="s">
        <v>635</v>
      </c>
      <c r="H140" s="3">
        <f t="shared" ref="H140:H158" si="18">IF(F140=F139,H139+1,1)</f>
        <v>7</v>
      </c>
      <c r="I140" s="4" t="s">
        <v>5576</v>
      </c>
      <c r="J140" s="4" t="s">
        <v>5578</v>
      </c>
      <c r="K140" s="35" t="s">
        <v>3378</v>
      </c>
      <c r="L140" s="3" t="s">
        <v>3381</v>
      </c>
      <c r="M140" s="3" t="str">
        <f t="shared" si="16"/>
        <v>NULL</v>
      </c>
      <c r="N140" s="3"/>
      <c r="O140" s="3"/>
      <c r="P140" s="2" t="s">
        <v>3176</v>
      </c>
      <c r="Q140" s="28" t="str">
        <f t="shared" si="14"/>
        <v>DATE,GOALCOMPLETIONLOCATION</v>
      </c>
      <c r="R140" s="2" t="str">
        <f t="shared" si="15"/>
        <v>, GOAL2COMPLETIONS  INTEGER  NULL  COMMENT '목표2완료수'</v>
      </c>
    </row>
    <row r="141" spans="1:18" ht="22" hidden="1" customHeight="1" x14ac:dyDescent="0.45">
      <c r="A141" s="23">
        <f t="shared" si="17"/>
        <v>11</v>
      </c>
      <c r="B141" s="3" t="s">
        <v>598</v>
      </c>
      <c r="C141" s="3" t="s">
        <v>600</v>
      </c>
      <c r="D141" s="3" t="s">
        <v>625</v>
      </c>
      <c r="E141" s="3" t="s">
        <v>5523</v>
      </c>
      <c r="F141" s="4" t="str">
        <f>CONCATENATE("O_",D141,"_",E141)</f>
        <v>O_GA_DPN_GOAL</v>
      </c>
      <c r="G141" s="5" t="s">
        <v>635</v>
      </c>
      <c r="H141" s="3">
        <f t="shared" si="18"/>
        <v>8</v>
      </c>
      <c r="I141" s="4" t="s">
        <v>5577</v>
      </c>
      <c r="J141" s="4" t="s">
        <v>5579</v>
      </c>
      <c r="K141" s="35" t="s">
        <v>785</v>
      </c>
      <c r="L141" s="3" t="s">
        <v>3381</v>
      </c>
      <c r="M141" s="3" t="str">
        <f>IF(L141="Y"," NOT NULL","NULL")</f>
        <v>NULL</v>
      </c>
      <c r="N141" s="3"/>
      <c r="O141" s="3"/>
      <c r="P141" s="2" t="s">
        <v>3177</v>
      </c>
      <c r="Q141" s="28" t="str">
        <f t="shared" si="14"/>
        <v>DATE,GOALCOMPLETIONLOCATION</v>
      </c>
      <c r="R141" s="2" t="str">
        <f t="shared" si="15"/>
        <v>, GOAL2VALUE  DOUBLE  NULL  COMMENT '목표2가치'</v>
      </c>
    </row>
    <row r="142" spans="1:18" ht="22" hidden="1" customHeight="1" x14ac:dyDescent="0.45">
      <c r="A142" s="23">
        <f t="shared" si="17"/>
        <v>11</v>
      </c>
      <c r="B142" s="3" t="s">
        <v>598</v>
      </c>
      <c r="C142" s="3" t="s">
        <v>600</v>
      </c>
      <c r="D142" s="3" t="s">
        <v>625</v>
      </c>
      <c r="E142" s="3" t="s">
        <v>5523</v>
      </c>
      <c r="F142" s="4" t="str">
        <f>CONCATENATE("O_",D142,"_",E142)</f>
        <v>O_GA_DPN_GOAL</v>
      </c>
      <c r="G142" s="5" t="s">
        <v>635</v>
      </c>
      <c r="H142" s="3">
        <f t="shared" si="18"/>
        <v>9</v>
      </c>
      <c r="I142" s="4" t="s">
        <v>5580</v>
      </c>
      <c r="J142" s="4" t="s">
        <v>5582</v>
      </c>
      <c r="K142" s="35" t="s">
        <v>3378</v>
      </c>
      <c r="L142" s="3" t="s">
        <v>3381</v>
      </c>
      <c r="M142" s="3" t="str">
        <f>IF(L142="Y"," NOT NULL","NULL")</f>
        <v>NULL</v>
      </c>
      <c r="N142" s="3"/>
      <c r="O142" s="3"/>
      <c r="P142" s="2" t="s">
        <v>3176</v>
      </c>
      <c r="Q142" s="28" t="str">
        <f t="shared" si="14"/>
        <v>DATE,GOALCOMPLETIONLOCATION</v>
      </c>
      <c r="R142" s="2" t="str">
        <f t="shared" si="15"/>
        <v>, GOAL3COMPLETIONS  INTEGER  NULL  COMMENT '목표3완료수'</v>
      </c>
    </row>
    <row r="143" spans="1:18" ht="22" hidden="1" customHeight="1" x14ac:dyDescent="0.45">
      <c r="A143" s="23">
        <f t="shared" si="17"/>
        <v>11</v>
      </c>
      <c r="B143" s="3" t="s">
        <v>598</v>
      </c>
      <c r="C143" s="3" t="s">
        <v>600</v>
      </c>
      <c r="D143" s="3" t="s">
        <v>625</v>
      </c>
      <c r="E143" s="3" t="s">
        <v>5523</v>
      </c>
      <c r="F143" s="4" t="str">
        <f>CONCATENATE("O_",D143,"_",E143)</f>
        <v>O_GA_DPN_GOAL</v>
      </c>
      <c r="G143" s="5" t="s">
        <v>635</v>
      </c>
      <c r="H143" s="3">
        <f t="shared" si="18"/>
        <v>10</v>
      </c>
      <c r="I143" s="4" t="s">
        <v>5581</v>
      </c>
      <c r="J143" s="4" t="s">
        <v>5583</v>
      </c>
      <c r="K143" s="35" t="s">
        <v>785</v>
      </c>
      <c r="L143" s="3" t="s">
        <v>3381</v>
      </c>
      <c r="M143" s="3" t="str">
        <f>IF(L143="Y"," NOT NULL","NULL")</f>
        <v>NULL</v>
      </c>
      <c r="N143" s="3"/>
      <c r="O143" s="3"/>
      <c r="P143" s="2" t="s">
        <v>3177</v>
      </c>
      <c r="Q143" s="28" t="str">
        <f t="shared" si="14"/>
        <v>DATE,GOALCOMPLETIONLOCATION</v>
      </c>
      <c r="R143" s="2" t="str">
        <f t="shared" si="15"/>
        <v>, GOAL3VALUE  DOUBLE  NULL  COMMENT '목표3가치'</v>
      </c>
    </row>
    <row r="144" spans="1:18" ht="22" hidden="1" customHeight="1" x14ac:dyDescent="0.45">
      <c r="A144" s="23">
        <f t="shared" si="17"/>
        <v>11</v>
      </c>
      <c r="B144" s="3" t="s">
        <v>598</v>
      </c>
      <c r="C144" s="3" t="s">
        <v>600</v>
      </c>
      <c r="D144" s="3" t="s">
        <v>625</v>
      </c>
      <c r="E144" s="3" t="s">
        <v>5523</v>
      </c>
      <c r="F144" s="4" t="str">
        <f t="shared" ref="F144:F214" si="19">CONCATENATE("O_",D144,"_",E144)</f>
        <v>O_GA_DPN_GOAL</v>
      </c>
      <c r="G144" s="5" t="s">
        <v>635</v>
      </c>
      <c r="H144" s="3">
        <f t="shared" si="18"/>
        <v>11</v>
      </c>
      <c r="I144" s="4" t="s">
        <v>652</v>
      </c>
      <c r="J144" s="4" t="s">
        <v>723</v>
      </c>
      <c r="K144" s="35" t="s">
        <v>3378</v>
      </c>
      <c r="L144" s="3" t="s">
        <v>3381</v>
      </c>
      <c r="M144" s="3" t="str">
        <f t="shared" si="16"/>
        <v>NULL</v>
      </c>
      <c r="N144" s="3"/>
      <c r="O144" s="3"/>
      <c r="P144" s="2" t="s">
        <v>3176</v>
      </c>
      <c r="Q144" s="28" t="str">
        <f t="shared" si="14"/>
        <v>DATE,GOALCOMPLETIONLOCATION</v>
      </c>
      <c r="R144" s="2" t="str">
        <f t="shared" si="15"/>
        <v>, GOAL4COMPLETIONS  INTEGER  NULL  COMMENT '목표4완료수'</v>
      </c>
    </row>
    <row r="145" spans="1:18" ht="22" hidden="1" customHeight="1" x14ac:dyDescent="0.45">
      <c r="A145" s="23">
        <f t="shared" si="17"/>
        <v>11</v>
      </c>
      <c r="B145" s="3" t="s">
        <v>598</v>
      </c>
      <c r="C145" s="3" t="s">
        <v>600</v>
      </c>
      <c r="D145" s="3" t="s">
        <v>625</v>
      </c>
      <c r="E145" s="3" t="s">
        <v>5523</v>
      </c>
      <c r="F145" s="4" t="str">
        <f t="shared" si="19"/>
        <v>O_GA_DPN_GOAL</v>
      </c>
      <c r="G145" s="5" t="s">
        <v>635</v>
      </c>
      <c r="H145" s="3">
        <f t="shared" si="18"/>
        <v>12</v>
      </c>
      <c r="I145" s="4" t="s">
        <v>697</v>
      </c>
      <c r="J145" s="4" t="s">
        <v>773</v>
      </c>
      <c r="K145" s="35" t="s">
        <v>785</v>
      </c>
      <c r="L145" s="3" t="s">
        <v>3381</v>
      </c>
      <c r="M145" s="3" t="str">
        <f t="shared" si="16"/>
        <v>NULL</v>
      </c>
      <c r="N145" s="3"/>
      <c r="O145" s="3"/>
      <c r="P145" s="2" t="s">
        <v>3177</v>
      </c>
      <c r="Q145" s="28" t="str">
        <f t="shared" si="14"/>
        <v>DATE,GOALCOMPLETIONLOCATION</v>
      </c>
      <c r="R145" s="2" t="str">
        <f t="shared" si="15"/>
        <v>, GOAL4VALUE  DOUBLE  NULL  COMMENT '목표4가치'</v>
      </c>
    </row>
    <row r="146" spans="1:18" ht="22" hidden="1" customHeight="1" x14ac:dyDescent="0.45">
      <c r="A146" s="23">
        <f t="shared" si="17"/>
        <v>11</v>
      </c>
      <c r="B146" s="3" t="s">
        <v>598</v>
      </c>
      <c r="C146" s="3" t="s">
        <v>600</v>
      </c>
      <c r="D146" s="3" t="s">
        <v>625</v>
      </c>
      <c r="E146" s="3" t="s">
        <v>5523</v>
      </c>
      <c r="F146" s="4" t="str">
        <f t="shared" si="19"/>
        <v>O_GA_DPN_GOAL</v>
      </c>
      <c r="G146" s="5" t="s">
        <v>635</v>
      </c>
      <c r="H146" s="3">
        <f t="shared" si="18"/>
        <v>13</v>
      </c>
      <c r="I146" s="4" t="s">
        <v>698</v>
      </c>
      <c r="J146" s="4" t="s">
        <v>774</v>
      </c>
      <c r="K146" s="35" t="s">
        <v>3378</v>
      </c>
      <c r="L146" s="3" t="s">
        <v>3381</v>
      </c>
      <c r="M146" s="3" t="str">
        <f t="shared" si="16"/>
        <v>NULL</v>
      </c>
      <c r="N146" s="3"/>
      <c r="O146" s="3"/>
      <c r="P146" s="2" t="s">
        <v>3176</v>
      </c>
      <c r="Q146" s="28" t="str">
        <f t="shared" si="14"/>
        <v>DATE,GOALCOMPLETIONLOCATION</v>
      </c>
      <c r="R146" s="2" t="str">
        <f t="shared" si="15"/>
        <v>, GOAL5COMPLETIONS  INTEGER  NULL  COMMENT '목표5완료수'</v>
      </c>
    </row>
    <row r="147" spans="1:18" ht="22" hidden="1" customHeight="1" x14ac:dyDescent="0.45">
      <c r="A147" s="23">
        <f t="shared" si="17"/>
        <v>11</v>
      </c>
      <c r="B147" s="3" t="s">
        <v>598</v>
      </c>
      <c r="C147" s="3" t="s">
        <v>600</v>
      </c>
      <c r="D147" s="3" t="s">
        <v>625</v>
      </c>
      <c r="E147" s="3" t="s">
        <v>5523</v>
      </c>
      <c r="F147" s="4" t="str">
        <f t="shared" si="19"/>
        <v>O_GA_DPN_GOAL</v>
      </c>
      <c r="G147" s="5" t="s">
        <v>635</v>
      </c>
      <c r="H147" s="3">
        <f t="shared" si="18"/>
        <v>14</v>
      </c>
      <c r="I147" s="4" t="s">
        <v>699</v>
      </c>
      <c r="J147" s="4" t="s">
        <v>775</v>
      </c>
      <c r="K147" s="35" t="s">
        <v>3384</v>
      </c>
      <c r="L147" s="3" t="s">
        <v>3381</v>
      </c>
      <c r="M147" s="3" t="str">
        <f t="shared" si="16"/>
        <v>NULL</v>
      </c>
      <c r="N147" s="3"/>
      <c r="O147" s="3"/>
      <c r="P147" s="2" t="s">
        <v>3177</v>
      </c>
      <c r="Q147" s="28" t="str">
        <f t="shared" si="14"/>
        <v>DATE,GOALCOMPLETIONLOCATION</v>
      </c>
      <c r="R147" s="2" t="str">
        <f t="shared" si="15"/>
        <v>, GOAL5VALUE  DOUBLE  NULL  COMMENT '목표5가치'</v>
      </c>
    </row>
    <row r="148" spans="1:18" ht="22" hidden="1" customHeight="1" x14ac:dyDescent="0.45">
      <c r="A148" s="23">
        <f t="shared" si="17"/>
        <v>11</v>
      </c>
      <c r="B148" s="3" t="s">
        <v>598</v>
      </c>
      <c r="C148" s="3" t="s">
        <v>600</v>
      </c>
      <c r="D148" s="3" t="s">
        <v>625</v>
      </c>
      <c r="E148" s="3" t="s">
        <v>5523</v>
      </c>
      <c r="F148" s="4" t="str">
        <f t="shared" si="19"/>
        <v>O_GA_DPN_GOAL</v>
      </c>
      <c r="G148" s="5" t="s">
        <v>635</v>
      </c>
      <c r="H148" s="3">
        <f t="shared" si="18"/>
        <v>15</v>
      </c>
      <c r="I148" s="4" t="s">
        <v>700</v>
      </c>
      <c r="J148" s="4" t="s">
        <v>776</v>
      </c>
      <c r="K148" s="35" t="s">
        <v>3378</v>
      </c>
      <c r="L148" s="3" t="s">
        <v>3381</v>
      </c>
      <c r="M148" s="3" t="str">
        <f t="shared" si="16"/>
        <v>NULL</v>
      </c>
      <c r="N148" s="3"/>
      <c r="O148" s="3"/>
      <c r="P148" s="2" t="s">
        <v>3176</v>
      </c>
      <c r="Q148" s="28" t="str">
        <f t="shared" si="14"/>
        <v>DATE,GOALCOMPLETIONLOCATION</v>
      </c>
      <c r="R148" s="2" t="str">
        <f t="shared" si="15"/>
        <v>, GOAL6COMPLETIONS  INTEGER  NULL  COMMENT '목표6완료수'</v>
      </c>
    </row>
    <row r="149" spans="1:18" ht="22" hidden="1" customHeight="1" x14ac:dyDescent="0.45">
      <c r="A149" s="23">
        <f t="shared" si="17"/>
        <v>11</v>
      </c>
      <c r="B149" s="3" t="s">
        <v>598</v>
      </c>
      <c r="C149" s="3" t="s">
        <v>600</v>
      </c>
      <c r="D149" s="3" t="s">
        <v>625</v>
      </c>
      <c r="E149" s="3" t="s">
        <v>5523</v>
      </c>
      <c r="F149" s="4" t="str">
        <f t="shared" si="19"/>
        <v>O_GA_DPN_GOAL</v>
      </c>
      <c r="G149" s="5" t="s">
        <v>635</v>
      </c>
      <c r="H149" s="3">
        <f t="shared" si="18"/>
        <v>16</v>
      </c>
      <c r="I149" s="4" t="s">
        <v>701</v>
      </c>
      <c r="J149" s="4" t="s">
        <v>777</v>
      </c>
      <c r="K149" s="35" t="s">
        <v>3384</v>
      </c>
      <c r="L149" s="3" t="s">
        <v>3381</v>
      </c>
      <c r="M149" s="3" t="str">
        <f t="shared" si="16"/>
        <v>NULL</v>
      </c>
      <c r="N149" s="3"/>
      <c r="O149" s="3"/>
      <c r="P149" s="2" t="s">
        <v>3177</v>
      </c>
      <c r="Q149" s="28" t="str">
        <f t="shared" si="14"/>
        <v>DATE,GOALCOMPLETIONLOCATION</v>
      </c>
      <c r="R149" s="2" t="str">
        <f t="shared" si="15"/>
        <v>, GOAL6VALUE  DOUBLE  NULL  COMMENT '목표6가치'</v>
      </c>
    </row>
    <row r="150" spans="1:18" ht="22" hidden="1" customHeight="1" x14ac:dyDescent="0.45">
      <c r="A150" s="23">
        <f t="shared" si="17"/>
        <v>11</v>
      </c>
      <c r="B150" s="3" t="s">
        <v>598</v>
      </c>
      <c r="C150" s="3" t="s">
        <v>600</v>
      </c>
      <c r="D150" s="3" t="s">
        <v>625</v>
      </c>
      <c r="E150" s="3" t="s">
        <v>5523</v>
      </c>
      <c r="F150" s="4" t="str">
        <f t="shared" ref="F150:F155" si="20">CONCATENATE("O_",D150,"_",E150)</f>
        <v>O_GA_DPN_GOAL</v>
      </c>
      <c r="G150" s="5" t="s">
        <v>635</v>
      </c>
      <c r="H150" s="3">
        <f t="shared" si="18"/>
        <v>17</v>
      </c>
      <c r="I150" s="4" t="s">
        <v>5584</v>
      </c>
      <c r="J150" s="4" t="s">
        <v>5590</v>
      </c>
      <c r="K150" s="35" t="s">
        <v>3378</v>
      </c>
      <c r="L150" s="3" t="s">
        <v>3381</v>
      </c>
      <c r="M150" s="3" t="str">
        <f t="shared" ref="M150:M155" si="21">IF(L150="Y"," NOT NULL","NULL")</f>
        <v>NULL</v>
      </c>
      <c r="N150" s="3"/>
      <c r="O150" s="3"/>
      <c r="P150" s="2" t="s">
        <v>3176</v>
      </c>
      <c r="Q150" s="28" t="str">
        <f t="shared" si="14"/>
        <v>DATE,GOALCOMPLETIONLOCATION</v>
      </c>
      <c r="R150" s="2" t="str">
        <f t="shared" si="15"/>
        <v>, GOAL7COMPLETIONS  INTEGER  NULL  COMMENT '목표7완료수'</v>
      </c>
    </row>
    <row r="151" spans="1:18" ht="22" hidden="1" customHeight="1" x14ac:dyDescent="0.45">
      <c r="A151" s="23">
        <f t="shared" si="17"/>
        <v>11</v>
      </c>
      <c r="B151" s="3" t="s">
        <v>598</v>
      </c>
      <c r="C151" s="3" t="s">
        <v>600</v>
      </c>
      <c r="D151" s="3" t="s">
        <v>625</v>
      </c>
      <c r="E151" s="3" t="s">
        <v>5523</v>
      </c>
      <c r="F151" s="4" t="str">
        <f t="shared" si="20"/>
        <v>O_GA_DPN_GOAL</v>
      </c>
      <c r="G151" s="5" t="s">
        <v>635</v>
      </c>
      <c r="H151" s="3">
        <f t="shared" si="18"/>
        <v>18</v>
      </c>
      <c r="I151" s="4" t="s">
        <v>5585</v>
      </c>
      <c r="J151" s="4" t="s">
        <v>5591</v>
      </c>
      <c r="K151" s="35" t="s">
        <v>785</v>
      </c>
      <c r="L151" s="3" t="s">
        <v>3381</v>
      </c>
      <c r="M151" s="3" t="str">
        <f t="shared" si="21"/>
        <v>NULL</v>
      </c>
      <c r="N151" s="3"/>
      <c r="O151" s="3"/>
      <c r="P151" s="2" t="s">
        <v>3177</v>
      </c>
      <c r="Q151" s="28" t="str">
        <f t="shared" si="14"/>
        <v>DATE,GOALCOMPLETIONLOCATION</v>
      </c>
      <c r="R151" s="2" t="str">
        <f t="shared" si="15"/>
        <v>, GOAL7VALUE  DOUBLE  NULL  COMMENT '목표7가치'</v>
      </c>
    </row>
    <row r="152" spans="1:18" ht="22" hidden="1" customHeight="1" x14ac:dyDescent="0.45">
      <c r="A152" s="23">
        <f t="shared" si="17"/>
        <v>11</v>
      </c>
      <c r="B152" s="3" t="s">
        <v>598</v>
      </c>
      <c r="C152" s="3" t="s">
        <v>600</v>
      </c>
      <c r="D152" s="3" t="s">
        <v>625</v>
      </c>
      <c r="E152" s="3" t="s">
        <v>5523</v>
      </c>
      <c r="F152" s="4" t="str">
        <f t="shared" si="20"/>
        <v>O_GA_DPN_GOAL</v>
      </c>
      <c r="G152" s="5" t="s">
        <v>635</v>
      </c>
      <c r="H152" s="3">
        <f t="shared" si="18"/>
        <v>19</v>
      </c>
      <c r="I152" s="4" t="s">
        <v>5586</v>
      </c>
      <c r="J152" s="4" t="s">
        <v>5592</v>
      </c>
      <c r="K152" s="35" t="s">
        <v>3378</v>
      </c>
      <c r="L152" s="3" t="s">
        <v>3381</v>
      </c>
      <c r="M152" s="3" t="str">
        <f t="shared" si="21"/>
        <v>NULL</v>
      </c>
      <c r="N152" s="3"/>
      <c r="O152" s="3"/>
      <c r="P152" s="2" t="s">
        <v>3176</v>
      </c>
      <c r="Q152" s="28" t="str">
        <f t="shared" si="14"/>
        <v>DATE,GOALCOMPLETIONLOCATION</v>
      </c>
      <c r="R152" s="2" t="str">
        <f t="shared" si="15"/>
        <v>, GOAL8COMPLETIONS  INTEGER  NULL  COMMENT '목표8완료수'</v>
      </c>
    </row>
    <row r="153" spans="1:18" ht="22" hidden="1" customHeight="1" x14ac:dyDescent="0.45">
      <c r="A153" s="23">
        <f t="shared" si="17"/>
        <v>11</v>
      </c>
      <c r="B153" s="3" t="s">
        <v>598</v>
      </c>
      <c r="C153" s="3" t="s">
        <v>600</v>
      </c>
      <c r="D153" s="3" t="s">
        <v>625</v>
      </c>
      <c r="E153" s="3" t="s">
        <v>5523</v>
      </c>
      <c r="F153" s="4" t="str">
        <f t="shared" si="20"/>
        <v>O_GA_DPN_GOAL</v>
      </c>
      <c r="G153" s="5" t="s">
        <v>635</v>
      </c>
      <c r="H153" s="3">
        <f t="shared" si="18"/>
        <v>20</v>
      </c>
      <c r="I153" s="4" t="s">
        <v>5587</v>
      </c>
      <c r="J153" s="4" t="s">
        <v>5593</v>
      </c>
      <c r="K153" s="35" t="s">
        <v>3384</v>
      </c>
      <c r="L153" s="3" t="s">
        <v>3381</v>
      </c>
      <c r="M153" s="3" t="str">
        <f t="shared" si="21"/>
        <v>NULL</v>
      </c>
      <c r="N153" s="3"/>
      <c r="O153" s="3"/>
      <c r="P153" s="2" t="s">
        <v>3177</v>
      </c>
      <c r="Q153" s="28" t="str">
        <f t="shared" si="14"/>
        <v>DATE,GOALCOMPLETIONLOCATION</v>
      </c>
      <c r="R153" s="2" t="str">
        <f t="shared" si="15"/>
        <v>, GOAL8VALUE  DOUBLE  NULL  COMMENT '목표8가치'</v>
      </c>
    </row>
    <row r="154" spans="1:18" ht="22" hidden="1" customHeight="1" x14ac:dyDescent="0.45">
      <c r="A154" s="23">
        <f t="shared" si="17"/>
        <v>11</v>
      </c>
      <c r="B154" s="3" t="s">
        <v>598</v>
      </c>
      <c r="C154" s="3" t="s">
        <v>600</v>
      </c>
      <c r="D154" s="3" t="s">
        <v>625</v>
      </c>
      <c r="E154" s="3" t="s">
        <v>5523</v>
      </c>
      <c r="F154" s="4" t="str">
        <f t="shared" si="20"/>
        <v>O_GA_DPN_GOAL</v>
      </c>
      <c r="G154" s="5" t="s">
        <v>635</v>
      </c>
      <c r="H154" s="3">
        <f t="shared" si="18"/>
        <v>21</v>
      </c>
      <c r="I154" s="4" t="s">
        <v>5588</v>
      </c>
      <c r="J154" s="4" t="s">
        <v>5594</v>
      </c>
      <c r="K154" s="35" t="s">
        <v>3378</v>
      </c>
      <c r="L154" s="3" t="s">
        <v>3381</v>
      </c>
      <c r="M154" s="3" t="str">
        <f t="shared" si="21"/>
        <v>NULL</v>
      </c>
      <c r="N154" s="3"/>
      <c r="O154" s="3"/>
      <c r="P154" s="2" t="s">
        <v>3176</v>
      </c>
      <c r="Q154" s="28" t="str">
        <f t="shared" si="14"/>
        <v>DATE,GOALCOMPLETIONLOCATION</v>
      </c>
      <c r="R154" s="2" t="str">
        <f t="shared" si="15"/>
        <v>, GOAL9COMPLETIONS  INTEGER  NULL  COMMENT '목표9완료수'</v>
      </c>
    </row>
    <row r="155" spans="1:18" ht="22" hidden="1" customHeight="1" x14ac:dyDescent="0.45">
      <c r="A155" s="23">
        <f t="shared" si="17"/>
        <v>11</v>
      </c>
      <c r="B155" s="3" t="s">
        <v>598</v>
      </c>
      <c r="C155" s="3" t="s">
        <v>600</v>
      </c>
      <c r="D155" s="3" t="s">
        <v>625</v>
      </c>
      <c r="E155" s="3" t="s">
        <v>5523</v>
      </c>
      <c r="F155" s="4" t="str">
        <f t="shared" si="20"/>
        <v>O_GA_DPN_GOAL</v>
      </c>
      <c r="G155" s="5" t="s">
        <v>635</v>
      </c>
      <c r="H155" s="3">
        <f t="shared" si="18"/>
        <v>22</v>
      </c>
      <c r="I155" s="4" t="s">
        <v>5589</v>
      </c>
      <c r="J155" s="4" t="s">
        <v>5595</v>
      </c>
      <c r="K155" s="35" t="s">
        <v>3384</v>
      </c>
      <c r="L155" s="3" t="s">
        <v>3381</v>
      </c>
      <c r="M155" s="3" t="str">
        <f t="shared" si="21"/>
        <v>NULL</v>
      </c>
      <c r="N155" s="3"/>
      <c r="O155" s="3"/>
      <c r="P155" s="2" t="s">
        <v>3177</v>
      </c>
      <c r="Q155" s="28" t="str">
        <f t="shared" si="14"/>
        <v>DATE,GOALCOMPLETIONLOCATION</v>
      </c>
      <c r="R155" s="2" t="str">
        <f t="shared" si="15"/>
        <v>, GOAL9VALUE  DOUBLE  NULL  COMMENT '목표9가치'</v>
      </c>
    </row>
    <row r="156" spans="1:18" ht="22" hidden="1" customHeight="1" x14ac:dyDescent="0.45">
      <c r="A156" s="23">
        <f t="shared" si="17"/>
        <v>11</v>
      </c>
      <c r="B156" s="3" t="s">
        <v>598</v>
      </c>
      <c r="C156" s="3" t="s">
        <v>600</v>
      </c>
      <c r="D156" s="3" t="s">
        <v>625</v>
      </c>
      <c r="E156" s="3" t="s">
        <v>5523</v>
      </c>
      <c r="F156" s="4" t="str">
        <f t="shared" si="19"/>
        <v>O_GA_DPN_GOAL</v>
      </c>
      <c r="G156" s="5" t="s">
        <v>635</v>
      </c>
      <c r="H156" s="3">
        <f t="shared" si="18"/>
        <v>23</v>
      </c>
      <c r="I156" s="4" t="s">
        <v>589</v>
      </c>
      <c r="J156" s="4" t="s">
        <v>3382</v>
      </c>
      <c r="K156" s="35" t="s">
        <v>3385</v>
      </c>
      <c r="L156" s="3" t="s">
        <v>3381</v>
      </c>
      <c r="M156" s="3" t="str">
        <f t="shared" si="16"/>
        <v>NULL</v>
      </c>
      <c r="N156" s="3"/>
      <c r="O156" s="3"/>
      <c r="Q156" s="28" t="str">
        <f t="shared" si="14"/>
        <v>DATE,GOALCOMPLETIONLOCATION</v>
      </c>
      <c r="R156" s="2" t="str">
        <f t="shared" si="15"/>
        <v>, LOAD_DTTM  TIMESTAMP  NULL  COMMENT '적재일시' , CONSTRAINT O_GA_DPN_GOAL_PK PRIMARY KEY (DATE,GOALCOMPLETIONLOCATION)) COMMENT='목표달성';GRANT SELECT ON TABLE GCWB_WDB.ODS.O_GA_DPN_GOAL TO READ_ROLE;GRANT SELECT,INSERT,UPDATE,DELETE ON TABLE GCWB_WDB.ODS.O_GA_DPN_GOAL TO ROLE CRUD_ROLE;</v>
      </c>
    </row>
    <row r="157" spans="1:18" ht="22" hidden="1" customHeight="1" x14ac:dyDescent="0.45">
      <c r="A157" s="23">
        <f t="shared" si="17"/>
        <v>12</v>
      </c>
      <c r="B157" s="3" t="s">
        <v>598</v>
      </c>
      <c r="C157" s="3" t="s">
        <v>600</v>
      </c>
      <c r="D157" s="3" t="s">
        <v>625</v>
      </c>
      <c r="E157" s="3" t="s">
        <v>5524</v>
      </c>
      <c r="F157" s="4" t="str">
        <f t="shared" si="19"/>
        <v>O_GA_DPN_BEHAVIOR</v>
      </c>
      <c r="G157" s="5" t="s">
        <v>636</v>
      </c>
      <c r="H157" s="3">
        <f t="shared" si="18"/>
        <v>1</v>
      </c>
      <c r="I157" s="4" t="s">
        <v>637</v>
      </c>
      <c r="J157" s="4" t="s">
        <v>708</v>
      </c>
      <c r="K157" s="35" t="s">
        <v>3361</v>
      </c>
      <c r="L157" s="3" t="s">
        <v>300</v>
      </c>
      <c r="M157" s="3" t="str">
        <f t="shared" si="16"/>
        <v xml:space="preserve"> NOT NULL</v>
      </c>
      <c r="N157" s="3"/>
      <c r="O157" s="3"/>
      <c r="P157" s="2" t="s">
        <v>3175</v>
      </c>
      <c r="Q157" s="28" t="str">
        <f t="shared" si="14"/>
        <v>DATE</v>
      </c>
      <c r="R157" s="2" t="str">
        <f t="shared" si="15"/>
        <v>CREATE OR REPLACE TRANSIENT TABLE ODS.O_GA_DPN_BEHAVIOR (DATE  VARCHAR(8)   NOT NULL  COMMENT '일자'</v>
      </c>
    </row>
    <row r="158" spans="1:18" ht="22" hidden="1" customHeight="1" x14ac:dyDescent="0.45">
      <c r="A158" s="23">
        <f t="shared" si="17"/>
        <v>12</v>
      </c>
      <c r="B158" s="3" t="s">
        <v>598</v>
      </c>
      <c r="C158" s="3" t="s">
        <v>600</v>
      </c>
      <c r="D158" s="3" t="s">
        <v>625</v>
      </c>
      <c r="E158" s="3" t="s">
        <v>5524</v>
      </c>
      <c r="F158" s="4" t="str">
        <f t="shared" si="19"/>
        <v>O_GA_DPN_BEHAVIOR</v>
      </c>
      <c r="G158" s="5" t="s">
        <v>636</v>
      </c>
      <c r="H158" s="3">
        <f t="shared" si="18"/>
        <v>2</v>
      </c>
      <c r="I158" s="4" t="s">
        <v>636</v>
      </c>
      <c r="J158" s="4" t="s">
        <v>778</v>
      </c>
      <c r="K158" s="35" t="s">
        <v>3362</v>
      </c>
      <c r="L158" s="3" t="s">
        <v>300</v>
      </c>
      <c r="M158" s="3" t="str">
        <f t="shared" si="16"/>
        <v xml:space="preserve"> NOT NULL</v>
      </c>
      <c r="N158" s="3"/>
      <c r="O158" s="3"/>
      <c r="P158" s="2" t="s">
        <v>3175</v>
      </c>
      <c r="Q158" s="28" t="str">
        <f t="shared" si="14"/>
        <v>DATE,SHOPPINGSTAGE</v>
      </c>
      <c r="R158" s="2" t="str">
        <f t="shared" si="15"/>
        <v>, SHOPPINGSTAGE  VARCHAR(100)   NOT NULL  COMMENT '행동단계'</v>
      </c>
    </row>
    <row r="159" spans="1:18" ht="22" hidden="1" customHeight="1" x14ac:dyDescent="0.45">
      <c r="A159" s="23">
        <f t="shared" si="17"/>
        <v>12</v>
      </c>
      <c r="B159" s="3" t="s">
        <v>598</v>
      </c>
      <c r="C159" s="3" t="s">
        <v>600</v>
      </c>
      <c r="D159" s="3" t="s">
        <v>625</v>
      </c>
      <c r="E159" s="3" t="s">
        <v>5524</v>
      </c>
      <c r="F159" s="4" t="str">
        <f t="shared" si="19"/>
        <v>O_GA_DPN_BEHAVIOR</v>
      </c>
      <c r="G159" s="5" t="s">
        <v>636</v>
      </c>
      <c r="H159" s="3">
        <f t="shared" ref="H159:H214" si="22">IF(F159=F158,H158+1,1)</f>
        <v>3</v>
      </c>
      <c r="I159" s="4" t="s">
        <v>646</v>
      </c>
      <c r="J159" s="4" t="s">
        <v>717</v>
      </c>
      <c r="K159" s="35" t="s">
        <v>3378</v>
      </c>
      <c r="L159" s="3" t="s">
        <v>3381</v>
      </c>
      <c r="M159" s="3" t="str">
        <f t="shared" si="16"/>
        <v>NULL</v>
      </c>
      <c r="N159" s="3"/>
      <c r="O159" s="3"/>
      <c r="P159" s="2" t="s">
        <v>3176</v>
      </c>
      <c r="Q159" s="28" t="str">
        <f t="shared" si="14"/>
        <v>DATE,SHOPPINGSTAGE</v>
      </c>
      <c r="R159" s="2" t="str">
        <f t="shared" si="15"/>
        <v>, SESSIONS  INTEGER  NULL  COMMENT '세션수'</v>
      </c>
    </row>
    <row r="160" spans="1:18" ht="22" hidden="1" customHeight="1" x14ac:dyDescent="0.45">
      <c r="A160" s="23">
        <f t="shared" ref="A160:A214" si="23">IF(G160=G159,A159,A159+1)</f>
        <v>12</v>
      </c>
      <c r="B160" s="3" t="s">
        <v>598</v>
      </c>
      <c r="C160" s="3" t="s">
        <v>600</v>
      </c>
      <c r="D160" s="3" t="s">
        <v>625</v>
      </c>
      <c r="E160" s="3" t="s">
        <v>5524</v>
      </c>
      <c r="F160" s="4" t="str">
        <f t="shared" si="19"/>
        <v>O_GA_DPN_BEHAVIOR</v>
      </c>
      <c r="G160" s="5" t="s">
        <v>636</v>
      </c>
      <c r="H160" s="3">
        <f t="shared" si="22"/>
        <v>4</v>
      </c>
      <c r="I160" s="4" t="s">
        <v>589</v>
      </c>
      <c r="J160" s="4" t="s">
        <v>3382</v>
      </c>
      <c r="K160" s="35" t="s">
        <v>3383</v>
      </c>
      <c r="L160" s="3" t="s">
        <v>3381</v>
      </c>
      <c r="M160" s="3" t="str">
        <f t="shared" si="16"/>
        <v>NULL</v>
      </c>
      <c r="N160" s="3"/>
      <c r="O160" s="3"/>
      <c r="Q160" s="28" t="str">
        <f t="shared" si="14"/>
        <v>DATE,SHOPPINGSTAGE</v>
      </c>
      <c r="R160" s="2" t="str">
        <f t="shared" si="15"/>
        <v>, LOAD_DTTM  TIMESTAMP  NULL  COMMENT '적재일시' , CONSTRAINT O_GA_DPN_BEHAVIOR_PK PRIMARY KEY (DATE,SHOPPINGSTAGE)) COMMENT='행동단계';GRANT SELECT ON TABLE GCWB_WDB.ODS.O_GA_DPN_BEHAVIOR TO READ_ROLE;GRANT SELECT,INSERT,UPDATE,DELETE ON TABLE GCWB_WDB.ODS.O_GA_DPN_BEHAVIOR TO ROLE CRUD_ROLE;</v>
      </c>
    </row>
    <row r="161" spans="1:18" ht="22" hidden="1" customHeight="1" x14ac:dyDescent="0.45">
      <c r="A161" s="23">
        <f t="shared" si="23"/>
        <v>13</v>
      </c>
      <c r="B161" s="3" t="s">
        <v>598</v>
      </c>
      <c r="C161" s="3" t="s">
        <v>600</v>
      </c>
      <c r="D161" s="3" t="s">
        <v>625</v>
      </c>
      <c r="E161" s="3" t="s">
        <v>5525</v>
      </c>
      <c r="F161" s="4" t="str">
        <f t="shared" si="19"/>
        <v>O_GA_DPN_SOCIAL_MEDIUM</v>
      </c>
      <c r="G161" s="5" t="s">
        <v>3372</v>
      </c>
      <c r="H161" s="3">
        <f t="shared" si="22"/>
        <v>1</v>
      </c>
      <c r="I161" s="4" t="s">
        <v>637</v>
      </c>
      <c r="J161" s="4" t="s">
        <v>708</v>
      </c>
      <c r="K161" s="35" t="s">
        <v>3361</v>
      </c>
      <c r="L161" s="3" t="s">
        <v>300</v>
      </c>
      <c r="M161" s="3" t="str">
        <f t="shared" si="16"/>
        <v xml:space="preserve"> NOT NULL</v>
      </c>
      <c r="N161" s="3"/>
      <c r="O161" s="3"/>
      <c r="P161" s="2" t="s">
        <v>3175</v>
      </c>
      <c r="Q161" s="28" t="str">
        <f t="shared" ref="Q161:Q173" si="24">IF(G161="","",IF(L161="",Q160,IF(AND(L161="Y",H161=1),J161,CONCATENATE(Q160,",",J161))))</f>
        <v>DATE</v>
      </c>
      <c r="R161" s="2" t="str">
        <f t="shared" ref="R161:R173" si="25">IF(AND(N161="Y",H161=1),"CREATE OR REPLACE VIEW "&amp;B161&amp;"."&amp;F161&amp;" AS SELECT CMM_DTL_CD AS "&amp;J161,IF(AND(N161="Y",H162=1)," , SORT_SEQ AS "&amp;J161&amp;" FROM DW.WSTC_CMM_CD_DTL WHERE CMM_BAS_CD= '"&amp;P161&amp;"';",IF(N161="Y"," , CMM_DTL_NM AS "&amp;J161,IF(G161="","",IF(H161=1,"CREATE OR REPLACE TRANSIENT TABLE "&amp;B161&amp;"."&amp;F161&amp;" ("&amp;J161&amp;"  "&amp;K161&amp;"  "&amp;M161&amp;"  COMMENT '"&amp;I161&amp;"'",IF(H162=1,", "&amp;J161&amp;"  "&amp;K161&amp;"  "&amp;M161&amp;"  COMMENT '"&amp;I161&amp;"' , CONSTRAINT "&amp;F161&amp;"_PK PRIMARY KEY ("&amp;Q161&amp;")) COMMENT='"&amp;G161&amp;"';"&amp;"GRANT SELECT ON TABLE GCWB_WDB."&amp;B161&amp;"."&amp;F161&amp;" TO READ_ROLE;"&amp;"GRANT SELECT,INSERT,UPDATE,DELETE ON TABLE GCWB_WDB."&amp;B161&amp;"."&amp;F161&amp;" TO ROLE CRUD_ROLE;",", "&amp;J161&amp;"  "&amp;K161&amp;"  "&amp;M161&amp;"  COMMENT '"&amp;I161&amp;"'"))))))</f>
        <v>CREATE OR REPLACE TRANSIENT TABLE ODS.O_GA_DPN_SOCIAL_MEDIUM (DATE  VARCHAR(8)   NOT NULL  COMMENT '일자'</v>
      </c>
    </row>
    <row r="162" spans="1:18" ht="22" hidden="1" customHeight="1" x14ac:dyDescent="0.45">
      <c r="A162" s="23">
        <f>IF(G162=G160,A160,A160+1)</f>
        <v>13</v>
      </c>
      <c r="B162" s="3" t="s">
        <v>598</v>
      </c>
      <c r="C162" s="3" t="s">
        <v>600</v>
      </c>
      <c r="D162" s="3" t="s">
        <v>625</v>
      </c>
      <c r="E162" s="3" t="s">
        <v>5525</v>
      </c>
      <c r="F162" s="4" t="str">
        <f>CONCATENATE("O_",D162,"_",E162)</f>
        <v>O_GA_DPN_SOCIAL_MEDIUM</v>
      </c>
      <c r="G162" s="5" t="s">
        <v>3371</v>
      </c>
      <c r="H162" s="3">
        <f t="shared" si="22"/>
        <v>2</v>
      </c>
      <c r="I162" s="4" t="s">
        <v>638</v>
      </c>
      <c r="J162" s="4" t="s">
        <v>709</v>
      </c>
      <c r="K162" s="35" t="s">
        <v>3359</v>
      </c>
      <c r="L162" s="3" t="s">
        <v>300</v>
      </c>
      <c r="M162" s="3" t="str">
        <f>IF(L162="Y"," NOT NULL","NULL")</f>
        <v xml:space="preserve"> NOT NULL</v>
      </c>
      <c r="N162" s="3"/>
      <c r="O162" s="3"/>
      <c r="P162" s="2" t="s">
        <v>3175</v>
      </c>
      <c r="Q162" s="28" t="str">
        <f t="shared" si="24"/>
        <v>DATE,CLIENTID</v>
      </c>
      <c r="R162" s="2" t="str">
        <f t="shared" si="25"/>
        <v>, CLIENTID  VARCHAR(50)   NOT NULL  COMMENT '사용자ID'</v>
      </c>
    </row>
    <row r="163" spans="1:18" ht="22" hidden="1" customHeight="1" x14ac:dyDescent="0.45">
      <c r="A163" s="23">
        <f>IF(G163=G161,A161,A161+1)</f>
        <v>13</v>
      </c>
      <c r="B163" s="3" t="s">
        <v>598</v>
      </c>
      <c r="C163" s="3" t="s">
        <v>600</v>
      </c>
      <c r="D163" s="3" t="s">
        <v>625</v>
      </c>
      <c r="E163" s="3" t="s">
        <v>5525</v>
      </c>
      <c r="F163" s="4" t="str">
        <f t="shared" si="19"/>
        <v>O_GA_DPN_SOCIAL_MEDIUM</v>
      </c>
      <c r="G163" s="5" t="s">
        <v>3371</v>
      </c>
      <c r="H163" s="3">
        <f t="shared" si="22"/>
        <v>3</v>
      </c>
      <c r="I163" s="4" t="s">
        <v>639</v>
      </c>
      <c r="J163" s="4" t="s">
        <v>710</v>
      </c>
      <c r="K163" s="35" t="s">
        <v>3362</v>
      </c>
      <c r="L163" s="3" t="s">
        <v>300</v>
      </c>
      <c r="M163" s="3" t="str">
        <f t="shared" si="16"/>
        <v xml:space="preserve"> NOT NULL</v>
      </c>
      <c r="N163" s="3"/>
      <c r="O163" s="3"/>
      <c r="P163" s="2" t="s">
        <v>3175</v>
      </c>
      <c r="Q163" s="28" t="str">
        <f t="shared" si="24"/>
        <v>DATE,CLIENTID,CHANNELGROUPING</v>
      </c>
      <c r="R163" s="2" t="str">
        <f t="shared" si="25"/>
        <v>, CHANNELGROUPING  VARCHAR(100)   NOT NULL  COMMENT '채널'</v>
      </c>
    </row>
    <row r="164" spans="1:18" ht="22" hidden="1" customHeight="1" x14ac:dyDescent="0.45">
      <c r="A164" s="23">
        <f t="shared" si="23"/>
        <v>13</v>
      </c>
      <c r="B164" s="3" t="s">
        <v>598</v>
      </c>
      <c r="C164" s="3" t="s">
        <v>600</v>
      </c>
      <c r="D164" s="3" t="s">
        <v>625</v>
      </c>
      <c r="E164" s="3" t="s">
        <v>5525</v>
      </c>
      <c r="F164" s="4" t="str">
        <f t="shared" si="19"/>
        <v>O_GA_DPN_SOCIAL_MEDIUM</v>
      </c>
      <c r="G164" s="5" t="s">
        <v>3371</v>
      </c>
      <c r="H164" s="3">
        <f t="shared" si="22"/>
        <v>4</v>
      </c>
      <c r="I164" s="4" t="s">
        <v>640</v>
      </c>
      <c r="J164" s="4" t="s">
        <v>711</v>
      </c>
      <c r="K164" s="35" t="s">
        <v>5571</v>
      </c>
      <c r="L164" s="3" t="s">
        <v>300</v>
      </c>
      <c r="M164" s="3" t="str">
        <f t="shared" si="16"/>
        <v xml:space="preserve"> NOT NULL</v>
      </c>
      <c r="N164" s="3"/>
      <c r="O164" s="3"/>
      <c r="P164" s="2" t="s">
        <v>3175</v>
      </c>
      <c r="Q164" s="28" t="str">
        <f t="shared" si="24"/>
        <v>DATE,CLIENTID,CHANNELGROUPING,SOURCE</v>
      </c>
      <c r="R164" s="2" t="str">
        <f t="shared" si="25"/>
        <v>, SOURCE  VARCHAR(1000)   NOT NULL  COMMENT '소스'</v>
      </c>
    </row>
    <row r="165" spans="1:18" ht="22" hidden="1" customHeight="1" x14ac:dyDescent="0.45">
      <c r="A165" s="23">
        <f t="shared" si="23"/>
        <v>13</v>
      </c>
      <c r="B165" s="3" t="s">
        <v>598</v>
      </c>
      <c r="C165" s="3" t="s">
        <v>600</v>
      </c>
      <c r="D165" s="3" t="s">
        <v>625</v>
      </c>
      <c r="E165" s="3" t="s">
        <v>5525</v>
      </c>
      <c r="F165" s="4" t="str">
        <f t="shared" si="19"/>
        <v>O_GA_DPN_SOCIAL_MEDIUM</v>
      </c>
      <c r="G165" s="5" t="s">
        <v>3371</v>
      </c>
      <c r="H165" s="3">
        <f t="shared" si="22"/>
        <v>5</v>
      </c>
      <c r="I165" s="4" t="s">
        <v>79</v>
      </c>
      <c r="J165" s="4" t="s">
        <v>3374</v>
      </c>
      <c r="K165" s="35" t="s">
        <v>3358</v>
      </c>
      <c r="L165" s="3" t="s">
        <v>3381</v>
      </c>
      <c r="M165" s="3" t="str">
        <f t="shared" si="16"/>
        <v>NULL</v>
      </c>
      <c r="N165" s="3"/>
      <c r="O165" s="3"/>
      <c r="P165" s="2" t="s">
        <v>3175</v>
      </c>
      <c r="Q165" s="28" t="str">
        <f t="shared" si="24"/>
        <v>DATE,CLIENTID,CHANNELGROUPING,SOURCE</v>
      </c>
      <c r="R165" s="2" t="str">
        <f t="shared" si="25"/>
        <v>, SOCIALNETWORK  VARCHAR(200)  NULL  COMMENT '소셜네트워크'</v>
      </c>
    </row>
    <row r="166" spans="1:18" ht="22" hidden="1" customHeight="1" x14ac:dyDescent="0.45">
      <c r="A166" s="23">
        <f t="shared" si="23"/>
        <v>13</v>
      </c>
      <c r="B166" s="3" t="s">
        <v>598</v>
      </c>
      <c r="C166" s="3" t="s">
        <v>600</v>
      </c>
      <c r="D166" s="3" t="s">
        <v>625</v>
      </c>
      <c r="E166" s="3" t="s">
        <v>5525</v>
      </c>
      <c r="F166" s="4" t="str">
        <f t="shared" si="19"/>
        <v>O_GA_DPN_SOCIAL_MEDIUM</v>
      </c>
      <c r="G166" s="5" t="s">
        <v>3371</v>
      </c>
      <c r="H166" s="3">
        <f t="shared" si="22"/>
        <v>6</v>
      </c>
      <c r="I166" s="4" t="s">
        <v>3373</v>
      </c>
      <c r="J166" s="4" t="s">
        <v>3375</v>
      </c>
      <c r="K166" s="35" t="s">
        <v>3358</v>
      </c>
      <c r="L166" s="3" t="s">
        <v>3381</v>
      </c>
      <c r="M166" s="3" t="str">
        <f t="shared" si="16"/>
        <v>NULL</v>
      </c>
      <c r="N166" s="3"/>
      <c r="O166" s="3"/>
      <c r="P166" s="2" t="s">
        <v>3175</v>
      </c>
      <c r="Q166" s="28" t="str">
        <f t="shared" si="24"/>
        <v>DATE,CLIENTID,CHANNELGROUPING,SOURCE</v>
      </c>
      <c r="R166" s="2" t="str">
        <f t="shared" si="25"/>
        <v>, MEDIUM  VARCHAR(200)  NULL  COMMENT '매체'</v>
      </c>
    </row>
    <row r="167" spans="1:18" ht="22" hidden="1" customHeight="1" x14ac:dyDescent="0.45">
      <c r="A167" s="23">
        <f t="shared" si="23"/>
        <v>13</v>
      </c>
      <c r="B167" s="3" t="s">
        <v>598</v>
      </c>
      <c r="C167" s="3" t="s">
        <v>600</v>
      </c>
      <c r="D167" s="3" t="s">
        <v>625</v>
      </c>
      <c r="E167" s="3" t="s">
        <v>5525</v>
      </c>
      <c r="F167" s="4" t="str">
        <f t="shared" si="19"/>
        <v>O_GA_DPN_SOCIAL_MEDIUM</v>
      </c>
      <c r="G167" s="5" t="s">
        <v>3371</v>
      </c>
      <c r="H167" s="3">
        <f t="shared" si="22"/>
        <v>7</v>
      </c>
      <c r="I167" s="4" t="s">
        <v>646</v>
      </c>
      <c r="J167" s="4" t="s">
        <v>717</v>
      </c>
      <c r="K167" s="35" t="s">
        <v>3378</v>
      </c>
      <c r="L167" s="3" t="s">
        <v>3381</v>
      </c>
      <c r="M167" s="3" t="str">
        <f t="shared" si="16"/>
        <v>NULL</v>
      </c>
      <c r="N167" s="3"/>
      <c r="O167" s="3"/>
      <c r="P167" s="2" t="s">
        <v>3176</v>
      </c>
      <c r="Q167" s="28" t="str">
        <f t="shared" si="24"/>
        <v>DATE,CLIENTID,CHANNELGROUPING,SOURCE</v>
      </c>
      <c r="R167" s="2" t="str">
        <f t="shared" si="25"/>
        <v>, SESSIONS  INTEGER  NULL  COMMENT '세션수'</v>
      </c>
    </row>
    <row r="168" spans="1:18" ht="22" hidden="1" customHeight="1" x14ac:dyDescent="0.45">
      <c r="A168" s="23">
        <f t="shared" si="23"/>
        <v>13</v>
      </c>
      <c r="B168" s="3" t="s">
        <v>598</v>
      </c>
      <c r="C168" s="3" t="s">
        <v>600</v>
      </c>
      <c r="D168" s="3" t="s">
        <v>625</v>
      </c>
      <c r="E168" s="3" t="s">
        <v>5525</v>
      </c>
      <c r="F168" s="4" t="str">
        <f t="shared" si="19"/>
        <v>O_GA_DPN_SOCIAL_MEDIUM</v>
      </c>
      <c r="G168" s="5" t="s">
        <v>3371</v>
      </c>
      <c r="H168" s="3">
        <f t="shared" si="22"/>
        <v>8</v>
      </c>
      <c r="I168" s="4" t="s">
        <v>589</v>
      </c>
      <c r="J168" s="4" t="s">
        <v>3382</v>
      </c>
      <c r="K168" s="35" t="s">
        <v>3383</v>
      </c>
      <c r="L168" s="3" t="s">
        <v>3381</v>
      </c>
      <c r="M168" s="3" t="str">
        <f t="shared" si="16"/>
        <v>NULL</v>
      </c>
      <c r="N168" s="3"/>
      <c r="O168" s="3"/>
      <c r="Q168" s="28" t="str">
        <f t="shared" si="24"/>
        <v>DATE,CLIENTID,CHANNELGROUPING,SOURCE</v>
      </c>
      <c r="R168" s="2" t="str">
        <f t="shared" si="25"/>
        <v>, LOAD_DTTM  TIMESTAMP  NULL  COMMENT '적재일시' , CONSTRAINT O_GA_DPN_SOCIAL_MEDIUM_PK PRIMARY KEY (DATE,CLIENTID,CHANNELGROUPING,SOURCE)) COMMENT='사용자소셜매체';GRANT SELECT ON TABLE GCWB_WDB.ODS.O_GA_DPN_SOCIAL_MEDIUM TO READ_ROLE;GRANT SELECT,INSERT,UPDATE,DELETE ON TABLE GCWB_WDB.ODS.O_GA_DPN_SOCIAL_MEDIUM TO ROLE CRUD_ROLE;</v>
      </c>
    </row>
    <row r="169" spans="1:18" ht="22" hidden="1" customHeight="1" x14ac:dyDescent="0.45">
      <c r="A169" s="23">
        <f t="shared" si="23"/>
        <v>14</v>
      </c>
      <c r="B169" s="3" t="s">
        <v>598</v>
      </c>
      <c r="C169" s="3" t="s">
        <v>600</v>
      </c>
      <c r="D169" s="3" t="s">
        <v>626</v>
      </c>
      <c r="E169" s="3" t="s">
        <v>5515</v>
      </c>
      <c r="F169" s="4" t="str">
        <f t="shared" si="19"/>
        <v>O_GA_PNT_CLIENT</v>
      </c>
      <c r="G169" s="5" t="s">
        <v>627</v>
      </c>
      <c r="H169" s="3">
        <f t="shared" si="22"/>
        <v>1</v>
      </c>
      <c r="I169" s="4" t="s">
        <v>637</v>
      </c>
      <c r="J169" s="4" t="s">
        <v>708</v>
      </c>
      <c r="K169" s="35" t="s">
        <v>3361</v>
      </c>
      <c r="L169" s="3" t="s">
        <v>300</v>
      </c>
      <c r="M169" s="3" t="str">
        <f t="shared" si="16"/>
        <v xml:space="preserve"> NOT NULL</v>
      </c>
      <c r="N169" s="3"/>
      <c r="O169" s="3"/>
      <c r="P169" s="2" t="s">
        <v>3175</v>
      </c>
      <c r="Q169" s="28" t="str">
        <f t="shared" si="24"/>
        <v>DATE</v>
      </c>
      <c r="R169" s="2" t="str">
        <f t="shared" si="25"/>
        <v>CREATE OR REPLACE TRANSIENT TABLE ODS.O_GA_PNT_CLIENT (DATE  VARCHAR(8)   NOT NULL  COMMENT '일자'</v>
      </c>
    </row>
    <row r="170" spans="1:18" ht="22" hidden="1" customHeight="1" x14ac:dyDescent="0.45">
      <c r="A170" s="23">
        <f t="shared" si="23"/>
        <v>14</v>
      </c>
      <c r="B170" s="3" t="s">
        <v>598</v>
      </c>
      <c r="C170" s="3" t="s">
        <v>600</v>
      </c>
      <c r="D170" s="3" t="s">
        <v>626</v>
      </c>
      <c r="E170" s="3" t="s">
        <v>5514</v>
      </c>
      <c r="F170" s="4" t="str">
        <f t="shared" si="19"/>
        <v>O_GA_PNT_CLIENT</v>
      </c>
      <c r="G170" s="5" t="s">
        <v>627</v>
      </c>
      <c r="H170" s="3">
        <f t="shared" si="22"/>
        <v>2</v>
      </c>
      <c r="I170" s="4" t="s">
        <v>638</v>
      </c>
      <c r="J170" s="4" t="s">
        <v>709</v>
      </c>
      <c r="K170" s="35" t="s">
        <v>3359</v>
      </c>
      <c r="L170" s="3" t="s">
        <v>300</v>
      </c>
      <c r="M170" s="3" t="str">
        <f t="shared" si="16"/>
        <v xml:space="preserve"> NOT NULL</v>
      </c>
      <c r="N170" s="3"/>
      <c r="O170" s="3"/>
      <c r="P170" s="2" t="s">
        <v>3175</v>
      </c>
      <c r="Q170" s="28" t="str">
        <f t="shared" si="24"/>
        <v>DATE,CLIENTID</v>
      </c>
      <c r="R170" s="2" t="str">
        <f t="shared" si="25"/>
        <v>, CLIENTID  VARCHAR(50)   NOT NULL  COMMENT '사용자ID'</v>
      </c>
    </row>
    <row r="171" spans="1:18" ht="22" hidden="1" customHeight="1" x14ac:dyDescent="0.45">
      <c r="A171" s="23">
        <f t="shared" si="23"/>
        <v>14</v>
      </c>
      <c r="B171" s="3" t="s">
        <v>598</v>
      </c>
      <c r="C171" s="3" t="s">
        <v>600</v>
      </c>
      <c r="D171" s="3" t="s">
        <v>626</v>
      </c>
      <c r="E171" s="3" t="s">
        <v>5514</v>
      </c>
      <c r="F171" s="4" t="str">
        <f t="shared" si="19"/>
        <v>O_GA_PNT_CLIENT</v>
      </c>
      <c r="G171" s="5" t="s">
        <v>627</v>
      </c>
      <c r="H171" s="3">
        <f t="shared" si="22"/>
        <v>3</v>
      </c>
      <c r="I171" s="4" t="s">
        <v>639</v>
      </c>
      <c r="J171" s="4" t="s">
        <v>710</v>
      </c>
      <c r="K171" s="35" t="s">
        <v>3362</v>
      </c>
      <c r="L171" s="3" t="s">
        <v>300</v>
      </c>
      <c r="M171" s="3" t="str">
        <f t="shared" si="16"/>
        <v xml:space="preserve"> NOT NULL</v>
      </c>
      <c r="N171" s="3"/>
      <c r="O171" s="3"/>
      <c r="P171" s="2" t="s">
        <v>3175</v>
      </c>
      <c r="Q171" s="28" t="str">
        <f t="shared" si="24"/>
        <v>DATE,CLIENTID,CHANNELGROUPING</v>
      </c>
      <c r="R171" s="2" t="str">
        <f t="shared" si="25"/>
        <v>, CHANNELGROUPING  VARCHAR(100)   NOT NULL  COMMENT '채널'</v>
      </c>
    </row>
    <row r="172" spans="1:18" ht="22" hidden="1" customHeight="1" x14ac:dyDescent="0.45">
      <c r="A172" s="23">
        <f t="shared" si="23"/>
        <v>14</v>
      </c>
      <c r="B172" s="3" t="s">
        <v>598</v>
      </c>
      <c r="C172" s="3" t="s">
        <v>600</v>
      </c>
      <c r="D172" s="3" t="s">
        <v>626</v>
      </c>
      <c r="E172" s="3" t="s">
        <v>5514</v>
      </c>
      <c r="F172" s="4" t="str">
        <f t="shared" si="19"/>
        <v>O_GA_PNT_CLIENT</v>
      </c>
      <c r="G172" s="5" t="s">
        <v>627</v>
      </c>
      <c r="H172" s="3">
        <f t="shared" si="22"/>
        <v>4</v>
      </c>
      <c r="I172" s="4" t="s">
        <v>640</v>
      </c>
      <c r="J172" s="4" t="s">
        <v>711</v>
      </c>
      <c r="K172" s="35" t="s">
        <v>5571</v>
      </c>
      <c r="L172" s="3" t="s">
        <v>300</v>
      </c>
      <c r="M172" s="3" t="str">
        <f t="shared" si="16"/>
        <v xml:space="preserve"> NOT NULL</v>
      </c>
      <c r="N172" s="3"/>
      <c r="O172" s="3"/>
      <c r="P172" s="2" t="s">
        <v>3175</v>
      </c>
      <c r="Q172" s="28" t="str">
        <f t="shared" si="24"/>
        <v>DATE,CLIENTID,CHANNELGROUPING,SOURCE</v>
      </c>
      <c r="R172" s="2" t="str">
        <f t="shared" si="25"/>
        <v>, SOURCE  VARCHAR(1000)   NOT NULL  COMMENT '소스'</v>
      </c>
    </row>
    <row r="173" spans="1:18" ht="22" hidden="1" customHeight="1" x14ac:dyDescent="0.45">
      <c r="A173" s="23">
        <f t="shared" si="23"/>
        <v>14</v>
      </c>
      <c r="B173" s="3" t="s">
        <v>598</v>
      </c>
      <c r="C173" s="3" t="s">
        <v>600</v>
      </c>
      <c r="D173" s="3" t="s">
        <v>626</v>
      </c>
      <c r="E173" s="3" t="s">
        <v>5514</v>
      </c>
      <c r="F173" s="4" t="str">
        <f t="shared" si="19"/>
        <v>O_GA_PNT_CLIENT</v>
      </c>
      <c r="G173" s="5" t="s">
        <v>627</v>
      </c>
      <c r="H173" s="3">
        <f t="shared" si="22"/>
        <v>5</v>
      </c>
      <c r="I173" s="4" t="s">
        <v>641</v>
      </c>
      <c r="J173" s="4" t="s">
        <v>712</v>
      </c>
      <c r="K173" s="35" t="s">
        <v>5575</v>
      </c>
      <c r="L173" s="3" t="s">
        <v>300</v>
      </c>
      <c r="M173" s="3" t="str">
        <f t="shared" si="16"/>
        <v xml:space="preserve"> NOT NULL</v>
      </c>
      <c r="N173" s="3"/>
      <c r="O173" s="3"/>
      <c r="P173" s="2" t="s">
        <v>3175</v>
      </c>
      <c r="Q173" s="28" t="str">
        <f t="shared" si="24"/>
        <v>DATE,CLIENTID,CHANNELGROUPING,SOURCE,LANDINGPAGEPATH</v>
      </c>
      <c r="R173" s="2" t="str">
        <f t="shared" si="25"/>
        <v>, LANDINGPAGEPATH  VARCHAR(10000)   NOT NULL  COMMENT '시작페이지'</v>
      </c>
    </row>
    <row r="174" spans="1:18" ht="22" hidden="1" customHeight="1" x14ac:dyDescent="0.45">
      <c r="A174" s="23">
        <f t="shared" si="23"/>
        <v>14</v>
      </c>
      <c r="B174" s="3" t="s">
        <v>598</v>
      </c>
      <c r="C174" s="3" t="s">
        <v>600</v>
      </c>
      <c r="D174" s="3" t="s">
        <v>626</v>
      </c>
      <c r="E174" s="3" t="s">
        <v>5514</v>
      </c>
      <c r="F174" s="4" t="str">
        <f t="shared" si="19"/>
        <v>O_GA_PNT_CLIENT</v>
      </c>
      <c r="G174" s="5" t="s">
        <v>627</v>
      </c>
      <c r="H174" s="3">
        <f t="shared" si="22"/>
        <v>6</v>
      </c>
      <c r="I174" s="4" t="s">
        <v>642</v>
      </c>
      <c r="J174" s="4" t="s">
        <v>713</v>
      </c>
      <c r="K174" s="35" t="s">
        <v>5575</v>
      </c>
      <c r="L174" s="3" t="s">
        <v>300</v>
      </c>
      <c r="M174" s="3" t="str">
        <f t="shared" si="16"/>
        <v xml:space="preserve"> NOT NULL</v>
      </c>
      <c r="N174" s="3"/>
      <c r="O174" s="3"/>
      <c r="P174" s="2" t="s">
        <v>3175</v>
      </c>
      <c r="Q174" s="28" t="str">
        <f t="shared" ref="Q174:Q213" si="26">IF(G174="","",IF(L174="",Q173,IF(AND(L174="Y",H174=1),J174,CONCATENATE(Q173,",",J174))))</f>
        <v>DATE,CLIENTID,CHANNELGROUPING,SOURCE,LANDINGPAGEPATH,EXITPAGEPATH</v>
      </c>
      <c r="R174" s="2" t="str">
        <f t="shared" ref="R174:R214" si="27">IF(AND(N174="Y",H174=1),"CREATE OR REPLACE VIEW "&amp;B174&amp;"."&amp;F174&amp;" AS SELECT CMM_DTL_CD AS "&amp;J174,IF(AND(N174="Y",H175=1)," , SORT_SEQ AS "&amp;J174&amp;" FROM DW.WSTC_CMM_CD_DTL WHERE CMM_BAS_CD= '"&amp;P174&amp;"';",IF(N174="Y"," , CMM_DTL_NM AS "&amp;J174,IF(G174="","",IF(H174=1,"CREATE OR REPLACE TRANSIENT TABLE "&amp;B174&amp;"."&amp;F174&amp;" ("&amp;J174&amp;"  "&amp;K174&amp;"  "&amp;M174&amp;"  COMMENT '"&amp;I174&amp;"'",IF(H175=1,", "&amp;J174&amp;"  "&amp;K174&amp;"  "&amp;M174&amp;"  COMMENT '"&amp;I174&amp;"' , CONSTRAINT "&amp;F174&amp;"_PK PRIMARY KEY ("&amp;Q174&amp;")) COMMENT='"&amp;G174&amp;"';"&amp;"GRANT SELECT ON TABLE GCWB_WDB."&amp;B174&amp;"."&amp;F174&amp;" TO READ_ROLE;"&amp;"GRANT SELECT,INSERT,UPDATE,DELETE ON TABLE GCWB_WDB."&amp;B174&amp;"."&amp;F174&amp;" TO ROLE CRUD_ROLE;",", "&amp;J174&amp;"  "&amp;K174&amp;"  "&amp;M174&amp;"  COMMENT '"&amp;I174&amp;"'"))))))</f>
        <v>, EXITPAGEPATH  VARCHAR(10000)   NOT NULL  COMMENT '종료페이지'</v>
      </c>
    </row>
    <row r="175" spans="1:18" ht="22" hidden="1" customHeight="1" x14ac:dyDescent="0.45">
      <c r="A175" s="23">
        <f t="shared" si="23"/>
        <v>14</v>
      </c>
      <c r="B175" s="3" t="s">
        <v>598</v>
      </c>
      <c r="C175" s="3" t="s">
        <v>600</v>
      </c>
      <c r="D175" s="3" t="s">
        <v>626</v>
      </c>
      <c r="E175" s="3" t="s">
        <v>5514</v>
      </c>
      <c r="F175" s="4" t="str">
        <f t="shared" si="19"/>
        <v>O_GA_PNT_CLIENT</v>
      </c>
      <c r="G175" s="5" t="s">
        <v>627</v>
      </c>
      <c r="H175" s="3">
        <f t="shared" si="22"/>
        <v>7</v>
      </c>
      <c r="I175" s="4" t="s">
        <v>643</v>
      </c>
      <c r="J175" s="4" t="s">
        <v>714</v>
      </c>
      <c r="K175" s="35" t="s">
        <v>3362</v>
      </c>
      <c r="L175" s="3" t="s">
        <v>300</v>
      </c>
      <c r="M175" s="3" t="str">
        <f t="shared" si="16"/>
        <v xml:space="preserve"> NOT NULL</v>
      </c>
      <c r="N175" s="3"/>
      <c r="O175" s="3"/>
      <c r="P175" s="2" t="s">
        <v>3175</v>
      </c>
      <c r="Q175" s="28" t="str">
        <f t="shared" si="26"/>
        <v>DATE,CLIENTID,CHANNELGROUPING,SOURCE,LANDINGPAGEPATH,EXITPAGEPATH,CITY</v>
      </c>
      <c r="R175" s="2" t="str">
        <f t="shared" si="27"/>
        <v>, CITY  VARCHAR(100)   NOT NULL  COMMENT '도시'</v>
      </c>
    </row>
    <row r="176" spans="1:18" ht="22" hidden="1" customHeight="1" x14ac:dyDescent="0.45">
      <c r="A176" s="23">
        <f t="shared" si="23"/>
        <v>14</v>
      </c>
      <c r="B176" s="3" t="s">
        <v>598</v>
      </c>
      <c r="C176" s="3" t="s">
        <v>600</v>
      </c>
      <c r="D176" s="3" t="s">
        <v>626</v>
      </c>
      <c r="E176" s="3" t="s">
        <v>5514</v>
      </c>
      <c r="F176" s="4" t="str">
        <f t="shared" si="19"/>
        <v>O_GA_PNT_CLIENT</v>
      </c>
      <c r="G176" s="5" t="s">
        <v>627</v>
      </c>
      <c r="H176" s="3">
        <f t="shared" si="22"/>
        <v>8</v>
      </c>
      <c r="I176" s="4" t="s">
        <v>644</v>
      </c>
      <c r="J176" s="4" t="s">
        <v>715</v>
      </c>
      <c r="K176" s="35" t="s">
        <v>3359</v>
      </c>
      <c r="L176" s="3" t="s">
        <v>300</v>
      </c>
      <c r="M176" s="3" t="str">
        <f t="shared" si="16"/>
        <v xml:space="preserve"> NOT NULL</v>
      </c>
      <c r="N176" s="3"/>
      <c r="O176" s="3"/>
      <c r="P176" s="2" t="s">
        <v>3175</v>
      </c>
      <c r="Q176" s="28" t="str">
        <f t="shared" si="26"/>
        <v>DATE,CLIENTID,CHANNELGROUPING,SOURCE,LANDINGPAGEPATH,EXITPAGEPATH,CITY,USERTYPE</v>
      </c>
      <c r="R176" s="2" t="str">
        <f t="shared" si="27"/>
        <v>, USERTYPE  VARCHAR(50)   NOT NULL  COMMENT '사용자유형'</v>
      </c>
    </row>
    <row r="177" spans="1:18" ht="22" hidden="1" customHeight="1" x14ac:dyDescent="0.45">
      <c r="A177" s="23">
        <f t="shared" si="23"/>
        <v>14</v>
      </c>
      <c r="B177" s="3" t="s">
        <v>598</v>
      </c>
      <c r="C177" s="3" t="s">
        <v>600</v>
      </c>
      <c r="D177" s="3" t="s">
        <v>626</v>
      </c>
      <c r="E177" s="3" t="s">
        <v>5514</v>
      </c>
      <c r="F177" s="4" t="str">
        <f t="shared" si="19"/>
        <v>O_GA_PNT_CLIENT</v>
      </c>
      <c r="G177" s="5" t="s">
        <v>627</v>
      </c>
      <c r="H177" s="3">
        <f t="shared" si="22"/>
        <v>9</v>
      </c>
      <c r="I177" s="4" t="s">
        <v>645</v>
      </c>
      <c r="J177" s="4" t="s">
        <v>716</v>
      </c>
      <c r="K177" s="35" t="s">
        <v>3360</v>
      </c>
      <c r="L177" s="3" t="s">
        <v>300</v>
      </c>
      <c r="M177" s="3" t="str">
        <f t="shared" si="16"/>
        <v xml:space="preserve"> NOT NULL</v>
      </c>
      <c r="N177" s="3"/>
      <c r="O177" s="3"/>
      <c r="P177" s="2" t="s">
        <v>3175</v>
      </c>
      <c r="Q177" s="28" t="str">
        <f t="shared" si="26"/>
        <v>DATE,CLIENTID,CHANNELGROUPING,SOURCE,LANDINGPAGEPATH,EXITPAGEPATH,CITY,USERTYPE,DEVICECATEGORY</v>
      </c>
      <c r="R177" s="2" t="str">
        <f t="shared" si="27"/>
        <v>, DEVICECATEGORY  VARCHAR(20)   NOT NULL  COMMENT '기기카테고리'</v>
      </c>
    </row>
    <row r="178" spans="1:18" ht="22" hidden="1" customHeight="1" x14ac:dyDescent="0.45">
      <c r="A178" s="23">
        <f t="shared" si="23"/>
        <v>14</v>
      </c>
      <c r="B178" s="3" t="s">
        <v>598</v>
      </c>
      <c r="C178" s="3" t="s">
        <v>600</v>
      </c>
      <c r="D178" s="3" t="s">
        <v>626</v>
      </c>
      <c r="E178" s="3" t="s">
        <v>5514</v>
      </c>
      <c r="F178" s="4" t="str">
        <f t="shared" si="19"/>
        <v>O_GA_PNT_CLIENT</v>
      </c>
      <c r="G178" s="5" t="s">
        <v>627</v>
      </c>
      <c r="H178" s="3">
        <f t="shared" si="22"/>
        <v>10</v>
      </c>
      <c r="I178" s="4" t="s">
        <v>646</v>
      </c>
      <c r="J178" s="4" t="s">
        <v>717</v>
      </c>
      <c r="K178" s="35" t="s">
        <v>3378</v>
      </c>
      <c r="L178" s="3" t="s">
        <v>3381</v>
      </c>
      <c r="M178" s="3" t="str">
        <f t="shared" si="16"/>
        <v>NULL</v>
      </c>
      <c r="N178" s="3"/>
      <c r="O178" s="3"/>
      <c r="P178" s="2" t="s">
        <v>3176</v>
      </c>
      <c r="Q178" s="28" t="str">
        <f t="shared" si="26"/>
        <v>DATE,CLIENTID,CHANNELGROUPING,SOURCE,LANDINGPAGEPATH,EXITPAGEPATH,CITY,USERTYPE,DEVICECATEGORY</v>
      </c>
      <c r="R178" s="2" t="str">
        <f t="shared" si="27"/>
        <v>, SESSIONS  INTEGER  NULL  COMMENT '세션수'</v>
      </c>
    </row>
    <row r="179" spans="1:18" ht="22" hidden="1" customHeight="1" x14ac:dyDescent="0.45">
      <c r="A179" s="23">
        <f t="shared" si="23"/>
        <v>14</v>
      </c>
      <c r="B179" s="3" t="s">
        <v>598</v>
      </c>
      <c r="C179" s="3" t="s">
        <v>600</v>
      </c>
      <c r="D179" s="3" t="s">
        <v>626</v>
      </c>
      <c r="E179" s="3" t="s">
        <v>5514</v>
      </c>
      <c r="F179" s="4" t="str">
        <f t="shared" si="19"/>
        <v>O_GA_PNT_CLIENT</v>
      </c>
      <c r="G179" s="5" t="s">
        <v>627</v>
      </c>
      <c r="H179" s="3">
        <f t="shared" si="22"/>
        <v>11</v>
      </c>
      <c r="I179" s="4" t="s">
        <v>647</v>
      </c>
      <c r="J179" s="4" t="s">
        <v>718</v>
      </c>
      <c r="K179" s="35" t="s">
        <v>3378</v>
      </c>
      <c r="L179" s="3" t="s">
        <v>3381</v>
      </c>
      <c r="M179" s="3" t="str">
        <f t="shared" si="16"/>
        <v>NULL</v>
      </c>
      <c r="N179" s="3"/>
      <c r="O179" s="3"/>
      <c r="P179" s="2" t="s">
        <v>3176</v>
      </c>
      <c r="Q179" s="28" t="str">
        <f t="shared" si="26"/>
        <v>DATE,CLIENTID,CHANNELGROUPING,SOURCE,LANDINGPAGEPATH,EXITPAGEPATH,CITY,USERTYPE,DEVICECATEGORY</v>
      </c>
      <c r="R179" s="2" t="str">
        <f t="shared" si="27"/>
        <v>, BOUNCES  INTEGER  NULL  COMMENT '이탈수'</v>
      </c>
    </row>
    <row r="180" spans="1:18" ht="22" hidden="1" customHeight="1" x14ac:dyDescent="0.45">
      <c r="A180" s="23">
        <f t="shared" si="23"/>
        <v>14</v>
      </c>
      <c r="B180" s="3" t="s">
        <v>598</v>
      </c>
      <c r="C180" s="3" t="s">
        <v>600</v>
      </c>
      <c r="D180" s="3" t="s">
        <v>626</v>
      </c>
      <c r="E180" s="3" t="s">
        <v>5514</v>
      </c>
      <c r="F180" s="4" t="str">
        <f t="shared" si="19"/>
        <v>O_GA_PNT_CLIENT</v>
      </c>
      <c r="G180" s="5" t="s">
        <v>627</v>
      </c>
      <c r="H180" s="3">
        <f t="shared" si="22"/>
        <v>12</v>
      </c>
      <c r="I180" s="4" t="s">
        <v>648</v>
      </c>
      <c r="J180" s="4" t="s">
        <v>719</v>
      </c>
      <c r="K180" s="35" t="s">
        <v>3378</v>
      </c>
      <c r="L180" s="3" t="s">
        <v>3381</v>
      </c>
      <c r="M180" s="3" t="str">
        <f t="shared" si="16"/>
        <v>NULL</v>
      </c>
      <c r="N180" s="3"/>
      <c r="O180" s="3"/>
      <c r="P180" s="2" t="s">
        <v>3176</v>
      </c>
      <c r="Q180" s="28" t="str">
        <f t="shared" si="26"/>
        <v>DATE,CLIENTID,CHANNELGROUPING,SOURCE,LANDINGPAGEPATH,EXITPAGEPATH,CITY,USERTYPE,DEVICECATEGORY</v>
      </c>
      <c r="R180" s="2" t="str">
        <f t="shared" si="27"/>
        <v>, PAGEVIEWS  INTEGER  NULL  COMMENT '페이지뷰수'</v>
      </c>
    </row>
    <row r="181" spans="1:18" ht="22" hidden="1" customHeight="1" x14ac:dyDescent="0.45">
      <c r="A181" s="23">
        <f t="shared" si="23"/>
        <v>14</v>
      </c>
      <c r="B181" s="3" t="s">
        <v>598</v>
      </c>
      <c r="C181" s="3" t="s">
        <v>600</v>
      </c>
      <c r="D181" s="3" t="s">
        <v>626</v>
      </c>
      <c r="E181" s="3" t="s">
        <v>5514</v>
      </c>
      <c r="F181" s="4" t="str">
        <f t="shared" si="19"/>
        <v>O_GA_PNT_CLIENT</v>
      </c>
      <c r="G181" s="5" t="s">
        <v>627</v>
      </c>
      <c r="H181" s="3">
        <f t="shared" si="22"/>
        <v>13</v>
      </c>
      <c r="I181" s="4" t="s">
        <v>649</v>
      </c>
      <c r="J181" s="4" t="s">
        <v>720</v>
      </c>
      <c r="K181" s="35" t="s">
        <v>785</v>
      </c>
      <c r="L181" s="3" t="s">
        <v>3381</v>
      </c>
      <c r="M181" s="3" t="str">
        <f t="shared" si="16"/>
        <v>NULL</v>
      </c>
      <c r="N181" s="3"/>
      <c r="O181" s="3"/>
      <c r="P181" s="2" t="s">
        <v>3177</v>
      </c>
      <c r="Q181" s="28" t="str">
        <f t="shared" si="26"/>
        <v>DATE,CLIENTID,CHANNELGROUPING,SOURCE,LANDINGPAGEPATH,EXITPAGEPATH,CITY,USERTYPE,DEVICECATEGORY</v>
      </c>
      <c r="R181" s="2" t="str">
        <f t="shared" si="27"/>
        <v>, SESSIONDURATION  DOUBLE  NULL  COMMENT '세션기간'</v>
      </c>
    </row>
    <row r="182" spans="1:18" ht="22" hidden="1" customHeight="1" x14ac:dyDescent="0.45">
      <c r="A182" s="23">
        <f t="shared" si="23"/>
        <v>14</v>
      </c>
      <c r="B182" s="3" t="s">
        <v>598</v>
      </c>
      <c r="C182" s="3" t="s">
        <v>600</v>
      </c>
      <c r="D182" s="3" t="s">
        <v>626</v>
      </c>
      <c r="E182" s="3" t="s">
        <v>5514</v>
      </c>
      <c r="F182" s="4" t="str">
        <f t="shared" si="19"/>
        <v>O_GA_PNT_CLIENT</v>
      </c>
      <c r="G182" s="5" t="s">
        <v>627</v>
      </c>
      <c r="H182" s="3">
        <f t="shared" si="22"/>
        <v>14</v>
      </c>
      <c r="I182" s="4" t="s">
        <v>650</v>
      </c>
      <c r="J182" s="4" t="s">
        <v>721</v>
      </c>
      <c r="K182" s="35" t="s">
        <v>3378</v>
      </c>
      <c r="L182" s="3" t="s">
        <v>3381</v>
      </c>
      <c r="M182" s="3" t="str">
        <f t="shared" si="16"/>
        <v>NULL</v>
      </c>
      <c r="N182" s="3"/>
      <c r="O182" s="3"/>
      <c r="P182" s="2" t="s">
        <v>3176</v>
      </c>
      <c r="Q182" s="28" t="str">
        <f t="shared" si="26"/>
        <v>DATE,CLIENTID,CHANNELGROUPING,SOURCE,LANDINGPAGEPATH,EXITPAGEPATH,CITY,USERTYPE,DEVICECATEGORY</v>
      </c>
      <c r="R182" s="2" t="str">
        <f t="shared" si="27"/>
        <v>, TRANSACTIONS  INTEGER  NULL  COMMENT '거래수'</v>
      </c>
    </row>
    <row r="183" spans="1:18" ht="22" hidden="1" customHeight="1" x14ac:dyDescent="0.45">
      <c r="A183" s="23">
        <f t="shared" si="23"/>
        <v>14</v>
      </c>
      <c r="B183" s="3" t="s">
        <v>598</v>
      </c>
      <c r="C183" s="3" t="s">
        <v>600</v>
      </c>
      <c r="D183" s="3" t="s">
        <v>626</v>
      </c>
      <c r="E183" s="3" t="s">
        <v>5514</v>
      </c>
      <c r="F183" s="4" t="str">
        <f t="shared" si="19"/>
        <v>O_GA_PNT_CLIENT</v>
      </c>
      <c r="G183" s="5" t="s">
        <v>627</v>
      </c>
      <c r="H183" s="3">
        <f t="shared" si="22"/>
        <v>15</v>
      </c>
      <c r="I183" s="4" t="s">
        <v>651</v>
      </c>
      <c r="J183" s="4" t="s">
        <v>722</v>
      </c>
      <c r="K183" s="35" t="s">
        <v>785</v>
      </c>
      <c r="L183" s="3" t="s">
        <v>3381</v>
      </c>
      <c r="M183" s="3" t="str">
        <f t="shared" si="16"/>
        <v>NULL</v>
      </c>
      <c r="N183" s="3"/>
      <c r="O183" s="3"/>
      <c r="P183" s="2" t="s">
        <v>3177</v>
      </c>
      <c r="Q183" s="28" t="str">
        <f t="shared" si="26"/>
        <v>DATE,CLIENTID,CHANNELGROUPING,SOURCE,LANDINGPAGEPATH,EXITPAGEPATH,CITY,USERTYPE,DEVICECATEGORY</v>
      </c>
      <c r="R183" s="2" t="str">
        <f t="shared" si="27"/>
        <v>, TRANSACTIONREVENUE  DOUBLE  NULL  COMMENT '거래수익'</v>
      </c>
    </row>
    <row r="184" spans="1:18" ht="22" hidden="1" customHeight="1" x14ac:dyDescent="0.45">
      <c r="A184" s="23">
        <f t="shared" si="23"/>
        <v>14</v>
      </c>
      <c r="B184" s="3" t="s">
        <v>598</v>
      </c>
      <c r="C184" s="3" t="s">
        <v>600</v>
      </c>
      <c r="D184" s="3" t="s">
        <v>626</v>
      </c>
      <c r="E184" s="3" t="s">
        <v>5514</v>
      </c>
      <c r="F184" s="4" t="str">
        <f t="shared" si="19"/>
        <v>O_GA_PNT_CLIENT</v>
      </c>
      <c r="G184" s="5" t="s">
        <v>627</v>
      </c>
      <c r="H184" s="3">
        <f t="shared" si="22"/>
        <v>16</v>
      </c>
      <c r="I184" s="4" t="s">
        <v>695</v>
      </c>
      <c r="J184" s="4" t="s">
        <v>771</v>
      </c>
      <c r="K184" s="35" t="s">
        <v>3378</v>
      </c>
      <c r="L184" s="3" t="s">
        <v>3381</v>
      </c>
      <c r="M184" s="3" t="str">
        <f t="shared" si="16"/>
        <v>NULL</v>
      </c>
      <c r="N184" s="3"/>
      <c r="O184" s="3"/>
      <c r="P184" s="2" t="s">
        <v>3176</v>
      </c>
      <c r="Q184" s="28" t="str">
        <f t="shared" si="26"/>
        <v>DATE,CLIENTID,CHANNELGROUPING,SOURCE,LANDINGPAGEPATH,EXITPAGEPATH,CITY,USERTYPE,DEVICECATEGORY</v>
      </c>
      <c r="R184" s="2" t="str">
        <f t="shared" si="27"/>
        <v>, GOAL1COMPLETIONS  INTEGER  NULL  COMMENT '목표1완료수'</v>
      </c>
    </row>
    <row r="185" spans="1:18" ht="22" hidden="1" customHeight="1" x14ac:dyDescent="0.45">
      <c r="A185" s="23">
        <f t="shared" si="23"/>
        <v>14</v>
      </c>
      <c r="B185" s="3" t="s">
        <v>598</v>
      </c>
      <c r="C185" s="3" t="s">
        <v>600</v>
      </c>
      <c r="D185" s="3" t="s">
        <v>626</v>
      </c>
      <c r="E185" s="3" t="s">
        <v>5514</v>
      </c>
      <c r="F185" s="4" t="str">
        <f t="shared" si="19"/>
        <v>O_GA_PNT_CLIENT</v>
      </c>
      <c r="G185" s="5" t="s">
        <v>627</v>
      </c>
      <c r="H185" s="3">
        <f t="shared" si="22"/>
        <v>17</v>
      </c>
      <c r="I185" s="4" t="s">
        <v>700</v>
      </c>
      <c r="J185" s="4" t="s">
        <v>776</v>
      </c>
      <c r="K185" s="35" t="s">
        <v>3378</v>
      </c>
      <c r="L185" s="3" t="s">
        <v>3381</v>
      </c>
      <c r="M185" s="3" t="str">
        <f t="shared" si="16"/>
        <v>NULL</v>
      </c>
      <c r="N185" s="3"/>
      <c r="O185" s="3"/>
      <c r="P185" s="30" t="s">
        <v>3176</v>
      </c>
      <c r="Q185" s="28" t="str">
        <f t="shared" si="26"/>
        <v>DATE,CLIENTID,CHANNELGROUPING,SOURCE,LANDINGPAGEPATH,EXITPAGEPATH,CITY,USERTYPE,DEVICECATEGORY</v>
      </c>
      <c r="R185" s="2" t="str">
        <f t="shared" si="27"/>
        <v>, GOAL6COMPLETIONS  INTEGER  NULL  COMMENT '목표6완료수'</v>
      </c>
    </row>
    <row r="186" spans="1:18" ht="22" hidden="1" customHeight="1" x14ac:dyDescent="0.45">
      <c r="A186" s="23">
        <f t="shared" si="23"/>
        <v>14</v>
      </c>
      <c r="B186" s="3" t="s">
        <v>598</v>
      </c>
      <c r="C186" s="3" t="s">
        <v>600</v>
      </c>
      <c r="D186" s="3" t="s">
        <v>626</v>
      </c>
      <c r="E186" s="3" t="s">
        <v>5514</v>
      </c>
      <c r="F186" s="4" t="str">
        <f t="shared" si="19"/>
        <v>O_GA_PNT_CLIENT</v>
      </c>
      <c r="G186" s="5" t="s">
        <v>627</v>
      </c>
      <c r="H186" s="3">
        <f>IF(F186=F185,H185+1,1)</f>
        <v>18</v>
      </c>
      <c r="I186" s="4" t="s">
        <v>589</v>
      </c>
      <c r="J186" s="4" t="s">
        <v>3382</v>
      </c>
      <c r="K186" s="35" t="s">
        <v>3383</v>
      </c>
      <c r="L186" s="3" t="s">
        <v>3381</v>
      </c>
      <c r="M186" s="3" t="str">
        <f t="shared" si="16"/>
        <v>NULL</v>
      </c>
      <c r="N186" s="3"/>
      <c r="O186" s="3"/>
      <c r="P186" s="30"/>
      <c r="Q186" s="28" t="str">
        <f t="shared" si="26"/>
        <v>DATE,CLIENTID,CHANNELGROUPING,SOURCE,LANDINGPAGEPATH,EXITPAGEPATH,CITY,USERTYPE,DEVICECATEGORY</v>
      </c>
      <c r="R186" s="2" t="str">
        <f t="shared" si="27"/>
        <v>, LOAD_DTTM  TIMESTAMP  NULL  COMMENT '적재일시' , CONSTRAINT O_GA_PNT_CLIENT_PK PRIMARY KEY (DATE,CLIENTID,CHANNELGROUPING,SOURCE,LANDINGPAGEPATH,EXITPAGEPATH,CITY,USERTYPE,DEVICECATEGORY)) COMMENT='사용자';GRANT SELECT ON TABLE GCWB_WDB.ODS.O_GA_PNT_CLIENT TO READ_ROLE;GRANT SELECT,INSERT,UPDATE,DELETE ON TABLE GCWB_WDB.ODS.O_GA_PNT_CLIENT TO ROLE CRUD_ROLE;</v>
      </c>
    </row>
    <row r="187" spans="1:18" ht="22" hidden="1" customHeight="1" x14ac:dyDescent="0.45">
      <c r="A187" s="23">
        <f t="shared" si="23"/>
        <v>15</v>
      </c>
      <c r="B187" s="3" t="s">
        <v>598</v>
      </c>
      <c r="C187" s="3" t="s">
        <v>600</v>
      </c>
      <c r="D187" s="3" t="s">
        <v>626</v>
      </c>
      <c r="E187" s="3" t="s">
        <v>5516</v>
      </c>
      <c r="F187" s="4" t="str">
        <f t="shared" si="19"/>
        <v>O_GA_PNT_CLIENT_CITY</v>
      </c>
      <c r="G187" s="5" t="s">
        <v>628</v>
      </c>
      <c r="H187" s="3">
        <f t="shared" si="22"/>
        <v>1</v>
      </c>
      <c r="I187" s="4" t="s">
        <v>637</v>
      </c>
      <c r="J187" s="4" t="s">
        <v>708</v>
      </c>
      <c r="K187" s="35" t="s">
        <v>3361</v>
      </c>
      <c r="L187" s="3" t="s">
        <v>300</v>
      </c>
      <c r="M187" s="3" t="str">
        <f t="shared" si="16"/>
        <v xml:space="preserve"> NOT NULL</v>
      </c>
      <c r="N187" s="3"/>
      <c r="O187" s="3"/>
      <c r="P187" s="2" t="s">
        <v>3175</v>
      </c>
      <c r="Q187" s="28" t="str">
        <f t="shared" si="26"/>
        <v>DATE</v>
      </c>
      <c r="R187" s="2" t="str">
        <f t="shared" si="27"/>
        <v>CREATE OR REPLACE TRANSIENT TABLE ODS.O_GA_PNT_CLIENT_CITY (DATE  VARCHAR(8)   NOT NULL  COMMENT '일자'</v>
      </c>
    </row>
    <row r="188" spans="1:18" ht="22" hidden="1" customHeight="1" x14ac:dyDescent="0.45">
      <c r="A188" s="23">
        <f t="shared" si="23"/>
        <v>15</v>
      </c>
      <c r="B188" s="3" t="s">
        <v>598</v>
      </c>
      <c r="C188" s="3" t="s">
        <v>600</v>
      </c>
      <c r="D188" s="3" t="s">
        <v>626</v>
      </c>
      <c r="E188" s="3" t="s">
        <v>5516</v>
      </c>
      <c r="F188" s="4" t="str">
        <f t="shared" si="19"/>
        <v>O_GA_PNT_CLIENT_CITY</v>
      </c>
      <c r="G188" s="5" t="s">
        <v>628</v>
      </c>
      <c r="H188" s="3">
        <f t="shared" si="22"/>
        <v>2</v>
      </c>
      <c r="I188" s="4" t="s">
        <v>638</v>
      </c>
      <c r="J188" s="4" t="s">
        <v>709</v>
      </c>
      <c r="K188" s="35" t="s">
        <v>3359</v>
      </c>
      <c r="L188" s="3" t="s">
        <v>300</v>
      </c>
      <c r="M188" s="3" t="str">
        <f t="shared" si="16"/>
        <v xml:space="preserve"> NOT NULL</v>
      </c>
      <c r="N188" s="3"/>
      <c r="O188" s="3"/>
      <c r="P188" s="2" t="s">
        <v>3175</v>
      </c>
      <c r="Q188" s="28" t="str">
        <f t="shared" si="26"/>
        <v>DATE,CLIENTID</v>
      </c>
      <c r="R188" s="2" t="str">
        <f t="shared" si="27"/>
        <v>, CLIENTID  VARCHAR(50)   NOT NULL  COMMENT '사용자ID'</v>
      </c>
    </row>
    <row r="189" spans="1:18" ht="22" hidden="1" customHeight="1" x14ac:dyDescent="0.45">
      <c r="A189" s="23">
        <f t="shared" si="23"/>
        <v>15</v>
      </c>
      <c r="B189" s="3" t="s">
        <v>598</v>
      </c>
      <c r="C189" s="3" t="s">
        <v>600</v>
      </c>
      <c r="D189" s="3" t="s">
        <v>626</v>
      </c>
      <c r="E189" s="3" t="s">
        <v>5516</v>
      </c>
      <c r="F189" s="4" t="str">
        <f t="shared" si="19"/>
        <v>O_GA_PNT_CLIENT_CITY</v>
      </c>
      <c r="G189" s="5" t="s">
        <v>628</v>
      </c>
      <c r="H189" s="3">
        <f t="shared" si="22"/>
        <v>3</v>
      </c>
      <c r="I189" s="4" t="s">
        <v>643</v>
      </c>
      <c r="J189" s="4" t="s">
        <v>714</v>
      </c>
      <c r="K189" s="35" t="s">
        <v>3362</v>
      </c>
      <c r="L189" s="3" t="s">
        <v>300</v>
      </c>
      <c r="M189" s="3" t="str">
        <f t="shared" si="16"/>
        <v xml:space="preserve"> NOT NULL</v>
      </c>
      <c r="N189" s="3"/>
      <c r="O189" s="3"/>
      <c r="P189" s="2" t="s">
        <v>3175</v>
      </c>
      <c r="Q189" s="28" t="str">
        <f t="shared" si="26"/>
        <v>DATE,CLIENTID,CITY</v>
      </c>
      <c r="R189" s="2" t="str">
        <f t="shared" si="27"/>
        <v>, CITY  VARCHAR(100)   NOT NULL  COMMENT '도시'</v>
      </c>
    </row>
    <row r="190" spans="1:18" ht="22" hidden="1" customHeight="1" x14ac:dyDescent="0.45">
      <c r="A190" s="23">
        <f t="shared" si="23"/>
        <v>15</v>
      </c>
      <c r="B190" s="3" t="s">
        <v>598</v>
      </c>
      <c r="C190" s="3" t="s">
        <v>600</v>
      </c>
      <c r="D190" s="3" t="s">
        <v>626</v>
      </c>
      <c r="E190" s="3" t="s">
        <v>5516</v>
      </c>
      <c r="F190" s="4" t="str">
        <f t="shared" si="19"/>
        <v>O_GA_PNT_CLIENT_CITY</v>
      </c>
      <c r="G190" s="5" t="s">
        <v>628</v>
      </c>
      <c r="H190" s="3">
        <f t="shared" si="22"/>
        <v>4</v>
      </c>
      <c r="I190" s="4" t="s">
        <v>653</v>
      </c>
      <c r="J190" s="4" t="s">
        <v>724</v>
      </c>
      <c r="K190" s="35" t="s">
        <v>3362</v>
      </c>
      <c r="L190" s="3" t="s">
        <v>3381</v>
      </c>
      <c r="M190" s="3" t="str">
        <f t="shared" si="16"/>
        <v>NULL</v>
      </c>
      <c r="N190" s="3"/>
      <c r="O190" s="3"/>
      <c r="P190" s="2" t="s">
        <v>3175</v>
      </c>
      <c r="Q190" s="28" t="str">
        <f t="shared" si="26"/>
        <v>DATE,CLIENTID,CITY</v>
      </c>
      <c r="R190" s="2" t="str">
        <f t="shared" si="27"/>
        <v>, COUNTRY  VARCHAR(100)  NULL  COMMENT '국가'</v>
      </c>
    </row>
    <row r="191" spans="1:18" ht="22" hidden="1" customHeight="1" x14ac:dyDescent="0.45">
      <c r="A191" s="23">
        <f t="shared" si="23"/>
        <v>15</v>
      </c>
      <c r="B191" s="3" t="s">
        <v>598</v>
      </c>
      <c r="C191" s="3" t="s">
        <v>600</v>
      </c>
      <c r="D191" s="3" t="s">
        <v>626</v>
      </c>
      <c r="E191" s="3" t="s">
        <v>5516</v>
      </c>
      <c r="F191" s="4" t="str">
        <f t="shared" si="19"/>
        <v>O_GA_PNT_CLIENT_CITY</v>
      </c>
      <c r="G191" s="5" t="s">
        <v>628</v>
      </c>
      <c r="H191" s="3">
        <f t="shared" si="22"/>
        <v>5</v>
      </c>
      <c r="I191" s="4" t="s">
        <v>654</v>
      </c>
      <c r="J191" s="4" t="s">
        <v>725</v>
      </c>
      <c r="K191" s="35" t="s">
        <v>3362</v>
      </c>
      <c r="L191" s="3" t="s">
        <v>3381</v>
      </c>
      <c r="M191" s="3" t="str">
        <f t="shared" si="16"/>
        <v>NULL</v>
      </c>
      <c r="N191" s="3"/>
      <c r="O191" s="3"/>
      <c r="P191" s="2" t="s">
        <v>3175</v>
      </c>
      <c r="Q191" s="28" t="str">
        <f t="shared" si="26"/>
        <v>DATE,CLIENTID,CITY</v>
      </c>
      <c r="R191" s="2" t="str">
        <f t="shared" si="27"/>
        <v>, REGION  VARCHAR(100)  NULL  COMMENT '지역'</v>
      </c>
    </row>
    <row r="192" spans="1:18" ht="22" hidden="1" customHeight="1" x14ac:dyDescent="0.45">
      <c r="A192" s="23">
        <f t="shared" si="23"/>
        <v>15</v>
      </c>
      <c r="B192" s="3" t="s">
        <v>598</v>
      </c>
      <c r="C192" s="3" t="s">
        <v>600</v>
      </c>
      <c r="D192" s="3" t="s">
        <v>626</v>
      </c>
      <c r="E192" s="3" t="s">
        <v>5516</v>
      </c>
      <c r="F192" s="4" t="str">
        <f t="shared" si="19"/>
        <v>O_GA_PNT_CLIENT_CITY</v>
      </c>
      <c r="G192" s="5" t="s">
        <v>628</v>
      </c>
      <c r="H192" s="3">
        <f t="shared" si="22"/>
        <v>6</v>
      </c>
      <c r="I192" s="4" t="s">
        <v>646</v>
      </c>
      <c r="J192" s="4" t="s">
        <v>717</v>
      </c>
      <c r="K192" s="35" t="s">
        <v>3378</v>
      </c>
      <c r="L192" s="3" t="s">
        <v>3381</v>
      </c>
      <c r="M192" s="3" t="str">
        <f t="shared" si="16"/>
        <v>NULL</v>
      </c>
      <c r="N192" s="3"/>
      <c r="O192" s="3"/>
      <c r="P192" s="2" t="s">
        <v>3176</v>
      </c>
      <c r="Q192" s="28" t="str">
        <f t="shared" si="26"/>
        <v>DATE,CLIENTID,CITY</v>
      </c>
      <c r="R192" s="2" t="str">
        <f t="shared" si="27"/>
        <v>, SESSIONS  INTEGER  NULL  COMMENT '세션수'</v>
      </c>
    </row>
    <row r="193" spans="1:18" ht="22" hidden="1" customHeight="1" x14ac:dyDescent="0.45">
      <c r="A193" s="23">
        <f t="shared" si="23"/>
        <v>15</v>
      </c>
      <c r="B193" s="3" t="s">
        <v>598</v>
      </c>
      <c r="C193" s="3" t="s">
        <v>600</v>
      </c>
      <c r="D193" s="3" t="s">
        <v>626</v>
      </c>
      <c r="E193" s="3" t="s">
        <v>5516</v>
      </c>
      <c r="F193" s="4" t="str">
        <f t="shared" si="19"/>
        <v>O_GA_PNT_CLIENT_CITY</v>
      </c>
      <c r="G193" s="5" t="s">
        <v>628</v>
      </c>
      <c r="H193" s="3">
        <f>IF(F193=F192,H192+1,1)</f>
        <v>7</v>
      </c>
      <c r="I193" s="4" t="s">
        <v>589</v>
      </c>
      <c r="J193" s="4" t="s">
        <v>3382</v>
      </c>
      <c r="K193" s="35" t="s">
        <v>3383</v>
      </c>
      <c r="L193" s="3" t="s">
        <v>3381</v>
      </c>
      <c r="M193" s="3" t="str">
        <f t="shared" si="16"/>
        <v>NULL</v>
      </c>
      <c r="N193" s="3"/>
      <c r="O193" s="3"/>
      <c r="Q193" s="28" t="str">
        <f t="shared" si="26"/>
        <v>DATE,CLIENTID,CITY</v>
      </c>
      <c r="R193" s="2" t="str">
        <f t="shared" si="27"/>
        <v>, LOAD_DTTM  TIMESTAMP  NULL  COMMENT '적재일시' , CONSTRAINT O_GA_PNT_CLIENT_CITY_PK PRIMARY KEY (DATE,CLIENTID,CITY)) COMMENT='사용자 지역';GRANT SELECT ON TABLE GCWB_WDB.ODS.O_GA_PNT_CLIENT_CITY TO READ_ROLE;GRANT SELECT,INSERT,UPDATE,DELETE ON TABLE GCWB_WDB.ODS.O_GA_PNT_CLIENT_CITY TO ROLE CRUD_ROLE;</v>
      </c>
    </row>
    <row r="194" spans="1:18" ht="22" hidden="1" customHeight="1" x14ac:dyDescent="0.45">
      <c r="A194" s="23">
        <f t="shared" si="23"/>
        <v>16</v>
      </c>
      <c r="B194" s="3" t="s">
        <v>598</v>
      </c>
      <c r="C194" s="3" t="s">
        <v>600</v>
      </c>
      <c r="D194" s="3" t="s">
        <v>626</v>
      </c>
      <c r="E194" s="3" t="s">
        <v>2275</v>
      </c>
      <c r="F194" s="4" t="str">
        <f t="shared" si="19"/>
        <v>O_GA_PNT_GENDER</v>
      </c>
      <c r="G194" s="5" t="s">
        <v>629</v>
      </c>
      <c r="H194" s="3">
        <f t="shared" si="22"/>
        <v>1</v>
      </c>
      <c r="I194" s="4" t="s">
        <v>637</v>
      </c>
      <c r="J194" s="4" t="s">
        <v>708</v>
      </c>
      <c r="K194" s="35" t="s">
        <v>3361</v>
      </c>
      <c r="L194" s="3" t="s">
        <v>300</v>
      </c>
      <c r="M194" s="3" t="str">
        <f t="shared" si="16"/>
        <v xml:space="preserve"> NOT NULL</v>
      </c>
      <c r="N194" s="3"/>
      <c r="O194" s="3"/>
      <c r="P194" s="2" t="s">
        <v>3175</v>
      </c>
      <c r="Q194" s="28" t="str">
        <f t="shared" si="26"/>
        <v>DATE</v>
      </c>
      <c r="R194" s="2" t="str">
        <f t="shared" si="27"/>
        <v>CREATE OR REPLACE TRANSIENT TABLE ODS.O_GA_PNT_GENDER (DATE  VARCHAR(8)   NOT NULL  COMMENT '일자'</v>
      </c>
    </row>
    <row r="195" spans="1:18" ht="22" hidden="1" customHeight="1" x14ac:dyDescent="0.45">
      <c r="A195" s="23">
        <f t="shared" si="23"/>
        <v>16</v>
      </c>
      <c r="B195" s="3" t="s">
        <v>598</v>
      </c>
      <c r="C195" s="3" t="s">
        <v>600</v>
      </c>
      <c r="D195" s="3" t="s">
        <v>626</v>
      </c>
      <c r="E195" s="3" t="s">
        <v>2275</v>
      </c>
      <c r="F195" s="4" t="str">
        <f t="shared" si="19"/>
        <v>O_GA_PNT_GENDER</v>
      </c>
      <c r="G195" s="5" t="s">
        <v>629</v>
      </c>
      <c r="H195" s="3">
        <f t="shared" si="22"/>
        <v>2</v>
      </c>
      <c r="I195" s="4" t="s">
        <v>53</v>
      </c>
      <c r="J195" s="4" t="s">
        <v>726</v>
      </c>
      <c r="K195" s="35" t="s">
        <v>5572</v>
      </c>
      <c r="L195" s="3" t="s">
        <v>300</v>
      </c>
      <c r="M195" s="3" t="str">
        <f t="shared" si="16"/>
        <v xml:space="preserve"> NOT NULL</v>
      </c>
      <c r="N195" s="3"/>
      <c r="O195" s="3"/>
      <c r="P195" s="2" t="s">
        <v>3175</v>
      </c>
      <c r="Q195" s="28" t="str">
        <f t="shared" si="26"/>
        <v>DATE,USERGENDER</v>
      </c>
      <c r="R195" s="2" t="str">
        <f t="shared" si="27"/>
        <v>, USERGENDER  VARCHAR(10)   NOT NULL  COMMENT '성별'</v>
      </c>
    </row>
    <row r="196" spans="1:18" ht="22" hidden="1" customHeight="1" x14ac:dyDescent="0.45">
      <c r="A196" s="23">
        <f t="shared" si="23"/>
        <v>16</v>
      </c>
      <c r="B196" s="3" t="s">
        <v>598</v>
      </c>
      <c r="C196" s="3" t="s">
        <v>600</v>
      </c>
      <c r="D196" s="3" t="s">
        <v>626</v>
      </c>
      <c r="E196" s="3" t="s">
        <v>2275</v>
      </c>
      <c r="F196" s="4" t="str">
        <f t="shared" si="19"/>
        <v>O_GA_PNT_GENDER</v>
      </c>
      <c r="G196" s="5" t="s">
        <v>629</v>
      </c>
      <c r="H196" s="3">
        <f t="shared" si="22"/>
        <v>3</v>
      </c>
      <c r="I196" s="4" t="s">
        <v>655</v>
      </c>
      <c r="J196" s="4" t="s">
        <v>727</v>
      </c>
      <c r="K196" s="35" t="s">
        <v>3378</v>
      </c>
      <c r="L196" s="3" t="s">
        <v>3381</v>
      </c>
      <c r="M196" s="3" t="str">
        <f t="shared" si="16"/>
        <v>NULL</v>
      </c>
      <c r="N196" s="3"/>
      <c r="O196" s="3"/>
      <c r="P196" s="2" t="s">
        <v>3176</v>
      </c>
      <c r="Q196" s="28" t="str">
        <f t="shared" si="26"/>
        <v>DATE,USERGENDER</v>
      </c>
      <c r="R196" s="2" t="str">
        <f t="shared" si="27"/>
        <v>, USERS  INTEGER  NULL  COMMENT '사용자수'</v>
      </c>
    </row>
    <row r="197" spans="1:18" ht="22" hidden="1" customHeight="1" x14ac:dyDescent="0.45">
      <c r="A197" s="23">
        <f t="shared" si="23"/>
        <v>16</v>
      </c>
      <c r="B197" s="3" t="s">
        <v>598</v>
      </c>
      <c r="C197" s="3" t="s">
        <v>600</v>
      </c>
      <c r="D197" s="3" t="s">
        <v>626</v>
      </c>
      <c r="E197" s="3" t="s">
        <v>2275</v>
      </c>
      <c r="F197" s="4" t="str">
        <f t="shared" si="19"/>
        <v>O_GA_PNT_GENDER</v>
      </c>
      <c r="G197" s="5" t="s">
        <v>629</v>
      </c>
      <c r="H197" s="3">
        <f t="shared" si="22"/>
        <v>4</v>
      </c>
      <c r="I197" s="4" t="s">
        <v>656</v>
      </c>
      <c r="J197" s="4" t="s">
        <v>728</v>
      </c>
      <c r="K197" s="35" t="s">
        <v>3378</v>
      </c>
      <c r="L197" s="3" t="s">
        <v>3381</v>
      </c>
      <c r="M197" s="3" t="str">
        <f t="shared" si="16"/>
        <v>NULL</v>
      </c>
      <c r="N197" s="3"/>
      <c r="O197" s="3"/>
      <c r="P197" s="2" t="s">
        <v>3176</v>
      </c>
      <c r="Q197" s="28" t="str">
        <f t="shared" si="26"/>
        <v>DATE,USERGENDER</v>
      </c>
      <c r="R197" s="2" t="str">
        <f t="shared" si="27"/>
        <v>, NEWUSERS  INTEGER  NULL  COMMENT '신규사용자수'</v>
      </c>
    </row>
    <row r="198" spans="1:18" ht="22" hidden="1" customHeight="1" x14ac:dyDescent="0.45">
      <c r="A198" s="23">
        <f t="shared" si="23"/>
        <v>16</v>
      </c>
      <c r="B198" s="3" t="s">
        <v>598</v>
      </c>
      <c r="C198" s="3" t="s">
        <v>600</v>
      </c>
      <c r="D198" s="3" t="s">
        <v>626</v>
      </c>
      <c r="E198" s="3" t="s">
        <v>2275</v>
      </c>
      <c r="F198" s="4" t="str">
        <f t="shared" si="19"/>
        <v>O_GA_PNT_GENDER</v>
      </c>
      <c r="G198" s="5" t="s">
        <v>629</v>
      </c>
      <c r="H198" s="3">
        <f t="shared" si="22"/>
        <v>5</v>
      </c>
      <c r="I198" s="4" t="s">
        <v>646</v>
      </c>
      <c r="J198" s="4" t="s">
        <v>717</v>
      </c>
      <c r="K198" s="35" t="s">
        <v>3378</v>
      </c>
      <c r="L198" s="3" t="s">
        <v>3381</v>
      </c>
      <c r="M198" s="3" t="str">
        <f t="shared" si="16"/>
        <v>NULL</v>
      </c>
      <c r="N198" s="3"/>
      <c r="O198" s="3"/>
      <c r="P198" s="2" t="s">
        <v>3176</v>
      </c>
      <c r="Q198" s="28" t="str">
        <f t="shared" si="26"/>
        <v>DATE,USERGENDER</v>
      </c>
      <c r="R198" s="2" t="str">
        <f t="shared" si="27"/>
        <v>, SESSIONS  INTEGER  NULL  COMMENT '세션수'</v>
      </c>
    </row>
    <row r="199" spans="1:18" ht="22" hidden="1" customHeight="1" x14ac:dyDescent="0.45">
      <c r="A199" s="23">
        <f t="shared" si="23"/>
        <v>16</v>
      </c>
      <c r="B199" s="3" t="s">
        <v>598</v>
      </c>
      <c r="C199" s="3" t="s">
        <v>600</v>
      </c>
      <c r="D199" s="3" t="s">
        <v>626</v>
      </c>
      <c r="E199" s="3" t="s">
        <v>2275</v>
      </c>
      <c r="F199" s="4" t="str">
        <f t="shared" si="19"/>
        <v>O_GA_PNT_GENDER</v>
      </c>
      <c r="G199" s="5" t="s">
        <v>629</v>
      </c>
      <c r="H199" s="3">
        <f t="shared" si="22"/>
        <v>6</v>
      </c>
      <c r="I199" s="4" t="s">
        <v>647</v>
      </c>
      <c r="J199" s="4" t="s">
        <v>718</v>
      </c>
      <c r="K199" s="35" t="s">
        <v>3378</v>
      </c>
      <c r="L199" s="3" t="s">
        <v>3381</v>
      </c>
      <c r="M199" s="3" t="str">
        <f t="shared" si="16"/>
        <v>NULL</v>
      </c>
      <c r="N199" s="3"/>
      <c r="O199" s="3"/>
      <c r="P199" s="33" t="s">
        <v>3176</v>
      </c>
      <c r="Q199" s="28" t="str">
        <f t="shared" si="26"/>
        <v>DATE,USERGENDER</v>
      </c>
      <c r="R199" s="2" t="str">
        <f t="shared" si="27"/>
        <v>, BOUNCES  INTEGER  NULL  COMMENT '이탈수'</v>
      </c>
    </row>
    <row r="200" spans="1:18" ht="22" hidden="1" customHeight="1" x14ac:dyDescent="0.45">
      <c r="A200" s="23">
        <f t="shared" si="23"/>
        <v>16</v>
      </c>
      <c r="B200" s="3" t="s">
        <v>598</v>
      </c>
      <c r="C200" s="3" t="s">
        <v>600</v>
      </c>
      <c r="D200" s="3" t="s">
        <v>626</v>
      </c>
      <c r="E200" s="3" t="s">
        <v>2275</v>
      </c>
      <c r="F200" s="4" t="str">
        <f t="shared" si="19"/>
        <v>O_GA_PNT_GENDER</v>
      </c>
      <c r="G200" s="5" t="s">
        <v>629</v>
      </c>
      <c r="H200" s="3">
        <f t="shared" si="22"/>
        <v>7</v>
      </c>
      <c r="I200" s="4" t="s">
        <v>648</v>
      </c>
      <c r="J200" s="4" t="s">
        <v>719</v>
      </c>
      <c r="K200" s="35" t="s">
        <v>3378</v>
      </c>
      <c r="L200" s="3" t="s">
        <v>3381</v>
      </c>
      <c r="M200" s="3" t="str">
        <f t="shared" si="16"/>
        <v>NULL</v>
      </c>
      <c r="N200" s="3"/>
      <c r="O200" s="3"/>
      <c r="P200" s="29" t="s">
        <v>3176</v>
      </c>
      <c r="Q200" s="28" t="str">
        <f t="shared" si="26"/>
        <v>DATE,USERGENDER</v>
      </c>
      <c r="R200" s="2" t="str">
        <f t="shared" si="27"/>
        <v>, PAGEVIEWS  INTEGER  NULL  COMMENT '페이지뷰수'</v>
      </c>
    </row>
    <row r="201" spans="1:18" ht="22" hidden="1" customHeight="1" x14ac:dyDescent="0.45">
      <c r="A201" s="23">
        <f t="shared" si="23"/>
        <v>16</v>
      </c>
      <c r="B201" s="3" t="s">
        <v>598</v>
      </c>
      <c r="C201" s="3" t="s">
        <v>600</v>
      </c>
      <c r="D201" s="3" t="s">
        <v>626</v>
      </c>
      <c r="E201" s="3" t="s">
        <v>2275</v>
      </c>
      <c r="F201" s="4" t="str">
        <f t="shared" si="19"/>
        <v>O_GA_PNT_GENDER</v>
      </c>
      <c r="G201" s="5" t="s">
        <v>629</v>
      </c>
      <c r="H201" s="3">
        <f t="shared" si="22"/>
        <v>8</v>
      </c>
      <c r="I201" s="4" t="s">
        <v>649</v>
      </c>
      <c r="J201" s="4" t="s">
        <v>720</v>
      </c>
      <c r="K201" s="35" t="s">
        <v>785</v>
      </c>
      <c r="L201" s="3" t="s">
        <v>3381</v>
      </c>
      <c r="M201" s="3" t="str">
        <f t="shared" si="16"/>
        <v>NULL</v>
      </c>
      <c r="N201" s="3"/>
      <c r="O201" s="3"/>
      <c r="P201" s="2" t="s">
        <v>3177</v>
      </c>
      <c r="Q201" s="28" t="str">
        <f t="shared" si="26"/>
        <v>DATE,USERGENDER</v>
      </c>
      <c r="R201" s="2" t="str">
        <f t="shared" si="27"/>
        <v>, SESSIONDURATION  DOUBLE  NULL  COMMENT '세션기간'</v>
      </c>
    </row>
    <row r="202" spans="1:18" ht="22" hidden="1" customHeight="1" x14ac:dyDescent="0.45">
      <c r="A202" s="23">
        <f t="shared" si="23"/>
        <v>16</v>
      </c>
      <c r="B202" s="3" t="s">
        <v>598</v>
      </c>
      <c r="C202" s="3" t="s">
        <v>600</v>
      </c>
      <c r="D202" s="3" t="s">
        <v>626</v>
      </c>
      <c r="E202" s="3" t="s">
        <v>2275</v>
      </c>
      <c r="F202" s="4" t="str">
        <f t="shared" si="19"/>
        <v>O_GA_PNT_GENDER</v>
      </c>
      <c r="G202" s="5" t="s">
        <v>629</v>
      </c>
      <c r="H202" s="3">
        <f t="shared" si="22"/>
        <v>9</v>
      </c>
      <c r="I202" s="4" t="s">
        <v>650</v>
      </c>
      <c r="J202" s="4" t="s">
        <v>721</v>
      </c>
      <c r="K202" s="35" t="s">
        <v>3378</v>
      </c>
      <c r="L202" s="3" t="s">
        <v>3381</v>
      </c>
      <c r="M202" s="3" t="str">
        <f t="shared" si="16"/>
        <v>NULL</v>
      </c>
      <c r="N202" s="3"/>
      <c r="O202" s="3"/>
      <c r="P202" s="2" t="s">
        <v>3176</v>
      </c>
      <c r="Q202" s="28" t="str">
        <f t="shared" si="26"/>
        <v>DATE,USERGENDER</v>
      </c>
      <c r="R202" s="2" t="str">
        <f t="shared" si="27"/>
        <v>, TRANSACTIONS  INTEGER  NULL  COMMENT '거래수'</v>
      </c>
    </row>
    <row r="203" spans="1:18" ht="22" hidden="1" customHeight="1" x14ac:dyDescent="0.45">
      <c r="A203" s="23">
        <f t="shared" si="23"/>
        <v>16</v>
      </c>
      <c r="B203" s="3" t="s">
        <v>598</v>
      </c>
      <c r="C203" s="3" t="s">
        <v>600</v>
      </c>
      <c r="D203" s="3" t="s">
        <v>626</v>
      </c>
      <c r="E203" s="3" t="s">
        <v>2275</v>
      </c>
      <c r="F203" s="4" t="str">
        <f t="shared" si="19"/>
        <v>O_GA_PNT_GENDER</v>
      </c>
      <c r="G203" s="5" t="s">
        <v>629</v>
      </c>
      <c r="H203" s="3">
        <f t="shared" si="22"/>
        <v>10</v>
      </c>
      <c r="I203" s="4" t="s">
        <v>651</v>
      </c>
      <c r="J203" s="4" t="s">
        <v>722</v>
      </c>
      <c r="K203" s="35" t="s">
        <v>785</v>
      </c>
      <c r="L203" s="3" t="s">
        <v>3381</v>
      </c>
      <c r="M203" s="3" t="str">
        <f t="shared" si="16"/>
        <v>NULL</v>
      </c>
      <c r="N203" s="3"/>
      <c r="O203" s="3"/>
      <c r="P203" s="2" t="s">
        <v>3177</v>
      </c>
      <c r="Q203" s="28" t="str">
        <f t="shared" si="26"/>
        <v>DATE,USERGENDER</v>
      </c>
      <c r="R203" s="2" t="str">
        <f t="shared" si="27"/>
        <v>, TRANSACTIONREVENUE  DOUBLE  NULL  COMMENT '거래수익'</v>
      </c>
    </row>
    <row r="204" spans="1:18" ht="22" hidden="1" customHeight="1" x14ac:dyDescent="0.45">
      <c r="A204" s="23">
        <f t="shared" si="23"/>
        <v>16</v>
      </c>
      <c r="B204" s="3" t="s">
        <v>598</v>
      </c>
      <c r="C204" s="3" t="s">
        <v>600</v>
      </c>
      <c r="D204" s="3" t="s">
        <v>626</v>
      </c>
      <c r="E204" s="3" t="s">
        <v>2275</v>
      </c>
      <c r="F204" s="4" t="str">
        <f t="shared" si="19"/>
        <v>O_GA_PNT_GENDER</v>
      </c>
      <c r="G204" s="5" t="s">
        <v>629</v>
      </c>
      <c r="H204" s="3">
        <f t="shared" si="22"/>
        <v>11</v>
      </c>
      <c r="I204" s="4" t="s">
        <v>695</v>
      </c>
      <c r="J204" s="4" t="s">
        <v>771</v>
      </c>
      <c r="K204" s="35" t="s">
        <v>3378</v>
      </c>
      <c r="L204" s="3" t="s">
        <v>3381</v>
      </c>
      <c r="M204" s="3" t="str">
        <f t="shared" si="16"/>
        <v>NULL</v>
      </c>
      <c r="N204" s="3"/>
      <c r="O204" s="3"/>
      <c r="P204" s="2" t="s">
        <v>3176</v>
      </c>
      <c r="Q204" s="28" t="str">
        <f t="shared" si="26"/>
        <v>DATE,USERGENDER</v>
      </c>
      <c r="R204" s="2" t="str">
        <f t="shared" si="27"/>
        <v>, GOAL1COMPLETIONS  INTEGER  NULL  COMMENT '목표1완료수'</v>
      </c>
    </row>
    <row r="205" spans="1:18" ht="22" hidden="1" customHeight="1" x14ac:dyDescent="0.45">
      <c r="A205" s="23">
        <f t="shared" si="23"/>
        <v>16</v>
      </c>
      <c r="B205" s="3" t="s">
        <v>598</v>
      </c>
      <c r="C205" s="3" t="s">
        <v>600</v>
      </c>
      <c r="D205" s="3" t="s">
        <v>626</v>
      </c>
      <c r="E205" s="3" t="s">
        <v>2275</v>
      </c>
      <c r="F205" s="4" t="str">
        <f t="shared" si="19"/>
        <v>O_GA_PNT_GENDER</v>
      </c>
      <c r="G205" s="5" t="s">
        <v>629</v>
      </c>
      <c r="H205" s="3">
        <f t="shared" si="22"/>
        <v>12</v>
      </c>
      <c r="I205" s="4" t="s">
        <v>700</v>
      </c>
      <c r="J205" s="4" t="s">
        <v>776</v>
      </c>
      <c r="K205" s="35" t="s">
        <v>3378</v>
      </c>
      <c r="L205" s="3" t="s">
        <v>3381</v>
      </c>
      <c r="M205" s="3" t="str">
        <f t="shared" si="16"/>
        <v>NULL</v>
      </c>
      <c r="N205" s="3"/>
      <c r="O205" s="3"/>
      <c r="P205" s="2" t="s">
        <v>3176</v>
      </c>
      <c r="Q205" s="28" t="str">
        <f t="shared" si="26"/>
        <v>DATE,USERGENDER</v>
      </c>
      <c r="R205" s="2" t="str">
        <f t="shared" si="27"/>
        <v>, GOAL6COMPLETIONS  INTEGER  NULL  COMMENT '목표6완료수'</v>
      </c>
    </row>
    <row r="206" spans="1:18" ht="22" hidden="1" customHeight="1" x14ac:dyDescent="0.45">
      <c r="A206" s="23">
        <f t="shared" si="23"/>
        <v>16</v>
      </c>
      <c r="B206" s="3" t="s">
        <v>598</v>
      </c>
      <c r="C206" s="3" t="s">
        <v>600</v>
      </c>
      <c r="D206" s="3" t="s">
        <v>626</v>
      </c>
      <c r="E206" s="3" t="s">
        <v>2275</v>
      </c>
      <c r="F206" s="4" t="str">
        <f t="shared" si="19"/>
        <v>O_GA_PNT_GENDER</v>
      </c>
      <c r="G206" s="5" t="s">
        <v>629</v>
      </c>
      <c r="H206" s="3">
        <f>IF(F206=F205,H205+1,1)</f>
        <v>13</v>
      </c>
      <c r="I206" s="4" t="s">
        <v>589</v>
      </c>
      <c r="J206" s="4" t="s">
        <v>3382</v>
      </c>
      <c r="K206" s="35" t="s">
        <v>3383</v>
      </c>
      <c r="L206" s="3" t="s">
        <v>3381</v>
      </c>
      <c r="M206" s="3" t="str">
        <f t="shared" si="16"/>
        <v>NULL</v>
      </c>
      <c r="N206" s="3"/>
      <c r="O206" s="3"/>
      <c r="Q206" s="28" t="str">
        <f t="shared" si="26"/>
        <v>DATE,USERGENDER</v>
      </c>
      <c r="R206" s="2" t="str">
        <f t="shared" si="27"/>
        <v>, LOAD_DTTM  TIMESTAMP  NULL  COMMENT '적재일시' , CONSTRAINT O_GA_PNT_GENDER_PK PRIMARY KEY (DATE,USERGENDER)) COMMENT='사용자 성별';GRANT SELECT ON TABLE GCWB_WDB.ODS.O_GA_PNT_GENDER TO READ_ROLE;GRANT SELECT,INSERT,UPDATE,DELETE ON TABLE GCWB_WDB.ODS.O_GA_PNT_GENDER TO ROLE CRUD_ROLE;</v>
      </c>
    </row>
    <row r="207" spans="1:18" ht="22" hidden="1" customHeight="1" x14ac:dyDescent="0.45">
      <c r="A207" s="23">
        <f t="shared" si="23"/>
        <v>17</v>
      </c>
      <c r="B207" s="3" t="s">
        <v>598</v>
      </c>
      <c r="C207" s="3" t="s">
        <v>600</v>
      </c>
      <c r="D207" s="3" t="s">
        <v>626</v>
      </c>
      <c r="E207" s="3" t="s">
        <v>2280</v>
      </c>
      <c r="F207" s="4" t="str">
        <f t="shared" si="19"/>
        <v>O_GA_PNT_AGE</v>
      </c>
      <c r="G207" s="5" t="s">
        <v>630</v>
      </c>
      <c r="H207" s="3">
        <f t="shared" si="22"/>
        <v>1</v>
      </c>
      <c r="I207" s="4" t="s">
        <v>637</v>
      </c>
      <c r="J207" s="4" t="s">
        <v>708</v>
      </c>
      <c r="K207" s="35" t="s">
        <v>3361</v>
      </c>
      <c r="L207" s="3" t="s">
        <v>300</v>
      </c>
      <c r="M207" s="3" t="str">
        <f t="shared" si="16"/>
        <v xml:space="preserve"> NOT NULL</v>
      </c>
      <c r="N207" s="3"/>
      <c r="O207" s="3"/>
      <c r="P207" s="2" t="s">
        <v>3175</v>
      </c>
      <c r="Q207" s="28" t="str">
        <f t="shared" si="26"/>
        <v>DATE</v>
      </c>
      <c r="R207" s="2" t="str">
        <f t="shared" si="27"/>
        <v>CREATE OR REPLACE TRANSIENT TABLE ODS.O_GA_PNT_AGE (DATE  VARCHAR(8)   NOT NULL  COMMENT '일자'</v>
      </c>
    </row>
    <row r="208" spans="1:18" ht="22" hidden="1" customHeight="1" x14ac:dyDescent="0.45">
      <c r="A208" s="23">
        <f t="shared" si="23"/>
        <v>17</v>
      </c>
      <c r="B208" s="3" t="s">
        <v>598</v>
      </c>
      <c r="C208" s="3" t="s">
        <v>600</v>
      </c>
      <c r="D208" s="3" t="s">
        <v>626</v>
      </c>
      <c r="E208" s="3" t="s">
        <v>2280</v>
      </c>
      <c r="F208" s="4" t="str">
        <f t="shared" si="19"/>
        <v>O_GA_PNT_AGE</v>
      </c>
      <c r="G208" s="5" t="s">
        <v>630</v>
      </c>
      <c r="H208" s="3">
        <f t="shared" si="22"/>
        <v>2</v>
      </c>
      <c r="I208" s="4" t="s">
        <v>657</v>
      </c>
      <c r="J208" s="4" t="s">
        <v>729</v>
      </c>
      <c r="K208" s="35" t="s">
        <v>5572</v>
      </c>
      <c r="L208" s="3" t="s">
        <v>300</v>
      </c>
      <c r="M208" s="3" t="str">
        <f t="shared" si="16"/>
        <v xml:space="preserve"> NOT NULL</v>
      </c>
      <c r="N208" s="3"/>
      <c r="O208" s="3"/>
      <c r="P208" s="2" t="s">
        <v>3175</v>
      </c>
      <c r="Q208" s="28" t="str">
        <f t="shared" si="26"/>
        <v>DATE,USERAGEBRACKET</v>
      </c>
      <c r="R208" s="2" t="str">
        <f t="shared" si="27"/>
        <v>, USERAGEBRACKET  VARCHAR(10)   NOT NULL  COMMENT '연령대'</v>
      </c>
    </row>
    <row r="209" spans="1:18" ht="22" hidden="1" customHeight="1" x14ac:dyDescent="0.45">
      <c r="A209" s="23">
        <f t="shared" si="23"/>
        <v>17</v>
      </c>
      <c r="B209" s="3" t="s">
        <v>598</v>
      </c>
      <c r="C209" s="3" t="s">
        <v>600</v>
      </c>
      <c r="D209" s="3" t="s">
        <v>626</v>
      </c>
      <c r="E209" s="3" t="s">
        <v>2280</v>
      </c>
      <c r="F209" s="4" t="str">
        <f t="shared" si="19"/>
        <v>O_GA_PNT_AGE</v>
      </c>
      <c r="G209" s="5" t="s">
        <v>630</v>
      </c>
      <c r="H209" s="3">
        <f t="shared" si="22"/>
        <v>3</v>
      </c>
      <c r="I209" s="4" t="s">
        <v>655</v>
      </c>
      <c r="J209" s="4" t="s">
        <v>727</v>
      </c>
      <c r="K209" s="35" t="s">
        <v>3378</v>
      </c>
      <c r="L209" s="3" t="s">
        <v>3381</v>
      </c>
      <c r="M209" s="3" t="str">
        <f t="shared" si="16"/>
        <v>NULL</v>
      </c>
      <c r="N209" s="3"/>
      <c r="O209" s="3"/>
      <c r="P209" s="2" t="s">
        <v>3176</v>
      </c>
      <c r="Q209" s="28" t="str">
        <f t="shared" si="26"/>
        <v>DATE,USERAGEBRACKET</v>
      </c>
      <c r="R209" s="2" t="str">
        <f t="shared" si="27"/>
        <v>, USERS  INTEGER  NULL  COMMENT '사용자수'</v>
      </c>
    </row>
    <row r="210" spans="1:18" ht="22" hidden="1" customHeight="1" x14ac:dyDescent="0.45">
      <c r="A210" s="23">
        <f t="shared" si="23"/>
        <v>17</v>
      </c>
      <c r="B210" s="3" t="s">
        <v>598</v>
      </c>
      <c r="C210" s="3" t="s">
        <v>600</v>
      </c>
      <c r="D210" s="3" t="s">
        <v>626</v>
      </c>
      <c r="E210" s="3" t="s">
        <v>2280</v>
      </c>
      <c r="F210" s="4" t="str">
        <f t="shared" si="19"/>
        <v>O_GA_PNT_AGE</v>
      </c>
      <c r="G210" s="5" t="s">
        <v>630</v>
      </c>
      <c r="H210" s="3">
        <f t="shared" si="22"/>
        <v>4</v>
      </c>
      <c r="I210" s="4" t="s">
        <v>656</v>
      </c>
      <c r="J210" s="4" t="s">
        <v>728</v>
      </c>
      <c r="K210" s="35" t="s">
        <v>3378</v>
      </c>
      <c r="L210" s="3" t="s">
        <v>3381</v>
      </c>
      <c r="M210" s="3" t="str">
        <f t="shared" si="16"/>
        <v>NULL</v>
      </c>
      <c r="N210" s="3"/>
      <c r="O210" s="3"/>
      <c r="P210" s="2" t="s">
        <v>3176</v>
      </c>
      <c r="Q210" s="28" t="str">
        <f t="shared" si="26"/>
        <v>DATE,USERAGEBRACKET</v>
      </c>
      <c r="R210" s="2" t="str">
        <f t="shared" si="27"/>
        <v>, NEWUSERS  INTEGER  NULL  COMMENT '신규사용자수'</v>
      </c>
    </row>
    <row r="211" spans="1:18" ht="22" hidden="1" customHeight="1" x14ac:dyDescent="0.45">
      <c r="A211" s="23">
        <f t="shared" si="23"/>
        <v>17</v>
      </c>
      <c r="B211" s="3" t="s">
        <v>598</v>
      </c>
      <c r="C211" s="3" t="s">
        <v>600</v>
      </c>
      <c r="D211" s="3" t="s">
        <v>626</v>
      </c>
      <c r="E211" s="3" t="s">
        <v>2280</v>
      </c>
      <c r="F211" s="4" t="str">
        <f t="shared" si="19"/>
        <v>O_GA_PNT_AGE</v>
      </c>
      <c r="G211" s="5" t="s">
        <v>630</v>
      </c>
      <c r="H211" s="3">
        <f t="shared" si="22"/>
        <v>5</v>
      </c>
      <c r="I211" s="4" t="s">
        <v>646</v>
      </c>
      <c r="J211" s="4" t="s">
        <v>717</v>
      </c>
      <c r="K211" s="35" t="s">
        <v>3378</v>
      </c>
      <c r="L211" s="3" t="s">
        <v>3381</v>
      </c>
      <c r="M211" s="3" t="str">
        <f t="shared" si="16"/>
        <v>NULL</v>
      </c>
      <c r="N211" s="3"/>
      <c r="O211" s="3"/>
      <c r="P211" s="2" t="s">
        <v>3176</v>
      </c>
      <c r="Q211" s="28" t="str">
        <f t="shared" si="26"/>
        <v>DATE,USERAGEBRACKET</v>
      </c>
      <c r="R211" s="2" t="str">
        <f t="shared" si="27"/>
        <v>, SESSIONS  INTEGER  NULL  COMMENT '세션수'</v>
      </c>
    </row>
    <row r="212" spans="1:18" ht="22" hidden="1" customHeight="1" x14ac:dyDescent="0.45">
      <c r="A212" s="23">
        <f t="shared" si="23"/>
        <v>17</v>
      </c>
      <c r="B212" s="3" t="s">
        <v>598</v>
      </c>
      <c r="C212" s="3" t="s">
        <v>600</v>
      </c>
      <c r="D212" s="3" t="s">
        <v>626</v>
      </c>
      <c r="E212" s="3" t="s">
        <v>2280</v>
      </c>
      <c r="F212" s="4" t="str">
        <f t="shared" si="19"/>
        <v>O_GA_PNT_AGE</v>
      </c>
      <c r="G212" s="5" t="s">
        <v>630</v>
      </c>
      <c r="H212" s="3">
        <f t="shared" si="22"/>
        <v>6</v>
      </c>
      <c r="I212" s="4" t="s">
        <v>647</v>
      </c>
      <c r="J212" s="4" t="s">
        <v>718</v>
      </c>
      <c r="K212" s="35" t="s">
        <v>3378</v>
      </c>
      <c r="L212" s="3" t="s">
        <v>3381</v>
      </c>
      <c r="M212" s="3" t="str">
        <f t="shared" si="16"/>
        <v>NULL</v>
      </c>
      <c r="N212" s="3"/>
      <c r="O212" s="3"/>
      <c r="P212" s="2" t="s">
        <v>3176</v>
      </c>
      <c r="Q212" s="28" t="str">
        <f t="shared" si="26"/>
        <v>DATE,USERAGEBRACKET</v>
      </c>
      <c r="R212" s="2" t="str">
        <f t="shared" si="27"/>
        <v>, BOUNCES  INTEGER  NULL  COMMENT '이탈수'</v>
      </c>
    </row>
    <row r="213" spans="1:18" ht="22" hidden="1" customHeight="1" x14ac:dyDescent="0.45">
      <c r="A213" s="23">
        <f t="shared" si="23"/>
        <v>17</v>
      </c>
      <c r="B213" s="3" t="s">
        <v>598</v>
      </c>
      <c r="C213" s="3" t="s">
        <v>600</v>
      </c>
      <c r="D213" s="3" t="s">
        <v>626</v>
      </c>
      <c r="E213" s="3" t="s">
        <v>2280</v>
      </c>
      <c r="F213" s="4" t="str">
        <f t="shared" si="19"/>
        <v>O_GA_PNT_AGE</v>
      </c>
      <c r="G213" s="5" t="s">
        <v>630</v>
      </c>
      <c r="H213" s="3">
        <f t="shared" si="22"/>
        <v>7</v>
      </c>
      <c r="I213" s="4" t="s">
        <v>648</v>
      </c>
      <c r="J213" s="4" t="s">
        <v>719</v>
      </c>
      <c r="K213" s="35" t="s">
        <v>3378</v>
      </c>
      <c r="L213" s="3" t="s">
        <v>3381</v>
      </c>
      <c r="M213" s="3" t="str">
        <f t="shared" si="16"/>
        <v>NULL</v>
      </c>
      <c r="N213" s="3"/>
      <c r="O213" s="3"/>
      <c r="P213" s="2" t="s">
        <v>3176</v>
      </c>
      <c r="Q213" s="28" t="str">
        <f t="shared" si="26"/>
        <v>DATE,USERAGEBRACKET</v>
      </c>
      <c r="R213" s="2" t="str">
        <f t="shared" si="27"/>
        <v>, PAGEVIEWS  INTEGER  NULL  COMMENT '페이지뷰수'</v>
      </c>
    </row>
    <row r="214" spans="1:18" ht="22" hidden="1" customHeight="1" x14ac:dyDescent="0.45">
      <c r="A214" s="23">
        <f t="shared" si="23"/>
        <v>17</v>
      </c>
      <c r="B214" s="3" t="s">
        <v>598</v>
      </c>
      <c r="C214" s="3" t="s">
        <v>600</v>
      </c>
      <c r="D214" s="3" t="s">
        <v>626</v>
      </c>
      <c r="E214" s="3" t="s">
        <v>2280</v>
      </c>
      <c r="F214" s="4" t="str">
        <f t="shared" si="19"/>
        <v>O_GA_PNT_AGE</v>
      </c>
      <c r="G214" s="5" t="s">
        <v>630</v>
      </c>
      <c r="H214" s="3">
        <f t="shared" si="22"/>
        <v>8</v>
      </c>
      <c r="I214" s="4" t="s">
        <v>649</v>
      </c>
      <c r="J214" s="4" t="s">
        <v>720</v>
      </c>
      <c r="K214" s="35" t="s">
        <v>785</v>
      </c>
      <c r="L214" s="3" t="s">
        <v>3381</v>
      </c>
      <c r="M214" s="3" t="str">
        <f t="shared" ref="M214:M281" si="28">IF(L214="Y"," NOT NULL","NULL")</f>
        <v>NULL</v>
      </c>
      <c r="N214" s="3"/>
      <c r="O214" s="3"/>
      <c r="P214" s="2" t="s">
        <v>3177</v>
      </c>
      <c r="Q214" s="28" t="str">
        <f t="shared" ref="Q214:Q281" si="29">IF(G214="","",IF(L214="",Q213,IF(AND(L214="Y",H214=1),J214,CONCATENATE(Q213,",",J214))))</f>
        <v>DATE,USERAGEBRACKET</v>
      </c>
      <c r="R214" s="2" t="str">
        <f t="shared" si="27"/>
        <v>, SESSIONDURATION  DOUBLE  NULL  COMMENT '세션기간'</v>
      </c>
    </row>
    <row r="215" spans="1:18" ht="22" hidden="1" customHeight="1" x14ac:dyDescent="0.45">
      <c r="A215" s="23">
        <f t="shared" ref="A215:A282" si="30">IF(G215=G214,A214,A214+1)</f>
        <v>17</v>
      </c>
      <c r="B215" s="3" t="s">
        <v>598</v>
      </c>
      <c r="C215" s="3" t="s">
        <v>600</v>
      </c>
      <c r="D215" s="3" t="s">
        <v>626</v>
      </c>
      <c r="E215" s="3" t="s">
        <v>2280</v>
      </c>
      <c r="F215" s="4" t="str">
        <f t="shared" ref="F215:F282" si="31">CONCATENATE("O_",D215,"_",E215)</f>
        <v>O_GA_PNT_AGE</v>
      </c>
      <c r="G215" s="5" t="s">
        <v>630</v>
      </c>
      <c r="H215" s="3">
        <f t="shared" ref="H215:H282" si="32">IF(F215=F214,H214+1,1)</f>
        <v>9</v>
      </c>
      <c r="I215" s="4" t="s">
        <v>650</v>
      </c>
      <c r="J215" s="4" t="s">
        <v>721</v>
      </c>
      <c r="K215" s="35" t="s">
        <v>3378</v>
      </c>
      <c r="L215" s="3" t="s">
        <v>3381</v>
      </c>
      <c r="M215" s="3" t="str">
        <f t="shared" si="28"/>
        <v>NULL</v>
      </c>
      <c r="N215" s="3"/>
      <c r="O215" s="3"/>
      <c r="P215" s="2" t="s">
        <v>3176</v>
      </c>
      <c r="Q215" s="28" t="str">
        <f t="shared" si="29"/>
        <v>DATE,USERAGEBRACKET</v>
      </c>
      <c r="R215" s="2" t="str">
        <f t="shared" ref="R215:R282" si="33">IF(AND(N215="Y",H215=1),"CREATE OR REPLACE VIEW "&amp;B215&amp;"."&amp;F215&amp;" AS SELECT CMM_DTL_CD AS "&amp;J215,IF(AND(N215="Y",H216=1)," , SORT_SEQ AS "&amp;J215&amp;" FROM DW.WSTC_CMM_CD_DTL WHERE CMM_BAS_CD= '"&amp;P215&amp;"';",IF(N215="Y"," , CMM_DTL_NM AS "&amp;J215,IF(G215="","",IF(H215=1,"CREATE OR REPLACE TRANSIENT TABLE "&amp;B215&amp;"."&amp;F215&amp;" ("&amp;J215&amp;"  "&amp;K215&amp;"  "&amp;M215&amp;"  COMMENT '"&amp;I215&amp;"'",IF(H216=1,", "&amp;J215&amp;"  "&amp;K215&amp;"  "&amp;M215&amp;"  COMMENT '"&amp;I215&amp;"' , CONSTRAINT "&amp;F215&amp;"_PK PRIMARY KEY ("&amp;Q215&amp;")) COMMENT='"&amp;G215&amp;"';"&amp;"GRANT SELECT ON TABLE GCWB_WDB."&amp;B215&amp;"."&amp;F215&amp;" TO READ_ROLE;"&amp;"GRANT SELECT,INSERT,UPDATE,DELETE ON TABLE GCWB_WDB."&amp;B215&amp;"."&amp;F215&amp;" TO ROLE CRUD_ROLE;",", "&amp;J215&amp;"  "&amp;K215&amp;"  "&amp;M215&amp;"  COMMENT '"&amp;I215&amp;"'"))))))</f>
        <v>, TRANSACTIONS  INTEGER  NULL  COMMENT '거래수'</v>
      </c>
    </row>
    <row r="216" spans="1:18" ht="22" hidden="1" customHeight="1" x14ac:dyDescent="0.45">
      <c r="A216" s="23">
        <f t="shared" si="30"/>
        <v>17</v>
      </c>
      <c r="B216" s="3" t="s">
        <v>598</v>
      </c>
      <c r="C216" s="3" t="s">
        <v>600</v>
      </c>
      <c r="D216" s="3" t="s">
        <v>626</v>
      </c>
      <c r="E216" s="3" t="s">
        <v>2280</v>
      </c>
      <c r="F216" s="4" t="str">
        <f t="shared" si="31"/>
        <v>O_GA_PNT_AGE</v>
      </c>
      <c r="G216" s="5" t="s">
        <v>630</v>
      </c>
      <c r="H216" s="3">
        <f t="shared" si="32"/>
        <v>10</v>
      </c>
      <c r="I216" s="4" t="s">
        <v>651</v>
      </c>
      <c r="J216" s="4" t="s">
        <v>722</v>
      </c>
      <c r="K216" s="35" t="s">
        <v>785</v>
      </c>
      <c r="L216" s="3" t="s">
        <v>3381</v>
      </c>
      <c r="M216" s="3" t="str">
        <f t="shared" si="28"/>
        <v>NULL</v>
      </c>
      <c r="N216" s="3"/>
      <c r="O216" s="3"/>
      <c r="P216" s="2" t="s">
        <v>3177</v>
      </c>
      <c r="Q216" s="28" t="str">
        <f t="shared" si="29"/>
        <v>DATE,USERAGEBRACKET</v>
      </c>
      <c r="R216" s="2" t="str">
        <f t="shared" si="33"/>
        <v>, TRANSACTIONREVENUE  DOUBLE  NULL  COMMENT '거래수익'</v>
      </c>
    </row>
    <row r="217" spans="1:18" ht="22" hidden="1" customHeight="1" x14ac:dyDescent="0.45">
      <c r="A217" s="23">
        <f t="shared" si="30"/>
        <v>17</v>
      </c>
      <c r="B217" s="3" t="s">
        <v>598</v>
      </c>
      <c r="C217" s="3" t="s">
        <v>600</v>
      </c>
      <c r="D217" s="3" t="s">
        <v>626</v>
      </c>
      <c r="E217" s="3" t="s">
        <v>2280</v>
      </c>
      <c r="F217" s="4" t="str">
        <f t="shared" si="31"/>
        <v>O_GA_PNT_AGE</v>
      </c>
      <c r="G217" s="5" t="s">
        <v>630</v>
      </c>
      <c r="H217" s="3">
        <f t="shared" si="32"/>
        <v>11</v>
      </c>
      <c r="I217" s="4" t="s">
        <v>695</v>
      </c>
      <c r="J217" s="4" t="s">
        <v>771</v>
      </c>
      <c r="K217" s="35" t="s">
        <v>3378</v>
      </c>
      <c r="L217" s="3" t="s">
        <v>3381</v>
      </c>
      <c r="M217" s="3" t="str">
        <f t="shared" si="28"/>
        <v>NULL</v>
      </c>
      <c r="N217" s="3"/>
      <c r="O217" s="3"/>
      <c r="P217" s="2" t="s">
        <v>3176</v>
      </c>
      <c r="Q217" s="28" t="str">
        <f t="shared" si="29"/>
        <v>DATE,USERAGEBRACKET</v>
      </c>
      <c r="R217" s="2" t="str">
        <f t="shared" si="33"/>
        <v>, GOAL1COMPLETIONS  INTEGER  NULL  COMMENT '목표1완료수'</v>
      </c>
    </row>
    <row r="218" spans="1:18" ht="22" hidden="1" customHeight="1" x14ac:dyDescent="0.45">
      <c r="A218" s="23">
        <f t="shared" si="30"/>
        <v>17</v>
      </c>
      <c r="B218" s="3" t="s">
        <v>598</v>
      </c>
      <c r="C218" s="3" t="s">
        <v>600</v>
      </c>
      <c r="D218" s="3" t="s">
        <v>626</v>
      </c>
      <c r="E218" s="3" t="s">
        <v>2280</v>
      </c>
      <c r="F218" s="4" t="str">
        <f t="shared" si="31"/>
        <v>O_GA_PNT_AGE</v>
      </c>
      <c r="G218" s="5" t="s">
        <v>630</v>
      </c>
      <c r="H218" s="3">
        <f t="shared" si="32"/>
        <v>12</v>
      </c>
      <c r="I218" s="4" t="s">
        <v>700</v>
      </c>
      <c r="J218" s="4" t="s">
        <v>776</v>
      </c>
      <c r="K218" s="35" t="s">
        <v>3378</v>
      </c>
      <c r="L218" s="3" t="s">
        <v>3381</v>
      </c>
      <c r="M218" s="3" t="str">
        <f t="shared" si="28"/>
        <v>NULL</v>
      </c>
      <c r="N218" s="3"/>
      <c r="O218" s="3"/>
      <c r="P218" s="2" t="s">
        <v>3176</v>
      </c>
      <c r="Q218" s="28" t="str">
        <f t="shared" si="29"/>
        <v>DATE,USERAGEBRACKET</v>
      </c>
      <c r="R218" s="2" t="str">
        <f t="shared" si="33"/>
        <v>, GOAL6COMPLETIONS  INTEGER  NULL  COMMENT '목표6완료수'</v>
      </c>
    </row>
    <row r="219" spans="1:18" ht="22" hidden="1" customHeight="1" x14ac:dyDescent="0.45">
      <c r="A219" s="23">
        <f t="shared" si="30"/>
        <v>17</v>
      </c>
      <c r="B219" s="3" t="s">
        <v>598</v>
      </c>
      <c r="C219" s="3" t="s">
        <v>600</v>
      </c>
      <c r="D219" s="3" t="s">
        <v>626</v>
      </c>
      <c r="E219" s="3" t="s">
        <v>2280</v>
      </c>
      <c r="F219" s="4" t="str">
        <f t="shared" si="31"/>
        <v>O_GA_PNT_AGE</v>
      </c>
      <c r="G219" s="5" t="s">
        <v>630</v>
      </c>
      <c r="H219" s="3">
        <f>IF(F219=F218,H218+1,1)</f>
        <v>13</v>
      </c>
      <c r="I219" s="4" t="s">
        <v>589</v>
      </c>
      <c r="J219" s="4" t="s">
        <v>3382</v>
      </c>
      <c r="K219" s="35" t="s">
        <v>3385</v>
      </c>
      <c r="L219" s="3" t="s">
        <v>3381</v>
      </c>
      <c r="M219" s="3" t="str">
        <f t="shared" si="28"/>
        <v>NULL</v>
      </c>
      <c r="N219" s="3"/>
      <c r="O219" s="3"/>
      <c r="Q219" s="28" t="str">
        <f t="shared" si="29"/>
        <v>DATE,USERAGEBRACKET</v>
      </c>
      <c r="R219" s="2" t="str">
        <f t="shared" si="33"/>
        <v>, LOAD_DTTM  TIMESTAMP  NULL  COMMENT '적재일시' , CONSTRAINT O_GA_PNT_AGE_PK PRIMARY KEY (DATE,USERAGEBRACKET)) COMMENT='사용자 연령대';GRANT SELECT ON TABLE GCWB_WDB.ODS.O_GA_PNT_AGE TO READ_ROLE;GRANT SELECT,INSERT,UPDATE,DELETE ON TABLE GCWB_WDB.ODS.O_GA_PNT_AGE TO ROLE CRUD_ROLE;</v>
      </c>
    </row>
    <row r="220" spans="1:18" ht="22" hidden="1" customHeight="1" x14ac:dyDescent="0.45">
      <c r="A220" s="23">
        <f t="shared" si="30"/>
        <v>18</v>
      </c>
      <c r="B220" s="3" t="s">
        <v>598</v>
      </c>
      <c r="C220" s="3" t="s">
        <v>600</v>
      </c>
      <c r="D220" s="3" t="s">
        <v>626</v>
      </c>
      <c r="E220" s="3" t="s">
        <v>5517</v>
      </c>
      <c r="F220" s="4" t="str">
        <f t="shared" si="31"/>
        <v>O_GA_PNT_AFFINITY</v>
      </c>
      <c r="G220" s="5" t="s">
        <v>631</v>
      </c>
      <c r="H220" s="3">
        <f t="shared" si="32"/>
        <v>1</v>
      </c>
      <c r="I220" s="4" t="s">
        <v>637</v>
      </c>
      <c r="J220" s="4" t="s">
        <v>708</v>
      </c>
      <c r="K220" s="35" t="s">
        <v>3361</v>
      </c>
      <c r="L220" s="3" t="s">
        <v>300</v>
      </c>
      <c r="M220" s="3" t="str">
        <f t="shared" si="28"/>
        <v xml:space="preserve"> NOT NULL</v>
      </c>
      <c r="N220" s="3"/>
      <c r="O220" s="3"/>
      <c r="P220" s="2" t="s">
        <v>3175</v>
      </c>
      <c r="Q220" s="28" t="str">
        <f t="shared" si="29"/>
        <v>DATE</v>
      </c>
      <c r="R220" s="2" t="str">
        <f t="shared" si="33"/>
        <v>CREATE OR REPLACE TRANSIENT TABLE ODS.O_GA_PNT_AFFINITY (DATE  VARCHAR(8)   NOT NULL  COMMENT '일자'</v>
      </c>
    </row>
    <row r="221" spans="1:18" ht="22" hidden="1" customHeight="1" x14ac:dyDescent="0.45">
      <c r="A221" s="23">
        <f t="shared" si="30"/>
        <v>18</v>
      </c>
      <c r="B221" s="3" t="s">
        <v>598</v>
      </c>
      <c r="C221" s="3" t="s">
        <v>600</v>
      </c>
      <c r="D221" s="3" t="s">
        <v>626</v>
      </c>
      <c r="E221" s="3" t="s">
        <v>5517</v>
      </c>
      <c r="F221" s="4" t="str">
        <f t="shared" si="31"/>
        <v>O_GA_PNT_AFFINITY</v>
      </c>
      <c r="G221" s="5" t="s">
        <v>631</v>
      </c>
      <c r="H221" s="3">
        <f t="shared" si="32"/>
        <v>2</v>
      </c>
      <c r="I221" s="4" t="s">
        <v>658</v>
      </c>
      <c r="J221" s="4" t="s">
        <v>730</v>
      </c>
      <c r="K221" s="35" t="s">
        <v>3358</v>
      </c>
      <c r="L221" s="3" t="s">
        <v>300</v>
      </c>
      <c r="M221" s="3" t="str">
        <f t="shared" si="28"/>
        <v xml:space="preserve"> NOT NULL</v>
      </c>
      <c r="N221" s="3"/>
      <c r="O221" s="3"/>
      <c r="P221" s="2" t="s">
        <v>3175</v>
      </c>
      <c r="Q221" s="28" t="str">
        <f t="shared" si="29"/>
        <v>DATE,INTERESTAFFINITYCATEGORY</v>
      </c>
      <c r="R221" s="2" t="str">
        <f t="shared" si="33"/>
        <v>, INTERESTAFFINITYCATEGORY  VARCHAR(200)   NOT NULL  COMMENT '관심도카테고리'</v>
      </c>
    </row>
    <row r="222" spans="1:18" ht="22" hidden="1" customHeight="1" x14ac:dyDescent="0.45">
      <c r="A222" s="23">
        <f t="shared" si="30"/>
        <v>18</v>
      </c>
      <c r="B222" s="3" t="s">
        <v>598</v>
      </c>
      <c r="C222" s="3" t="s">
        <v>600</v>
      </c>
      <c r="D222" s="3" t="s">
        <v>626</v>
      </c>
      <c r="E222" s="3" t="s">
        <v>5517</v>
      </c>
      <c r="F222" s="4" t="str">
        <f t="shared" si="31"/>
        <v>O_GA_PNT_AFFINITY</v>
      </c>
      <c r="G222" s="5" t="s">
        <v>631</v>
      </c>
      <c r="H222" s="3">
        <f t="shared" si="32"/>
        <v>3</v>
      </c>
      <c r="I222" s="4" t="s">
        <v>655</v>
      </c>
      <c r="J222" s="4" t="s">
        <v>727</v>
      </c>
      <c r="K222" s="35" t="s">
        <v>3378</v>
      </c>
      <c r="L222" s="3" t="s">
        <v>3381</v>
      </c>
      <c r="M222" s="3" t="str">
        <f t="shared" si="28"/>
        <v>NULL</v>
      </c>
      <c r="N222" s="3"/>
      <c r="O222" s="3"/>
      <c r="P222" s="2" t="s">
        <v>3176</v>
      </c>
      <c r="Q222" s="28" t="str">
        <f t="shared" si="29"/>
        <v>DATE,INTERESTAFFINITYCATEGORY</v>
      </c>
      <c r="R222" s="2" t="str">
        <f t="shared" si="33"/>
        <v>, USERS  INTEGER  NULL  COMMENT '사용자수'</v>
      </c>
    </row>
    <row r="223" spans="1:18" ht="22" hidden="1" customHeight="1" x14ac:dyDescent="0.45">
      <c r="A223" s="23">
        <f t="shared" si="30"/>
        <v>18</v>
      </c>
      <c r="B223" s="3" t="s">
        <v>598</v>
      </c>
      <c r="C223" s="3" t="s">
        <v>600</v>
      </c>
      <c r="D223" s="3" t="s">
        <v>626</v>
      </c>
      <c r="E223" s="3" t="s">
        <v>5517</v>
      </c>
      <c r="F223" s="4" t="str">
        <f t="shared" si="31"/>
        <v>O_GA_PNT_AFFINITY</v>
      </c>
      <c r="G223" s="5" t="s">
        <v>631</v>
      </c>
      <c r="H223" s="3">
        <f t="shared" si="32"/>
        <v>4</v>
      </c>
      <c r="I223" s="4" t="s">
        <v>656</v>
      </c>
      <c r="J223" s="4" t="s">
        <v>728</v>
      </c>
      <c r="K223" s="35" t="s">
        <v>3378</v>
      </c>
      <c r="L223" s="3" t="s">
        <v>3381</v>
      </c>
      <c r="M223" s="3" t="str">
        <f t="shared" si="28"/>
        <v>NULL</v>
      </c>
      <c r="N223" s="3"/>
      <c r="O223" s="3"/>
      <c r="P223" s="2" t="s">
        <v>3176</v>
      </c>
      <c r="Q223" s="28" t="str">
        <f t="shared" si="29"/>
        <v>DATE,INTERESTAFFINITYCATEGORY</v>
      </c>
      <c r="R223" s="2" t="str">
        <f t="shared" si="33"/>
        <v>, NEWUSERS  INTEGER  NULL  COMMENT '신규사용자수'</v>
      </c>
    </row>
    <row r="224" spans="1:18" ht="22" hidden="1" customHeight="1" x14ac:dyDescent="0.45">
      <c r="A224" s="23">
        <f t="shared" si="30"/>
        <v>18</v>
      </c>
      <c r="B224" s="3" t="s">
        <v>598</v>
      </c>
      <c r="C224" s="3" t="s">
        <v>600</v>
      </c>
      <c r="D224" s="3" t="s">
        <v>626</v>
      </c>
      <c r="E224" s="3" t="s">
        <v>5517</v>
      </c>
      <c r="F224" s="4" t="str">
        <f t="shared" si="31"/>
        <v>O_GA_PNT_AFFINITY</v>
      </c>
      <c r="G224" s="5" t="s">
        <v>631</v>
      </c>
      <c r="H224" s="3">
        <f t="shared" si="32"/>
        <v>5</v>
      </c>
      <c r="I224" s="4" t="s">
        <v>646</v>
      </c>
      <c r="J224" s="4" t="s">
        <v>717</v>
      </c>
      <c r="K224" s="35" t="s">
        <v>3378</v>
      </c>
      <c r="L224" s="3" t="s">
        <v>3381</v>
      </c>
      <c r="M224" s="3" t="str">
        <f t="shared" si="28"/>
        <v>NULL</v>
      </c>
      <c r="N224" s="3"/>
      <c r="O224" s="3"/>
      <c r="P224" s="2" t="s">
        <v>3176</v>
      </c>
      <c r="Q224" s="28" t="str">
        <f t="shared" si="29"/>
        <v>DATE,INTERESTAFFINITYCATEGORY</v>
      </c>
      <c r="R224" s="2" t="str">
        <f t="shared" si="33"/>
        <v>, SESSIONS  INTEGER  NULL  COMMENT '세션수'</v>
      </c>
    </row>
    <row r="225" spans="1:18" ht="22" hidden="1" customHeight="1" x14ac:dyDescent="0.45">
      <c r="A225" s="23">
        <f t="shared" si="30"/>
        <v>18</v>
      </c>
      <c r="B225" s="3" t="s">
        <v>598</v>
      </c>
      <c r="C225" s="3" t="s">
        <v>600</v>
      </c>
      <c r="D225" s="3" t="s">
        <v>626</v>
      </c>
      <c r="E225" s="3" t="s">
        <v>5517</v>
      </c>
      <c r="F225" s="4" t="str">
        <f t="shared" si="31"/>
        <v>O_GA_PNT_AFFINITY</v>
      </c>
      <c r="G225" s="5" t="s">
        <v>631</v>
      </c>
      <c r="H225" s="3">
        <f t="shared" si="32"/>
        <v>6</v>
      </c>
      <c r="I225" s="4" t="s">
        <v>647</v>
      </c>
      <c r="J225" s="4" t="s">
        <v>718</v>
      </c>
      <c r="K225" s="35" t="s">
        <v>3378</v>
      </c>
      <c r="L225" s="3" t="s">
        <v>3381</v>
      </c>
      <c r="M225" s="3" t="str">
        <f t="shared" si="28"/>
        <v>NULL</v>
      </c>
      <c r="N225" s="3"/>
      <c r="O225" s="3"/>
      <c r="P225" s="2" t="s">
        <v>3176</v>
      </c>
      <c r="Q225" s="28" t="str">
        <f t="shared" si="29"/>
        <v>DATE,INTERESTAFFINITYCATEGORY</v>
      </c>
      <c r="R225" s="2" t="str">
        <f t="shared" si="33"/>
        <v>, BOUNCES  INTEGER  NULL  COMMENT '이탈수'</v>
      </c>
    </row>
    <row r="226" spans="1:18" ht="22" hidden="1" customHeight="1" x14ac:dyDescent="0.45">
      <c r="A226" s="23">
        <f t="shared" si="30"/>
        <v>18</v>
      </c>
      <c r="B226" s="3" t="s">
        <v>598</v>
      </c>
      <c r="C226" s="3" t="s">
        <v>600</v>
      </c>
      <c r="D226" s="3" t="s">
        <v>626</v>
      </c>
      <c r="E226" s="3" t="s">
        <v>5517</v>
      </c>
      <c r="F226" s="4" t="str">
        <f t="shared" si="31"/>
        <v>O_GA_PNT_AFFINITY</v>
      </c>
      <c r="G226" s="5" t="s">
        <v>631</v>
      </c>
      <c r="H226" s="3">
        <f t="shared" si="32"/>
        <v>7</v>
      </c>
      <c r="I226" s="4" t="s">
        <v>648</v>
      </c>
      <c r="J226" s="4" t="s">
        <v>719</v>
      </c>
      <c r="K226" s="35" t="s">
        <v>3378</v>
      </c>
      <c r="L226" s="3" t="s">
        <v>3381</v>
      </c>
      <c r="M226" s="3" t="str">
        <f t="shared" si="28"/>
        <v>NULL</v>
      </c>
      <c r="N226" s="3"/>
      <c r="O226" s="3"/>
      <c r="P226" s="2" t="s">
        <v>3176</v>
      </c>
      <c r="Q226" s="28" t="str">
        <f t="shared" si="29"/>
        <v>DATE,INTERESTAFFINITYCATEGORY</v>
      </c>
      <c r="R226" s="2" t="str">
        <f t="shared" si="33"/>
        <v>, PAGEVIEWS  INTEGER  NULL  COMMENT '페이지뷰수'</v>
      </c>
    </row>
    <row r="227" spans="1:18" ht="22" hidden="1" customHeight="1" x14ac:dyDescent="0.45">
      <c r="A227" s="23">
        <f t="shared" si="30"/>
        <v>18</v>
      </c>
      <c r="B227" s="3" t="s">
        <v>598</v>
      </c>
      <c r="C227" s="3" t="s">
        <v>600</v>
      </c>
      <c r="D227" s="3" t="s">
        <v>626</v>
      </c>
      <c r="E227" s="3" t="s">
        <v>5517</v>
      </c>
      <c r="F227" s="4" t="str">
        <f t="shared" si="31"/>
        <v>O_GA_PNT_AFFINITY</v>
      </c>
      <c r="G227" s="5" t="s">
        <v>631</v>
      </c>
      <c r="H227" s="3">
        <f t="shared" si="32"/>
        <v>8</v>
      </c>
      <c r="I227" s="4" t="s">
        <v>649</v>
      </c>
      <c r="J227" s="4" t="s">
        <v>720</v>
      </c>
      <c r="K227" s="35" t="s">
        <v>785</v>
      </c>
      <c r="L227" s="3" t="s">
        <v>3381</v>
      </c>
      <c r="M227" s="3" t="str">
        <f t="shared" si="28"/>
        <v>NULL</v>
      </c>
      <c r="N227" s="3"/>
      <c r="O227" s="3"/>
      <c r="P227" s="2" t="s">
        <v>3177</v>
      </c>
      <c r="Q227" s="28" t="str">
        <f t="shared" si="29"/>
        <v>DATE,INTERESTAFFINITYCATEGORY</v>
      </c>
      <c r="R227" s="2" t="str">
        <f t="shared" si="33"/>
        <v>, SESSIONDURATION  DOUBLE  NULL  COMMENT '세션기간'</v>
      </c>
    </row>
    <row r="228" spans="1:18" ht="22" hidden="1" customHeight="1" x14ac:dyDescent="0.45">
      <c r="A228" s="23">
        <f t="shared" si="30"/>
        <v>18</v>
      </c>
      <c r="B228" s="3" t="s">
        <v>598</v>
      </c>
      <c r="C228" s="3" t="s">
        <v>600</v>
      </c>
      <c r="D228" s="3" t="s">
        <v>626</v>
      </c>
      <c r="E228" s="3" t="s">
        <v>5517</v>
      </c>
      <c r="F228" s="4" t="str">
        <f t="shared" si="31"/>
        <v>O_GA_PNT_AFFINITY</v>
      </c>
      <c r="G228" s="5" t="s">
        <v>631</v>
      </c>
      <c r="H228" s="3">
        <f t="shared" si="32"/>
        <v>9</v>
      </c>
      <c r="I228" s="4" t="s">
        <v>650</v>
      </c>
      <c r="J228" s="4" t="s">
        <v>721</v>
      </c>
      <c r="K228" s="35" t="s">
        <v>3378</v>
      </c>
      <c r="L228" s="3" t="s">
        <v>3381</v>
      </c>
      <c r="M228" s="3" t="str">
        <f t="shared" si="28"/>
        <v>NULL</v>
      </c>
      <c r="N228" s="3"/>
      <c r="O228" s="3"/>
      <c r="P228" s="2" t="s">
        <v>3176</v>
      </c>
      <c r="Q228" s="28" t="str">
        <f t="shared" si="29"/>
        <v>DATE,INTERESTAFFINITYCATEGORY</v>
      </c>
      <c r="R228" s="2" t="str">
        <f t="shared" si="33"/>
        <v>, TRANSACTIONS  INTEGER  NULL  COMMENT '거래수'</v>
      </c>
    </row>
    <row r="229" spans="1:18" ht="22" hidden="1" customHeight="1" x14ac:dyDescent="0.45">
      <c r="A229" s="23">
        <f t="shared" si="30"/>
        <v>18</v>
      </c>
      <c r="B229" s="3" t="s">
        <v>598</v>
      </c>
      <c r="C229" s="3" t="s">
        <v>600</v>
      </c>
      <c r="D229" s="3" t="s">
        <v>626</v>
      </c>
      <c r="E229" s="3" t="s">
        <v>5517</v>
      </c>
      <c r="F229" s="4" t="str">
        <f t="shared" si="31"/>
        <v>O_GA_PNT_AFFINITY</v>
      </c>
      <c r="G229" s="5" t="s">
        <v>631</v>
      </c>
      <c r="H229" s="3">
        <f t="shared" si="32"/>
        <v>10</v>
      </c>
      <c r="I229" s="4" t="s">
        <v>651</v>
      </c>
      <c r="J229" s="4" t="s">
        <v>722</v>
      </c>
      <c r="K229" s="35" t="s">
        <v>785</v>
      </c>
      <c r="L229" s="3" t="s">
        <v>3381</v>
      </c>
      <c r="M229" s="3" t="str">
        <f t="shared" si="28"/>
        <v>NULL</v>
      </c>
      <c r="N229" s="3"/>
      <c r="O229" s="3"/>
      <c r="P229" s="2" t="s">
        <v>3177</v>
      </c>
      <c r="Q229" s="28" t="str">
        <f t="shared" si="29"/>
        <v>DATE,INTERESTAFFINITYCATEGORY</v>
      </c>
      <c r="R229" s="2" t="str">
        <f t="shared" si="33"/>
        <v>, TRANSACTIONREVENUE  DOUBLE  NULL  COMMENT '거래수익'</v>
      </c>
    </row>
    <row r="230" spans="1:18" ht="22" hidden="1" customHeight="1" x14ac:dyDescent="0.45">
      <c r="A230" s="23">
        <f t="shared" si="30"/>
        <v>18</v>
      </c>
      <c r="B230" s="3" t="s">
        <v>598</v>
      </c>
      <c r="C230" s="3" t="s">
        <v>600</v>
      </c>
      <c r="D230" s="3" t="s">
        <v>626</v>
      </c>
      <c r="E230" s="3" t="s">
        <v>5517</v>
      </c>
      <c r="F230" s="4" t="str">
        <f t="shared" si="31"/>
        <v>O_GA_PNT_AFFINITY</v>
      </c>
      <c r="G230" s="5" t="s">
        <v>631</v>
      </c>
      <c r="H230" s="3">
        <f t="shared" si="32"/>
        <v>11</v>
      </c>
      <c r="I230" s="4" t="s">
        <v>695</v>
      </c>
      <c r="J230" s="4" t="s">
        <v>771</v>
      </c>
      <c r="K230" s="35" t="s">
        <v>3378</v>
      </c>
      <c r="L230" s="3" t="s">
        <v>3381</v>
      </c>
      <c r="M230" s="3" t="str">
        <f t="shared" si="28"/>
        <v>NULL</v>
      </c>
      <c r="N230" s="3"/>
      <c r="O230" s="3"/>
      <c r="P230" s="2" t="s">
        <v>3176</v>
      </c>
      <c r="Q230" s="28" t="str">
        <f t="shared" si="29"/>
        <v>DATE,INTERESTAFFINITYCATEGORY</v>
      </c>
      <c r="R230" s="2" t="str">
        <f t="shared" si="33"/>
        <v>, GOAL1COMPLETIONS  INTEGER  NULL  COMMENT '목표1완료수'</v>
      </c>
    </row>
    <row r="231" spans="1:18" ht="22" hidden="1" customHeight="1" x14ac:dyDescent="0.45">
      <c r="A231" s="23">
        <f t="shared" si="30"/>
        <v>18</v>
      </c>
      <c r="B231" s="3" t="s">
        <v>598</v>
      </c>
      <c r="C231" s="3" t="s">
        <v>600</v>
      </c>
      <c r="D231" s="3" t="s">
        <v>626</v>
      </c>
      <c r="E231" s="3" t="s">
        <v>5517</v>
      </c>
      <c r="F231" s="4" t="str">
        <f t="shared" si="31"/>
        <v>O_GA_PNT_AFFINITY</v>
      </c>
      <c r="G231" s="5" t="s">
        <v>631</v>
      </c>
      <c r="H231" s="3">
        <f t="shared" si="32"/>
        <v>12</v>
      </c>
      <c r="I231" s="4" t="s">
        <v>700</v>
      </c>
      <c r="J231" s="4" t="s">
        <v>776</v>
      </c>
      <c r="K231" s="35" t="s">
        <v>3378</v>
      </c>
      <c r="L231" s="3" t="s">
        <v>3381</v>
      </c>
      <c r="M231" s="3" t="str">
        <f t="shared" si="28"/>
        <v>NULL</v>
      </c>
      <c r="N231" s="3"/>
      <c r="O231" s="3"/>
      <c r="P231" s="2" t="s">
        <v>3176</v>
      </c>
      <c r="Q231" s="28" t="str">
        <f t="shared" si="29"/>
        <v>DATE,INTERESTAFFINITYCATEGORY</v>
      </c>
      <c r="R231" s="2" t="str">
        <f t="shared" si="33"/>
        <v>, GOAL6COMPLETIONS  INTEGER  NULL  COMMENT '목표6완료수'</v>
      </c>
    </row>
    <row r="232" spans="1:18" ht="22" hidden="1" customHeight="1" x14ac:dyDescent="0.45">
      <c r="A232" s="23">
        <f t="shared" si="30"/>
        <v>18</v>
      </c>
      <c r="B232" s="3" t="s">
        <v>598</v>
      </c>
      <c r="C232" s="3" t="s">
        <v>600</v>
      </c>
      <c r="D232" s="3" t="s">
        <v>626</v>
      </c>
      <c r="E232" s="3" t="s">
        <v>5517</v>
      </c>
      <c r="F232" s="4" t="str">
        <f t="shared" si="31"/>
        <v>O_GA_PNT_AFFINITY</v>
      </c>
      <c r="G232" s="5" t="s">
        <v>631</v>
      </c>
      <c r="H232" s="3">
        <f>IF(F232=F231,H231+1,1)</f>
        <v>13</v>
      </c>
      <c r="I232" s="4" t="s">
        <v>589</v>
      </c>
      <c r="J232" s="4" t="s">
        <v>3382</v>
      </c>
      <c r="K232" s="35" t="s">
        <v>3385</v>
      </c>
      <c r="L232" s="3" t="s">
        <v>3381</v>
      </c>
      <c r="M232" s="3" t="str">
        <f t="shared" si="28"/>
        <v>NULL</v>
      </c>
      <c r="N232" s="3"/>
      <c r="O232" s="3"/>
      <c r="Q232" s="28" t="str">
        <f t="shared" si="29"/>
        <v>DATE,INTERESTAFFINITYCATEGORY</v>
      </c>
      <c r="R232" s="2" t="str">
        <f t="shared" si="33"/>
        <v>, LOAD_DTTM  TIMESTAMP  NULL  COMMENT '적재일시' , CONSTRAINT O_GA_PNT_AFFINITY_PK PRIMARY KEY (DATE,INTERESTAFFINITYCATEGORY)) COMMENT='사용자 관심도';GRANT SELECT ON TABLE GCWB_WDB.ODS.O_GA_PNT_AFFINITY TO READ_ROLE;GRANT SELECT,INSERT,UPDATE,DELETE ON TABLE GCWB_WDB.ODS.O_GA_PNT_AFFINITY TO ROLE CRUD_ROLE;</v>
      </c>
    </row>
    <row r="233" spans="1:18" ht="22" hidden="1" customHeight="1" x14ac:dyDescent="0.45">
      <c r="A233" s="23">
        <f t="shared" si="30"/>
        <v>19</v>
      </c>
      <c r="B233" s="3" t="s">
        <v>598</v>
      </c>
      <c r="C233" s="3" t="s">
        <v>600</v>
      </c>
      <c r="D233" s="3" t="s">
        <v>626</v>
      </c>
      <c r="E233" s="24" t="s">
        <v>5518</v>
      </c>
      <c r="F233" s="4" t="str">
        <f t="shared" si="31"/>
        <v>O_GA_PNT_PAGE</v>
      </c>
      <c r="G233" s="26" t="s">
        <v>46</v>
      </c>
      <c r="H233" s="3">
        <f t="shared" si="32"/>
        <v>1</v>
      </c>
      <c r="I233" s="25" t="s">
        <v>637</v>
      </c>
      <c r="J233" s="25" t="s">
        <v>708</v>
      </c>
      <c r="K233" s="38" t="s">
        <v>3173</v>
      </c>
      <c r="L233" s="3" t="s">
        <v>300</v>
      </c>
      <c r="M233" s="3" t="str">
        <f t="shared" si="28"/>
        <v xml:space="preserve"> NOT NULL</v>
      </c>
      <c r="N233" s="3"/>
      <c r="O233" s="3"/>
      <c r="P233" s="2" t="s">
        <v>3175</v>
      </c>
      <c r="Q233" s="28" t="str">
        <f t="shared" si="29"/>
        <v>DATE</v>
      </c>
      <c r="R233" s="2" t="str">
        <f t="shared" si="33"/>
        <v>CREATE OR REPLACE TRANSIENT TABLE ODS.O_GA_PNT_PAGE (DATE  VARCHAR(8)   NOT NULL  COMMENT '일자'</v>
      </c>
    </row>
    <row r="234" spans="1:18" ht="22" hidden="1" customHeight="1" x14ac:dyDescent="0.45">
      <c r="A234" s="23">
        <f t="shared" si="30"/>
        <v>19</v>
      </c>
      <c r="B234" s="3" t="s">
        <v>598</v>
      </c>
      <c r="C234" s="3" t="s">
        <v>600</v>
      </c>
      <c r="D234" s="3" t="s">
        <v>626</v>
      </c>
      <c r="E234" s="24" t="s">
        <v>5518</v>
      </c>
      <c r="F234" s="4" t="str">
        <f t="shared" si="31"/>
        <v>O_GA_PNT_PAGE</v>
      </c>
      <c r="G234" s="26" t="s">
        <v>46</v>
      </c>
      <c r="H234" s="3">
        <f t="shared" si="32"/>
        <v>2</v>
      </c>
      <c r="I234" s="25" t="s">
        <v>638</v>
      </c>
      <c r="J234" s="25" t="s">
        <v>709</v>
      </c>
      <c r="K234" s="38" t="s">
        <v>3180</v>
      </c>
      <c r="L234" s="3" t="s">
        <v>300</v>
      </c>
      <c r="M234" s="3" t="str">
        <f t="shared" si="28"/>
        <v xml:space="preserve"> NOT NULL</v>
      </c>
      <c r="N234" s="3"/>
      <c r="O234" s="3"/>
      <c r="P234" s="2" t="s">
        <v>3175</v>
      </c>
      <c r="Q234" s="28" t="str">
        <f t="shared" si="29"/>
        <v>DATE,CLIENTID</v>
      </c>
      <c r="R234" s="2" t="str">
        <f t="shared" si="33"/>
        <v>, CLIENTID  VARCHAR(50)   NOT NULL  COMMENT '사용자ID'</v>
      </c>
    </row>
    <row r="235" spans="1:18" ht="22" hidden="1" customHeight="1" x14ac:dyDescent="0.45">
      <c r="A235" s="23">
        <f t="shared" si="30"/>
        <v>19</v>
      </c>
      <c r="B235" s="3" t="s">
        <v>598</v>
      </c>
      <c r="C235" s="3" t="s">
        <v>600</v>
      </c>
      <c r="D235" s="3" t="s">
        <v>626</v>
      </c>
      <c r="E235" s="24" t="s">
        <v>5518</v>
      </c>
      <c r="F235" s="4" t="str">
        <f t="shared" si="31"/>
        <v>O_GA_PNT_PAGE</v>
      </c>
      <c r="G235" s="26" t="s">
        <v>46</v>
      </c>
      <c r="H235" s="3">
        <f t="shared" si="32"/>
        <v>3</v>
      </c>
      <c r="I235" s="25" t="s">
        <v>46</v>
      </c>
      <c r="J235" s="25" t="s">
        <v>731</v>
      </c>
      <c r="K235" s="38" t="s">
        <v>5575</v>
      </c>
      <c r="L235" s="3" t="s">
        <v>300</v>
      </c>
      <c r="M235" s="3" t="str">
        <f t="shared" si="28"/>
        <v xml:space="preserve"> NOT NULL</v>
      </c>
      <c r="N235" s="3"/>
      <c r="O235" s="3"/>
      <c r="P235" s="2" t="s">
        <v>3175</v>
      </c>
      <c r="Q235" s="28" t="str">
        <f t="shared" si="29"/>
        <v>DATE,CLIENTID,PAGEPATH</v>
      </c>
      <c r="R235" s="2" t="str">
        <f t="shared" si="33"/>
        <v>, PAGEPATH  VARCHAR(10000)   NOT NULL  COMMENT '페이지'</v>
      </c>
    </row>
    <row r="236" spans="1:18" ht="22" hidden="1" customHeight="1" x14ac:dyDescent="0.45">
      <c r="A236" s="23">
        <f t="shared" si="30"/>
        <v>19</v>
      </c>
      <c r="B236" s="3" t="s">
        <v>598</v>
      </c>
      <c r="C236" s="3" t="s">
        <v>600</v>
      </c>
      <c r="D236" s="3" t="s">
        <v>626</v>
      </c>
      <c r="E236" s="24" t="s">
        <v>5518</v>
      </c>
      <c r="F236" s="4" t="str">
        <f t="shared" si="31"/>
        <v>O_GA_PNT_PAGE</v>
      </c>
      <c r="G236" s="26" t="s">
        <v>46</v>
      </c>
      <c r="H236" s="3">
        <f t="shared" si="32"/>
        <v>4</v>
      </c>
      <c r="I236" s="25" t="s">
        <v>50</v>
      </c>
      <c r="J236" s="25" t="s">
        <v>732</v>
      </c>
      <c r="K236" s="38" t="s">
        <v>5574</v>
      </c>
      <c r="L236" s="3" t="s">
        <v>3381</v>
      </c>
      <c r="M236" s="3" t="str">
        <f t="shared" si="28"/>
        <v>NULL</v>
      </c>
      <c r="N236" s="3"/>
      <c r="O236" s="3"/>
      <c r="P236" s="2" t="s">
        <v>3175</v>
      </c>
      <c r="Q236" s="28" t="str">
        <f t="shared" si="29"/>
        <v>DATE,CLIENTID,PAGEPATH</v>
      </c>
      <c r="R236" s="2" t="str">
        <f t="shared" si="33"/>
        <v>, PAGEPATHLEVEL1  VARCHAR(10000)  NULL  COMMENT '페이지경로1단계'</v>
      </c>
    </row>
    <row r="237" spans="1:18" ht="22" hidden="1" customHeight="1" x14ac:dyDescent="0.45">
      <c r="A237" s="23">
        <f t="shared" si="30"/>
        <v>19</v>
      </c>
      <c r="B237" s="3" t="s">
        <v>598</v>
      </c>
      <c r="C237" s="3" t="s">
        <v>600</v>
      </c>
      <c r="D237" s="3" t="s">
        <v>626</v>
      </c>
      <c r="E237" s="24" t="s">
        <v>5518</v>
      </c>
      <c r="F237" s="4" t="str">
        <f t="shared" si="31"/>
        <v>O_GA_PNT_PAGE</v>
      </c>
      <c r="G237" s="26" t="s">
        <v>46</v>
      </c>
      <c r="H237" s="3">
        <f t="shared" si="32"/>
        <v>5</v>
      </c>
      <c r="I237" s="25" t="s">
        <v>3363</v>
      </c>
      <c r="J237" s="25" t="s">
        <v>3367</v>
      </c>
      <c r="K237" s="38" t="s">
        <v>5574</v>
      </c>
      <c r="L237" s="3" t="s">
        <v>3381</v>
      </c>
      <c r="M237" s="3" t="str">
        <f t="shared" si="28"/>
        <v>NULL</v>
      </c>
      <c r="N237" s="3"/>
      <c r="O237" s="3"/>
      <c r="P237" s="2" t="s">
        <v>3175</v>
      </c>
      <c r="Q237" s="28" t="str">
        <f t="shared" si="29"/>
        <v>DATE,CLIENTID,PAGEPATH</v>
      </c>
      <c r="R237" s="2" t="str">
        <f t="shared" si="33"/>
        <v>, PAGEPATHLEVEL2  VARCHAR(10000)  NULL  COMMENT '페이지경로2단계'</v>
      </c>
    </row>
    <row r="238" spans="1:18" ht="22" hidden="1" customHeight="1" x14ac:dyDescent="0.45">
      <c r="A238" s="23">
        <f t="shared" si="30"/>
        <v>19</v>
      </c>
      <c r="B238" s="3" t="s">
        <v>598</v>
      </c>
      <c r="C238" s="3" t="s">
        <v>600</v>
      </c>
      <c r="D238" s="3" t="s">
        <v>626</v>
      </c>
      <c r="E238" s="24" t="s">
        <v>5518</v>
      </c>
      <c r="F238" s="4" t="str">
        <f t="shared" si="31"/>
        <v>O_GA_PNT_PAGE</v>
      </c>
      <c r="G238" s="26" t="s">
        <v>46</v>
      </c>
      <c r="H238" s="3">
        <f t="shared" si="32"/>
        <v>6</v>
      </c>
      <c r="I238" s="25" t="s">
        <v>3364</v>
      </c>
      <c r="J238" s="25" t="s">
        <v>3366</v>
      </c>
      <c r="K238" s="38" t="s">
        <v>5574</v>
      </c>
      <c r="L238" s="3" t="s">
        <v>3381</v>
      </c>
      <c r="M238" s="3" t="str">
        <f t="shared" si="28"/>
        <v>NULL</v>
      </c>
      <c r="N238" s="3"/>
      <c r="O238" s="3"/>
      <c r="P238" s="2" t="s">
        <v>3175</v>
      </c>
      <c r="Q238" s="28" t="str">
        <f t="shared" si="29"/>
        <v>DATE,CLIENTID,PAGEPATH</v>
      </c>
      <c r="R238" s="2" t="str">
        <f t="shared" si="33"/>
        <v>, PAGEPATHLEVEL3  VARCHAR(10000)  NULL  COMMENT '페이지경로3단계'</v>
      </c>
    </row>
    <row r="239" spans="1:18" ht="22" hidden="1" customHeight="1" x14ac:dyDescent="0.45">
      <c r="A239" s="23">
        <f t="shared" si="30"/>
        <v>19</v>
      </c>
      <c r="B239" s="3" t="s">
        <v>598</v>
      </c>
      <c r="C239" s="3" t="s">
        <v>600</v>
      </c>
      <c r="D239" s="3" t="s">
        <v>626</v>
      </c>
      <c r="E239" s="24" t="s">
        <v>5518</v>
      </c>
      <c r="F239" s="4" t="str">
        <f t="shared" si="31"/>
        <v>O_GA_PNT_PAGE</v>
      </c>
      <c r="G239" s="26" t="s">
        <v>46</v>
      </c>
      <c r="H239" s="3">
        <f t="shared" si="32"/>
        <v>7</v>
      </c>
      <c r="I239" s="25" t="s">
        <v>3365</v>
      </c>
      <c r="J239" s="25" t="s">
        <v>3368</v>
      </c>
      <c r="K239" s="38" t="s">
        <v>5574</v>
      </c>
      <c r="L239" s="3" t="s">
        <v>3381</v>
      </c>
      <c r="M239" s="3" t="str">
        <f t="shared" si="28"/>
        <v>NULL</v>
      </c>
      <c r="N239" s="3"/>
      <c r="O239" s="3"/>
      <c r="P239" s="2" t="s">
        <v>3175</v>
      </c>
      <c r="Q239" s="28" t="str">
        <f t="shared" si="29"/>
        <v>DATE,CLIENTID,PAGEPATH</v>
      </c>
      <c r="R239" s="2" t="str">
        <f t="shared" si="33"/>
        <v>, PAGEPATHLEVEL4  VARCHAR(10000)  NULL  COMMENT '페이지경로4단계'</v>
      </c>
    </row>
    <row r="240" spans="1:18" ht="22" hidden="1" customHeight="1" x14ac:dyDescent="0.45">
      <c r="A240" s="23">
        <f t="shared" si="30"/>
        <v>19</v>
      </c>
      <c r="B240" s="3" t="s">
        <v>598</v>
      </c>
      <c r="C240" s="3" t="s">
        <v>600</v>
      </c>
      <c r="D240" s="3" t="s">
        <v>626</v>
      </c>
      <c r="E240" s="24" t="s">
        <v>5518</v>
      </c>
      <c r="F240" s="4" t="str">
        <f t="shared" si="31"/>
        <v>O_GA_PNT_PAGE</v>
      </c>
      <c r="G240" s="26" t="s">
        <v>46</v>
      </c>
      <c r="H240" s="3">
        <f t="shared" si="32"/>
        <v>8</v>
      </c>
      <c r="I240" s="25" t="s">
        <v>648</v>
      </c>
      <c r="J240" s="25" t="s">
        <v>719</v>
      </c>
      <c r="K240" s="35" t="s">
        <v>3378</v>
      </c>
      <c r="L240" s="3" t="s">
        <v>3381</v>
      </c>
      <c r="M240" s="3" t="str">
        <f t="shared" si="28"/>
        <v>NULL</v>
      </c>
      <c r="N240" s="3"/>
      <c r="O240" s="3"/>
      <c r="P240" s="2" t="s">
        <v>3176</v>
      </c>
      <c r="Q240" s="28" t="str">
        <f t="shared" si="29"/>
        <v>DATE,CLIENTID,PAGEPATH</v>
      </c>
      <c r="R240" s="2" t="str">
        <f t="shared" si="33"/>
        <v>, PAGEVIEWS  INTEGER  NULL  COMMENT '페이지뷰수'</v>
      </c>
    </row>
    <row r="241" spans="1:18" ht="22" hidden="1" customHeight="1" x14ac:dyDescent="0.45">
      <c r="A241" s="23">
        <f t="shared" si="30"/>
        <v>19</v>
      </c>
      <c r="B241" s="3" t="s">
        <v>598</v>
      </c>
      <c r="C241" s="3" t="s">
        <v>600</v>
      </c>
      <c r="D241" s="3" t="s">
        <v>626</v>
      </c>
      <c r="E241" s="24" t="s">
        <v>5518</v>
      </c>
      <c r="F241" s="4" t="str">
        <f t="shared" si="31"/>
        <v>O_GA_PNT_PAGE</v>
      </c>
      <c r="G241" s="26" t="s">
        <v>46</v>
      </c>
      <c r="H241" s="3">
        <f t="shared" si="32"/>
        <v>9</v>
      </c>
      <c r="I241" s="25" t="s">
        <v>659</v>
      </c>
      <c r="J241" s="25" t="s">
        <v>733</v>
      </c>
      <c r="K241" s="35" t="s">
        <v>3378</v>
      </c>
      <c r="L241" s="3" t="s">
        <v>3381</v>
      </c>
      <c r="M241" s="3" t="str">
        <f t="shared" si="28"/>
        <v>NULL</v>
      </c>
      <c r="N241" s="3"/>
      <c r="O241" s="3"/>
      <c r="P241" s="2" t="s">
        <v>3176</v>
      </c>
      <c r="Q241" s="28" t="str">
        <f t="shared" si="29"/>
        <v>DATE,CLIENTID,PAGEPATH</v>
      </c>
      <c r="R241" s="2" t="str">
        <f t="shared" si="33"/>
        <v>, UNIQUEPAGEVIEWS  INTEGER  NULL  COMMENT '순페이지뷰수'</v>
      </c>
    </row>
    <row r="242" spans="1:18" ht="22" hidden="1" customHeight="1" x14ac:dyDescent="0.45">
      <c r="A242" s="23">
        <f t="shared" si="30"/>
        <v>19</v>
      </c>
      <c r="B242" s="3" t="s">
        <v>598</v>
      </c>
      <c r="C242" s="3" t="s">
        <v>600</v>
      </c>
      <c r="D242" s="3" t="s">
        <v>626</v>
      </c>
      <c r="E242" s="24" t="s">
        <v>5518</v>
      </c>
      <c r="F242" s="4" t="str">
        <f t="shared" si="31"/>
        <v>O_GA_PNT_PAGE</v>
      </c>
      <c r="G242" s="26" t="s">
        <v>46</v>
      </c>
      <c r="H242" s="3">
        <f t="shared" si="32"/>
        <v>10</v>
      </c>
      <c r="I242" s="25" t="s">
        <v>660</v>
      </c>
      <c r="J242" s="25" t="s">
        <v>734</v>
      </c>
      <c r="K242" s="35" t="s">
        <v>3378</v>
      </c>
      <c r="L242" s="3" t="s">
        <v>3381</v>
      </c>
      <c r="M242" s="3" t="str">
        <f t="shared" si="28"/>
        <v>NULL</v>
      </c>
      <c r="N242" s="3"/>
      <c r="O242" s="3"/>
      <c r="P242" s="2" t="s">
        <v>3176</v>
      </c>
      <c r="Q242" s="28" t="str">
        <f t="shared" si="29"/>
        <v>DATE,CLIENTID,PAGEPATH</v>
      </c>
      <c r="R242" s="2" t="str">
        <f t="shared" si="33"/>
        <v>, ENTRANCES  INTEGER  NULL  COMMENT '방문수'</v>
      </c>
    </row>
    <row r="243" spans="1:18" ht="22" hidden="1" customHeight="1" x14ac:dyDescent="0.45">
      <c r="A243" s="23">
        <f t="shared" si="30"/>
        <v>19</v>
      </c>
      <c r="B243" s="3" t="s">
        <v>598</v>
      </c>
      <c r="C243" s="3" t="s">
        <v>600</v>
      </c>
      <c r="D243" s="3" t="s">
        <v>626</v>
      </c>
      <c r="E243" s="24" t="s">
        <v>5518</v>
      </c>
      <c r="F243" s="4" t="str">
        <f t="shared" si="31"/>
        <v>O_GA_PNT_PAGE</v>
      </c>
      <c r="G243" s="26" t="s">
        <v>46</v>
      </c>
      <c r="H243" s="3">
        <f t="shared" si="32"/>
        <v>11</v>
      </c>
      <c r="I243" s="25" t="s">
        <v>647</v>
      </c>
      <c r="J243" s="25" t="s">
        <v>718</v>
      </c>
      <c r="K243" s="35" t="s">
        <v>3378</v>
      </c>
      <c r="L243" s="3" t="s">
        <v>3381</v>
      </c>
      <c r="M243" s="3" t="str">
        <f t="shared" si="28"/>
        <v>NULL</v>
      </c>
      <c r="N243" s="3"/>
      <c r="O243" s="3"/>
      <c r="P243" s="2" t="s">
        <v>3176</v>
      </c>
      <c r="Q243" s="28" t="str">
        <f t="shared" si="29"/>
        <v>DATE,CLIENTID,PAGEPATH</v>
      </c>
      <c r="R243" s="2" t="str">
        <f t="shared" si="33"/>
        <v>, BOUNCES  INTEGER  NULL  COMMENT '이탈수'</v>
      </c>
    </row>
    <row r="244" spans="1:18" ht="22" hidden="1" customHeight="1" x14ac:dyDescent="0.45">
      <c r="A244" s="23">
        <f t="shared" si="30"/>
        <v>19</v>
      </c>
      <c r="B244" s="3" t="s">
        <v>598</v>
      </c>
      <c r="C244" s="3" t="s">
        <v>600</v>
      </c>
      <c r="D244" s="3" t="s">
        <v>626</v>
      </c>
      <c r="E244" s="24" t="s">
        <v>5518</v>
      </c>
      <c r="F244" s="4" t="str">
        <f t="shared" si="31"/>
        <v>O_GA_PNT_PAGE</v>
      </c>
      <c r="G244" s="26" t="s">
        <v>46</v>
      </c>
      <c r="H244" s="3">
        <f t="shared" si="32"/>
        <v>12</v>
      </c>
      <c r="I244" s="25" t="s">
        <v>661</v>
      </c>
      <c r="J244" s="25" t="s">
        <v>735</v>
      </c>
      <c r="K244" s="35" t="s">
        <v>3378</v>
      </c>
      <c r="L244" s="3" t="s">
        <v>3381</v>
      </c>
      <c r="M244" s="3" t="str">
        <f t="shared" si="28"/>
        <v>NULL</v>
      </c>
      <c r="N244" s="3"/>
      <c r="O244" s="3"/>
      <c r="P244" s="2" t="s">
        <v>3176</v>
      </c>
      <c r="Q244" s="28" t="str">
        <f t="shared" ref="Q244:Q260" si="34">IF(G244="","",IF(L244="",Q243,IF(AND(L244="Y",H244=1),J244,CONCATENATE(Q243,",",J244))))</f>
        <v>DATE,CLIENTID,PAGEPATH</v>
      </c>
      <c r="R244" s="2" t="str">
        <f t="shared" ref="R244:R260" si="35">IF(AND(N244="Y",H244=1),"CREATE OR REPLACE VIEW "&amp;B244&amp;"."&amp;F244&amp;" AS SELECT CMM_DTL_CD AS "&amp;J244,IF(AND(N244="Y",H245=1)," , SORT_SEQ AS "&amp;J244&amp;" FROM DW.WSTC_CMM_CD_DTL WHERE CMM_BAS_CD= '"&amp;P244&amp;"';",IF(N244="Y"," , CMM_DTL_NM AS "&amp;J244,IF(G244="","",IF(H244=1,"CREATE OR REPLACE TRANSIENT TABLE "&amp;B244&amp;"."&amp;F244&amp;" ("&amp;J244&amp;"  "&amp;K244&amp;"  "&amp;M244&amp;"  COMMENT '"&amp;I244&amp;"'",IF(H245=1,", "&amp;J244&amp;"  "&amp;K244&amp;"  "&amp;M244&amp;"  COMMENT '"&amp;I244&amp;"' , CONSTRAINT "&amp;F244&amp;"_PK PRIMARY KEY ("&amp;Q244&amp;")) COMMENT='"&amp;G244&amp;"';"&amp;"GRANT SELECT ON TABLE GCWB_WDB."&amp;B244&amp;"."&amp;F244&amp;" TO READ_ROLE;"&amp;"GRANT SELECT,INSERT,UPDATE,DELETE ON TABLE GCWB_WDB."&amp;B244&amp;"."&amp;F244&amp;" TO ROLE CRUD_ROLE;",", "&amp;J244&amp;"  "&amp;K244&amp;"  "&amp;M244&amp;"  COMMENT '"&amp;I244&amp;"'"))))))</f>
        <v>, EXITS  INTEGER  NULL  COMMENT '종료수'</v>
      </c>
    </row>
    <row r="245" spans="1:18" ht="22" hidden="1" customHeight="1" x14ac:dyDescent="0.45">
      <c r="A245" s="23">
        <f t="shared" si="30"/>
        <v>19</v>
      </c>
      <c r="B245" s="3" t="s">
        <v>598</v>
      </c>
      <c r="C245" s="3" t="s">
        <v>600</v>
      </c>
      <c r="D245" s="3" t="s">
        <v>626</v>
      </c>
      <c r="E245" s="3" t="s">
        <v>5518</v>
      </c>
      <c r="F245" s="4" t="str">
        <f t="shared" si="31"/>
        <v>O_GA_PNT_PAGE</v>
      </c>
      <c r="G245" s="26" t="s">
        <v>46</v>
      </c>
      <c r="H245" s="3">
        <f t="shared" si="32"/>
        <v>13</v>
      </c>
      <c r="I245" s="25" t="s">
        <v>662</v>
      </c>
      <c r="J245" s="25" t="s">
        <v>736</v>
      </c>
      <c r="K245" s="35" t="s">
        <v>785</v>
      </c>
      <c r="L245" s="3" t="s">
        <v>3381</v>
      </c>
      <c r="M245" s="3" t="str">
        <f t="shared" si="28"/>
        <v>NULL</v>
      </c>
      <c r="N245" s="3"/>
      <c r="O245" s="3"/>
      <c r="P245" s="2" t="s">
        <v>3177</v>
      </c>
      <c r="Q245" s="28" t="str">
        <f t="shared" si="34"/>
        <v>DATE,CLIENTID,PAGEPATH</v>
      </c>
      <c r="R245" s="2" t="str">
        <f t="shared" si="35"/>
        <v>, TIMEONPAGE  DOUBLE  NULL  COMMENT '페이지에머문시간'</v>
      </c>
    </row>
    <row r="246" spans="1:18" ht="22" hidden="1" customHeight="1" x14ac:dyDescent="0.45">
      <c r="A246" s="23">
        <f t="shared" si="30"/>
        <v>19</v>
      </c>
      <c r="B246" s="3" t="s">
        <v>598</v>
      </c>
      <c r="C246" s="3" t="s">
        <v>600</v>
      </c>
      <c r="D246" s="3" t="s">
        <v>626</v>
      </c>
      <c r="E246" s="3" t="s">
        <v>5518</v>
      </c>
      <c r="F246" s="4" t="str">
        <f t="shared" si="31"/>
        <v>O_GA_PNT_PAGE</v>
      </c>
      <c r="G246" s="5" t="s">
        <v>46</v>
      </c>
      <c r="H246" s="3">
        <f t="shared" si="32"/>
        <v>14</v>
      </c>
      <c r="I246" s="4" t="s">
        <v>589</v>
      </c>
      <c r="J246" s="4" t="s">
        <v>3382</v>
      </c>
      <c r="K246" s="35" t="s">
        <v>3383</v>
      </c>
      <c r="L246" s="3" t="s">
        <v>3381</v>
      </c>
      <c r="M246" s="3" t="str">
        <f t="shared" si="28"/>
        <v>NULL</v>
      </c>
      <c r="N246" s="3"/>
      <c r="O246" s="3"/>
      <c r="Q246" s="28" t="str">
        <f t="shared" si="34"/>
        <v>DATE,CLIENTID,PAGEPATH</v>
      </c>
      <c r="R246" s="2" t="str">
        <f t="shared" si="35"/>
        <v>, LOAD_DTTM  TIMESTAMP  NULL  COMMENT '적재일시' , CONSTRAINT O_GA_PNT_PAGE_PK PRIMARY KEY (DATE,CLIENTID,PAGEPATH)) COMMENT='페이지';GRANT SELECT ON TABLE GCWB_WDB.ODS.O_GA_PNT_PAGE TO READ_ROLE;GRANT SELECT,INSERT,UPDATE,DELETE ON TABLE GCWB_WDB.ODS.O_GA_PNT_PAGE TO ROLE CRUD_ROLE;</v>
      </c>
    </row>
    <row r="247" spans="1:18" ht="22" hidden="1" customHeight="1" x14ac:dyDescent="0.45">
      <c r="A247" s="23">
        <f t="shared" si="30"/>
        <v>20</v>
      </c>
      <c r="B247" s="3" t="s">
        <v>598</v>
      </c>
      <c r="C247" s="3" t="s">
        <v>600</v>
      </c>
      <c r="D247" s="3" t="s">
        <v>626</v>
      </c>
      <c r="E247" s="3" t="s">
        <v>5519</v>
      </c>
      <c r="F247" s="4" t="str">
        <f t="shared" si="31"/>
        <v>O_GA_PNT_ORDER</v>
      </c>
      <c r="G247" s="5" t="s">
        <v>124</v>
      </c>
      <c r="H247" s="3">
        <f t="shared" si="32"/>
        <v>1</v>
      </c>
      <c r="I247" s="4" t="s">
        <v>637</v>
      </c>
      <c r="J247" s="4" t="s">
        <v>708</v>
      </c>
      <c r="K247" s="35" t="s">
        <v>3361</v>
      </c>
      <c r="L247" s="3" t="s">
        <v>300</v>
      </c>
      <c r="M247" s="3" t="str">
        <f t="shared" si="28"/>
        <v xml:space="preserve"> NOT NULL</v>
      </c>
      <c r="N247" s="3"/>
      <c r="O247" s="3"/>
      <c r="P247" s="2" t="s">
        <v>3175</v>
      </c>
      <c r="Q247" s="28" t="str">
        <f t="shared" si="34"/>
        <v>DATE</v>
      </c>
      <c r="R247" s="2" t="str">
        <f t="shared" si="35"/>
        <v>CREATE OR REPLACE TRANSIENT TABLE ODS.O_GA_PNT_ORDER (DATE  VARCHAR(8)   NOT NULL  COMMENT '일자'</v>
      </c>
    </row>
    <row r="248" spans="1:18" ht="22" hidden="1" customHeight="1" x14ac:dyDescent="0.45">
      <c r="A248" s="23">
        <f t="shared" si="30"/>
        <v>20</v>
      </c>
      <c r="B248" s="3" t="s">
        <v>598</v>
      </c>
      <c r="C248" s="3" t="s">
        <v>600</v>
      </c>
      <c r="D248" s="3" t="s">
        <v>626</v>
      </c>
      <c r="E248" s="3" t="s">
        <v>5519</v>
      </c>
      <c r="F248" s="4" t="str">
        <f t="shared" si="31"/>
        <v>O_GA_PNT_ORDER</v>
      </c>
      <c r="G248" s="5" t="s">
        <v>124</v>
      </c>
      <c r="H248" s="3">
        <f t="shared" si="32"/>
        <v>2</v>
      </c>
      <c r="I248" s="4" t="s">
        <v>638</v>
      </c>
      <c r="J248" s="4" t="s">
        <v>709</v>
      </c>
      <c r="K248" s="35" t="s">
        <v>3359</v>
      </c>
      <c r="L248" s="3" t="s">
        <v>300</v>
      </c>
      <c r="M248" s="3" t="str">
        <f t="shared" si="28"/>
        <v xml:space="preserve"> NOT NULL</v>
      </c>
      <c r="N248" s="3"/>
      <c r="O248" s="3"/>
      <c r="P248" s="2" t="s">
        <v>3175</v>
      </c>
      <c r="Q248" s="28" t="str">
        <f t="shared" si="34"/>
        <v>DATE,CLIENTID</v>
      </c>
      <c r="R248" s="2" t="str">
        <f t="shared" si="35"/>
        <v>, CLIENTID  VARCHAR(50)   NOT NULL  COMMENT '사용자ID'</v>
      </c>
    </row>
    <row r="249" spans="1:18" ht="22" hidden="1" customHeight="1" x14ac:dyDescent="0.45">
      <c r="A249" s="23">
        <f t="shared" si="30"/>
        <v>20</v>
      </c>
      <c r="B249" s="3" t="s">
        <v>598</v>
      </c>
      <c r="C249" s="3" t="s">
        <v>600</v>
      </c>
      <c r="D249" s="3" t="s">
        <v>626</v>
      </c>
      <c r="E249" s="3" t="s">
        <v>5519</v>
      </c>
      <c r="F249" s="4" t="str">
        <f t="shared" si="31"/>
        <v>O_GA_PNT_ORDER</v>
      </c>
      <c r="G249" s="5" t="s">
        <v>124</v>
      </c>
      <c r="H249" s="3">
        <f t="shared" si="32"/>
        <v>3</v>
      </c>
      <c r="I249" s="4" t="s">
        <v>663</v>
      </c>
      <c r="J249" s="4" t="s">
        <v>737</v>
      </c>
      <c r="K249" s="35" t="s">
        <v>3359</v>
      </c>
      <c r="L249" s="3" t="s">
        <v>300</v>
      </c>
      <c r="M249" s="3" t="str">
        <f t="shared" si="28"/>
        <v xml:space="preserve"> NOT NULL</v>
      </c>
      <c r="N249" s="3"/>
      <c r="O249" s="3"/>
      <c r="P249" s="2" t="s">
        <v>3175</v>
      </c>
      <c r="Q249" s="28" t="str">
        <f t="shared" si="34"/>
        <v>DATE,CLIENTID,TRANSACTIONID</v>
      </c>
      <c r="R249" s="2" t="str">
        <f t="shared" si="35"/>
        <v>, TRANSACTIONID  VARCHAR(50)   NOT NULL  COMMENT '거래ID'</v>
      </c>
    </row>
    <row r="250" spans="1:18" ht="22" hidden="1" customHeight="1" x14ac:dyDescent="0.45">
      <c r="A250" s="23">
        <f t="shared" si="30"/>
        <v>20</v>
      </c>
      <c r="B250" s="3" t="s">
        <v>598</v>
      </c>
      <c r="C250" s="3" t="s">
        <v>600</v>
      </c>
      <c r="D250" s="3" t="s">
        <v>626</v>
      </c>
      <c r="E250" s="3" t="s">
        <v>5519</v>
      </c>
      <c r="F250" s="4" t="str">
        <f>CONCATENATE("O_",D250,"_",E250)</f>
        <v>O_GA_PNT_ORDER</v>
      </c>
      <c r="G250" s="5" t="s">
        <v>124</v>
      </c>
      <c r="H250" s="3">
        <f t="shared" si="32"/>
        <v>4</v>
      </c>
      <c r="I250" s="36" t="s">
        <v>639</v>
      </c>
      <c r="J250" s="36" t="s">
        <v>710</v>
      </c>
      <c r="K250" s="37" t="s">
        <v>3194</v>
      </c>
      <c r="L250" s="3" t="s">
        <v>3381</v>
      </c>
      <c r="M250" s="3" t="str">
        <f>IF(L250="Y"," NOT NULL","NULL")</f>
        <v>NULL</v>
      </c>
      <c r="N250" s="3"/>
      <c r="O250" s="3"/>
      <c r="Q250" s="28" t="str">
        <f t="shared" si="34"/>
        <v>DATE,CLIENTID,TRANSACTIONID</v>
      </c>
      <c r="R250" s="2" t="str">
        <f t="shared" si="35"/>
        <v>, CHANNELGROUPING  VARCHAR(100)  NULL  COMMENT '채널'</v>
      </c>
    </row>
    <row r="251" spans="1:18" ht="22" hidden="1" customHeight="1" x14ac:dyDescent="0.45">
      <c r="A251" s="23">
        <f t="shared" si="30"/>
        <v>20</v>
      </c>
      <c r="B251" s="3" t="s">
        <v>598</v>
      </c>
      <c r="C251" s="3" t="s">
        <v>600</v>
      </c>
      <c r="D251" s="3" t="s">
        <v>626</v>
      </c>
      <c r="E251" s="3" t="s">
        <v>5519</v>
      </c>
      <c r="F251" s="4" t="str">
        <f>CONCATENATE("O_",D251,"_",E251)</f>
        <v>O_GA_PNT_ORDER</v>
      </c>
      <c r="G251" s="5" t="s">
        <v>124</v>
      </c>
      <c r="H251" s="3">
        <f t="shared" si="32"/>
        <v>5</v>
      </c>
      <c r="I251" s="36" t="s">
        <v>640</v>
      </c>
      <c r="J251" s="36" t="s">
        <v>711</v>
      </c>
      <c r="K251" s="37" t="s">
        <v>3208</v>
      </c>
      <c r="L251" s="3" t="s">
        <v>3381</v>
      </c>
      <c r="M251" s="3" t="str">
        <f>IF(L251="Y"," NOT NULL","NULL")</f>
        <v>NULL</v>
      </c>
      <c r="N251" s="3"/>
      <c r="O251" s="3"/>
      <c r="Q251" s="28" t="str">
        <f t="shared" si="34"/>
        <v>DATE,CLIENTID,TRANSACTIONID</v>
      </c>
      <c r="R251" s="2" t="str">
        <f t="shared" si="35"/>
        <v>, SOURCE  VARCHAR(1000)  NULL  COMMENT '소스'</v>
      </c>
    </row>
    <row r="252" spans="1:18" ht="22" hidden="1" customHeight="1" x14ac:dyDescent="0.45">
      <c r="A252" s="23">
        <f t="shared" si="30"/>
        <v>20</v>
      </c>
      <c r="B252" s="3" t="s">
        <v>598</v>
      </c>
      <c r="C252" s="3" t="s">
        <v>600</v>
      </c>
      <c r="D252" s="3" t="s">
        <v>626</v>
      </c>
      <c r="E252" s="3" t="s">
        <v>5519</v>
      </c>
      <c r="F252" s="4" t="str">
        <f>CONCATENATE("O_",D252,"_",E252)</f>
        <v>O_GA_PNT_ORDER</v>
      </c>
      <c r="G252" s="5" t="s">
        <v>124</v>
      </c>
      <c r="H252" s="3">
        <f t="shared" si="32"/>
        <v>6</v>
      </c>
      <c r="I252" s="36" t="s">
        <v>3373</v>
      </c>
      <c r="J252" s="36" t="s">
        <v>3375</v>
      </c>
      <c r="K252" s="37" t="s">
        <v>3219</v>
      </c>
      <c r="L252" s="3" t="s">
        <v>3381</v>
      </c>
      <c r="M252" s="3" t="str">
        <f>IF(L252="Y"," NOT NULL","NULL")</f>
        <v>NULL</v>
      </c>
      <c r="N252" s="3"/>
      <c r="O252" s="3"/>
      <c r="Q252" s="28" t="str">
        <f t="shared" si="34"/>
        <v>DATE,CLIENTID,TRANSACTIONID</v>
      </c>
      <c r="R252" s="2" t="str">
        <f t="shared" si="35"/>
        <v>, MEDIUM  VARCHAR(200)  NULL  COMMENT '매체'</v>
      </c>
    </row>
    <row r="253" spans="1:18" ht="22" hidden="1" customHeight="1" x14ac:dyDescent="0.45">
      <c r="A253" s="23">
        <f t="shared" si="30"/>
        <v>20</v>
      </c>
      <c r="B253" s="3" t="s">
        <v>598</v>
      </c>
      <c r="C253" s="3" t="s">
        <v>600</v>
      </c>
      <c r="D253" s="3" t="s">
        <v>626</v>
      </c>
      <c r="E253" s="3" t="s">
        <v>5519</v>
      </c>
      <c r="F253" s="4" t="str">
        <f>CONCATENATE("O_",D253,"_",E253)</f>
        <v>O_GA_PNT_ORDER</v>
      </c>
      <c r="G253" s="5" t="s">
        <v>124</v>
      </c>
      <c r="H253" s="3">
        <f t="shared" si="32"/>
        <v>7</v>
      </c>
      <c r="I253" s="36" t="s">
        <v>643</v>
      </c>
      <c r="J253" s="36" t="s">
        <v>714</v>
      </c>
      <c r="K253" s="37" t="s">
        <v>3194</v>
      </c>
      <c r="L253" s="3" t="s">
        <v>3381</v>
      </c>
      <c r="M253" s="3" t="str">
        <f>IF(L253="Y"," NOT NULL","NULL")</f>
        <v>NULL</v>
      </c>
      <c r="N253" s="3"/>
      <c r="O253" s="3"/>
      <c r="Q253" s="28" t="str">
        <f t="shared" si="34"/>
        <v>DATE,CLIENTID,TRANSACTIONID</v>
      </c>
      <c r="R253" s="2" t="str">
        <f t="shared" si="35"/>
        <v>, CITY  VARCHAR(100)  NULL  COMMENT '도시'</v>
      </c>
    </row>
    <row r="254" spans="1:18" ht="22" hidden="1" customHeight="1" x14ac:dyDescent="0.45">
      <c r="A254" s="23">
        <f t="shared" si="30"/>
        <v>20</v>
      </c>
      <c r="B254" s="3" t="s">
        <v>598</v>
      </c>
      <c r="C254" s="3" t="s">
        <v>600</v>
      </c>
      <c r="D254" s="3" t="s">
        <v>626</v>
      </c>
      <c r="E254" s="3" t="s">
        <v>5519</v>
      </c>
      <c r="F254" s="4" t="str">
        <f t="shared" si="31"/>
        <v>O_GA_PNT_ORDER</v>
      </c>
      <c r="G254" s="5" t="s">
        <v>124</v>
      </c>
      <c r="H254" s="3">
        <f t="shared" si="32"/>
        <v>8</v>
      </c>
      <c r="I254" s="4" t="s">
        <v>650</v>
      </c>
      <c r="J254" s="4" t="s">
        <v>721</v>
      </c>
      <c r="K254" s="35" t="s">
        <v>3378</v>
      </c>
      <c r="L254" s="3" t="s">
        <v>3381</v>
      </c>
      <c r="M254" s="3" t="str">
        <f t="shared" si="28"/>
        <v>NULL</v>
      </c>
      <c r="N254" s="3"/>
      <c r="O254" s="3"/>
      <c r="P254" s="2" t="s">
        <v>3176</v>
      </c>
      <c r="Q254" s="28" t="str">
        <f t="shared" si="34"/>
        <v>DATE,CLIENTID,TRANSACTIONID</v>
      </c>
      <c r="R254" s="2" t="str">
        <f t="shared" si="35"/>
        <v>, TRANSACTIONS  INTEGER  NULL  COMMENT '거래수'</v>
      </c>
    </row>
    <row r="255" spans="1:18" ht="22" hidden="1" customHeight="1" x14ac:dyDescent="0.45">
      <c r="A255" s="23">
        <f t="shared" si="30"/>
        <v>20</v>
      </c>
      <c r="B255" s="3" t="s">
        <v>598</v>
      </c>
      <c r="C255" s="3" t="s">
        <v>600</v>
      </c>
      <c r="D255" s="3" t="s">
        <v>626</v>
      </c>
      <c r="E255" s="3" t="s">
        <v>5519</v>
      </c>
      <c r="F255" s="4" t="str">
        <f t="shared" si="31"/>
        <v>O_GA_PNT_ORDER</v>
      </c>
      <c r="G255" s="5" t="s">
        <v>124</v>
      </c>
      <c r="H255" s="3">
        <f t="shared" si="32"/>
        <v>9</v>
      </c>
      <c r="I255" s="4" t="s">
        <v>651</v>
      </c>
      <c r="J255" s="4" t="s">
        <v>722</v>
      </c>
      <c r="K255" s="35" t="s">
        <v>785</v>
      </c>
      <c r="L255" s="3" t="s">
        <v>3381</v>
      </c>
      <c r="M255" s="3" t="str">
        <f t="shared" si="28"/>
        <v>NULL</v>
      </c>
      <c r="N255" s="3"/>
      <c r="O255" s="3"/>
      <c r="P255" s="2" t="s">
        <v>3177</v>
      </c>
      <c r="Q255" s="28" t="str">
        <f t="shared" si="34"/>
        <v>DATE,CLIENTID,TRANSACTIONID</v>
      </c>
      <c r="R255" s="2" t="str">
        <f t="shared" si="35"/>
        <v>, TRANSACTIONREVENUE  DOUBLE  NULL  COMMENT '거래수익'</v>
      </c>
    </row>
    <row r="256" spans="1:18" ht="22" hidden="1" customHeight="1" x14ac:dyDescent="0.45">
      <c r="A256" s="23">
        <f t="shared" si="30"/>
        <v>20</v>
      </c>
      <c r="B256" s="3" t="s">
        <v>598</v>
      </c>
      <c r="C256" s="3" t="s">
        <v>600</v>
      </c>
      <c r="D256" s="3" t="s">
        <v>626</v>
      </c>
      <c r="E256" s="3" t="s">
        <v>5519</v>
      </c>
      <c r="F256" s="4" t="str">
        <f t="shared" si="31"/>
        <v>O_GA_PNT_ORDER</v>
      </c>
      <c r="G256" s="5" t="s">
        <v>124</v>
      </c>
      <c r="H256" s="3">
        <f t="shared" si="32"/>
        <v>10</v>
      </c>
      <c r="I256" s="4" t="s">
        <v>664</v>
      </c>
      <c r="J256" s="4" t="s">
        <v>738</v>
      </c>
      <c r="K256" s="35" t="s">
        <v>785</v>
      </c>
      <c r="L256" s="3" t="s">
        <v>3381</v>
      </c>
      <c r="M256" s="3" t="str">
        <f t="shared" si="28"/>
        <v>NULL</v>
      </c>
      <c r="N256" s="3"/>
      <c r="O256" s="3"/>
      <c r="P256" s="2" t="s">
        <v>3177</v>
      </c>
      <c r="Q256" s="28" t="str">
        <f t="shared" si="34"/>
        <v>DATE,CLIENTID,TRANSACTIONID</v>
      </c>
      <c r="R256" s="2" t="str">
        <f t="shared" si="35"/>
        <v>, TRANSACTIONTAX  DOUBLE  NULL  COMMENT '세금'</v>
      </c>
    </row>
    <row r="257" spans="1:18" ht="22" hidden="1" customHeight="1" x14ac:dyDescent="0.45">
      <c r="A257" s="23">
        <f t="shared" si="30"/>
        <v>20</v>
      </c>
      <c r="B257" s="3" t="s">
        <v>598</v>
      </c>
      <c r="C257" s="3" t="s">
        <v>600</v>
      </c>
      <c r="D257" s="3" t="s">
        <v>626</v>
      </c>
      <c r="E257" s="3" t="s">
        <v>5519</v>
      </c>
      <c r="F257" s="4" t="str">
        <f t="shared" si="31"/>
        <v>O_GA_PNT_ORDER</v>
      </c>
      <c r="G257" s="5" t="s">
        <v>124</v>
      </c>
      <c r="H257" s="3">
        <f t="shared" si="32"/>
        <v>11</v>
      </c>
      <c r="I257" s="4" t="s">
        <v>665</v>
      </c>
      <c r="J257" s="4" t="s">
        <v>739</v>
      </c>
      <c r="K257" s="35" t="s">
        <v>785</v>
      </c>
      <c r="L257" s="3" t="s">
        <v>3381</v>
      </c>
      <c r="M257" s="3" t="str">
        <f t="shared" si="28"/>
        <v>NULL</v>
      </c>
      <c r="N257" s="3"/>
      <c r="O257" s="3"/>
      <c r="P257" s="2" t="s">
        <v>3177</v>
      </c>
      <c r="Q257" s="28" t="str">
        <f t="shared" si="34"/>
        <v>DATE,CLIENTID,TRANSACTIONID</v>
      </c>
      <c r="R257" s="2" t="str">
        <f t="shared" si="35"/>
        <v>, TRANSACTIONSHIPPING  DOUBLE  NULL  COMMENT '배송비'</v>
      </c>
    </row>
    <row r="258" spans="1:18" ht="22" hidden="1" customHeight="1" x14ac:dyDescent="0.45">
      <c r="A258" s="23">
        <f t="shared" si="30"/>
        <v>20</v>
      </c>
      <c r="B258" s="3" t="s">
        <v>598</v>
      </c>
      <c r="C258" s="3" t="s">
        <v>600</v>
      </c>
      <c r="D258" s="3" t="s">
        <v>626</v>
      </c>
      <c r="E258" s="3" t="s">
        <v>5519</v>
      </c>
      <c r="F258" s="4" t="str">
        <f t="shared" si="31"/>
        <v>O_GA_PNT_ORDER</v>
      </c>
      <c r="G258" s="5" t="s">
        <v>124</v>
      </c>
      <c r="H258" s="3">
        <f t="shared" si="32"/>
        <v>12</v>
      </c>
      <c r="I258" s="4" t="s">
        <v>666</v>
      </c>
      <c r="J258" s="4" t="s">
        <v>740</v>
      </c>
      <c r="K258" s="35" t="s">
        <v>785</v>
      </c>
      <c r="L258" s="3" t="s">
        <v>3381</v>
      </c>
      <c r="M258" s="3" t="str">
        <f t="shared" si="28"/>
        <v>NULL</v>
      </c>
      <c r="N258" s="3"/>
      <c r="O258" s="3"/>
      <c r="P258" s="2" t="s">
        <v>3177</v>
      </c>
      <c r="Q258" s="28" t="str">
        <f t="shared" si="34"/>
        <v>DATE,CLIENTID,TRANSACTIONID</v>
      </c>
      <c r="R258" s="2" t="str">
        <f t="shared" si="35"/>
        <v>, REFUNDAMOUNT  DOUBLE  NULL  COMMENT '환불금액'</v>
      </c>
    </row>
    <row r="259" spans="1:18" ht="22" hidden="1" customHeight="1" x14ac:dyDescent="0.45">
      <c r="A259" s="23">
        <f t="shared" si="30"/>
        <v>20</v>
      </c>
      <c r="B259" s="3" t="s">
        <v>598</v>
      </c>
      <c r="C259" s="3" t="s">
        <v>600</v>
      </c>
      <c r="D259" s="3" t="s">
        <v>626</v>
      </c>
      <c r="E259" s="3" t="s">
        <v>5519</v>
      </c>
      <c r="F259" s="4" t="str">
        <f t="shared" si="31"/>
        <v>O_GA_PNT_ORDER</v>
      </c>
      <c r="G259" s="5" t="s">
        <v>124</v>
      </c>
      <c r="H259" s="3">
        <f t="shared" si="32"/>
        <v>13</v>
      </c>
      <c r="I259" s="4" t="s">
        <v>667</v>
      </c>
      <c r="J259" s="4" t="s">
        <v>741</v>
      </c>
      <c r="K259" s="35" t="s">
        <v>3378</v>
      </c>
      <c r="L259" s="3" t="s">
        <v>3381</v>
      </c>
      <c r="M259" s="3" t="str">
        <f t="shared" si="28"/>
        <v>NULL</v>
      </c>
      <c r="N259" s="3"/>
      <c r="O259" s="3"/>
      <c r="P259" s="2" t="s">
        <v>3176</v>
      </c>
      <c r="Q259" s="28" t="str">
        <f t="shared" si="34"/>
        <v>DATE,CLIENTID,TRANSACTIONID</v>
      </c>
      <c r="R259" s="2" t="str">
        <f t="shared" si="35"/>
        <v>, ITEMQUANTITY  INTEGER  NULL  COMMENT '수량'</v>
      </c>
    </row>
    <row r="260" spans="1:18" ht="22" hidden="1" customHeight="1" x14ac:dyDescent="0.45">
      <c r="A260" s="23">
        <f t="shared" si="30"/>
        <v>20</v>
      </c>
      <c r="B260" s="3" t="s">
        <v>598</v>
      </c>
      <c r="C260" s="3" t="s">
        <v>600</v>
      </c>
      <c r="D260" s="3" t="s">
        <v>626</v>
      </c>
      <c r="E260" s="3" t="s">
        <v>5519</v>
      </c>
      <c r="F260" s="4" t="str">
        <f t="shared" si="31"/>
        <v>O_GA_PNT_ORDER</v>
      </c>
      <c r="G260" s="5" t="s">
        <v>124</v>
      </c>
      <c r="H260" s="3">
        <f t="shared" si="32"/>
        <v>14</v>
      </c>
      <c r="I260" s="4" t="s">
        <v>589</v>
      </c>
      <c r="J260" s="4" t="s">
        <v>3382</v>
      </c>
      <c r="K260" s="35" t="s">
        <v>3383</v>
      </c>
      <c r="L260" s="3" t="s">
        <v>3381</v>
      </c>
      <c r="M260" s="3" t="str">
        <f t="shared" si="28"/>
        <v>NULL</v>
      </c>
      <c r="N260" s="3"/>
      <c r="O260" s="3"/>
      <c r="Q260" s="28" t="str">
        <f t="shared" si="34"/>
        <v>DATE,CLIENTID,TRANSACTIONID</v>
      </c>
      <c r="R260" s="2" t="str">
        <f t="shared" si="35"/>
        <v>, LOAD_DTTM  TIMESTAMP  NULL  COMMENT '적재일시' , CONSTRAINT O_GA_PNT_ORDER_PK PRIMARY KEY (DATE,CLIENTID,TRANSACTIONID)) COMMENT='주문';GRANT SELECT ON TABLE GCWB_WDB.ODS.O_GA_PNT_ORDER TO READ_ROLE;GRANT SELECT,INSERT,UPDATE,DELETE ON TABLE GCWB_WDB.ODS.O_GA_PNT_ORDER TO ROLE CRUD_ROLE;</v>
      </c>
    </row>
    <row r="261" spans="1:18" ht="22" hidden="1" customHeight="1" x14ac:dyDescent="0.45">
      <c r="A261" s="23">
        <f t="shared" si="30"/>
        <v>21</v>
      </c>
      <c r="B261" s="3" t="s">
        <v>598</v>
      </c>
      <c r="C261" s="3" t="s">
        <v>600</v>
      </c>
      <c r="D261" s="3" t="s">
        <v>626</v>
      </c>
      <c r="E261" s="3" t="s">
        <v>5520</v>
      </c>
      <c r="F261" s="4" t="str">
        <f t="shared" si="31"/>
        <v>O_GA_PNT_PRODUCT</v>
      </c>
      <c r="G261" s="5" t="s">
        <v>632</v>
      </c>
      <c r="H261" s="3">
        <f t="shared" si="32"/>
        <v>1</v>
      </c>
      <c r="I261" s="4" t="s">
        <v>637</v>
      </c>
      <c r="J261" s="4" t="s">
        <v>708</v>
      </c>
      <c r="K261" s="35" t="s">
        <v>3361</v>
      </c>
      <c r="L261" s="3" t="s">
        <v>300</v>
      </c>
      <c r="M261" s="3" t="str">
        <f t="shared" si="28"/>
        <v xml:space="preserve"> NOT NULL</v>
      </c>
      <c r="N261" s="3"/>
      <c r="O261" s="3"/>
      <c r="P261" s="2" t="s">
        <v>3175</v>
      </c>
      <c r="Q261" s="28" t="str">
        <f t="shared" si="29"/>
        <v>DATE</v>
      </c>
      <c r="R261" s="2" t="str">
        <f t="shared" si="33"/>
        <v>CREATE OR REPLACE TRANSIENT TABLE ODS.O_GA_PNT_PRODUCT (DATE  VARCHAR(8)   NOT NULL  COMMENT '일자'</v>
      </c>
    </row>
    <row r="262" spans="1:18" ht="22" hidden="1" customHeight="1" x14ac:dyDescent="0.45">
      <c r="A262" s="23">
        <f t="shared" si="30"/>
        <v>21</v>
      </c>
      <c r="B262" s="3" t="s">
        <v>598</v>
      </c>
      <c r="C262" s="3" t="s">
        <v>600</v>
      </c>
      <c r="D262" s="3" t="s">
        <v>626</v>
      </c>
      <c r="E262" s="3" t="s">
        <v>5520</v>
      </c>
      <c r="F262" s="4" t="str">
        <f t="shared" si="31"/>
        <v>O_GA_PNT_PRODUCT</v>
      </c>
      <c r="G262" s="5" t="s">
        <v>632</v>
      </c>
      <c r="H262" s="3">
        <f t="shared" si="32"/>
        <v>2</v>
      </c>
      <c r="I262" s="4" t="s">
        <v>638</v>
      </c>
      <c r="J262" s="4" t="s">
        <v>709</v>
      </c>
      <c r="K262" s="35" t="s">
        <v>3359</v>
      </c>
      <c r="L262" s="3" t="s">
        <v>300</v>
      </c>
      <c r="M262" s="3" t="str">
        <f t="shared" si="28"/>
        <v xml:space="preserve"> NOT NULL</v>
      </c>
      <c r="N262" s="3"/>
      <c r="O262" s="3"/>
      <c r="P262" s="2" t="s">
        <v>3175</v>
      </c>
      <c r="Q262" s="28" t="str">
        <f t="shared" si="29"/>
        <v>DATE,CLIENTID</v>
      </c>
      <c r="R262" s="2" t="str">
        <f t="shared" si="33"/>
        <v>, CLIENTID  VARCHAR(50)   NOT NULL  COMMENT '사용자ID'</v>
      </c>
    </row>
    <row r="263" spans="1:18" ht="22" hidden="1" customHeight="1" x14ac:dyDescent="0.45">
      <c r="A263" s="23">
        <f t="shared" si="30"/>
        <v>21</v>
      </c>
      <c r="B263" s="3" t="s">
        <v>598</v>
      </c>
      <c r="C263" s="3" t="s">
        <v>600</v>
      </c>
      <c r="D263" s="3" t="s">
        <v>626</v>
      </c>
      <c r="E263" s="3" t="s">
        <v>5520</v>
      </c>
      <c r="F263" s="4" t="str">
        <f t="shared" si="31"/>
        <v>O_GA_PNT_PRODUCT</v>
      </c>
      <c r="G263" s="5" t="s">
        <v>632</v>
      </c>
      <c r="H263" s="3">
        <f t="shared" si="32"/>
        <v>3</v>
      </c>
      <c r="I263" s="4" t="s">
        <v>668</v>
      </c>
      <c r="J263" s="4" t="s">
        <v>742</v>
      </c>
      <c r="K263" s="35" t="s">
        <v>3359</v>
      </c>
      <c r="L263" s="3" t="s">
        <v>300</v>
      </c>
      <c r="M263" s="3" t="str">
        <f t="shared" si="28"/>
        <v xml:space="preserve"> NOT NULL</v>
      </c>
      <c r="N263" s="3"/>
      <c r="O263" s="3"/>
      <c r="P263" s="2" t="s">
        <v>3175</v>
      </c>
      <c r="Q263" s="28" t="str">
        <f t="shared" si="29"/>
        <v>DATE,CLIENTID,PRODUCTSKU</v>
      </c>
      <c r="R263" s="2" t="str">
        <f t="shared" si="33"/>
        <v>, PRODUCTSKU  VARCHAR(50)   NOT NULL  COMMENT '제품번호'</v>
      </c>
    </row>
    <row r="264" spans="1:18" ht="22" hidden="1" customHeight="1" x14ac:dyDescent="0.45">
      <c r="A264" s="23">
        <f t="shared" si="30"/>
        <v>21</v>
      </c>
      <c r="B264" s="3" t="s">
        <v>598</v>
      </c>
      <c r="C264" s="3" t="s">
        <v>600</v>
      </c>
      <c r="D264" s="3" t="s">
        <v>626</v>
      </c>
      <c r="E264" s="3" t="s">
        <v>5520</v>
      </c>
      <c r="F264" s="4" t="str">
        <f t="shared" si="31"/>
        <v>O_GA_PNT_PRODUCT</v>
      </c>
      <c r="G264" s="5" t="s">
        <v>632</v>
      </c>
      <c r="H264" s="3">
        <f t="shared" si="32"/>
        <v>4</v>
      </c>
      <c r="I264" s="4" t="s">
        <v>669</v>
      </c>
      <c r="J264" s="4" t="s">
        <v>743</v>
      </c>
      <c r="K264" s="35" t="s">
        <v>5571</v>
      </c>
      <c r="L264" s="3" t="s">
        <v>300</v>
      </c>
      <c r="M264" s="3" t="str">
        <f t="shared" si="28"/>
        <v xml:space="preserve"> NOT NULL</v>
      </c>
      <c r="N264" s="3"/>
      <c r="O264" s="3"/>
      <c r="P264" s="2" t="s">
        <v>3175</v>
      </c>
      <c r="Q264" s="28" t="str">
        <f t="shared" si="29"/>
        <v>DATE,CLIENTID,PRODUCTSKU,PRODUCTNAME</v>
      </c>
      <c r="R264" s="2" t="str">
        <f t="shared" si="33"/>
        <v>, PRODUCTNAME  VARCHAR(1000)   NOT NULL  COMMENT '제품명'</v>
      </c>
    </row>
    <row r="265" spans="1:18" ht="22" hidden="1" customHeight="1" x14ac:dyDescent="0.45">
      <c r="A265" s="23">
        <f t="shared" si="30"/>
        <v>21</v>
      </c>
      <c r="B265" s="3" t="s">
        <v>598</v>
      </c>
      <c r="C265" s="3" t="s">
        <v>600</v>
      </c>
      <c r="D265" s="3" t="s">
        <v>626</v>
      </c>
      <c r="E265" s="3" t="s">
        <v>5520</v>
      </c>
      <c r="F265" s="4" t="str">
        <f t="shared" si="31"/>
        <v>O_GA_PNT_PRODUCT</v>
      </c>
      <c r="G265" s="5" t="s">
        <v>632</v>
      </c>
      <c r="H265" s="3">
        <f t="shared" si="32"/>
        <v>5</v>
      </c>
      <c r="I265" s="4" t="s">
        <v>670</v>
      </c>
      <c r="J265" s="4" t="s">
        <v>744</v>
      </c>
      <c r="K265" s="35" t="s">
        <v>5573</v>
      </c>
      <c r="L265" s="3" t="s">
        <v>3381</v>
      </c>
      <c r="M265" s="3" t="str">
        <f t="shared" si="28"/>
        <v>NULL</v>
      </c>
      <c r="N265" s="3"/>
      <c r="O265" s="3"/>
      <c r="P265" s="2" t="s">
        <v>3175</v>
      </c>
      <c r="Q265" s="28" t="str">
        <f t="shared" si="29"/>
        <v>DATE,CLIENTID,PRODUCTSKU,PRODUCTNAME</v>
      </c>
      <c r="R265" s="2" t="str">
        <f t="shared" si="33"/>
        <v>, PRODUCTLISTNAME  VARCHAR(500)  NULL  COMMENT '제품목록이름'</v>
      </c>
    </row>
    <row r="266" spans="1:18" ht="22" hidden="1" customHeight="1" x14ac:dyDescent="0.45">
      <c r="A266" s="23">
        <f t="shared" si="30"/>
        <v>21</v>
      </c>
      <c r="B266" s="3" t="s">
        <v>598</v>
      </c>
      <c r="C266" s="3" t="s">
        <v>600</v>
      </c>
      <c r="D266" s="3" t="s">
        <v>626</v>
      </c>
      <c r="E266" s="3" t="s">
        <v>5520</v>
      </c>
      <c r="F266" s="4" t="str">
        <f t="shared" si="31"/>
        <v>O_GA_PNT_PRODUCT</v>
      </c>
      <c r="G266" s="5" t="s">
        <v>632</v>
      </c>
      <c r="H266" s="3">
        <f t="shared" si="32"/>
        <v>6</v>
      </c>
      <c r="I266" s="4" t="s">
        <v>671</v>
      </c>
      <c r="J266" s="4" t="s">
        <v>745</v>
      </c>
      <c r="K266" s="35" t="s">
        <v>5573</v>
      </c>
      <c r="L266" s="3" t="s">
        <v>3381</v>
      </c>
      <c r="M266" s="3" t="str">
        <f t="shared" si="28"/>
        <v>NULL</v>
      </c>
      <c r="N266" s="3"/>
      <c r="O266" s="3"/>
      <c r="P266" s="2" t="s">
        <v>3175</v>
      </c>
      <c r="Q266" s="28" t="str">
        <f t="shared" si="29"/>
        <v>DATE,CLIENTID,PRODUCTSKU,PRODUCTNAME</v>
      </c>
      <c r="R266" s="2" t="str">
        <f t="shared" si="33"/>
        <v>, PRODUCTBRAND  VARCHAR(500)  NULL  COMMENT '제품브랜드'</v>
      </c>
    </row>
    <row r="267" spans="1:18" ht="22" hidden="1" customHeight="1" x14ac:dyDescent="0.45">
      <c r="A267" s="23">
        <f t="shared" si="30"/>
        <v>21</v>
      </c>
      <c r="B267" s="3" t="s">
        <v>598</v>
      </c>
      <c r="C267" s="3" t="s">
        <v>600</v>
      </c>
      <c r="D267" s="3" t="s">
        <v>626</v>
      </c>
      <c r="E267" s="3" t="s">
        <v>5520</v>
      </c>
      <c r="F267" s="4" t="str">
        <f t="shared" si="31"/>
        <v>O_GA_PNT_PRODUCT</v>
      </c>
      <c r="G267" s="5" t="s">
        <v>632</v>
      </c>
      <c r="H267" s="3">
        <f t="shared" si="32"/>
        <v>7</v>
      </c>
      <c r="I267" s="4" t="s">
        <v>672</v>
      </c>
      <c r="J267" s="4" t="s">
        <v>746</v>
      </c>
      <c r="K267" s="35" t="s">
        <v>5573</v>
      </c>
      <c r="L267" s="3" t="s">
        <v>3381</v>
      </c>
      <c r="M267" s="3" t="str">
        <f t="shared" si="28"/>
        <v>NULL</v>
      </c>
      <c r="N267" s="3"/>
      <c r="O267" s="3"/>
      <c r="P267" s="2" t="s">
        <v>3175</v>
      </c>
      <c r="Q267" s="28" t="str">
        <f t="shared" si="29"/>
        <v>DATE,CLIENTID,PRODUCTSKU,PRODUCTNAME</v>
      </c>
      <c r="R267" s="2" t="str">
        <f t="shared" si="33"/>
        <v>, PRODUCTCATEGORYHIERARCHY  VARCHAR(500)  NULL  COMMENT '제품카테고리'</v>
      </c>
    </row>
    <row r="268" spans="1:18" ht="22" hidden="1" customHeight="1" x14ac:dyDescent="0.45">
      <c r="A268" s="23">
        <f t="shared" si="30"/>
        <v>21</v>
      </c>
      <c r="B268" s="3" t="s">
        <v>598</v>
      </c>
      <c r="C268" s="3" t="s">
        <v>600</v>
      </c>
      <c r="D268" s="3" t="s">
        <v>626</v>
      </c>
      <c r="E268" s="3" t="s">
        <v>5520</v>
      </c>
      <c r="F268" s="4" t="str">
        <f t="shared" si="31"/>
        <v>O_GA_PNT_PRODUCT</v>
      </c>
      <c r="G268" s="5" t="s">
        <v>632</v>
      </c>
      <c r="H268" s="3">
        <f t="shared" si="32"/>
        <v>8</v>
      </c>
      <c r="I268" s="4" t="s">
        <v>673</v>
      </c>
      <c r="J268" s="4" t="s">
        <v>747</v>
      </c>
      <c r="K268" s="35" t="s">
        <v>785</v>
      </c>
      <c r="L268" s="3" t="s">
        <v>3381</v>
      </c>
      <c r="M268" s="3" t="str">
        <f t="shared" si="28"/>
        <v>NULL</v>
      </c>
      <c r="N268" s="3"/>
      <c r="O268" s="3"/>
      <c r="P268" s="2" t="s">
        <v>3177</v>
      </c>
      <c r="Q268" s="28" t="str">
        <f t="shared" si="29"/>
        <v>DATE,CLIENTID,PRODUCTSKU,PRODUCTNAME</v>
      </c>
      <c r="R268" s="2" t="str">
        <f t="shared" si="33"/>
        <v>, ITEMREVENUE  DOUBLE  NULL  COMMENT '제품수익'</v>
      </c>
    </row>
    <row r="269" spans="1:18" ht="22" hidden="1" customHeight="1" x14ac:dyDescent="0.45">
      <c r="A269" s="23">
        <f t="shared" si="30"/>
        <v>21</v>
      </c>
      <c r="B269" s="3" t="s">
        <v>598</v>
      </c>
      <c r="C269" s="3" t="s">
        <v>600</v>
      </c>
      <c r="D269" s="3" t="s">
        <v>626</v>
      </c>
      <c r="E269" s="3" t="s">
        <v>5520</v>
      </c>
      <c r="F269" s="4" t="str">
        <f t="shared" si="31"/>
        <v>O_GA_PNT_PRODUCT</v>
      </c>
      <c r="G269" s="5" t="s">
        <v>632</v>
      </c>
      <c r="H269" s="3">
        <f t="shared" si="32"/>
        <v>9</v>
      </c>
      <c r="I269" s="4" t="s">
        <v>674</v>
      </c>
      <c r="J269" s="4" t="s">
        <v>748</v>
      </c>
      <c r="K269" s="35" t="s">
        <v>3378</v>
      </c>
      <c r="L269" s="3" t="s">
        <v>3381</v>
      </c>
      <c r="M269" s="3" t="str">
        <f t="shared" si="28"/>
        <v>NULL</v>
      </c>
      <c r="N269" s="3"/>
      <c r="O269" s="3"/>
      <c r="P269" s="2" t="s">
        <v>3176</v>
      </c>
      <c r="Q269" s="28" t="str">
        <f t="shared" si="29"/>
        <v>DATE,CLIENTID,PRODUCTSKU,PRODUCTNAME</v>
      </c>
      <c r="R269" s="2" t="str">
        <f t="shared" si="33"/>
        <v>, UNIQUEPURCHASES  INTEGER  NULL  COMMENT '순구매수'</v>
      </c>
    </row>
    <row r="270" spans="1:18" ht="22" hidden="1" customHeight="1" x14ac:dyDescent="0.45">
      <c r="A270" s="23">
        <f t="shared" si="30"/>
        <v>21</v>
      </c>
      <c r="B270" s="3" t="s">
        <v>598</v>
      </c>
      <c r="C270" s="3" t="s">
        <v>600</v>
      </c>
      <c r="D270" s="3" t="s">
        <v>626</v>
      </c>
      <c r="E270" s="3" t="s">
        <v>5520</v>
      </c>
      <c r="F270" s="4" t="str">
        <f t="shared" si="31"/>
        <v>O_GA_PNT_PRODUCT</v>
      </c>
      <c r="G270" s="5" t="s">
        <v>632</v>
      </c>
      <c r="H270" s="3">
        <f t="shared" si="32"/>
        <v>10</v>
      </c>
      <c r="I270" s="4" t="s">
        <v>675</v>
      </c>
      <c r="J270" s="4" t="s">
        <v>741</v>
      </c>
      <c r="K270" s="35" t="s">
        <v>3378</v>
      </c>
      <c r="L270" s="3" t="s">
        <v>3381</v>
      </c>
      <c r="M270" s="3" t="str">
        <f t="shared" si="28"/>
        <v>NULL</v>
      </c>
      <c r="N270" s="3"/>
      <c r="O270" s="3"/>
      <c r="P270" s="2" t="s">
        <v>3176</v>
      </c>
      <c r="Q270" s="28" t="str">
        <f t="shared" si="29"/>
        <v>DATE,CLIENTID,PRODUCTSKU,PRODUCTNAME</v>
      </c>
      <c r="R270" s="2" t="str">
        <f t="shared" si="33"/>
        <v>, ITEMQUANTITY  INTEGER  NULL  COMMENT '제품수량'</v>
      </c>
    </row>
    <row r="271" spans="1:18" ht="22" hidden="1" customHeight="1" x14ac:dyDescent="0.45">
      <c r="A271" s="23">
        <f t="shared" si="30"/>
        <v>21</v>
      </c>
      <c r="B271" s="3" t="s">
        <v>598</v>
      </c>
      <c r="C271" s="3" t="s">
        <v>600</v>
      </c>
      <c r="D271" s="3" t="s">
        <v>626</v>
      </c>
      <c r="E271" s="3" t="s">
        <v>5520</v>
      </c>
      <c r="F271" s="4" t="str">
        <f t="shared" si="31"/>
        <v>O_GA_PNT_PRODUCT</v>
      </c>
      <c r="G271" s="5" t="s">
        <v>632</v>
      </c>
      <c r="H271" s="3">
        <f t="shared" si="32"/>
        <v>11</v>
      </c>
      <c r="I271" s="4" t="s">
        <v>676</v>
      </c>
      <c r="J271" s="4" t="s">
        <v>749</v>
      </c>
      <c r="K271" s="35" t="s">
        <v>785</v>
      </c>
      <c r="L271" s="3" t="s">
        <v>3381</v>
      </c>
      <c r="M271" s="3" t="str">
        <f t="shared" si="28"/>
        <v>NULL</v>
      </c>
      <c r="N271" s="3"/>
      <c r="O271" s="3"/>
      <c r="P271" s="2" t="s">
        <v>3177</v>
      </c>
      <c r="Q271" s="28" t="str">
        <f t="shared" si="29"/>
        <v>DATE,CLIENTID,PRODUCTSKU,PRODUCTNAME</v>
      </c>
      <c r="R271" s="2" t="str">
        <f t="shared" si="33"/>
        <v>, PRODUCTREFUNDAMOUNT  DOUBLE  NULL  COMMENT '제품환불금액'</v>
      </c>
    </row>
    <row r="272" spans="1:18" ht="22" hidden="1" customHeight="1" x14ac:dyDescent="0.45">
      <c r="A272" s="23">
        <f t="shared" si="30"/>
        <v>21</v>
      </c>
      <c r="B272" s="3" t="s">
        <v>598</v>
      </c>
      <c r="C272" s="3" t="s">
        <v>600</v>
      </c>
      <c r="D272" s="3" t="s">
        <v>626</v>
      </c>
      <c r="E272" s="3" t="s">
        <v>5520</v>
      </c>
      <c r="F272" s="4" t="str">
        <f t="shared" si="31"/>
        <v>O_GA_PNT_PRODUCT</v>
      </c>
      <c r="G272" s="5" t="s">
        <v>632</v>
      </c>
      <c r="H272" s="3">
        <f t="shared" si="32"/>
        <v>12</v>
      </c>
      <c r="I272" s="4" t="s">
        <v>677</v>
      </c>
      <c r="J272" s="4" t="s">
        <v>750</v>
      </c>
      <c r="K272" s="35" t="s">
        <v>3378</v>
      </c>
      <c r="L272" s="3" t="s">
        <v>3381</v>
      </c>
      <c r="M272" s="3" t="str">
        <f t="shared" si="28"/>
        <v>NULL</v>
      </c>
      <c r="N272" s="3"/>
      <c r="O272" s="3"/>
      <c r="P272" s="2" t="s">
        <v>3176</v>
      </c>
      <c r="Q272" s="28" t="str">
        <f t="shared" si="29"/>
        <v>DATE,CLIENTID,PRODUCTSKU,PRODUCTNAME</v>
      </c>
      <c r="R272" s="2" t="str">
        <f t="shared" si="33"/>
        <v>, QUANTITYADDEDTOCART  INTEGER  NULL  COMMENT '장바구니추가수량'</v>
      </c>
    </row>
    <row r="273" spans="1:18" ht="22" hidden="1" customHeight="1" x14ac:dyDescent="0.45">
      <c r="A273" s="23">
        <f t="shared" si="30"/>
        <v>21</v>
      </c>
      <c r="B273" s="3" t="s">
        <v>598</v>
      </c>
      <c r="C273" s="3" t="s">
        <v>600</v>
      </c>
      <c r="D273" s="3" t="s">
        <v>626</v>
      </c>
      <c r="E273" s="3" t="s">
        <v>5520</v>
      </c>
      <c r="F273" s="4" t="str">
        <f t="shared" si="31"/>
        <v>O_GA_PNT_PRODUCT</v>
      </c>
      <c r="G273" s="5" t="s">
        <v>632</v>
      </c>
      <c r="H273" s="3">
        <f t="shared" si="32"/>
        <v>13</v>
      </c>
      <c r="I273" s="4" t="s">
        <v>678</v>
      </c>
      <c r="J273" s="4" t="s">
        <v>751</v>
      </c>
      <c r="K273" s="35" t="s">
        <v>3378</v>
      </c>
      <c r="L273" s="3" t="s">
        <v>3381</v>
      </c>
      <c r="M273" s="3" t="str">
        <f t="shared" si="28"/>
        <v>NULL</v>
      </c>
      <c r="N273" s="3"/>
      <c r="O273" s="3"/>
      <c r="P273" s="2" t="s">
        <v>3176</v>
      </c>
      <c r="Q273" s="28" t="str">
        <f t="shared" si="29"/>
        <v>DATE,CLIENTID,PRODUCTSKU,PRODUCTNAME</v>
      </c>
      <c r="R273" s="2" t="str">
        <f t="shared" si="33"/>
        <v>, QUANTITYREMOVEDFROMCART  INTEGER  NULL  COMMENT '장바구니삭제수량'</v>
      </c>
    </row>
    <row r="274" spans="1:18" ht="22" hidden="1" customHeight="1" x14ac:dyDescent="0.45">
      <c r="A274" s="23">
        <f t="shared" si="30"/>
        <v>21</v>
      </c>
      <c r="B274" s="3" t="s">
        <v>598</v>
      </c>
      <c r="C274" s="3" t="s">
        <v>600</v>
      </c>
      <c r="D274" s="3" t="s">
        <v>626</v>
      </c>
      <c r="E274" s="3" t="s">
        <v>5520</v>
      </c>
      <c r="F274" s="4" t="str">
        <f t="shared" si="31"/>
        <v>O_GA_PNT_PRODUCT</v>
      </c>
      <c r="G274" s="5" t="s">
        <v>632</v>
      </c>
      <c r="H274" s="3">
        <f t="shared" si="32"/>
        <v>14</v>
      </c>
      <c r="I274" s="4" t="s">
        <v>679</v>
      </c>
      <c r="J274" s="4" t="s">
        <v>752</v>
      </c>
      <c r="K274" s="35" t="s">
        <v>3378</v>
      </c>
      <c r="L274" s="3" t="s">
        <v>3381</v>
      </c>
      <c r="M274" s="3" t="str">
        <f t="shared" si="28"/>
        <v>NULL</v>
      </c>
      <c r="N274" s="3"/>
      <c r="O274" s="3"/>
      <c r="P274" s="2" t="s">
        <v>3176</v>
      </c>
      <c r="Q274" s="28" t="str">
        <f t="shared" si="29"/>
        <v>DATE,CLIENTID,PRODUCTSKU,PRODUCTNAME</v>
      </c>
      <c r="R274" s="2" t="str">
        <f t="shared" si="33"/>
        <v>, PRODUCTCHECKOUTS  INTEGER  NULL  COMMENT '제품결제횟수'</v>
      </c>
    </row>
    <row r="275" spans="1:18" ht="22" hidden="1" customHeight="1" x14ac:dyDescent="0.45">
      <c r="A275" s="23">
        <f t="shared" si="30"/>
        <v>21</v>
      </c>
      <c r="B275" s="3" t="s">
        <v>598</v>
      </c>
      <c r="C275" s="3" t="s">
        <v>600</v>
      </c>
      <c r="D275" s="3" t="s">
        <v>626</v>
      </c>
      <c r="E275" s="3" t="s">
        <v>5520</v>
      </c>
      <c r="F275" s="4" t="str">
        <f t="shared" si="31"/>
        <v>O_GA_PNT_PRODUCT</v>
      </c>
      <c r="G275" s="5" t="s">
        <v>632</v>
      </c>
      <c r="H275" s="3">
        <f t="shared" si="32"/>
        <v>15</v>
      </c>
      <c r="I275" s="4" t="s">
        <v>680</v>
      </c>
      <c r="J275" s="4" t="s">
        <v>753</v>
      </c>
      <c r="K275" s="35" t="s">
        <v>3378</v>
      </c>
      <c r="L275" s="3" t="s">
        <v>3381</v>
      </c>
      <c r="M275" s="3" t="str">
        <f t="shared" si="28"/>
        <v>NULL</v>
      </c>
      <c r="N275" s="3"/>
      <c r="O275" s="3"/>
      <c r="P275" s="2" t="s">
        <v>3176</v>
      </c>
      <c r="Q275" s="28" t="str">
        <f t="shared" si="29"/>
        <v>DATE,CLIENTID,PRODUCTSKU,PRODUCTNAME</v>
      </c>
      <c r="R275" s="2" t="str">
        <f t="shared" si="33"/>
        <v>, PRODUCTADDSTOCART  INTEGER  NULL  COMMENT '장바구니추가횟수'</v>
      </c>
    </row>
    <row r="276" spans="1:18" ht="22" hidden="1" customHeight="1" x14ac:dyDescent="0.45">
      <c r="A276" s="23">
        <f t="shared" si="30"/>
        <v>21</v>
      </c>
      <c r="B276" s="3" t="s">
        <v>598</v>
      </c>
      <c r="C276" s="3" t="s">
        <v>600</v>
      </c>
      <c r="D276" s="3" t="s">
        <v>626</v>
      </c>
      <c r="E276" s="3" t="s">
        <v>5520</v>
      </c>
      <c r="F276" s="4" t="str">
        <f t="shared" si="31"/>
        <v>O_GA_PNT_PRODUCT</v>
      </c>
      <c r="G276" s="5" t="s">
        <v>632</v>
      </c>
      <c r="H276" s="3">
        <f t="shared" si="32"/>
        <v>16</v>
      </c>
      <c r="I276" s="4" t="s">
        <v>681</v>
      </c>
      <c r="J276" s="4" t="s">
        <v>754</v>
      </c>
      <c r="K276" s="35" t="s">
        <v>3378</v>
      </c>
      <c r="L276" s="3" t="s">
        <v>3381</v>
      </c>
      <c r="M276" s="3" t="str">
        <f t="shared" si="28"/>
        <v>NULL</v>
      </c>
      <c r="N276" s="3"/>
      <c r="O276" s="3"/>
      <c r="P276" s="2" t="s">
        <v>3176</v>
      </c>
      <c r="Q276" s="28" t="str">
        <f t="shared" si="29"/>
        <v>DATE,CLIENTID,PRODUCTSKU,PRODUCTNAME</v>
      </c>
      <c r="R276" s="2" t="str">
        <f t="shared" si="33"/>
        <v>, PRODUCTREMOVESFROMCART  INTEGER  NULL  COMMENT '장바구니삭제횟수'</v>
      </c>
    </row>
    <row r="277" spans="1:18" ht="22" hidden="1" customHeight="1" x14ac:dyDescent="0.45">
      <c r="A277" s="23">
        <f t="shared" si="30"/>
        <v>21</v>
      </c>
      <c r="B277" s="3" t="s">
        <v>598</v>
      </c>
      <c r="C277" s="3" t="s">
        <v>600</v>
      </c>
      <c r="D277" s="3" t="s">
        <v>626</v>
      </c>
      <c r="E277" s="3" t="s">
        <v>5520</v>
      </c>
      <c r="F277" s="4" t="str">
        <f t="shared" si="31"/>
        <v>O_GA_PNT_PRODUCT</v>
      </c>
      <c r="G277" s="5" t="s">
        <v>632</v>
      </c>
      <c r="H277" s="3">
        <f t="shared" si="32"/>
        <v>17</v>
      </c>
      <c r="I277" s="4" t="s">
        <v>682</v>
      </c>
      <c r="J277" s="4" t="s">
        <v>755</v>
      </c>
      <c r="K277" s="35" t="s">
        <v>3378</v>
      </c>
      <c r="L277" s="3" t="s">
        <v>3381</v>
      </c>
      <c r="M277" s="3" t="str">
        <f t="shared" si="28"/>
        <v>NULL</v>
      </c>
      <c r="N277" s="3"/>
      <c r="O277" s="3"/>
      <c r="P277" s="2" t="s">
        <v>3176</v>
      </c>
      <c r="Q277" s="28" t="str">
        <f t="shared" si="29"/>
        <v>DATE,CLIENTID,PRODUCTSKU,PRODUCTNAME</v>
      </c>
      <c r="R277" s="2" t="str">
        <f t="shared" si="33"/>
        <v>, PRODUCTDETAILVIEWS  INTEGER  NULL  COMMENT '제품상세페이지조회수'</v>
      </c>
    </row>
    <row r="278" spans="1:18" ht="22" hidden="1" customHeight="1" x14ac:dyDescent="0.45">
      <c r="A278" s="23">
        <f t="shared" si="30"/>
        <v>21</v>
      </c>
      <c r="B278" s="3" t="s">
        <v>598</v>
      </c>
      <c r="C278" s="3" t="s">
        <v>600</v>
      </c>
      <c r="D278" s="3" t="s">
        <v>626</v>
      </c>
      <c r="E278" s="3" t="s">
        <v>5520</v>
      </c>
      <c r="F278" s="4" t="str">
        <f t="shared" si="31"/>
        <v>O_GA_PNT_PRODUCT</v>
      </c>
      <c r="G278" s="5" t="s">
        <v>632</v>
      </c>
      <c r="H278" s="3">
        <f t="shared" si="32"/>
        <v>18</v>
      </c>
      <c r="I278" s="4" t="s">
        <v>683</v>
      </c>
      <c r="J278" s="4" t="s">
        <v>756</v>
      </c>
      <c r="K278" s="35" t="s">
        <v>3378</v>
      </c>
      <c r="L278" s="3" t="s">
        <v>3381</v>
      </c>
      <c r="M278" s="3" t="str">
        <f t="shared" si="28"/>
        <v>NULL</v>
      </c>
      <c r="N278" s="3"/>
      <c r="O278" s="3"/>
      <c r="P278" s="2" t="s">
        <v>3176</v>
      </c>
      <c r="Q278" s="28" t="str">
        <f t="shared" si="29"/>
        <v>DATE,CLIENTID,PRODUCTSKU,PRODUCTNAME</v>
      </c>
      <c r="R278" s="2" t="str">
        <f t="shared" si="33"/>
        <v>, PRODUCTLISTVIEWS  INTEGER  NULL  COMMENT '제품목록조회수'</v>
      </c>
    </row>
    <row r="279" spans="1:18" ht="22" hidden="1" customHeight="1" x14ac:dyDescent="0.45">
      <c r="A279" s="23">
        <f t="shared" si="30"/>
        <v>21</v>
      </c>
      <c r="B279" s="3" t="s">
        <v>598</v>
      </c>
      <c r="C279" s="3" t="s">
        <v>600</v>
      </c>
      <c r="D279" s="3" t="s">
        <v>626</v>
      </c>
      <c r="E279" s="3" t="s">
        <v>5520</v>
      </c>
      <c r="F279" s="4" t="str">
        <f t="shared" si="31"/>
        <v>O_GA_PNT_PRODUCT</v>
      </c>
      <c r="G279" s="5" t="s">
        <v>632</v>
      </c>
      <c r="H279" s="3">
        <f t="shared" si="32"/>
        <v>19</v>
      </c>
      <c r="I279" s="4" t="s">
        <v>684</v>
      </c>
      <c r="J279" s="4" t="s">
        <v>757</v>
      </c>
      <c r="K279" s="35" t="s">
        <v>3378</v>
      </c>
      <c r="L279" s="3" t="s">
        <v>3381</v>
      </c>
      <c r="M279" s="3" t="str">
        <f t="shared" si="28"/>
        <v>NULL</v>
      </c>
      <c r="N279" s="3"/>
      <c r="O279" s="3"/>
      <c r="P279" s="2" t="s">
        <v>3176</v>
      </c>
      <c r="Q279" s="28" t="str">
        <f t="shared" si="29"/>
        <v>DATE,CLIENTID,PRODUCTSKU,PRODUCTNAME</v>
      </c>
      <c r="R279" s="2" t="str">
        <f t="shared" si="33"/>
        <v>, PRODUCTLISTCLICKS  INTEGER  NULL  COMMENT '제품목록클릭수'</v>
      </c>
    </row>
    <row r="280" spans="1:18" ht="22" hidden="1" customHeight="1" x14ac:dyDescent="0.45">
      <c r="A280" s="23">
        <f t="shared" si="30"/>
        <v>21</v>
      </c>
      <c r="B280" s="3" t="s">
        <v>598</v>
      </c>
      <c r="C280" s="3" t="s">
        <v>600</v>
      </c>
      <c r="D280" s="3" t="s">
        <v>626</v>
      </c>
      <c r="E280" s="3" t="s">
        <v>5520</v>
      </c>
      <c r="F280" s="4" t="str">
        <f t="shared" si="31"/>
        <v>O_GA_PNT_PRODUCT</v>
      </c>
      <c r="G280" s="5" t="s">
        <v>632</v>
      </c>
      <c r="H280" s="3">
        <f>IF(F280=F279,H279+1,1)</f>
        <v>20</v>
      </c>
      <c r="I280" s="4" t="s">
        <v>589</v>
      </c>
      <c r="J280" s="4" t="s">
        <v>3382</v>
      </c>
      <c r="K280" s="35" t="s">
        <v>3383</v>
      </c>
      <c r="L280" s="3" t="s">
        <v>3381</v>
      </c>
      <c r="M280" s="3" t="str">
        <f t="shared" si="28"/>
        <v>NULL</v>
      </c>
      <c r="N280" s="3"/>
      <c r="O280" s="3"/>
      <c r="Q280" s="28" t="str">
        <f t="shared" si="29"/>
        <v>DATE,CLIENTID,PRODUCTSKU,PRODUCTNAME</v>
      </c>
      <c r="R280" s="2" t="str">
        <f t="shared" si="33"/>
        <v>, LOAD_DTTM  TIMESTAMP  NULL  COMMENT '적재일시' , CONSTRAINT O_GA_PNT_PRODUCT_PK PRIMARY KEY (DATE,CLIENTID,PRODUCTSKU,PRODUCTNAME)) COMMENT='제품';GRANT SELECT ON TABLE GCWB_WDB.ODS.O_GA_PNT_PRODUCT TO READ_ROLE;GRANT SELECT,INSERT,UPDATE,DELETE ON TABLE GCWB_WDB.ODS.O_GA_PNT_PRODUCT TO ROLE CRUD_ROLE;</v>
      </c>
    </row>
    <row r="281" spans="1:18" ht="22" hidden="1" customHeight="1" x14ac:dyDescent="0.45">
      <c r="A281" s="23">
        <f t="shared" si="30"/>
        <v>22</v>
      </c>
      <c r="B281" s="3" t="s">
        <v>598</v>
      </c>
      <c r="C281" s="3" t="s">
        <v>600</v>
      </c>
      <c r="D281" s="3" t="s">
        <v>626</v>
      </c>
      <c r="E281" s="3" t="s">
        <v>5521</v>
      </c>
      <c r="F281" s="4" t="str">
        <f t="shared" si="31"/>
        <v>O_GA_PNT_ORDER_PRODUCT</v>
      </c>
      <c r="G281" s="5" t="s">
        <v>633</v>
      </c>
      <c r="H281" s="3">
        <f t="shared" si="32"/>
        <v>1</v>
      </c>
      <c r="I281" s="4" t="s">
        <v>637</v>
      </c>
      <c r="J281" s="4" t="s">
        <v>708</v>
      </c>
      <c r="K281" s="35" t="s">
        <v>3361</v>
      </c>
      <c r="L281" s="3" t="s">
        <v>300</v>
      </c>
      <c r="M281" s="3" t="str">
        <f t="shared" si="28"/>
        <v xml:space="preserve"> NOT NULL</v>
      </c>
      <c r="N281" s="3"/>
      <c r="O281" s="3"/>
      <c r="P281" s="2" t="s">
        <v>3175</v>
      </c>
      <c r="Q281" s="28" t="str">
        <f t="shared" si="29"/>
        <v>DATE</v>
      </c>
      <c r="R281" s="2" t="str">
        <f t="shared" si="33"/>
        <v>CREATE OR REPLACE TRANSIENT TABLE ODS.O_GA_PNT_ORDER_PRODUCT (DATE  VARCHAR(8)   NOT NULL  COMMENT '일자'</v>
      </c>
    </row>
    <row r="282" spans="1:18" ht="22" hidden="1" customHeight="1" x14ac:dyDescent="0.45">
      <c r="A282" s="23">
        <f t="shared" si="30"/>
        <v>22</v>
      </c>
      <c r="B282" s="3" t="s">
        <v>598</v>
      </c>
      <c r="C282" s="3" t="s">
        <v>600</v>
      </c>
      <c r="D282" s="3" t="s">
        <v>626</v>
      </c>
      <c r="E282" s="3" t="s">
        <v>5521</v>
      </c>
      <c r="F282" s="4" t="str">
        <f t="shared" si="31"/>
        <v>O_GA_PNT_ORDER_PRODUCT</v>
      </c>
      <c r="G282" s="5" t="s">
        <v>633</v>
      </c>
      <c r="H282" s="3">
        <f t="shared" si="32"/>
        <v>2</v>
      </c>
      <c r="I282" s="4" t="s">
        <v>663</v>
      </c>
      <c r="J282" s="4" t="s">
        <v>737</v>
      </c>
      <c r="K282" s="35" t="s">
        <v>3359</v>
      </c>
      <c r="L282" s="3" t="s">
        <v>300</v>
      </c>
      <c r="M282" s="3" t="str">
        <f t="shared" ref="M282:M350" si="36">IF(L282="Y"," NOT NULL","NULL")</f>
        <v xml:space="preserve"> NOT NULL</v>
      </c>
      <c r="N282" s="3"/>
      <c r="O282" s="3"/>
      <c r="P282" s="2" t="s">
        <v>3175</v>
      </c>
      <c r="Q282" s="28" t="str">
        <f t="shared" ref="Q282:Q350" si="37">IF(G282="","",IF(L282="",Q281,IF(AND(L282="Y",H282=1),J282,CONCATENATE(Q281,",",J282))))</f>
        <v>DATE,TRANSACTIONID</v>
      </c>
      <c r="R282" s="2" t="str">
        <f t="shared" si="33"/>
        <v>, TRANSACTIONID  VARCHAR(50)   NOT NULL  COMMENT '거래ID'</v>
      </c>
    </row>
    <row r="283" spans="1:18" ht="22" hidden="1" customHeight="1" x14ac:dyDescent="0.45">
      <c r="A283" s="23">
        <f t="shared" ref="A283:A351" si="38">IF(G283=G282,A282,A282+1)</f>
        <v>22</v>
      </c>
      <c r="B283" s="3" t="s">
        <v>598</v>
      </c>
      <c r="C283" s="3" t="s">
        <v>600</v>
      </c>
      <c r="D283" s="3" t="s">
        <v>626</v>
      </c>
      <c r="E283" s="3" t="s">
        <v>5521</v>
      </c>
      <c r="F283" s="4" t="str">
        <f t="shared" ref="F283:F351" si="39">CONCATENATE("O_",D283,"_",E283)</f>
        <v>O_GA_PNT_ORDER_PRODUCT</v>
      </c>
      <c r="G283" s="5" t="s">
        <v>633</v>
      </c>
      <c r="H283" s="3">
        <f t="shared" ref="H283:H351" si="40">IF(F283=F282,H282+1,1)</f>
        <v>3</v>
      </c>
      <c r="I283" s="4" t="s">
        <v>668</v>
      </c>
      <c r="J283" s="4" t="s">
        <v>742</v>
      </c>
      <c r="K283" s="35" t="s">
        <v>3359</v>
      </c>
      <c r="L283" s="3" t="s">
        <v>300</v>
      </c>
      <c r="M283" s="3" t="str">
        <f t="shared" si="36"/>
        <v xml:space="preserve"> NOT NULL</v>
      </c>
      <c r="N283" s="3"/>
      <c r="O283" s="3"/>
      <c r="P283" s="2" t="s">
        <v>3175</v>
      </c>
      <c r="Q283" s="28" t="str">
        <f t="shared" si="37"/>
        <v>DATE,TRANSACTIONID,PRODUCTSKU</v>
      </c>
      <c r="R283" s="2" t="str">
        <f t="shared" ref="R283:R351" si="41">IF(AND(N283="Y",H283=1),"CREATE OR REPLACE VIEW "&amp;B283&amp;"."&amp;F283&amp;" AS SELECT CMM_DTL_CD AS "&amp;J283,IF(AND(N283="Y",H284=1)," , SORT_SEQ AS "&amp;J283&amp;" FROM DW.WSTC_CMM_CD_DTL WHERE CMM_BAS_CD= '"&amp;P283&amp;"';",IF(N283="Y"," , CMM_DTL_NM AS "&amp;J283,IF(G283="","",IF(H283=1,"CREATE OR REPLACE TRANSIENT TABLE "&amp;B283&amp;"."&amp;F283&amp;" ("&amp;J283&amp;"  "&amp;K283&amp;"  "&amp;M283&amp;"  COMMENT '"&amp;I283&amp;"'",IF(H284=1,", "&amp;J283&amp;"  "&amp;K283&amp;"  "&amp;M283&amp;"  COMMENT '"&amp;I283&amp;"' , CONSTRAINT "&amp;F283&amp;"_PK PRIMARY KEY ("&amp;Q283&amp;")) COMMENT='"&amp;G283&amp;"';"&amp;"GRANT SELECT ON TABLE GCWB_WDB."&amp;B283&amp;"."&amp;F283&amp;" TO READ_ROLE;"&amp;"GRANT SELECT,INSERT,UPDATE,DELETE ON TABLE GCWB_WDB."&amp;B283&amp;"."&amp;F283&amp;" TO ROLE CRUD_ROLE;",", "&amp;J283&amp;"  "&amp;K283&amp;"  "&amp;M283&amp;"  COMMENT '"&amp;I283&amp;"'"))))))</f>
        <v>, PRODUCTSKU  VARCHAR(50)   NOT NULL  COMMENT '제품번호'</v>
      </c>
    </row>
    <row r="284" spans="1:18" ht="22" hidden="1" customHeight="1" x14ac:dyDescent="0.45">
      <c r="A284" s="23">
        <f t="shared" si="38"/>
        <v>22</v>
      </c>
      <c r="B284" s="3" t="s">
        <v>598</v>
      </c>
      <c r="C284" s="3" t="s">
        <v>600</v>
      </c>
      <c r="D284" s="3" t="s">
        <v>626</v>
      </c>
      <c r="E284" s="3" t="s">
        <v>5521</v>
      </c>
      <c r="F284" s="4" t="str">
        <f t="shared" si="39"/>
        <v>O_GA_PNT_ORDER_PRODUCT</v>
      </c>
      <c r="G284" s="5" t="s">
        <v>633</v>
      </c>
      <c r="H284" s="3">
        <f t="shared" si="40"/>
        <v>4</v>
      </c>
      <c r="I284" s="4" t="s">
        <v>669</v>
      </c>
      <c r="J284" s="4" t="s">
        <v>743</v>
      </c>
      <c r="K284" s="35" t="s">
        <v>5573</v>
      </c>
      <c r="L284" s="3" t="s">
        <v>300</v>
      </c>
      <c r="M284" s="3" t="str">
        <f t="shared" si="36"/>
        <v xml:space="preserve"> NOT NULL</v>
      </c>
      <c r="N284" s="3"/>
      <c r="O284" s="3"/>
      <c r="P284" s="2" t="s">
        <v>3175</v>
      </c>
      <c r="Q284" s="28" t="str">
        <f t="shared" si="37"/>
        <v>DATE,TRANSACTIONID,PRODUCTSKU,PRODUCTNAME</v>
      </c>
      <c r="R284" s="2" t="str">
        <f t="shared" si="41"/>
        <v>, PRODUCTNAME  VARCHAR(500)   NOT NULL  COMMENT '제품명'</v>
      </c>
    </row>
    <row r="285" spans="1:18" ht="22" hidden="1" customHeight="1" x14ac:dyDescent="0.45">
      <c r="A285" s="23">
        <f t="shared" si="38"/>
        <v>22</v>
      </c>
      <c r="B285" s="3" t="s">
        <v>598</v>
      </c>
      <c r="C285" s="3" t="s">
        <v>600</v>
      </c>
      <c r="D285" s="3" t="s">
        <v>626</v>
      </c>
      <c r="E285" s="3" t="s">
        <v>5521</v>
      </c>
      <c r="F285" s="4" t="str">
        <f t="shared" si="39"/>
        <v>O_GA_PNT_ORDER_PRODUCT</v>
      </c>
      <c r="G285" s="5" t="s">
        <v>633</v>
      </c>
      <c r="H285" s="3">
        <f t="shared" si="40"/>
        <v>5</v>
      </c>
      <c r="I285" s="4" t="s">
        <v>673</v>
      </c>
      <c r="J285" s="4" t="s">
        <v>747</v>
      </c>
      <c r="K285" s="35" t="s">
        <v>785</v>
      </c>
      <c r="L285" s="3" t="s">
        <v>3381</v>
      </c>
      <c r="M285" s="3" t="str">
        <f t="shared" si="36"/>
        <v>NULL</v>
      </c>
      <c r="N285" s="3"/>
      <c r="O285" s="3"/>
      <c r="P285" s="2" t="s">
        <v>3177</v>
      </c>
      <c r="Q285" s="28" t="str">
        <f t="shared" si="37"/>
        <v>DATE,TRANSACTIONID,PRODUCTSKU,PRODUCTNAME</v>
      </c>
      <c r="R285" s="2" t="str">
        <f t="shared" si="41"/>
        <v>, ITEMREVENUE  DOUBLE  NULL  COMMENT '제품수익'</v>
      </c>
    </row>
    <row r="286" spans="1:18" ht="22" hidden="1" customHeight="1" x14ac:dyDescent="0.45">
      <c r="A286" s="23">
        <f t="shared" si="38"/>
        <v>22</v>
      </c>
      <c r="B286" s="3" t="s">
        <v>598</v>
      </c>
      <c r="C286" s="3" t="s">
        <v>600</v>
      </c>
      <c r="D286" s="3" t="s">
        <v>626</v>
      </c>
      <c r="E286" s="3" t="s">
        <v>5521</v>
      </c>
      <c r="F286" s="4" t="str">
        <f t="shared" si="39"/>
        <v>O_GA_PNT_ORDER_PRODUCT</v>
      </c>
      <c r="G286" s="5" t="s">
        <v>633</v>
      </c>
      <c r="H286" s="3">
        <f t="shared" si="40"/>
        <v>6</v>
      </c>
      <c r="I286" s="4" t="s">
        <v>675</v>
      </c>
      <c r="J286" s="4" t="s">
        <v>741</v>
      </c>
      <c r="K286" s="35" t="s">
        <v>3378</v>
      </c>
      <c r="L286" s="3" t="s">
        <v>3381</v>
      </c>
      <c r="M286" s="3" t="str">
        <f t="shared" si="36"/>
        <v>NULL</v>
      </c>
      <c r="N286" s="3"/>
      <c r="O286" s="3"/>
      <c r="P286" s="2" t="s">
        <v>3176</v>
      </c>
      <c r="Q286" s="28" t="str">
        <f t="shared" si="37"/>
        <v>DATE,TRANSACTIONID,PRODUCTSKU,PRODUCTNAME</v>
      </c>
      <c r="R286" s="2" t="str">
        <f t="shared" si="41"/>
        <v>, ITEMQUANTITY  INTEGER  NULL  COMMENT '제품수량'</v>
      </c>
    </row>
    <row r="287" spans="1:18" ht="22" hidden="1" customHeight="1" x14ac:dyDescent="0.45">
      <c r="A287" s="23">
        <f t="shared" si="38"/>
        <v>22</v>
      </c>
      <c r="B287" s="3" t="s">
        <v>598</v>
      </c>
      <c r="C287" s="3" t="s">
        <v>600</v>
      </c>
      <c r="D287" s="3" t="s">
        <v>626</v>
      </c>
      <c r="E287" s="3" t="s">
        <v>5521</v>
      </c>
      <c r="F287" s="4" t="str">
        <f t="shared" si="39"/>
        <v>O_GA_PNT_ORDER_PRODUCT</v>
      </c>
      <c r="G287" s="5" t="s">
        <v>633</v>
      </c>
      <c r="H287" s="3">
        <f>IF(F287=F286,H286+1,1)</f>
        <v>7</v>
      </c>
      <c r="I287" s="4" t="s">
        <v>589</v>
      </c>
      <c r="J287" s="4" t="s">
        <v>3382</v>
      </c>
      <c r="K287" s="35" t="s">
        <v>3383</v>
      </c>
      <c r="L287" s="3" t="s">
        <v>3381</v>
      </c>
      <c r="M287" s="3" t="str">
        <f t="shared" si="36"/>
        <v>NULL</v>
      </c>
      <c r="N287" s="3"/>
      <c r="O287" s="3"/>
      <c r="Q287" s="28" t="str">
        <f t="shared" si="37"/>
        <v>DATE,TRANSACTIONID,PRODUCTSKU,PRODUCTNAME</v>
      </c>
      <c r="R287" s="2" t="str">
        <f t="shared" si="41"/>
        <v>, LOAD_DTTM  TIMESTAMP  NULL  COMMENT '적재일시' , CONSTRAINT O_GA_PNT_ORDER_PRODUCT_PK PRIMARY KEY (DATE,TRANSACTIONID,PRODUCTSKU,PRODUCTNAME)) COMMENT='주문제품';GRANT SELECT ON TABLE GCWB_WDB.ODS.O_GA_PNT_ORDER_PRODUCT TO READ_ROLE;GRANT SELECT,INSERT,UPDATE,DELETE ON TABLE GCWB_WDB.ODS.O_GA_PNT_ORDER_PRODUCT TO ROLE CRUD_ROLE;</v>
      </c>
    </row>
    <row r="288" spans="1:18" ht="22" hidden="1" customHeight="1" x14ac:dyDescent="0.45">
      <c r="A288" s="23">
        <f t="shared" si="38"/>
        <v>23</v>
      </c>
      <c r="B288" s="3" t="s">
        <v>598</v>
      </c>
      <c r="C288" s="3" t="s">
        <v>600</v>
      </c>
      <c r="D288" s="3" t="s">
        <v>626</v>
      </c>
      <c r="E288" s="3" t="s">
        <v>5522</v>
      </c>
      <c r="F288" s="4" t="str">
        <f t="shared" si="39"/>
        <v>O_GA_PNT_SEARCH</v>
      </c>
      <c r="G288" s="5" t="s">
        <v>634</v>
      </c>
      <c r="H288" s="3">
        <f t="shared" si="40"/>
        <v>1</v>
      </c>
      <c r="I288" s="4" t="s">
        <v>637</v>
      </c>
      <c r="J288" s="4" t="s">
        <v>708</v>
      </c>
      <c r="K288" s="35" t="s">
        <v>3361</v>
      </c>
      <c r="L288" s="3" t="s">
        <v>300</v>
      </c>
      <c r="M288" s="3" t="str">
        <f t="shared" si="36"/>
        <v xml:space="preserve"> NOT NULL</v>
      </c>
      <c r="N288" s="3"/>
      <c r="O288" s="3"/>
      <c r="P288" s="2" t="s">
        <v>3175</v>
      </c>
      <c r="Q288" s="28" t="str">
        <f t="shared" si="37"/>
        <v>DATE</v>
      </c>
      <c r="R288" s="2" t="str">
        <f t="shared" si="41"/>
        <v>CREATE OR REPLACE TRANSIENT TABLE ODS.O_GA_PNT_SEARCH (DATE  VARCHAR(8)   NOT NULL  COMMENT '일자'</v>
      </c>
    </row>
    <row r="289" spans="1:18" ht="22" hidden="1" customHeight="1" x14ac:dyDescent="0.45">
      <c r="A289" s="23">
        <f t="shared" si="38"/>
        <v>23</v>
      </c>
      <c r="B289" s="3" t="s">
        <v>598</v>
      </c>
      <c r="C289" s="3" t="s">
        <v>600</v>
      </c>
      <c r="D289" s="3" t="s">
        <v>626</v>
      </c>
      <c r="E289" s="3" t="s">
        <v>5522</v>
      </c>
      <c r="F289" s="4" t="str">
        <f t="shared" si="39"/>
        <v>O_GA_PNT_SEARCH</v>
      </c>
      <c r="G289" s="5" t="s">
        <v>634</v>
      </c>
      <c r="H289" s="3">
        <f t="shared" si="40"/>
        <v>2</v>
      </c>
      <c r="I289" s="4" t="s">
        <v>116</v>
      </c>
      <c r="J289" s="4" t="s">
        <v>758</v>
      </c>
      <c r="K289" s="35" t="s">
        <v>5571</v>
      </c>
      <c r="L289" s="3" t="s">
        <v>300</v>
      </c>
      <c r="M289" s="3" t="str">
        <f t="shared" si="36"/>
        <v xml:space="preserve"> NOT NULL</v>
      </c>
      <c r="N289" s="3"/>
      <c r="O289" s="3"/>
      <c r="P289" s="2" t="s">
        <v>3175</v>
      </c>
      <c r="Q289" s="28" t="str">
        <f t="shared" si="37"/>
        <v>DATE,SEARCHKEYWORD</v>
      </c>
      <c r="R289" s="2" t="str">
        <f t="shared" si="41"/>
        <v>, SEARCHKEYWORD  VARCHAR(1000)   NOT NULL  COMMENT '검색어'</v>
      </c>
    </row>
    <row r="290" spans="1:18" ht="22" hidden="1" customHeight="1" x14ac:dyDescent="0.45">
      <c r="A290" s="23">
        <f t="shared" si="38"/>
        <v>23</v>
      </c>
      <c r="B290" s="3" t="s">
        <v>598</v>
      </c>
      <c r="C290" s="3" t="s">
        <v>600</v>
      </c>
      <c r="D290" s="3" t="s">
        <v>626</v>
      </c>
      <c r="E290" s="3" t="s">
        <v>5522</v>
      </c>
      <c r="F290" s="4" t="str">
        <f t="shared" si="39"/>
        <v>O_GA_PNT_SEARCH</v>
      </c>
      <c r="G290" s="5" t="s">
        <v>634</v>
      </c>
      <c r="H290" s="3">
        <f t="shared" si="40"/>
        <v>3</v>
      </c>
      <c r="I290" s="4" t="s">
        <v>115</v>
      </c>
      <c r="J290" s="4" t="s">
        <v>759</v>
      </c>
      <c r="K290" s="35" t="s">
        <v>5573</v>
      </c>
      <c r="L290" s="3" t="s">
        <v>3381</v>
      </c>
      <c r="M290" s="3" t="str">
        <f t="shared" si="36"/>
        <v>NULL</v>
      </c>
      <c r="N290" s="3"/>
      <c r="O290" s="3"/>
      <c r="P290" s="2" t="s">
        <v>3175</v>
      </c>
      <c r="Q290" s="28" t="str">
        <f t="shared" si="37"/>
        <v>DATE,SEARCHKEYWORD</v>
      </c>
      <c r="R290" s="2" t="str">
        <f t="shared" si="41"/>
        <v>, SEARCHCATEGORY  VARCHAR(500)  NULL  COMMENT '검색카테고리'</v>
      </c>
    </row>
    <row r="291" spans="1:18" ht="22" hidden="1" customHeight="1" x14ac:dyDescent="0.45">
      <c r="A291" s="23">
        <f t="shared" si="38"/>
        <v>23</v>
      </c>
      <c r="B291" s="3" t="s">
        <v>598</v>
      </c>
      <c r="C291" s="3" t="s">
        <v>600</v>
      </c>
      <c r="D291" s="3" t="s">
        <v>626</v>
      </c>
      <c r="E291" s="3" t="s">
        <v>5522</v>
      </c>
      <c r="F291" s="4" t="str">
        <f t="shared" si="39"/>
        <v>O_GA_PNT_SEARCH</v>
      </c>
      <c r="G291" s="5" t="s">
        <v>634</v>
      </c>
      <c r="H291" s="3">
        <f t="shared" si="40"/>
        <v>4</v>
      </c>
      <c r="I291" s="4" t="s">
        <v>685</v>
      </c>
      <c r="J291" s="4" t="s">
        <v>760</v>
      </c>
      <c r="K291" s="35" t="s">
        <v>5575</v>
      </c>
      <c r="L291" s="3" t="s">
        <v>300</v>
      </c>
      <c r="M291" s="3" t="str">
        <f t="shared" si="36"/>
        <v xml:space="preserve"> NOT NULL</v>
      </c>
      <c r="N291" s="3"/>
      <c r="O291" s="3"/>
      <c r="P291" s="2" t="s">
        <v>3175</v>
      </c>
      <c r="Q291" s="28" t="str">
        <f t="shared" si="37"/>
        <v>DATE,SEARCHKEYWORD,SEARCHSTARTPAGE</v>
      </c>
      <c r="R291" s="2" t="str">
        <f t="shared" si="41"/>
        <v>, SEARCHSTARTPAGE  VARCHAR(10000)   NOT NULL  COMMENT '검색시작페이지'</v>
      </c>
    </row>
    <row r="292" spans="1:18" ht="22" hidden="1" customHeight="1" x14ac:dyDescent="0.45">
      <c r="A292" s="23">
        <f t="shared" si="38"/>
        <v>23</v>
      </c>
      <c r="B292" s="3" t="s">
        <v>598</v>
      </c>
      <c r="C292" s="3" t="s">
        <v>600</v>
      </c>
      <c r="D292" s="3" t="s">
        <v>626</v>
      </c>
      <c r="E292" s="3" t="s">
        <v>5522</v>
      </c>
      <c r="F292" s="4" t="str">
        <f t="shared" si="39"/>
        <v>O_GA_PNT_SEARCH</v>
      </c>
      <c r="G292" s="5" t="s">
        <v>634</v>
      </c>
      <c r="H292" s="3">
        <f t="shared" si="40"/>
        <v>5</v>
      </c>
      <c r="I292" s="4" t="s">
        <v>686</v>
      </c>
      <c r="J292" s="4" t="s">
        <v>761</v>
      </c>
      <c r="K292" s="35" t="s">
        <v>3378</v>
      </c>
      <c r="L292" s="3" t="s">
        <v>3381</v>
      </c>
      <c r="M292" s="3" t="str">
        <f t="shared" si="36"/>
        <v>NULL</v>
      </c>
      <c r="N292" s="3"/>
      <c r="O292" s="3"/>
      <c r="P292" s="2" t="s">
        <v>3176</v>
      </c>
      <c r="Q292" s="28" t="str">
        <f t="shared" si="37"/>
        <v>DATE,SEARCHKEYWORD,SEARCHSTARTPAGE</v>
      </c>
      <c r="R292" s="2" t="str">
        <f t="shared" si="41"/>
        <v>, SEARCHSESSIONS  INTEGER  NULL  COMMENT '검색을실행한세션수'</v>
      </c>
    </row>
    <row r="293" spans="1:18" ht="22" hidden="1" customHeight="1" x14ac:dyDescent="0.45">
      <c r="A293" s="23">
        <f t="shared" si="38"/>
        <v>23</v>
      </c>
      <c r="B293" s="3" t="s">
        <v>598</v>
      </c>
      <c r="C293" s="3" t="s">
        <v>600</v>
      </c>
      <c r="D293" s="3" t="s">
        <v>626</v>
      </c>
      <c r="E293" s="3" t="s">
        <v>5522</v>
      </c>
      <c r="F293" s="4" t="str">
        <f t="shared" si="39"/>
        <v>O_GA_PNT_SEARCH</v>
      </c>
      <c r="G293" s="5" t="s">
        <v>634</v>
      </c>
      <c r="H293" s="3">
        <f t="shared" si="40"/>
        <v>6</v>
      </c>
      <c r="I293" s="4" t="s">
        <v>687</v>
      </c>
      <c r="J293" s="4" t="s">
        <v>762</v>
      </c>
      <c r="K293" s="35" t="s">
        <v>3378</v>
      </c>
      <c r="L293" s="3" t="s">
        <v>3381</v>
      </c>
      <c r="M293" s="3" t="str">
        <f t="shared" si="36"/>
        <v>NULL</v>
      </c>
      <c r="N293" s="3"/>
      <c r="O293" s="3"/>
      <c r="P293" s="2" t="s">
        <v>3176</v>
      </c>
      <c r="Q293" s="28" t="str">
        <f t="shared" si="37"/>
        <v>DATE,SEARCHKEYWORD,SEARCHSTARTPAGE</v>
      </c>
      <c r="R293" s="2" t="str">
        <f t="shared" si="41"/>
        <v>, SEARCHUNIQUES  INTEGER  NULL  COMMENT '전체순검색량'</v>
      </c>
    </row>
    <row r="294" spans="1:18" ht="22" hidden="1" customHeight="1" x14ac:dyDescent="0.45">
      <c r="A294" s="23">
        <f t="shared" si="38"/>
        <v>23</v>
      </c>
      <c r="B294" s="3" t="s">
        <v>598</v>
      </c>
      <c r="C294" s="3" t="s">
        <v>600</v>
      </c>
      <c r="D294" s="3" t="s">
        <v>626</v>
      </c>
      <c r="E294" s="3" t="s">
        <v>5522</v>
      </c>
      <c r="F294" s="4" t="str">
        <f t="shared" si="39"/>
        <v>O_GA_PNT_SEARCH</v>
      </c>
      <c r="G294" s="5" t="s">
        <v>634</v>
      </c>
      <c r="H294" s="3">
        <f t="shared" si="40"/>
        <v>7</v>
      </c>
      <c r="I294" s="4" t="s">
        <v>688</v>
      </c>
      <c r="J294" s="4" t="s">
        <v>763</v>
      </c>
      <c r="K294" s="35" t="s">
        <v>3378</v>
      </c>
      <c r="L294" s="3" t="s">
        <v>3381</v>
      </c>
      <c r="M294" s="3" t="str">
        <f t="shared" si="36"/>
        <v>NULL</v>
      </c>
      <c r="N294" s="3"/>
      <c r="O294" s="3"/>
      <c r="P294" s="2" t="s">
        <v>3176</v>
      </c>
      <c r="Q294" s="28" t="str">
        <f t="shared" si="37"/>
        <v>DATE,SEARCHKEYWORD,SEARCHSTARTPAGE</v>
      </c>
      <c r="R294" s="2" t="str">
        <f t="shared" si="41"/>
        <v>, SEARCHRESULTVIEWS  INTEGER  NULL  COMMENT '검색결과페이지뷰수'</v>
      </c>
    </row>
    <row r="295" spans="1:18" ht="22" hidden="1" customHeight="1" x14ac:dyDescent="0.45">
      <c r="A295" s="23">
        <f t="shared" si="38"/>
        <v>23</v>
      </c>
      <c r="B295" s="3" t="s">
        <v>598</v>
      </c>
      <c r="C295" s="3" t="s">
        <v>600</v>
      </c>
      <c r="D295" s="3" t="s">
        <v>626</v>
      </c>
      <c r="E295" s="3" t="s">
        <v>5522</v>
      </c>
      <c r="F295" s="4" t="str">
        <f t="shared" si="39"/>
        <v>O_GA_PNT_SEARCH</v>
      </c>
      <c r="G295" s="5" t="s">
        <v>634</v>
      </c>
      <c r="H295" s="3">
        <f t="shared" si="40"/>
        <v>8</v>
      </c>
      <c r="I295" s="4" t="s">
        <v>689</v>
      </c>
      <c r="J295" s="4" t="s">
        <v>764</v>
      </c>
      <c r="K295" s="35" t="s">
        <v>3378</v>
      </c>
      <c r="L295" s="3" t="s">
        <v>3381</v>
      </c>
      <c r="M295" s="3" t="str">
        <f t="shared" si="36"/>
        <v>NULL</v>
      </c>
      <c r="N295" s="3"/>
      <c r="O295" s="3"/>
      <c r="P295" s="2" t="s">
        <v>3176</v>
      </c>
      <c r="Q295" s="28" t="str">
        <f t="shared" si="37"/>
        <v>DATE,SEARCHKEYWORD,SEARCHSTARTPAGE</v>
      </c>
      <c r="R295" s="2" t="str">
        <f t="shared" si="41"/>
        <v>, SEARCHEXITS  INTEGER  NULL  COMMENT '검색후종료수'</v>
      </c>
    </row>
    <row r="296" spans="1:18" ht="22" hidden="1" customHeight="1" x14ac:dyDescent="0.45">
      <c r="A296" s="23">
        <f t="shared" si="38"/>
        <v>23</v>
      </c>
      <c r="B296" s="3" t="s">
        <v>598</v>
      </c>
      <c r="C296" s="3" t="s">
        <v>600</v>
      </c>
      <c r="D296" s="3" t="s">
        <v>626</v>
      </c>
      <c r="E296" s="3" t="s">
        <v>5522</v>
      </c>
      <c r="F296" s="4" t="str">
        <f t="shared" si="39"/>
        <v>O_GA_PNT_SEARCH</v>
      </c>
      <c r="G296" s="5" t="s">
        <v>634</v>
      </c>
      <c r="H296" s="3">
        <f t="shared" si="40"/>
        <v>9</v>
      </c>
      <c r="I296" s="4" t="s">
        <v>690</v>
      </c>
      <c r="J296" s="4" t="s">
        <v>765</v>
      </c>
      <c r="K296" s="35" t="s">
        <v>3378</v>
      </c>
      <c r="L296" s="3" t="s">
        <v>3381</v>
      </c>
      <c r="M296" s="3" t="str">
        <f t="shared" si="36"/>
        <v>NULL</v>
      </c>
      <c r="N296" s="3"/>
      <c r="O296" s="3"/>
      <c r="P296" s="2" t="s">
        <v>3176</v>
      </c>
      <c r="Q296" s="28" t="str">
        <f t="shared" si="37"/>
        <v>DATE,SEARCHKEYWORD,SEARCHSTARTPAGE</v>
      </c>
      <c r="R296" s="2" t="str">
        <f t="shared" si="41"/>
        <v>, SEARCHREFINEMENTS  INTEGER  NULL  COMMENT '재검색수'</v>
      </c>
    </row>
    <row r="297" spans="1:18" ht="22" hidden="1" customHeight="1" x14ac:dyDescent="0.45">
      <c r="A297" s="23">
        <f t="shared" si="38"/>
        <v>23</v>
      </c>
      <c r="B297" s="3" t="s">
        <v>598</v>
      </c>
      <c r="C297" s="3" t="s">
        <v>600</v>
      </c>
      <c r="D297" s="3" t="s">
        <v>626</v>
      </c>
      <c r="E297" s="3" t="s">
        <v>5522</v>
      </c>
      <c r="F297" s="4" t="str">
        <f t="shared" si="39"/>
        <v>O_GA_PNT_SEARCH</v>
      </c>
      <c r="G297" s="5" t="s">
        <v>634</v>
      </c>
      <c r="H297" s="3">
        <f t="shared" si="40"/>
        <v>10</v>
      </c>
      <c r="I297" s="4" t="s">
        <v>691</v>
      </c>
      <c r="J297" s="4" t="s">
        <v>766</v>
      </c>
      <c r="K297" s="35" t="s">
        <v>3384</v>
      </c>
      <c r="L297" s="3" t="s">
        <v>3381</v>
      </c>
      <c r="M297" s="3" t="str">
        <f t="shared" si="36"/>
        <v>NULL</v>
      </c>
      <c r="N297" s="3"/>
      <c r="O297" s="3"/>
      <c r="P297" s="2" t="s">
        <v>3177</v>
      </c>
      <c r="Q297" s="28" t="str">
        <f t="shared" si="37"/>
        <v>DATE,SEARCHKEYWORD,SEARCHSTARTPAGE</v>
      </c>
      <c r="R297" s="2" t="str">
        <f t="shared" si="41"/>
        <v>, SEARCHDURATION  DOUBLE  NULL  COMMENT '검색후시간'</v>
      </c>
    </row>
    <row r="298" spans="1:18" ht="22" hidden="1" customHeight="1" x14ac:dyDescent="0.45">
      <c r="A298" s="23">
        <f t="shared" si="38"/>
        <v>23</v>
      </c>
      <c r="B298" s="3" t="s">
        <v>598</v>
      </c>
      <c r="C298" s="3" t="s">
        <v>600</v>
      </c>
      <c r="D298" s="3" t="s">
        <v>626</v>
      </c>
      <c r="E298" s="3" t="s">
        <v>5522</v>
      </c>
      <c r="F298" s="4" t="str">
        <f t="shared" si="39"/>
        <v>O_GA_PNT_SEARCH</v>
      </c>
      <c r="G298" s="5" t="s">
        <v>634</v>
      </c>
      <c r="H298" s="3">
        <f t="shared" si="40"/>
        <v>11</v>
      </c>
      <c r="I298" s="4" t="s">
        <v>692</v>
      </c>
      <c r="J298" s="4" t="s">
        <v>767</v>
      </c>
      <c r="K298" s="35" t="s">
        <v>3378</v>
      </c>
      <c r="L298" s="3" t="s">
        <v>3381</v>
      </c>
      <c r="M298" s="3" t="str">
        <f t="shared" si="36"/>
        <v>NULL</v>
      </c>
      <c r="N298" s="3"/>
      <c r="O298" s="3"/>
      <c r="P298" s="2" t="s">
        <v>3176</v>
      </c>
      <c r="Q298" s="28" t="str">
        <f t="shared" si="37"/>
        <v>DATE,SEARCHKEYWORD,SEARCHSTARTPAGE</v>
      </c>
      <c r="R298" s="2" t="str">
        <f t="shared" si="41"/>
        <v>, SEARCHDEPTH  INTEGER  NULL  COMMENT '검색심도'</v>
      </c>
    </row>
    <row r="299" spans="1:18" ht="22" hidden="1" customHeight="1" x14ac:dyDescent="0.45">
      <c r="A299" s="23">
        <f t="shared" si="38"/>
        <v>23</v>
      </c>
      <c r="B299" s="3" t="s">
        <v>598</v>
      </c>
      <c r="C299" s="3" t="s">
        <v>600</v>
      </c>
      <c r="D299" s="3" t="s">
        <v>626</v>
      </c>
      <c r="E299" s="3" t="s">
        <v>5522</v>
      </c>
      <c r="F299" s="4" t="str">
        <f t="shared" si="39"/>
        <v>O_GA_PNT_SEARCH</v>
      </c>
      <c r="G299" s="5" t="s">
        <v>634</v>
      </c>
      <c r="H299" s="3">
        <f>IF(F299=F298,H298+1,1)</f>
        <v>12</v>
      </c>
      <c r="I299" s="4" t="s">
        <v>589</v>
      </c>
      <c r="J299" s="4" t="s">
        <v>3382</v>
      </c>
      <c r="K299" s="35" t="s">
        <v>3385</v>
      </c>
      <c r="L299" s="3" t="s">
        <v>3381</v>
      </c>
      <c r="M299" s="3" t="str">
        <f t="shared" si="36"/>
        <v>NULL</v>
      </c>
      <c r="N299" s="3"/>
      <c r="O299" s="3"/>
      <c r="Q299" s="28" t="str">
        <f t="shared" si="37"/>
        <v>DATE,SEARCHKEYWORD,SEARCHSTARTPAGE</v>
      </c>
      <c r="R299" s="2" t="str">
        <f t="shared" si="41"/>
        <v>, LOAD_DTTM  TIMESTAMP  NULL  COMMENT '적재일시' , CONSTRAINT O_GA_PNT_SEARCH_PK PRIMARY KEY (DATE,SEARCHKEYWORD,SEARCHSTARTPAGE)) COMMENT='내부검색';GRANT SELECT ON TABLE GCWB_WDB.ODS.O_GA_PNT_SEARCH TO READ_ROLE;GRANT SELECT,INSERT,UPDATE,DELETE ON TABLE GCWB_WDB.ODS.O_GA_PNT_SEARCH TO ROLE CRUD_ROLE;</v>
      </c>
    </row>
    <row r="300" spans="1:18" ht="22" hidden="1" customHeight="1" x14ac:dyDescent="0.45">
      <c r="A300" s="23">
        <f t="shared" si="38"/>
        <v>24</v>
      </c>
      <c r="B300" s="3" t="s">
        <v>598</v>
      </c>
      <c r="C300" s="3" t="s">
        <v>600</v>
      </c>
      <c r="D300" s="3" t="s">
        <v>626</v>
      </c>
      <c r="E300" s="3" t="s">
        <v>5523</v>
      </c>
      <c r="F300" s="4" t="str">
        <f t="shared" si="39"/>
        <v>O_GA_PNT_GOAL</v>
      </c>
      <c r="G300" s="5" t="s">
        <v>635</v>
      </c>
      <c r="H300" s="3">
        <f t="shared" si="40"/>
        <v>1</v>
      </c>
      <c r="I300" s="4" t="s">
        <v>637</v>
      </c>
      <c r="J300" s="4" t="s">
        <v>708</v>
      </c>
      <c r="K300" s="35" t="s">
        <v>3174</v>
      </c>
      <c r="L300" s="3" t="s">
        <v>300</v>
      </c>
      <c r="M300" s="3" t="str">
        <f t="shared" si="36"/>
        <v xml:space="preserve"> NOT NULL</v>
      </c>
      <c r="N300" s="3"/>
      <c r="O300" s="3"/>
      <c r="P300" s="2" t="s">
        <v>3175</v>
      </c>
      <c r="Q300" s="28" t="str">
        <f t="shared" si="37"/>
        <v>DATE</v>
      </c>
      <c r="R300" s="2" t="str">
        <f t="shared" si="41"/>
        <v>CREATE OR REPLACE TRANSIENT TABLE ODS.O_GA_PNT_GOAL (DATE  VARCHAR(8)   NOT NULL  COMMENT '일자'</v>
      </c>
    </row>
    <row r="301" spans="1:18" ht="22" hidden="1" customHeight="1" x14ac:dyDescent="0.45">
      <c r="A301" s="23">
        <f t="shared" si="38"/>
        <v>24</v>
      </c>
      <c r="B301" s="3" t="s">
        <v>598</v>
      </c>
      <c r="C301" s="3" t="s">
        <v>600</v>
      </c>
      <c r="D301" s="3" t="s">
        <v>626</v>
      </c>
      <c r="E301" s="3" t="s">
        <v>5523</v>
      </c>
      <c r="F301" s="4" t="str">
        <f t="shared" si="39"/>
        <v>O_GA_PNT_GOAL</v>
      </c>
      <c r="G301" s="5" t="s">
        <v>635</v>
      </c>
      <c r="H301" s="3">
        <f t="shared" si="40"/>
        <v>2</v>
      </c>
      <c r="I301" s="4" t="s">
        <v>133</v>
      </c>
      <c r="J301" s="4" t="s">
        <v>768</v>
      </c>
      <c r="K301" s="35" t="s">
        <v>5575</v>
      </c>
      <c r="L301" s="3" t="s">
        <v>300</v>
      </c>
      <c r="M301" s="3" t="str">
        <f t="shared" si="36"/>
        <v xml:space="preserve"> NOT NULL</v>
      </c>
      <c r="N301" s="3"/>
      <c r="O301" s="3"/>
      <c r="P301" s="2" t="s">
        <v>3175</v>
      </c>
      <c r="Q301" s="28" t="str">
        <f t="shared" si="37"/>
        <v>DATE,GOALCOMPLETIONLOCATION</v>
      </c>
      <c r="R301" s="2" t="str">
        <f t="shared" si="41"/>
        <v>, GOALCOMPLETIONLOCATION  VARCHAR(10000)   NOT NULL  COMMENT '목표달성페이지'</v>
      </c>
    </row>
    <row r="302" spans="1:18" ht="22" hidden="1" customHeight="1" x14ac:dyDescent="0.45">
      <c r="A302" s="23">
        <f t="shared" si="38"/>
        <v>24</v>
      </c>
      <c r="B302" s="3" t="s">
        <v>598</v>
      </c>
      <c r="C302" s="3" t="s">
        <v>600</v>
      </c>
      <c r="D302" s="3" t="s">
        <v>626</v>
      </c>
      <c r="E302" s="3" t="s">
        <v>5523</v>
      </c>
      <c r="F302" s="4" t="str">
        <f t="shared" si="39"/>
        <v>O_GA_PNT_GOAL</v>
      </c>
      <c r="G302" s="5" t="s">
        <v>635</v>
      </c>
      <c r="H302" s="3">
        <f t="shared" si="40"/>
        <v>3</v>
      </c>
      <c r="I302" s="4" t="s">
        <v>693</v>
      </c>
      <c r="J302" s="4" t="s">
        <v>769</v>
      </c>
      <c r="K302" s="35" t="s">
        <v>3378</v>
      </c>
      <c r="L302" s="3" t="s">
        <v>3381</v>
      </c>
      <c r="M302" s="3" t="str">
        <f t="shared" si="36"/>
        <v>NULL</v>
      </c>
      <c r="N302" s="3"/>
      <c r="O302" s="3"/>
      <c r="P302" s="2" t="s">
        <v>3176</v>
      </c>
      <c r="Q302" s="28" t="str">
        <f t="shared" si="37"/>
        <v>DATE,GOALCOMPLETIONLOCATION</v>
      </c>
      <c r="R302" s="2" t="str">
        <f t="shared" si="41"/>
        <v>, GOALCOMPLETIONSALL  INTEGER  NULL  COMMENT '전체목표완료수'</v>
      </c>
    </row>
    <row r="303" spans="1:18" ht="22" hidden="1" customHeight="1" x14ac:dyDescent="0.45">
      <c r="A303" s="23">
        <f t="shared" si="38"/>
        <v>24</v>
      </c>
      <c r="B303" s="3" t="s">
        <v>598</v>
      </c>
      <c r="C303" s="3" t="s">
        <v>600</v>
      </c>
      <c r="D303" s="3" t="s">
        <v>626</v>
      </c>
      <c r="E303" s="3" t="s">
        <v>5523</v>
      </c>
      <c r="F303" s="4" t="str">
        <f t="shared" si="39"/>
        <v>O_GA_PNT_GOAL</v>
      </c>
      <c r="G303" s="5" t="s">
        <v>635</v>
      </c>
      <c r="H303" s="3">
        <f t="shared" si="40"/>
        <v>4</v>
      </c>
      <c r="I303" s="4" t="s">
        <v>694</v>
      </c>
      <c r="J303" s="4" t="s">
        <v>770</v>
      </c>
      <c r="K303" s="35" t="s">
        <v>785</v>
      </c>
      <c r="L303" s="3" t="s">
        <v>3381</v>
      </c>
      <c r="M303" s="3" t="str">
        <f t="shared" si="36"/>
        <v>NULL</v>
      </c>
      <c r="N303" s="3"/>
      <c r="O303" s="3"/>
      <c r="P303" s="2" t="s">
        <v>3177</v>
      </c>
      <c r="Q303" s="28" t="str">
        <f t="shared" si="37"/>
        <v>DATE,GOALCOMPLETIONLOCATION</v>
      </c>
      <c r="R303" s="2" t="str">
        <f t="shared" si="41"/>
        <v>, GOALVALUEALL  DOUBLE  NULL  COMMENT '전체목표가치'</v>
      </c>
    </row>
    <row r="304" spans="1:18" ht="22" hidden="1" customHeight="1" x14ac:dyDescent="0.45">
      <c r="A304" s="23">
        <f t="shared" si="38"/>
        <v>24</v>
      </c>
      <c r="B304" s="3" t="s">
        <v>598</v>
      </c>
      <c r="C304" s="3" t="s">
        <v>600</v>
      </c>
      <c r="D304" s="3" t="s">
        <v>626</v>
      </c>
      <c r="E304" s="3" t="s">
        <v>5523</v>
      </c>
      <c r="F304" s="4" t="str">
        <f t="shared" si="39"/>
        <v>O_GA_PNT_GOAL</v>
      </c>
      <c r="G304" s="5" t="s">
        <v>635</v>
      </c>
      <c r="H304" s="3">
        <f t="shared" si="40"/>
        <v>5</v>
      </c>
      <c r="I304" s="4" t="s">
        <v>695</v>
      </c>
      <c r="J304" s="4" t="s">
        <v>771</v>
      </c>
      <c r="K304" s="35" t="s">
        <v>3378</v>
      </c>
      <c r="L304" s="3" t="s">
        <v>3381</v>
      </c>
      <c r="M304" s="3" t="str">
        <f t="shared" si="36"/>
        <v>NULL</v>
      </c>
      <c r="N304" s="3"/>
      <c r="O304" s="3"/>
      <c r="P304" s="2" t="s">
        <v>3176</v>
      </c>
      <c r="Q304" s="28" t="str">
        <f t="shared" si="37"/>
        <v>DATE,GOALCOMPLETIONLOCATION</v>
      </c>
      <c r="R304" s="2" t="str">
        <f t="shared" si="41"/>
        <v>, GOAL1COMPLETIONS  INTEGER  NULL  COMMENT '목표1완료수'</v>
      </c>
    </row>
    <row r="305" spans="1:18" ht="22" hidden="1" customHeight="1" x14ac:dyDescent="0.45">
      <c r="A305" s="23">
        <f t="shared" si="38"/>
        <v>24</v>
      </c>
      <c r="B305" s="3" t="s">
        <v>598</v>
      </c>
      <c r="C305" s="3" t="s">
        <v>600</v>
      </c>
      <c r="D305" s="3" t="s">
        <v>626</v>
      </c>
      <c r="E305" s="3" t="s">
        <v>5523</v>
      </c>
      <c r="F305" s="4" t="str">
        <f t="shared" si="39"/>
        <v>O_GA_PNT_GOAL</v>
      </c>
      <c r="G305" s="5" t="s">
        <v>635</v>
      </c>
      <c r="H305" s="3">
        <f t="shared" si="40"/>
        <v>6</v>
      </c>
      <c r="I305" s="4" t="s">
        <v>696</v>
      </c>
      <c r="J305" s="4" t="s">
        <v>772</v>
      </c>
      <c r="K305" s="35" t="s">
        <v>785</v>
      </c>
      <c r="L305" s="3" t="s">
        <v>3381</v>
      </c>
      <c r="M305" s="3" t="str">
        <f t="shared" si="36"/>
        <v>NULL</v>
      </c>
      <c r="N305" s="3"/>
      <c r="O305" s="3"/>
      <c r="P305" s="2" t="s">
        <v>3177</v>
      </c>
      <c r="Q305" s="28" t="str">
        <f t="shared" si="37"/>
        <v>DATE,GOALCOMPLETIONLOCATION</v>
      </c>
      <c r="R305" s="2" t="str">
        <f t="shared" si="41"/>
        <v>, GOAL1VALUE  DOUBLE  NULL  COMMENT '목표1가치'</v>
      </c>
    </row>
    <row r="306" spans="1:18" ht="22" hidden="1" customHeight="1" x14ac:dyDescent="0.45">
      <c r="A306" s="23">
        <f t="shared" si="38"/>
        <v>24</v>
      </c>
      <c r="B306" s="3" t="s">
        <v>598</v>
      </c>
      <c r="C306" s="3" t="s">
        <v>600</v>
      </c>
      <c r="D306" s="3" t="s">
        <v>626</v>
      </c>
      <c r="E306" s="3" t="s">
        <v>5523</v>
      </c>
      <c r="F306" s="4" t="str">
        <f t="shared" si="39"/>
        <v>O_GA_PNT_GOAL</v>
      </c>
      <c r="G306" s="5" t="s">
        <v>635</v>
      </c>
      <c r="H306" s="3">
        <f t="shared" si="40"/>
        <v>7</v>
      </c>
      <c r="I306" s="4" t="s">
        <v>702</v>
      </c>
      <c r="J306" s="4" t="s">
        <v>779</v>
      </c>
      <c r="K306" s="35" t="s">
        <v>3378</v>
      </c>
      <c r="L306" s="3" t="s">
        <v>3381</v>
      </c>
      <c r="M306" s="3" t="str">
        <f t="shared" si="36"/>
        <v>NULL</v>
      </c>
      <c r="N306" s="3"/>
      <c r="O306" s="3"/>
      <c r="P306" s="2" t="s">
        <v>3176</v>
      </c>
      <c r="Q306" s="28" t="str">
        <f t="shared" si="37"/>
        <v>DATE,GOALCOMPLETIONLOCATION</v>
      </c>
      <c r="R306" s="2" t="str">
        <f t="shared" si="41"/>
        <v>, GOAL2COMPLETIONS  INTEGER  NULL  COMMENT '목표2완료수'</v>
      </c>
    </row>
    <row r="307" spans="1:18" ht="22" hidden="1" customHeight="1" x14ac:dyDescent="0.45">
      <c r="A307" s="23">
        <f t="shared" si="38"/>
        <v>24</v>
      </c>
      <c r="B307" s="3" t="s">
        <v>598</v>
      </c>
      <c r="C307" s="3" t="s">
        <v>600</v>
      </c>
      <c r="D307" s="3" t="s">
        <v>626</v>
      </c>
      <c r="E307" s="3" t="s">
        <v>5523</v>
      </c>
      <c r="F307" s="4" t="str">
        <f t="shared" si="39"/>
        <v>O_GA_PNT_GOAL</v>
      </c>
      <c r="G307" s="5" t="s">
        <v>635</v>
      </c>
      <c r="H307" s="3">
        <f t="shared" si="40"/>
        <v>8</v>
      </c>
      <c r="I307" s="4" t="s">
        <v>703</v>
      </c>
      <c r="J307" s="4" t="s">
        <v>780</v>
      </c>
      <c r="K307" s="35" t="s">
        <v>785</v>
      </c>
      <c r="L307" s="3" t="s">
        <v>3381</v>
      </c>
      <c r="M307" s="3" t="str">
        <f t="shared" si="36"/>
        <v>NULL</v>
      </c>
      <c r="N307" s="3"/>
      <c r="O307" s="3"/>
      <c r="P307" s="2" t="s">
        <v>3177</v>
      </c>
      <c r="Q307" s="28" t="str">
        <f t="shared" si="37"/>
        <v>DATE,GOALCOMPLETIONLOCATION</v>
      </c>
      <c r="R307" s="2" t="str">
        <f t="shared" si="41"/>
        <v>, GOAL2VALUE  DOUBLE  NULL  COMMENT '목표2가치'</v>
      </c>
    </row>
    <row r="308" spans="1:18" ht="22" hidden="1" customHeight="1" x14ac:dyDescent="0.45">
      <c r="A308" s="23">
        <f t="shared" si="38"/>
        <v>24</v>
      </c>
      <c r="B308" s="3" t="s">
        <v>598</v>
      </c>
      <c r="C308" s="3" t="s">
        <v>600</v>
      </c>
      <c r="D308" s="3" t="s">
        <v>626</v>
      </c>
      <c r="E308" s="3" t="s">
        <v>5523</v>
      </c>
      <c r="F308" s="4" t="str">
        <f t="shared" si="39"/>
        <v>O_GA_PNT_GOAL</v>
      </c>
      <c r="G308" s="5" t="s">
        <v>635</v>
      </c>
      <c r="H308" s="3">
        <f t="shared" si="40"/>
        <v>9</v>
      </c>
      <c r="I308" s="4" t="s">
        <v>704</v>
      </c>
      <c r="J308" s="4" t="s">
        <v>781</v>
      </c>
      <c r="K308" s="35" t="s">
        <v>3378</v>
      </c>
      <c r="L308" s="3" t="s">
        <v>3381</v>
      </c>
      <c r="M308" s="3" t="str">
        <f t="shared" si="36"/>
        <v>NULL</v>
      </c>
      <c r="N308" s="3"/>
      <c r="O308" s="3"/>
      <c r="P308" s="2" t="s">
        <v>3176</v>
      </c>
      <c r="Q308" s="28" t="str">
        <f t="shared" si="37"/>
        <v>DATE,GOALCOMPLETIONLOCATION</v>
      </c>
      <c r="R308" s="2" t="str">
        <f t="shared" si="41"/>
        <v>, GOAL3COMPLETIONS  INTEGER  NULL  COMMENT '목표3완료수'</v>
      </c>
    </row>
    <row r="309" spans="1:18" ht="22" hidden="1" customHeight="1" x14ac:dyDescent="0.45">
      <c r="A309" s="23">
        <f t="shared" si="38"/>
        <v>24</v>
      </c>
      <c r="B309" s="3" t="s">
        <v>598</v>
      </c>
      <c r="C309" s="3" t="s">
        <v>600</v>
      </c>
      <c r="D309" s="3" t="s">
        <v>626</v>
      </c>
      <c r="E309" s="3" t="s">
        <v>5523</v>
      </c>
      <c r="F309" s="4" t="str">
        <f t="shared" si="39"/>
        <v>O_GA_PNT_GOAL</v>
      </c>
      <c r="G309" s="5" t="s">
        <v>635</v>
      </c>
      <c r="H309" s="3">
        <f t="shared" si="40"/>
        <v>10</v>
      </c>
      <c r="I309" s="4" t="s">
        <v>705</v>
      </c>
      <c r="J309" s="4" t="s">
        <v>782</v>
      </c>
      <c r="K309" s="35" t="s">
        <v>785</v>
      </c>
      <c r="L309" s="3" t="s">
        <v>3381</v>
      </c>
      <c r="M309" s="3" t="str">
        <f t="shared" si="36"/>
        <v>NULL</v>
      </c>
      <c r="N309" s="3"/>
      <c r="O309" s="3"/>
      <c r="P309" s="2" t="s">
        <v>3177</v>
      </c>
      <c r="Q309" s="28" t="str">
        <f t="shared" si="37"/>
        <v>DATE,GOALCOMPLETIONLOCATION</v>
      </c>
      <c r="R309" s="2" t="str">
        <f t="shared" si="41"/>
        <v>, GOAL3VALUE  DOUBLE  NULL  COMMENT '목표3가치'</v>
      </c>
    </row>
    <row r="310" spans="1:18" ht="22" hidden="1" customHeight="1" x14ac:dyDescent="0.45">
      <c r="A310" s="23">
        <f t="shared" si="38"/>
        <v>24</v>
      </c>
      <c r="B310" s="3" t="s">
        <v>598</v>
      </c>
      <c r="C310" s="3" t="s">
        <v>600</v>
      </c>
      <c r="D310" s="3" t="s">
        <v>626</v>
      </c>
      <c r="E310" s="3" t="s">
        <v>5523</v>
      </c>
      <c r="F310" s="4" t="str">
        <f t="shared" si="39"/>
        <v>O_GA_PNT_GOAL</v>
      </c>
      <c r="G310" s="5" t="s">
        <v>635</v>
      </c>
      <c r="H310" s="3">
        <f t="shared" si="40"/>
        <v>11</v>
      </c>
      <c r="I310" s="4" t="s">
        <v>652</v>
      </c>
      <c r="J310" s="4" t="s">
        <v>723</v>
      </c>
      <c r="K310" s="35" t="s">
        <v>3378</v>
      </c>
      <c r="L310" s="3" t="s">
        <v>3381</v>
      </c>
      <c r="M310" s="3" t="str">
        <f t="shared" si="36"/>
        <v>NULL</v>
      </c>
      <c r="N310" s="3"/>
      <c r="O310" s="3"/>
      <c r="P310" s="2" t="s">
        <v>3176</v>
      </c>
      <c r="Q310" s="28" t="str">
        <f t="shared" si="37"/>
        <v>DATE,GOALCOMPLETIONLOCATION</v>
      </c>
      <c r="R310" s="2" t="str">
        <f t="shared" si="41"/>
        <v>, GOAL4COMPLETIONS  INTEGER  NULL  COMMENT '목표4완료수'</v>
      </c>
    </row>
    <row r="311" spans="1:18" ht="22" hidden="1" customHeight="1" x14ac:dyDescent="0.45">
      <c r="A311" s="23">
        <f t="shared" si="38"/>
        <v>24</v>
      </c>
      <c r="B311" s="3" t="s">
        <v>598</v>
      </c>
      <c r="C311" s="3" t="s">
        <v>600</v>
      </c>
      <c r="D311" s="3" t="s">
        <v>626</v>
      </c>
      <c r="E311" s="3" t="s">
        <v>5523</v>
      </c>
      <c r="F311" s="4" t="str">
        <f t="shared" si="39"/>
        <v>O_GA_PNT_GOAL</v>
      </c>
      <c r="G311" s="5" t="s">
        <v>635</v>
      </c>
      <c r="H311" s="3">
        <f t="shared" si="40"/>
        <v>12</v>
      </c>
      <c r="I311" s="4" t="s">
        <v>697</v>
      </c>
      <c r="J311" s="4" t="s">
        <v>773</v>
      </c>
      <c r="K311" s="35" t="s">
        <v>785</v>
      </c>
      <c r="L311" s="3" t="s">
        <v>3381</v>
      </c>
      <c r="M311" s="3" t="str">
        <f t="shared" si="36"/>
        <v>NULL</v>
      </c>
      <c r="N311" s="3"/>
      <c r="O311" s="3"/>
      <c r="P311" s="2" t="s">
        <v>3177</v>
      </c>
      <c r="Q311" s="28" t="str">
        <f t="shared" si="37"/>
        <v>DATE,GOALCOMPLETIONLOCATION</v>
      </c>
      <c r="R311" s="2" t="str">
        <f t="shared" si="41"/>
        <v>, GOAL4VALUE  DOUBLE  NULL  COMMENT '목표4가치'</v>
      </c>
    </row>
    <row r="312" spans="1:18" ht="22" hidden="1" customHeight="1" x14ac:dyDescent="0.45">
      <c r="A312" s="23">
        <f t="shared" si="38"/>
        <v>24</v>
      </c>
      <c r="B312" s="3" t="s">
        <v>598</v>
      </c>
      <c r="C312" s="3" t="s">
        <v>600</v>
      </c>
      <c r="D312" s="3" t="s">
        <v>626</v>
      </c>
      <c r="E312" s="3" t="s">
        <v>5523</v>
      </c>
      <c r="F312" s="4" t="str">
        <f t="shared" si="39"/>
        <v>O_GA_PNT_GOAL</v>
      </c>
      <c r="G312" s="5" t="s">
        <v>635</v>
      </c>
      <c r="H312" s="3">
        <f t="shared" si="40"/>
        <v>13</v>
      </c>
      <c r="I312" s="4" t="s">
        <v>698</v>
      </c>
      <c r="J312" s="4" t="s">
        <v>774</v>
      </c>
      <c r="K312" s="35" t="s">
        <v>3378</v>
      </c>
      <c r="L312" s="3" t="s">
        <v>3381</v>
      </c>
      <c r="M312" s="3" t="str">
        <f t="shared" si="36"/>
        <v>NULL</v>
      </c>
      <c r="N312" s="3"/>
      <c r="O312" s="3"/>
      <c r="P312" s="2" t="s">
        <v>3176</v>
      </c>
      <c r="Q312" s="28" t="str">
        <f t="shared" si="37"/>
        <v>DATE,GOALCOMPLETIONLOCATION</v>
      </c>
      <c r="R312" s="2" t="str">
        <f t="shared" si="41"/>
        <v>, GOAL5COMPLETIONS  INTEGER  NULL  COMMENT '목표5완료수'</v>
      </c>
    </row>
    <row r="313" spans="1:18" ht="22" hidden="1" customHeight="1" x14ac:dyDescent="0.45">
      <c r="A313" s="23">
        <f t="shared" si="38"/>
        <v>24</v>
      </c>
      <c r="B313" s="3" t="s">
        <v>598</v>
      </c>
      <c r="C313" s="3" t="s">
        <v>600</v>
      </c>
      <c r="D313" s="3" t="s">
        <v>626</v>
      </c>
      <c r="E313" s="3" t="s">
        <v>5523</v>
      </c>
      <c r="F313" s="4" t="str">
        <f t="shared" si="39"/>
        <v>O_GA_PNT_GOAL</v>
      </c>
      <c r="G313" s="5" t="s">
        <v>635</v>
      </c>
      <c r="H313" s="3">
        <f t="shared" si="40"/>
        <v>14</v>
      </c>
      <c r="I313" s="4" t="s">
        <v>699</v>
      </c>
      <c r="J313" s="4" t="s">
        <v>775</v>
      </c>
      <c r="K313" s="35" t="s">
        <v>785</v>
      </c>
      <c r="L313" s="3" t="s">
        <v>3381</v>
      </c>
      <c r="M313" s="3" t="str">
        <f t="shared" si="36"/>
        <v>NULL</v>
      </c>
      <c r="N313" s="3"/>
      <c r="O313" s="3"/>
      <c r="P313" s="2" t="s">
        <v>3177</v>
      </c>
      <c r="Q313" s="28" t="str">
        <f t="shared" si="37"/>
        <v>DATE,GOALCOMPLETIONLOCATION</v>
      </c>
      <c r="R313" s="2" t="str">
        <f t="shared" si="41"/>
        <v>, GOAL5VALUE  DOUBLE  NULL  COMMENT '목표5가치'</v>
      </c>
    </row>
    <row r="314" spans="1:18" ht="22" hidden="1" customHeight="1" x14ac:dyDescent="0.45">
      <c r="A314" s="23">
        <f t="shared" si="38"/>
        <v>24</v>
      </c>
      <c r="B314" s="3" t="s">
        <v>598</v>
      </c>
      <c r="C314" s="3" t="s">
        <v>600</v>
      </c>
      <c r="D314" s="3" t="s">
        <v>626</v>
      </c>
      <c r="E314" s="3" t="s">
        <v>5523</v>
      </c>
      <c r="F314" s="4" t="str">
        <f t="shared" si="39"/>
        <v>O_GA_PNT_GOAL</v>
      </c>
      <c r="G314" s="5" t="s">
        <v>635</v>
      </c>
      <c r="H314" s="3">
        <f t="shared" si="40"/>
        <v>15</v>
      </c>
      <c r="I314" s="4" t="s">
        <v>700</v>
      </c>
      <c r="J314" s="4" t="s">
        <v>776</v>
      </c>
      <c r="K314" s="35" t="s">
        <v>3378</v>
      </c>
      <c r="L314" s="3" t="s">
        <v>3381</v>
      </c>
      <c r="M314" s="3" t="str">
        <f t="shared" si="36"/>
        <v>NULL</v>
      </c>
      <c r="N314" s="3"/>
      <c r="O314" s="3"/>
      <c r="P314" s="2" t="s">
        <v>3176</v>
      </c>
      <c r="Q314" s="28" t="str">
        <f t="shared" si="37"/>
        <v>DATE,GOALCOMPLETIONLOCATION</v>
      </c>
      <c r="R314" s="2" t="str">
        <f t="shared" si="41"/>
        <v>, GOAL6COMPLETIONS  INTEGER  NULL  COMMENT '목표6완료수'</v>
      </c>
    </row>
    <row r="315" spans="1:18" ht="22" hidden="1" customHeight="1" x14ac:dyDescent="0.45">
      <c r="A315" s="23">
        <f t="shared" si="38"/>
        <v>24</v>
      </c>
      <c r="B315" s="3" t="s">
        <v>598</v>
      </c>
      <c r="C315" s="3" t="s">
        <v>600</v>
      </c>
      <c r="D315" s="3" t="s">
        <v>626</v>
      </c>
      <c r="E315" s="3" t="s">
        <v>5523</v>
      </c>
      <c r="F315" s="4" t="str">
        <f t="shared" si="39"/>
        <v>O_GA_PNT_GOAL</v>
      </c>
      <c r="G315" s="5" t="s">
        <v>635</v>
      </c>
      <c r="H315" s="3">
        <f t="shared" si="40"/>
        <v>16</v>
      </c>
      <c r="I315" s="4" t="s">
        <v>701</v>
      </c>
      <c r="J315" s="4" t="s">
        <v>777</v>
      </c>
      <c r="K315" s="35" t="s">
        <v>785</v>
      </c>
      <c r="L315" s="3" t="s">
        <v>3381</v>
      </c>
      <c r="M315" s="3" t="str">
        <f t="shared" si="36"/>
        <v>NULL</v>
      </c>
      <c r="N315" s="3"/>
      <c r="O315" s="3"/>
      <c r="P315" s="2" t="s">
        <v>3177</v>
      </c>
      <c r="Q315" s="28" t="str">
        <f t="shared" si="37"/>
        <v>DATE,GOALCOMPLETIONLOCATION</v>
      </c>
      <c r="R315" s="2" t="str">
        <f t="shared" si="41"/>
        <v>, GOAL6VALUE  DOUBLE  NULL  COMMENT '목표6가치'</v>
      </c>
    </row>
    <row r="316" spans="1:18" ht="22" hidden="1" customHeight="1" x14ac:dyDescent="0.45">
      <c r="A316" s="23">
        <f t="shared" si="38"/>
        <v>24</v>
      </c>
      <c r="B316" s="3" t="s">
        <v>598</v>
      </c>
      <c r="C316" s="3" t="s">
        <v>600</v>
      </c>
      <c r="D316" s="3" t="s">
        <v>626</v>
      </c>
      <c r="E316" s="3" t="s">
        <v>5523</v>
      </c>
      <c r="F316" s="4" t="str">
        <f t="shared" si="39"/>
        <v>O_GA_PNT_GOAL</v>
      </c>
      <c r="G316" s="5" t="s">
        <v>635</v>
      </c>
      <c r="H316" s="3">
        <f t="shared" si="40"/>
        <v>17</v>
      </c>
      <c r="I316" s="4" t="s">
        <v>706</v>
      </c>
      <c r="J316" s="4" t="s">
        <v>783</v>
      </c>
      <c r="K316" s="35" t="s">
        <v>3378</v>
      </c>
      <c r="L316" s="3" t="s">
        <v>3381</v>
      </c>
      <c r="M316" s="3" t="str">
        <f t="shared" si="36"/>
        <v>NULL</v>
      </c>
      <c r="N316" s="3"/>
      <c r="O316" s="3"/>
      <c r="P316" s="2" t="s">
        <v>3176</v>
      </c>
      <c r="Q316" s="28" t="str">
        <f t="shared" si="37"/>
        <v>DATE,GOALCOMPLETIONLOCATION</v>
      </c>
      <c r="R316" s="2" t="str">
        <f t="shared" si="41"/>
        <v>, GOAL7COMPLETIONS  INTEGER  NULL  COMMENT '목표7완료수'</v>
      </c>
    </row>
    <row r="317" spans="1:18" ht="22" hidden="1" customHeight="1" x14ac:dyDescent="0.45">
      <c r="A317" s="23">
        <f t="shared" si="38"/>
        <v>24</v>
      </c>
      <c r="B317" s="3" t="s">
        <v>598</v>
      </c>
      <c r="C317" s="3" t="s">
        <v>600</v>
      </c>
      <c r="D317" s="3" t="s">
        <v>626</v>
      </c>
      <c r="E317" s="3" t="s">
        <v>5523</v>
      </c>
      <c r="F317" s="4" t="str">
        <f t="shared" si="39"/>
        <v>O_GA_PNT_GOAL</v>
      </c>
      <c r="G317" s="5" t="s">
        <v>635</v>
      </c>
      <c r="H317" s="3">
        <f t="shared" si="40"/>
        <v>18</v>
      </c>
      <c r="I317" s="4" t="s">
        <v>707</v>
      </c>
      <c r="J317" s="4" t="s">
        <v>784</v>
      </c>
      <c r="K317" s="35" t="s">
        <v>785</v>
      </c>
      <c r="L317" s="3" t="s">
        <v>3381</v>
      </c>
      <c r="M317" s="3" t="str">
        <f t="shared" si="36"/>
        <v>NULL</v>
      </c>
      <c r="N317" s="3"/>
      <c r="O317" s="3"/>
      <c r="P317" s="2" t="s">
        <v>3177</v>
      </c>
      <c r="Q317" s="28" t="str">
        <f t="shared" si="37"/>
        <v>DATE,GOALCOMPLETIONLOCATION</v>
      </c>
      <c r="R317" s="2" t="str">
        <f>IF(AND(N317="Y",H317=1),"CREATE OR REPLACE VIEW "&amp;B317&amp;"."&amp;F317&amp;" AS SELECT CMM_DTL_CD AS "&amp;J317,IF(AND(N317="Y",H322=1)," , SORT_SEQ AS "&amp;J317&amp;" FROM DW.WSTC_CMM_CD_DTL WHERE CMM_BAS_CD= '"&amp;P317&amp;"';",IF(N317="Y"," , CMM_DTL_NM AS "&amp;J317,IF(G317="","",IF(H317=1,"CREATE OR REPLACE TRANSIENT TABLE "&amp;B317&amp;"."&amp;F317&amp;" ("&amp;J317&amp;"  "&amp;K317&amp;"  "&amp;M317&amp;"  COMMENT '"&amp;I317&amp;"'",IF(H322=1,", "&amp;J317&amp;"  "&amp;K317&amp;"  "&amp;M317&amp;"  COMMENT '"&amp;I317&amp;"' , CONSTRAINT "&amp;F317&amp;"_PK PRIMARY KEY ("&amp;Q317&amp;")) COMMENT='"&amp;G317&amp;"';"&amp;"GRANT SELECT ON TABLE GCWB_WDB."&amp;B317&amp;"."&amp;F317&amp;" TO READ_ROLE;"&amp;"GRANT SELECT,INSERT,UPDATE,DELETE ON TABLE GCWB_WDB."&amp;B317&amp;"."&amp;F317&amp;" TO ROLE CRUD_ROLE;",", "&amp;J317&amp;"  "&amp;K317&amp;"  "&amp;M317&amp;"  COMMENT '"&amp;I317&amp;"'"))))))</f>
        <v>, GOAL7VALUE  DOUBLE  NULL  COMMENT '목표7가치'</v>
      </c>
    </row>
    <row r="318" spans="1:18" ht="22" hidden="1" customHeight="1" x14ac:dyDescent="0.45">
      <c r="A318" s="23">
        <f t="shared" si="38"/>
        <v>24</v>
      </c>
      <c r="B318" s="3" t="s">
        <v>598</v>
      </c>
      <c r="C318" s="3" t="s">
        <v>600</v>
      </c>
      <c r="D318" s="3" t="s">
        <v>626</v>
      </c>
      <c r="E318" s="3" t="s">
        <v>5523</v>
      </c>
      <c r="F318" s="4" t="str">
        <f>CONCATENATE("O_",D318,"_",E318)</f>
        <v>O_GA_PNT_GOAL</v>
      </c>
      <c r="G318" s="5" t="s">
        <v>635</v>
      </c>
      <c r="H318" s="3">
        <f t="shared" si="40"/>
        <v>19</v>
      </c>
      <c r="I318" s="4" t="s">
        <v>5586</v>
      </c>
      <c r="J318" s="4" t="s">
        <v>5592</v>
      </c>
      <c r="K318" s="35" t="s">
        <v>3378</v>
      </c>
      <c r="L318" s="3" t="s">
        <v>3381</v>
      </c>
      <c r="M318" s="3" t="str">
        <f>IF(L318="Y"," NOT NULL","NULL")</f>
        <v>NULL</v>
      </c>
      <c r="N318" s="3"/>
      <c r="O318" s="3"/>
      <c r="P318" s="2" t="s">
        <v>3176</v>
      </c>
      <c r="Q318" s="28" t="str">
        <f>IF(G318="","",IF(L318="",Q317,IF(AND(L318="Y",H318=1),J318,CONCATENATE(Q317,",",J318))))</f>
        <v>DATE,GOALCOMPLETIONLOCATION</v>
      </c>
      <c r="R318" s="2" t="str">
        <f>IF(AND(N318="Y",H318=1),"CREATE OR REPLACE VIEW "&amp;B318&amp;"."&amp;F318&amp;" AS SELECT CMM_DTL_CD AS "&amp;J318,IF(AND(N318="Y",H319=1)," , SORT_SEQ AS "&amp;J318&amp;" FROM DW.WSTC_CMM_CD_DTL WHERE CMM_BAS_CD= '"&amp;P318&amp;"';",IF(N318="Y"," , CMM_DTL_NM AS "&amp;J318,IF(G318="","",IF(H318=1,"CREATE OR REPLACE TRANSIENT TABLE "&amp;B318&amp;"."&amp;F318&amp;" ("&amp;J318&amp;"  "&amp;K318&amp;"  "&amp;M318&amp;"  COMMENT '"&amp;I318&amp;"'",IF(H319=1,", "&amp;J318&amp;"  "&amp;K318&amp;"  "&amp;M318&amp;"  COMMENT '"&amp;I318&amp;"' , CONSTRAINT "&amp;F318&amp;"_PK PRIMARY KEY ("&amp;Q318&amp;")) COMMENT='"&amp;G318&amp;"';"&amp;"GRANT SELECT ON TABLE GCWB_WDB."&amp;B318&amp;"."&amp;F318&amp;" TO READ_ROLE;"&amp;"GRANT SELECT,INSERT,UPDATE,DELETE ON TABLE GCWB_WDB."&amp;B318&amp;"."&amp;F318&amp;" TO ROLE CRUD_ROLE;",", "&amp;J318&amp;"  "&amp;K318&amp;"  "&amp;M318&amp;"  COMMENT '"&amp;I318&amp;"'"))))))</f>
        <v>, GOAL8COMPLETIONS  INTEGER  NULL  COMMENT '목표8완료수'</v>
      </c>
    </row>
    <row r="319" spans="1:18" ht="22" hidden="1" customHeight="1" x14ac:dyDescent="0.45">
      <c r="A319" s="23">
        <f t="shared" si="38"/>
        <v>24</v>
      </c>
      <c r="B319" s="3" t="s">
        <v>598</v>
      </c>
      <c r="C319" s="3" t="s">
        <v>600</v>
      </c>
      <c r="D319" s="3" t="s">
        <v>626</v>
      </c>
      <c r="E319" s="3" t="s">
        <v>5523</v>
      </c>
      <c r="F319" s="4" t="str">
        <f>CONCATENATE("O_",D319,"_",E319)</f>
        <v>O_GA_PNT_GOAL</v>
      </c>
      <c r="G319" s="5" t="s">
        <v>635</v>
      </c>
      <c r="H319" s="3">
        <f t="shared" si="40"/>
        <v>20</v>
      </c>
      <c r="I319" s="4" t="s">
        <v>5587</v>
      </c>
      <c r="J319" s="4" t="s">
        <v>5593</v>
      </c>
      <c r="K319" s="35" t="s">
        <v>785</v>
      </c>
      <c r="L319" s="3" t="s">
        <v>3381</v>
      </c>
      <c r="M319" s="3" t="str">
        <f>IF(L319="Y"," NOT NULL","NULL")</f>
        <v>NULL</v>
      </c>
      <c r="N319" s="3"/>
      <c r="O319" s="3"/>
      <c r="P319" s="2" t="s">
        <v>3177</v>
      </c>
      <c r="Q319" s="28" t="str">
        <f>IF(G319="","",IF(L319="",Q318,IF(AND(L319="Y",H319=1),J319,CONCATENATE(Q318,",",J319))))</f>
        <v>DATE,GOALCOMPLETIONLOCATION</v>
      </c>
      <c r="R319" s="2" t="str">
        <f>IF(AND(N319="Y",H319=1),"CREATE OR REPLACE VIEW "&amp;B319&amp;"."&amp;F319&amp;" AS SELECT CMM_DTL_CD AS "&amp;J319,IF(AND(N319="Y",H320=1)," , SORT_SEQ AS "&amp;J319&amp;" FROM DW.WSTC_CMM_CD_DTL WHERE CMM_BAS_CD= '"&amp;P319&amp;"';",IF(N319="Y"," , CMM_DTL_NM AS "&amp;J319,IF(G319="","",IF(H319=1,"CREATE OR REPLACE TRANSIENT TABLE "&amp;B319&amp;"."&amp;F319&amp;" ("&amp;J319&amp;"  "&amp;K319&amp;"  "&amp;M319&amp;"  COMMENT '"&amp;I319&amp;"'",IF(H320=1,", "&amp;J319&amp;"  "&amp;K319&amp;"  "&amp;M319&amp;"  COMMENT '"&amp;I319&amp;"' , CONSTRAINT "&amp;F319&amp;"_PK PRIMARY KEY ("&amp;Q319&amp;")) COMMENT='"&amp;G319&amp;"';"&amp;"GRANT SELECT ON TABLE GCWB_WDB."&amp;B319&amp;"."&amp;F319&amp;" TO READ_ROLE;"&amp;"GRANT SELECT,INSERT,UPDATE,DELETE ON TABLE GCWB_WDB."&amp;B319&amp;"."&amp;F319&amp;" TO ROLE CRUD_ROLE;",", "&amp;J319&amp;"  "&amp;K319&amp;"  "&amp;M319&amp;"  COMMENT '"&amp;I319&amp;"'"))))))</f>
        <v>, GOAL8VALUE  DOUBLE  NULL  COMMENT '목표8가치'</v>
      </c>
    </row>
    <row r="320" spans="1:18" ht="22" hidden="1" customHeight="1" x14ac:dyDescent="0.45">
      <c r="A320" s="23">
        <f t="shared" si="38"/>
        <v>24</v>
      </c>
      <c r="B320" s="3" t="s">
        <v>598</v>
      </c>
      <c r="C320" s="3" t="s">
        <v>600</v>
      </c>
      <c r="D320" s="3" t="s">
        <v>626</v>
      </c>
      <c r="E320" s="3" t="s">
        <v>5523</v>
      </c>
      <c r="F320" s="4" t="str">
        <f>CONCATENATE("O_",D320,"_",E320)</f>
        <v>O_GA_PNT_GOAL</v>
      </c>
      <c r="G320" s="5" t="s">
        <v>635</v>
      </c>
      <c r="H320" s="3">
        <f t="shared" si="40"/>
        <v>21</v>
      </c>
      <c r="I320" s="4" t="s">
        <v>5588</v>
      </c>
      <c r="J320" s="4" t="s">
        <v>5594</v>
      </c>
      <c r="K320" s="35" t="s">
        <v>3378</v>
      </c>
      <c r="L320" s="3" t="s">
        <v>3381</v>
      </c>
      <c r="M320" s="3" t="str">
        <f>IF(L320="Y"," NOT NULL","NULL")</f>
        <v>NULL</v>
      </c>
      <c r="N320" s="3"/>
      <c r="O320" s="3"/>
      <c r="P320" s="2" t="s">
        <v>3176</v>
      </c>
      <c r="Q320" s="28" t="str">
        <f>IF(G320="","",IF(L320="",Q319,IF(AND(L320="Y",H320=1),J320,CONCATENATE(Q319,",",J320))))</f>
        <v>DATE,GOALCOMPLETIONLOCATION</v>
      </c>
      <c r="R320" s="2" t="str">
        <f>IF(AND(N320="Y",H320=1),"CREATE OR REPLACE VIEW "&amp;B320&amp;"."&amp;F320&amp;" AS SELECT CMM_DTL_CD AS "&amp;J320,IF(AND(N320="Y",H321=1)," , SORT_SEQ AS "&amp;J320&amp;" FROM DW.WSTC_CMM_CD_DTL WHERE CMM_BAS_CD= '"&amp;P320&amp;"';",IF(N320="Y"," , CMM_DTL_NM AS "&amp;J320,IF(G320="","",IF(H320=1,"CREATE OR REPLACE TRANSIENT TABLE "&amp;B320&amp;"."&amp;F320&amp;" ("&amp;J320&amp;"  "&amp;K320&amp;"  "&amp;M320&amp;"  COMMENT '"&amp;I320&amp;"'",IF(H321=1,", "&amp;J320&amp;"  "&amp;K320&amp;"  "&amp;M320&amp;"  COMMENT '"&amp;I320&amp;"' , CONSTRAINT "&amp;F320&amp;"_PK PRIMARY KEY ("&amp;Q320&amp;")) COMMENT='"&amp;G320&amp;"';"&amp;"GRANT SELECT ON TABLE GCWB_WDB."&amp;B320&amp;"."&amp;F320&amp;" TO READ_ROLE;"&amp;"GRANT SELECT,INSERT,UPDATE,DELETE ON TABLE GCWB_WDB."&amp;B320&amp;"."&amp;F320&amp;" TO ROLE CRUD_ROLE;",", "&amp;J320&amp;"  "&amp;K320&amp;"  "&amp;M320&amp;"  COMMENT '"&amp;I320&amp;"'"))))))</f>
        <v>, GOAL9COMPLETIONS  INTEGER  NULL  COMMENT '목표9완료수'</v>
      </c>
    </row>
    <row r="321" spans="1:18" ht="22" hidden="1" customHeight="1" x14ac:dyDescent="0.45">
      <c r="A321" s="23">
        <f t="shared" si="38"/>
        <v>24</v>
      </c>
      <c r="B321" s="3" t="s">
        <v>598</v>
      </c>
      <c r="C321" s="3" t="s">
        <v>600</v>
      </c>
      <c r="D321" s="3" t="s">
        <v>626</v>
      </c>
      <c r="E321" s="3" t="s">
        <v>5523</v>
      </c>
      <c r="F321" s="4" t="str">
        <f>CONCATENATE("O_",D321,"_",E321)</f>
        <v>O_GA_PNT_GOAL</v>
      </c>
      <c r="G321" s="5" t="s">
        <v>635</v>
      </c>
      <c r="H321" s="3">
        <f t="shared" si="40"/>
        <v>22</v>
      </c>
      <c r="I321" s="4" t="s">
        <v>5589</v>
      </c>
      <c r="J321" s="4" t="s">
        <v>5595</v>
      </c>
      <c r="K321" s="35" t="s">
        <v>785</v>
      </c>
      <c r="L321" s="3" t="s">
        <v>3381</v>
      </c>
      <c r="M321" s="3" t="str">
        <f>IF(L321="Y"," NOT NULL","NULL")</f>
        <v>NULL</v>
      </c>
      <c r="N321" s="3"/>
      <c r="O321" s="3"/>
      <c r="P321" s="2" t="s">
        <v>3177</v>
      </c>
      <c r="Q321" s="28" t="str">
        <f>IF(G321="","",IF(L321="",Q320,IF(AND(L321="Y",H321=1),J321,CONCATENATE(Q320,",",J321))))</f>
        <v>DATE,GOALCOMPLETIONLOCATION</v>
      </c>
      <c r="R321" s="2" t="str">
        <f>IF(AND(N321="Y",H321=1),"CREATE OR REPLACE VIEW "&amp;B321&amp;"."&amp;F321&amp;" AS SELECT CMM_DTL_CD AS "&amp;J321,IF(AND(N321="Y",H326=1)," , SORT_SEQ AS "&amp;J321&amp;" FROM DW.WSTC_CMM_CD_DTL WHERE CMM_BAS_CD= '"&amp;P321&amp;"';",IF(N321="Y"," , CMM_DTL_NM AS "&amp;J321,IF(G321="","",IF(H321=1,"CREATE OR REPLACE TRANSIENT TABLE "&amp;B321&amp;"."&amp;F321&amp;" ("&amp;J321&amp;"  "&amp;K321&amp;"  "&amp;M321&amp;"  COMMENT '"&amp;I321&amp;"'",IF(H326=1,", "&amp;J321&amp;"  "&amp;K321&amp;"  "&amp;M321&amp;"  COMMENT '"&amp;I321&amp;"' , CONSTRAINT "&amp;F321&amp;"_PK PRIMARY KEY ("&amp;Q321&amp;")) COMMENT='"&amp;G321&amp;"';"&amp;"GRANT SELECT ON TABLE GCWB_WDB."&amp;B321&amp;"."&amp;F321&amp;" TO READ_ROLE;"&amp;"GRANT SELECT,INSERT,UPDATE,DELETE ON TABLE GCWB_WDB."&amp;B321&amp;"."&amp;F321&amp;" TO ROLE CRUD_ROLE;",", "&amp;J321&amp;"  "&amp;K321&amp;"  "&amp;M321&amp;"  COMMENT '"&amp;I321&amp;"'"))))))</f>
        <v>, GOAL9VALUE  DOUBLE  NULL  COMMENT '목표9가치'</v>
      </c>
    </row>
    <row r="322" spans="1:18" ht="22" hidden="1" customHeight="1" x14ac:dyDescent="0.45">
      <c r="A322" s="23">
        <f t="shared" si="38"/>
        <v>24</v>
      </c>
      <c r="B322" s="3" t="s">
        <v>598</v>
      </c>
      <c r="C322" s="3" t="s">
        <v>600</v>
      </c>
      <c r="D322" s="3" t="s">
        <v>626</v>
      </c>
      <c r="E322" s="3" t="s">
        <v>5523</v>
      </c>
      <c r="F322" s="4" t="str">
        <f t="shared" si="39"/>
        <v>O_GA_PNT_GOAL</v>
      </c>
      <c r="G322" s="5" t="s">
        <v>635</v>
      </c>
      <c r="H322" s="3">
        <f t="shared" si="40"/>
        <v>23</v>
      </c>
      <c r="I322" s="4" t="s">
        <v>589</v>
      </c>
      <c r="J322" s="4" t="s">
        <v>3382</v>
      </c>
      <c r="K322" s="35" t="s">
        <v>3383</v>
      </c>
      <c r="L322" s="3" t="s">
        <v>3381</v>
      </c>
      <c r="M322" s="3" t="str">
        <f t="shared" si="36"/>
        <v>NULL</v>
      </c>
      <c r="N322" s="3"/>
      <c r="O322" s="3"/>
      <c r="Q322" s="28" t="str">
        <f>IF(G322="","",IF(L322="",Q317,IF(AND(L322="Y",H322=1),J322,CONCATENATE(Q317,",",J322))))</f>
        <v>DATE,GOALCOMPLETIONLOCATION</v>
      </c>
      <c r="R322" s="2" t="str">
        <f t="shared" si="41"/>
        <v>, LOAD_DTTM  TIMESTAMP  NULL  COMMENT '적재일시' , CONSTRAINT O_GA_PNT_GOAL_PK PRIMARY KEY (DATE,GOALCOMPLETIONLOCATION)) COMMENT='목표달성';GRANT SELECT ON TABLE GCWB_WDB.ODS.O_GA_PNT_GOAL TO READ_ROLE;GRANT SELECT,INSERT,UPDATE,DELETE ON TABLE GCWB_WDB.ODS.O_GA_PNT_GOAL TO ROLE CRUD_ROLE;</v>
      </c>
    </row>
    <row r="323" spans="1:18" ht="22" hidden="1" customHeight="1" x14ac:dyDescent="0.45">
      <c r="A323" s="23">
        <f t="shared" si="38"/>
        <v>25</v>
      </c>
      <c r="B323" s="3" t="s">
        <v>598</v>
      </c>
      <c r="C323" s="3" t="s">
        <v>600</v>
      </c>
      <c r="D323" s="3" t="s">
        <v>626</v>
      </c>
      <c r="E323" s="3" t="s">
        <v>5524</v>
      </c>
      <c r="F323" s="4" t="str">
        <f t="shared" si="39"/>
        <v>O_GA_PNT_BEHAVIOR</v>
      </c>
      <c r="G323" s="5" t="s">
        <v>636</v>
      </c>
      <c r="H323" s="3">
        <f t="shared" si="40"/>
        <v>1</v>
      </c>
      <c r="I323" s="4" t="s">
        <v>637</v>
      </c>
      <c r="J323" s="4" t="s">
        <v>708</v>
      </c>
      <c r="K323" s="35" t="s">
        <v>3361</v>
      </c>
      <c r="L323" s="3" t="s">
        <v>300</v>
      </c>
      <c r="M323" s="3" t="str">
        <f t="shared" si="36"/>
        <v xml:space="preserve"> NOT NULL</v>
      </c>
      <c r="N323" s="3"/>
      <c r="O323" s="3"/>
      <c r="P323" s="2" t="s">
        <v>3175</v>
      </c>
      <c r="Q323" s="28" t="str">
        <f t="shared" si="37"/>
        <v>DATE</v>
      </c>
      <c r="R323" s="2" t="str">
        <f t="shared" si="41"/>
        <v>CREATE OR REPLACE TRANSIENT TABLE ODS.O_GA_PNT_BEHAVIOR (DATE  VARCHAR(8)   NOT NULL  COMMENT '일자'</v>
      </c>
    </row>
    <row r="324" spans="1:18" ht="22" hidden="1" customHeight="1" x14ac:dyDescent="0.45">
      <c r="A324" s="23">
        <f t="shared" si="38"/>
        <v>25</v>
      </c>
      <c r="B324" s="3" t="s">
        <v>598</v>
      </c>
      <c r="C324" s="3" t="s">
        <v>600</v>
      </c>
      <c r="D324" s="3" t="s">
        <v>626</v>
      </c>
      <c r="E324" s="3" t="s">
        <v>5524</v>
      </c>
      <c r="F324" s="4" t="str">
        <f t="shared" si="39"/>
        <v>O_GA_PNT_BEHAVIOR</v>
      </c>
      <c r="G324" s="5" t="s">
        <v>636</v>
      </c>
      <c r="H324" s="3">
        <f t="shared" si="40"/>
        <v>2</v>
      </c>
      <c r="I324" s="4" t="s">
        <v>636</v>
      </c>
      <c r="J324" s="4" t="s">
        <v>778</v>
      </c>
      <c r="K324" s="35" t="s">
        <v>3362</v>
      </c>
      <c r="L324" s="3" t="s">
        <v>300</v>
      </c>
      <c r="M324" s="3" t="str">
        <f t="shared" si="36"/>
        <v xml:space="preserve"> NOT NULL</v>
      </c>
      <c r="N324" s="3"/>
      <c r="O324" s="3"/>
      <c r="P324" s="2" t="s">
        <v>3175</v>
      </c>
      <c r="Q324" s="28" t="str">
        <f t="shared" si="37"/>
        <v>DATE,SHOPPINGSTAGE</v>
      </c>
      <c r="R324" s="2" t="str">
        <f t="shared" si="41"/>
        <v>, SHOPPINGSTAGE  VARCHAR(100)   NOT NULL  COMMENT '행동단계'</v>
      </c>
    </row>
    <row r="325" spans="1:18" ht="22" hidden="1" customHeight="1" x14ac:dyDescent="0.45">
      <c r="A325" s="23">
        <f t="shared" si="38"/>
        <v>25</v>
      </c>
      <c r="B325" s="3" t="s">
        <v>598</v>
      </c>
      <c r="C325" s="3" t="s">
        <v>600</v>
      </c>
      <c r="D325" s="3" t="s">
        <v>626</v>
      </c>
      <c r="E325" s="3" t="s">
        <v>5524</v>
      </c>
      <c r="F325" s="4" t="str">
        <f t="shared" si="39"/>
        <v>O_GA_PNT_BEHAVIOR</v>
      </c>
      <c r="G325" s="5" t="s">
        <v>636</v>
      </c>
      <c r="H325" s="3">
        <f t="shared" si="40"/>
        <v>3</v>
      </c>
      <c r="I325" s="4" t="s">
        <v>646</v>
      </c>
      <c r="J325" s="4" t="s">
        <v>717</v>
      </c>
      <c r="K325" s="35" t="s">
        <v>3378</v>
      </c>
      <c r="L325" s="3" t="s">
        <v>3381</v>
      </c>
      <c r="M325" s="3" t="str">
        <f t="shared" si="36"/>
        <v>NULL</v>
      </c>
      <c r="N325" s="3"/>
      <c r="O325" s="3"/>
      <c r="P325" s="2" t="s">
        <v>3176</v>
      </c>
      <c r="Q325" s="28" t="str">
        <f t="shared" ref="Q325:Q336" si="42">IF(G325="","",IF(L325="",Q324,IF(AND(L325="Y",H325=1),J325,CONCATENATE(Q324,",",J325))))</f>
        <v>DATE,SHOPPINGSTAGE</v>
      </c>
      <c r="R325" s="2" t="str">
        <f t="shared" ref="R325:R336" si="43">IF(AND(N325="Y",H325=1),"CREATE OR REPLACE VIEW "&amp;B325&amp;"."&amp;F325&amp;" AS SELECT CMM_DTL_CD AS "&amp;J325,IF(AND(N325="Y",H326=1)," , SORT_SEQ AS "&amp;J325&amp;" FROM DW.WSTC_CMM_CD_DTL WHERE CMM_BAS_CD= '"&amp;P325&amp;"';",IF(N325="Y"," , CMM_DTL_NM AS "&amp;J325,IF(G325="","",IF(H325=1,"CREATE OR REPLACE TRANSIENT TABLE "&amp;B325&amp;"."&amp;F325&amp;" ("&amp;J325&amp;"  "&amp;K325&amp;"  "&amp;M325&amp;"  COMMENT '"&amp;I325&amp;"'",IF(H326=1,", "&amp;J325&amp;"  "&amp;K325&amp;"  "&amp;M325&amp;"  COMMENT '"&amp;I325&amp;"' , CONSTRAINT "&amp;F325&amp;"_PK PRIMARY KEY ("&amp;Q325&amp;")) COMMENT='"&amp;G325&amp;"';"&amp;"GRANT SELECT ON TABLE GCWB_WDB."&amp;B325&amp;"."&amp;F325&amp;" TO READ_ROLE;"&amp;"GRANT SELECT,INSERT,UPDATE,DELETE ON TABLE GCWB_WDB."&amp;B325&amp;"."&amp;F325&amp;" TO ROLE CRUD_ROLE;",", "&amp;J325&amp;"  "&amp;K325&amp;"  "&amp;M325&amp;"  COMMENT '"&amp;I325&amp;"'"))))))</f>
        <v>, SESSIONS  INTEGER  NULL  COMMENT '세션수'</v>
      </c>
    </row>
    <row r="326" spans="1:18" ht="22" hidden="1" customHeight="1" x14ac:dyDescent="0.45">
      <c r="A326" s="23">
        <f t="shared" si="38"/>
        <v>25</v>
      </c>
      <c r="B326" s="3" t="s">
        <v>598</v>
      </c>
      <c r="C326" s="3" t="s">
        <v>600</v>
      </c>
      <c r="D326" s="3" t="s">
        <v>626</v>
      </c>
      <c r="E326" s="3" t="s">
        <v>5524</v>
      </c>
      <c r="F326" s="4" t="str">
        <f t="shared" si="39"/>
        <v>O_GA_PNT_BEHAVIOR</v>
      </c>
      <c r="G326" s="5" t="s">
        <v>636</v>
      </c>
      <c r="H326" s="3">
        <f t="shared" si="40"/>
        <v>4</v>
      </c>
      <c r="I326" s="4" t="s">
        <v>589</v>
      </c>
      <c r="J326" s="4" t="s">
        <v>3382</v>
      </c>
      <c r="K326" s="35" t="s">
        <v>3383</v>
      </c>
      <c r="L326" s="3" t="s">
        <v>3381</v>
      </c>
      <c r="M326" s="3" t="str">
        <f t="shared" si="36"/>
        <v>NULL</v>
      </c>
      <c r="N326" s="3"/>
      <c r="O326" s="3"/>
      <c r="Q326" s="28" t="str">
        <f t="shared" si="42"/>
        <v>DATE,SHOPPINGSTAGE</v>
      </c>
      <c r="R326" s="2" t="str">
        <f t="shared" si="43"/>
        <v>, LOAD_DTTM  TIMESTAMP  NULL  COMMENT '적재일시' , CONSTRAINT O_GA_PNT_BEHAVIOR_PK PRIMARY KEY (DATE,SHOPPINGSTAGE)) COMMENT='행동단계';GRANT SELECT ON TABLE GCWB_WDB.ODS.O_GA_PNT_BEHAVIOR TO READ_ROLE;GRANT SELECT,INSERT,UPDATE,DELETE ON TABLE GCWB_WDB.ODS.O_GA_PNT_BEHAVIOR TO ROLE CRUD_ROLE;</v>
      </c>
    </row>
    <row r="327" spans="1:18" ht="22" hidden="1" customHeight="1" x14ac:dyDescent="0.45">
      <c r="A327" s="23">
        <f t="shared" si="38"/>
        <v>26</v>
      </c>
      <c r="B327" s="3" t="s">
        <v>598</v>
      </c>
      <c r="C327" s="3" t="s">
        <v>600</v>
      </c>
      <c r="D327" s="3" t="s">
        <v>626</v>
      </c>
      <c r="E327" s="3" t="s">
        <v>5525</v>
      </c>
      <c r="F327" s="4" t="str">
        <f t="shared" si="39"/>
        <v>O_GA_PNT_SOCIAL_MEDIUM</v>
      </c>
      <c r="G327" s="5" t="s">
        <v>3372</v>
      </c>
      <c r="H327" s="3">
        <f t="shared" si="40"/>
        <v>1</v>
      </c>
      <c r="I327" s="4" t="s">
        <v>637</v>
      </c>
      <c r="J327" s="4" t="s">
        <v>708</v>
      </c>
      <c r="K327" s="35" t="s">
        <v>3361</v>
      </c>
      <c r="L327" s="3" t="s">
        <v>300</v>
      </c>
      <c r="M327" s="3" t="str">
        <f t="shared" si="36"/>
        <v xml:space="preserve"> NOT NULL</v>
      </c>
      <c r="N327" s="3"/>
      <c r="O327" s="3"/>
      <c r="P327" s="2" t="s">
        <v>3175</v>
      </c>
      <c r="Q327" s="28" t="str">
        <f t="shared" si="42"/>
        <v>DATE</v>
      </c>
      <c r="R327" s="2" t="str">
        <f t="shared" si="43"/>
        <v>CREATE OR REPLACE TRANSIENT TABLE ODS.O_GA_PNT_SOCIAL_MEDIUM (DATE  VARCHAR(8)   NOT NULL  COMMENT '일자'</v>
      </c>
    </row>
    <row r="328" spans="1:18" ht="22" hidden="1" customHeight="1" x14ac:dyDescent="0.45">
      <c r="A328" s="23">
        <f>IF(G328=G326,A326,A326+1)</f>
        <v>26</v>
      </c>
      <c r="B328" s="3" t="s">
        <v>598</v>
      </c>
      <c r="C328" s="3" t="s">
        <v>600</v>
      </c>
      <c r="D328" s="3" t="s">
        <v>3376</v>
      </c>
      <c r="E328" s="3" t="s">
        <v>5525</v>
      </c>
      <c r="F328" s="4" t="str">
        <f>CONCATENATE("O_",D328,"_",E328)</f>
        <v>O_GA_PNT_SOCIAL_MEDIUM</v>
      </c>
      <c r="G328" s="5" t="s">
        <v>3371</v>
      </c>
      <c r="H328" s="3">
        <f t="shared" si="40"/>
        <v>2</v>
      </c>
      <c r="I328" s="4" t="s">
        <v>638</v>
      </c>
      <c r="J328" s="4" t="s">
        <v>709</v>
      </c>
      <c r="K328" s="35" t="s">
        <v>3359</v>
      </c>
      <c r="L328" s="3" t="s">
        <v>300</v>
      </c>
      <c r="M328" s="3" t="str">
        <f>IF(L328="Y"," NOT NULL","NULL")</f>
        <v xml:space="preserve"> NOT NULL</v>
      </c>
      <c r="N328" s="3"/>
      <c r="O328" s="3"/>
      <c r="P328" s="2" t="s">
        <v>3175</v>
      </c>
      <c r="Q328" s="28" t="str">
        <f t="shared" si="42"/>
        <v>DATE,CLIENTID</v>
      </c>
      <c r="R328" s="2" t="str">
        <f t="shared" si="43"/>
        <v>, CLIENTID  VARCHAR(50)   NOT NULL  COMMENT '사용자ID'</v>
      </c>
    </row>
    <row r="329" spans="1:18" ht="22" hidden="1" customHeight="1" x14ac:dyDescent="0.45">
      <c r="A329" s="23">
        <f>IF(G329=G327,A327,A327+1)</f>
        <v>26</v>
      </c>
      <c r="B329" s="3" t="s">
        <v>598</v>
      </c>
      <c r="C329" s="3" t="s">
        <v>600</v>
      </c>
      <c r="D329" s="3" t="s">
        <v>3376</v>
      </c>
      <c r="E329" s="3" t="s">
        <v>5525</v>
      </c>
      <c r="F329" s="4" t="str">
        <f t="shared" si="39"/>
        <v>O_GA_PNT_SOCIAL_MEDIUM</v>
      </c>
      <c r="G329" s="5" t="s">
        <v>3371</v>
      </c>
      <c r="H329" s="3">
        <f t="shared" si="40"/>
        <v>3</v>
      </c>
      <c r="I329" s="4" t="s">
        <v>639</v>
      </c>
      <c r="J329" s="4" t="s">
        <v>710</v>
      </c>
      <c r="K329" s="35" t="s">
        <v>3362</v>
      </c>
      <c r="L329" s="3" t="s">
        <v>300</v>
      </c>
      <c r="M329" s="3" t="str">
        <f t="shared" si="36"/>
        <v xml:space="preserve"> NOT NULL</v>
      </c>
      <c r="N329" s="3"/>
      <c r="O329" s="3"/>
      <c r="P329" s="2" t="s">
        <v>3175</v>
      </c>
      <c r="Q329" s="28" t="str">
        <f t="shared" si="42"/>
        <v>DATE,CLIENTID,CHANNELGROUPING</v>
      </c>
      <c r="R329" s="2" t="str">
        <f t="shared" si="43"/>
        <v>, CHANNELGROUPING  VARCHAR(100)   NOT NULL  COMMENT '채널'</v>
      </c>
    </row>
    <row r="330" spans="1:18" ht="22" hidden="1" customHeight="1" x14ac:dyDescent="0.45">
      <c r="A330" s="23">
        <f t="shared" si="38"/>
        <v>26</v>
      </c>
      <c r="B330" s="3" t="s">
        <v>598</v>
      </c>
      <c r="C330" s="3" t="s">
        <v>600</v>
      </c>
      <c r="D330" s="3" t="s">
        <v>3376</v>
      </c>
      <c r="E330" s="3" t="s">
        <v>5525</v>
      </c>
      <c r="F330" s="4" t="str">
        <f t="shared" si="39"/>
        <v>O_GA_PNT_SOCIAL_MEDIUM</v>
      </c>
      <c r="G330" s="5" t="s">
        <v>3371</v>
      </c>
      <c r="H330" s="3">
        <f t="shared" si="40"/>
        <v>4</v>
      </c>
      <c r="I330" s="4" t="s">
        <v>640</v>
      </c>
      <c r="J330" s="4" t="s">
        <v>711</v>
      </c>
      <c r="K330" s="35" t="s">
        <v>5571</v>
      </c>
      <c r="L330" s="3" t="s">
        <v>300</v>
      </c>
      <c r="M330" s="3" t="str">
        <f t="shared" si="36"/>
        <v xml:space="preserve"> NOT NULL</v>
      </c>
      <c r="N330" s="3"/>
      <c r="O330" s="3"/>
      <c r="P330" s="2" t="s">
        <v>3175</v>
      </c>
      <c r="Q330" s="28" t="str">
        <f t="shared" si="42"/>
        <v>DATE,CLIENTID,CHANNELGROUPING,SOURCE</v>
      </c>
      <c r="R330" s="2" t="str">
        <f t="shared" si="43"/>
        <v>, SOURCE  VARCHAR(1000)   NOT NULL  COMMENT '소스'</v>
      </c>
    </row>
    <row r="331" spans="1:18" ht="22" hidden="1" customHeight="1" x14ac:dyDescent="0.45">
      <c r="A331" s="23">
        <f t="shared" si="38"/>
        <v>26</v>
      </c>
      <c r="B331" s="3" t="s">
        <v>598</v>
      </c>
      <c r="C331" s="3" t="s">
        <v>600</v>
      </c>
      <c r="D331" s="3" t="s">
        <v>3376</v>
      </c>
      <c r="E331" s="3" t="s">
        <v>5525</v>
      </c>
      <c r="F331" s="4" t="str">
        <f t="shared" si="39"/>
        <v>O_GA_PNT_SOCIAL_MEDIUM</v>
      </c>
      <c r="G331" s="5" t="s">
        <v>3371</v>
      </c>
      <c r="H331" s="3">
        <f t="shared" si="40"/>
        <v>5</v>
      </c>
      <c r="I331" s="4" t="s">
        <v>79</v>
      </c>
      <c r="J331" s="4" t="s">
        <v>3374</v>
      </c>
      <c r="K331" s="35" t="s">
        <v>3358</v>
      </c>
      <c r="L331" s="3" t="s">
        <v>3381</v>
      </c>
      <c r="M331" s="3" t="str">
        <f t="shared" si="36"/>
        <v>NULL</v>
      </c>
      <c r="N331" s="3"/>
      <c r="O331" s="3"/>
      <c r="P331" s="2" t="s">
        <v>3175</v>
      </c>
      <c r="Q331" s="28" t="str">
        <f t="shared" si="42"/>
        <v>DATE,CLIENTID,CHANNELGROUPING,SOURCE</v>
      </c>
      <c r="R331" s="2" t="str">
        <f t="shared" si="43"/>
        <v>, SOCIALNETWORK  VARCHAR(200)  NULL  COMMENT '소셜네트워크'</v>
      </c>
    </row>
    <row r="332" spans="1:18" ht="22" hidden="1" customHeight="1" x14ac:dyDescent="0.45">
      <c r="A332" s="23">
        <f t="shared" si="38"/>
        <v>26</v>
      </c>
      <c r="B332" s="3" t="s">
        <v>598</v>
      </c>
      <c r="C332" s="3" t="s">
        <v>600</v>
      </c>
      <c r="D332" s="3" t="s">
        <v>3376</v>
      </c>
      <c r="E332" s="3" t="s">
        <v>5525</v>
      </c>
      <c r="F332" s="4" t="str">
        <f t="shared" si="39"/>
        <v>O_GA_PNT_SOCIAL_MEDIUM</v>
      </c>
      <c r="G332" s="5" t="s">
        <v>3371</v>
      </c>
      <c r="H332" s="3">
        <f t="shared" si="40"/>
        <v>6</v>
      </c>
      <c r="I332" s="4" t="s">
        <v>3373</v>
      </c>
      <c r="J332" s="4" t="s">
        <v>3375</v>
      </c>
      <c r="K332" s="35" t="s">
        <v>3358</v>
      </c>
      <c r="L332" s="3" t="s">
        <v>3381</v>
      </c>
      <c r="M332" s="3" t="str">
        <f t="shared" si="36"/>
        <v>NULL</v>
      </c>
      <c r="N332" s="3"/>
      <c r="O332" s="3"/>
      <c r="P332" s="2" t="s">
        <v>3175</v>
      </c>
      <c r="Q332" s="28" t="str">
        <f t="shared" si="42"/>
        <v>DATE,CLIENTID,CHANNELGROUPING,SOURCE</v>
      </c>
      <c r="R332" s="2" t="str">
        <f t="shared" si="43"/>
        <v>, MEDIUM  VARCHAR(200)  NULL  COMMENT '매체'</v>
      </c>
    </row>
    <row r="333" spans="1:18" ht="22" hidden="1" customHeight="1" x14ac:dyDescent="0.45">
      <c r="A333" s="23">
        <f t="shared" si="38"/>
        <v>26</v>
      </c>
      <c r="B333" s="3" t="s">
        <v>598</v>
      </c>
      <c r="C333" s="3" t="s">
        <v>600</v>
      </c>
      <c r="D333" s="3" t="s">
        <v>3376</v>
      </c>
      <c r="E333" s="3" t="s">
        <v>5525</v>
      </c>
      <c r="F333" s="4" t="str">
        <f t="shared" si="39"/>
        <v>O_GA_PNT_SOCIAL_MEDIUM</v>
      </c>
      <c r="G333" s="5" t="s">
        <v>3371</v>
      </c>
      <c r="H333" s="3">
        <f t="shared" si="40"/>
        <v>7</v>
      </c>
      <c r="I333" s="4" t="s">
        <v>646</v>
      </c>
      <c r="J333" s="4" t="s">
        <v>717</v>
      </c>
      <c r="K333" s="35" t="s">
        <v>3378</v>
      </c>
      <c r="L333" s="3" t="s">
        <v>3381</v>
      </c>
      <c r="M333" s="3" t="str">
        <f t="shared" si="36"/>
        <v>NULL</v>
      </c>
      <c r="N333" s="3"/>
      <c r="O333" s="3"/>
      <c r="P333" s="2" t="s">
        <v>3176</v>
      </c>
      <c r="Q333" s="28" t="str">
        <f t="shared" si="42"/>
        <v>DATE,CLIENTID,CHANNELGROUPING,SOURCE</v>
      </c>
      <c r="R333" s="2" t="str">
        <f t="shared" si="43"/>
        <v>, SESSIONS  INTEGER  NULL  COMMENT '세션수'</v>
      </c>
    </row>
    <row r="334" spans="1:18" ht="22" hidden="1" customHeight="1" x14ac:dyDescent="0.45">
      <c r="A334" s="23">
        <f t="shared" si="38"/>
        <v>26</v>
      </c>
      <c r="B334" s="3" t="s">
        <v>598</v>
      </c>
      <c r="C334" s="3" t="s">
        <v>600</v>
      </c>
      <c r="D334" s="3" t="s">
        <v>3376</v>
      </c>
      <c r="E334" s="3" t="s">
        <v>5525</v>
      </c>
      <c r="F334" s="4" t="str">
        <f t="shared" si="39"/>
        <v>O_GA_PNT_SOCIAL_MEDIUM</v>
      </c>
      <c r="G334" s="5" t="s">
        <v>3371</v>
      </c>
      <c r="H334" s="3">
        <f t="shared" si="40"/>
        <v>8</v>
      </c>
      <c r="I334" s="4" t="s">
        <v>589</v>
      </c>
      <c r="J334" s="4" t="s">
        <v>3382</v>
      </c>
      <c r="K334" s="3" t="s">
        <v>3383</v>
      </c>
      <c r="L334" s="3" t="s">
        <v>3381</v>
      </c>
      <c r="M334" s="3" t="str">
        <f t="shared" si="36"/>
        <v>NULL</v>
      </c>
      <c r="N334" s="3"/>
      <c r="O334" s="3"/>
      <c r="Q334" s="28" t="str">
        <f t="shared" si="42"/>
        <v>DATE,CLIENTID,CHANNELGROUPING,SOURCE</v>
      </c>
      <c r="R334" s="2" t="str">
        <f t="shared" si="43"/>
        <v>, LOAD_DTTM  TIMESTAMP  NULL  COMMENT '적재일시' , CONSTRAINT O_GA_PNT_SOCIAL_MEDIUM_PK PRIMARY KEY (DATE,CLIENTID,CHANNELGROUPING,SOURCE)) COMMENT='사용자소셜매체';GRANT SELECT ON TABLE GCWB_WDB.ODS.O_GA_PNT_SOCIAL_MEDIUM TO READ_ROLE;GRANT SELECT,INSERT,UPDATE,DELETE ON TABLE GCWB_WDB.ODS.O_GA_PNT_SOCIAL_MEDIUM TO ROLE CRUD_ROLE;</v>
      </c>
    </row>
    <row r="335" spans="1:18" ht="22" hidden="1" customHeight="1" x14ac:dyDescent="0.45">
      <c r="A335" s="23">
        <f t="shared" si="38"/>
        <v>27</v>
      </c>
      <c r="B335" s="3" t="s">
        <v>598</v>
      </c>
      <c r="C335" s="3" t="s">
        <v>786</v>
      </c>
      <c r="D335" s="3" t="s">
        <v>5512</v>
      </c>
      <c r="E335" s="3" t="s">
        <v>788</v>
      </c>
      <c r="F335" s="4" t="str">
        <f t="shared" si="39"/>
        <v>O_DPN_ES_MEMBERMILEAGE</v>
      </c>
      <c r="G335" s="5" t="s">
        <v>852</v>
      </c>
      <c r="H335" s="3">
        <f t="shared" si="40"/>
        <v>1</v>
      </c>
      <c r="I335" s="4" t="s">
        <v>899</v>
      </c>
      <c r="J335" s="4" t="s">
        <v>1926</v>
      </c>
      <c r="K335" s="3" t="s">
        <v>3156</v>
      </c>
      <c r="L335" s="3" t="s">
        <v>5511</v>
      </c>
      <c r="M335" s="3" t="str">
        <f t="shared" si="36"/>
        <v xml:space="preserve"> NOT NULL</v>
      </c>
      <c r="N335" s="3"/>
      <c r="O335" s="3"/>
      <c r="P335" s="2" t="s">
        <v>3178</v>
      </c>
      <c r="Q335" s="28" t="str">
        <f t="shared" si="42"/>
        <v>SNO</v>
      </c>
      <c r="R335" s="2" t="str">
        <f t="shared" si="43"/>
        <v>CREATE OR REPLACE TRANSIENT TABLE ODS.O_DPN_ES_MEMBERMILEAGE (SNO  BIGINT   NOT NULL  COMMENT '일련번호'</v>
      </c>
    </row>
    <row r="336" spans="1:18" ht="22" hidden="1" customHeight="1" x14ac:dyDescent="0.45">
      <c r="A336" s="23">
        <f t="shared" si="38"/>
        <v>27</v>
      </c>
      <c r="B336" s="3" t="s">
        <v>598</v>
      </c>
      <c r="C336" s="3" t="s">
        <v>786</v>
      </c>
      <c r="D336" s="3" t="s">
        <v>5512</v>
      </c>
      <c r="E336" s="3" t="s">
        <v>788</v>
      </c>
      <c r="F336" s="4" t="str">
        <f t="shared" si="39"/>
        <v>O_DPN_ES_MEMBERMILEAGE</v>
      </c>
      <c r="G336" s="5" t="s">
        <v>852</v>
      </c>
      <c r="H336" s="3">
        <f t="shared" si="40"/>
        <v>2</v>
      </c>
      <c r="I336" s="4" t="s">
        <v>900</v>
      </c>
      <c r="J336" s="4" t="s">
        <v>1927</v>
      </c>
      <c r="K336" s="3" t="s">
        <v>3378</v>
      </c>
      <c r="L336" s="3"/>
      <c r="M336" s="3" t="str">
        <f t="shared" si="36"/>
        <v>NULL</v>
      </c>
      <c r="N336" s="3"/>
      <c r="O336" s="3"/>
      <c r="P336" s="2" t="s">
        <v>3179</v>
      </c>
      <c r="Q336" s="28" t="str">
        <f t="shared" si="42"/>
        <v>SNO</v>
      </c>
      <c r="R336" s="2" t="str">
        <f t="shared" si="43"/>
        <v>, MEMNO  INTEGER  NULL  COMMENT '회원 번호'</v>
      </c>
    </row>
    <row r="337" spans="1:18" ht="22" hidden="1" customHeight="1" x14ac:dyDescent="0.45">
      <c r="A337" s="23">
        <f t="shared" si="38"/>
        <v>27</v>
      </c>
      <c r="B337" s="3" t="s">
        <v>598</v>
      </c>
      <c r="C337" s="3" t="s">
        <v>786</v>
      </c>
      <c r="D337" s="3" t="s">
        <v>5512</v>
      </c>
      <c r="E337" s="3" t="s">
        <v>788</v>
      </c>
      <c r="F337" s="4" t="str">
        <f t="shared" si="39"/>
        <v>O_DPN_ES_MEMBERMILEAGE</v>
      </c>
      <c r="G337" s="5" t="s">
        <v>852</v>
      </c>
      <c r="H337" s="3">
        <f t="shared" si="40"/>
        <v>3</v>
      </c>
      <c r="I337" s="4" t="s">
        <v>901</v>
      </c>
      <c r="J337" s="4" t="s">
        <v>1928</v>
      </c>
      <c r="K337" s="3" t="s">
        <v>3180</v>
      </c>
      <c r="L337" s="3"/>
      <c r="M337" s="3" t="str">
        <f t="shared" si="36"/>
        <v>NULL</v>
      </c>
      <c r="N337" s="3"/>
      <c r="O337" s="3"/>
      <c r="P337" s="2" t="s">
        <v>3180</v>
      </c>
      <c r="Q337" s="28" t="str">
        <f t="shared" si="37"/>
        <v>SNO</v>
      </c>
      <c r="R337" s="2" t="str">
        <f t="shared" si="41"/>
        <v>, MANAGERID  VARCHAR(50)  NULL  COMMENT '관리자 아이디'</v>
      </c>
    </row>
    <row r="338" spans="1:18" ht="22" hidden="1" customHeight="1" x14ac:dyDescent="0.45">
      <c r="A338" s="23">
        <f t="shared" si="38"/>
        <v>27</v>
      </c>
      <c r="B338" s="3" t="s">
        <v>598</v>
      </c>
      <c r="C338" s="3" t="s">
        <v>786</v>
      </c>
      <c r="D338" s="3" t="s">
        <v>5512</v>
      </c>
      <c r="E338" s="3" t="s">
        <v>788</v>
      </c>
      <c r="F338" s="4" t="str">
        <f t="shared" si="39"/>
        <v>O_DPN_ES_MEMBERMILEAGE</v>
      </c>
      <c r="G338" s="5" t="s">
        <v>852</v>
      </c>
      <c r="H338" s="3">
        <f t="shared" si="40"/>
        <v>4</v>
      </c>
      <c r="I338" s="4" t="s">
        <v>902</v>
      </c>
      <c r="J338" s="4" t="s">
        <v>1929</v>
      </c>
      <c r="K338" s="3" t="s">
        <v>3378</v>
      </c>
      <c r="L338" s="3"/>
      <c r="M338" s="3" t="str">
        <f t="shared" si="36"/>
        <v>NULL</v>
      </c>
      <c r="N338" s="3"/>
      <c r="O338" s="3"/>
      <c r="P338" s="2" t="s">
        <v>3181</v>
      </c>
      <c r="Q338" s="28" t="str">
        <f t="shared" si="37"/>
        <v>SNO</v>
      </c>
      <c r="R338" s="2" t="str">
        <f t="shared" si="41"/>
        <v>, MANAGERNO  INTEGER  NULL  COMMENT '관리자 고유번호'</v>
      </c>
    </row>
    <row r="339" spans="1:18" ht="22" hidden="1" customHeight="1" x14ac:dyDescent="0.45">
      <c r="A339" s="23">
        <f t="shared" si="38"/>
        <v>27</v>
      </c>
      <c r="B339" s="3" t="s">
        <v>598</v>
      </c>
      <c r="C339" s="3" t="s">
        <v>786</v>
      </c>
      <c r="D339" s="3" t="s">
        <v>5512</v>
      </c>
      <c r="E339" s="3" t="s">
        <v>788</v>
      </c>
      <c r="F339" s="4" t="str">
        <f t="shared" si="39"/>
        <v>O_DPN_ES_MEMBERMILEAGE</v>
      </c>
      <c r="G339" s="5" t="s">
        <v>852</v>
      </c>
      <c r="H339" s="3">
        <f t="shared" si="40"/>
        <v>5</v>
      </c>
      <c r="I339" s="4" t="s">
        <v>903</v>
      </c>
      <c r="J339" s="4" t="s">
        <v>1930</v>
      </c>
      <c r="K339" s="3" t="s">
        <v>3157</v>
      </c>
      <c r="L339" s="3"/>
      <c r="M339" s="3" t="str">
        <f t="shared" si="36"/>
        <v>NULL</v>
      </c>
      <c r="N339" s="3"/>
      <c r="O339" s="3"/>
      <c r="P339" s="2" t="s">
        <v>3182</v>
      </c>
      <c r="Q339" s="28" t="str">
        <f t="shared" si="37"/>
        <v>SNO</v>
      </c>
      <c r="R339" s="2" t="str">
        <f t="shared" si="41"/>
        <v>, HANDLEMODE  VARCHAR(16)  NULL  COMMENT '처리 모드(M회원,O주문,B게시판,R신규회원추천,C쿠폰)'</v>
      </c>
    </row>
    <row r="340" spans="1:18" ht="22" hidden="1" customHeight="1" x14ac:dyDescent="0.45">
      <c r="A340" s="23">
        <f t="shared" si="38"/>
        <v>27</v>
      </c>
      <c r="B340" s="3" t="s">
        <v>598</v>
      </c>
      <c r="C340" s="3" t="s">
        <v>786</v>
      </c>
      <c r="D340" s="3" t="s">
        <v>5512</v>
      </c>
      <c r="E340" s="3" t="s">
        <v>788</v>
      </c>
      <c r="F340" s="4" t="str">
        <f t="shared" si="39"/>
        <v>O_DPN_ES_MEMBERMILEAGE</v>
      </c>
      <c r="G340" s="5" t="s">
        <v>852</v>
      </c>
      <c r="H340" s="3">
        <f t="shared" si="40"/>
        <v>6</v>
      </c>
      <c r="I340" s="4" t="s">
        <v>904</v>
      </c>
      <c r="J340" s="4" t="s">
        <v>1931</v>
      </c>
      <c r="K340" s="3" t="s">
        <v>3183</v>
      </c>
      <c r="L340" s="3"/>
      <c r="M340" s="3" t="str">
        <f t="shared" si="36"/>
        <v>NULL</v>
      </c>
      <c r="N340" s="3"/>
      <c r="O340" s="3"/>
      <c r="P340" s="2" t="s">
        <v>3183</v>
      </c>
      <c r="Q340" s="28" t="str">
        <f t="shared" si="37"/>
        <v>SNO</v>
      </c>
      <c r="R340" s="2" t="str">
        <f t="shared" si="41"/>
        <v>, HANDLECD  VARCHAR(20)  NULL  COMMENT '처리 코드(주문번호,게시판코드,신규회원추천아이디)'</v>
      </c>
    </row>
    <row r="341" spans="1:18" ht="22" hidden="1" customHeight="1" x14ac:dyDescent="0.45">
      <c r="A341" s="23">
        <f t="shared" si="38"/>
        <v>27</v>
      </c>
      <c r="B341" s="3" t="s">
        <v>598</v>
      </c>
      <c r="C341" s="3" t="s">
        <v>786</v>
      </c>
      <c r="D341" s="3" t="s">
        <v>5512</v>
      </c>
      <c r="E341" s="3" t="s">
        <v>788</v>
      </c>
      <c r="F341" s="4" t="str">
        <f t="shared" si="39"/>
        <v>O_DPN_ES_MEMBERMILEAGE</v>
      </c>
      <c r="G341" s="5" t="s">
        <v>852</v>
      </c>
      <c r="H341" s="3">
        <f t="shared" si="40"/>
        <v>7</v>
      </c>
      <c r="I341" s="4" t="s">
        <v>905</v>
      </c>
      <c r="J341" s="22" t="s">
        <v>1932</v>
      </c>
      <c r="K341" s="3" t="s">
        <v>3183</v>
      </c>
      <c r="L341" s="3"/>
      <c r="M341" s="3" t="str">
        <f t="shared" si="36"/>
        <v>NULL</v>
      </c>
      <c r="N341" s="3"/>
      <c r="O341" s="3"/>
      <c r="P341" s="2" t="s">
        <v>3183</v>
      </c>
      <c r="Q341" s="28" t="str">
        <f t="shared" si="37"/>
        <v>SNO</v>
      </c>
      <c r="R341" s="2" t="str">
        <f t="shared" si="41"/>
        <v>, HANDLENO  VARCHAR(20)  NULL  COMMENT '처리 번호(상품번호,게시물번호)'</v>
      </c>
    </row>
    <row r="342" spans="1:18" ht="22" hidden="1" customHeight="1" x14ac:dyDescent="0.45">
      <c r="A342" s="23">
        <f t="shared" si="38"/>
        <v>27</v>
      </c>
      <c r="B342" s="3" t="s">
        <v>598</v>
      </c>
      <c r="C342" s="3" t="s">
        <v>786</v>
      </c>
      <c r="D342" s="3" t="s">
        <v>5512</v>
      </c>
      <c r="E342" s="3" t="s">
        <v>788</v>
      </c>
      <c r="F342" s="4" t="str">
        <f t="shared" si="39"/>
        <v>O_DPN_ES_MEMBERMILEAGE</v>
      </c>
      <c r="G342" s="5" t="s">
        <v>852</v>
      </c>
      <c r="H342" s="3">
        <f t="shared" si="40"/>
        <v>8</v>
      </c>
      <c r="I342" s="4" t="s">
        <v>906</v>
      </c>
      <c r="J342" s="4" t="s">
        <v>1933</v>
      </c>
      <c r="K342" s="3" t="s">
        <v>3158</v>
      </c>
      <c r="L342" s="3"/>
      <c r="M342" s="3" t="str">
        <f t="shared" si="36"/>
        <v>NULL</v>
      </c>
      <c r="N342" s="3"/>
      <c r="O342" s="3"/>
      <c r="P342" s="2" t="s">
        <v>3158</v>
      </c>
      <c r="Q342" s="28" t="str">
        <f t="shared" si="37"/>
        <v>SNO</v>
      </c>
      <c r="R342" s="2" t="str">
        <f t="shared" si="41"/>
        <v>, BEFOREMILEAGE  DECIMAL(12,2)  NULL  COMMENT '이전 적립금'</v>
      </c>
    </row>
    <row r="343" spans="1:18" ht="22" hidden="1" customHeight="1" x14ac:dyDescent="0.45">
      <c r="A343" s="23">
        <f t="shared" si="38"/>
        <v>27</v>
      </c>
      <c r="B343" s="3" t="s">
        <v>598</v>
      </c>
      <c r="C343" s="3" t="s">
        <v>786</v>
      </c>
      <c r="D343" s="3" t="s">
        <v>5512</v>
      </c>
      <c r="E343" s="3" t="s">
        <v>788</v>
      </c>
      <c r="F343" s="4" t="str">
        <f t="shared" si="39"/>
        <v>O_DPN_ES_MEMBERMILEAGE</v>
      </c>
      <c r="G343" s="5" t="s">
        <v>852</v>
      </c>
      <c r="H343" s="3">
        <f t="shared" si="40"/>
        <v>9</v>
      </c>
      <c r="I343" s="4" t="s">
        <v>907</v>
      </c>
      <c r="J343" s="4" t="s">
        <v>1934</v>
      </c>
      <c r="K343" s="3" t="s">
        <v>3158</v>
      </c>
      <c r="L343" s="3"/>
      <c r="M343" s="3" t="str">
        <f t="shared" si="36"/>
        <v>NULL</v>
      </c>
      <c r="N343" s="3"/>
      <c r="O343" s="3"/>
      <c r="P343" s="2" t="s">
        <v>3158</v>
      </c>
      <c r="Q343" s="28" t="str">
        <f t="shared" si="37"/>
        <v>SNO</v>
      </c>
      <c r="R343" s="2" t="str">
        <f t="shared" si="41"/>
        <v>, AFTERMILEAGE  DECIMAL(12,2)  NULL  COMMENT '이후 적립금'</v>
      </c>
    </row>
    <row r="344" spans="1:18" ht="22" hidden="1" customHeight="1" x14ac:dyDescent="0.45">
      <c r="A344" s="23">
        <f t="shared" si="38"/>
        <v>27</v>
      </c>
      <c r="B344" s="3" t="s">
        <v>598</v>
      </c>
      <c r="C344" s="3" t="s">
        <v>786</v>
      </c>
      <c r="D344" s="3" t="s">
        <v>5512</v>
      </c>
      <c r="E344" s="3" t="s">
        <v>788</v>
      </c>
      <c r="F344" s="4" t="str">
        <f t="shared" si="39"/>
        <v>O_DPN_ES_MEMBERMILEAGE</v>
      </c>
      <c r="G344" s="5" t="s">
        <v>852</v>
      </c>
      <c r="H344" s="3">
        <f t="shared" si="40"/>
        <v>10</v>
      </c>
      <c r="I344" s="4" t="s">
        <v>908</v>
      </c>
      <c r="J344" s="4" t="s">
        <v>1935</v>
      </c>
      <c r="K344" s="3" t="s">
        <v>3158</v>
      </c>
      <c r="L344" s="3"/>
      <c r="M344" s="3" t="str">
        <f t="shared" si="36"/>
        <v>NULL</v>
      </c>
      <c r="N344" s="3"/>
      <c r="O344" s="3"/>
      <c r="P344" s="2" t="s">
        <v>3158</v>
      </c>
      <c r="Q344" s="28" t="str">
        <f t="shared" si="37"/>
        <v>SNO</v>
      </c>
      <c r="R344" s="2" t="str">
        <f t="shared" si="41"/>
        <v>, MILEAGE  DECIMAL(12,2)  NULL  COMMENT '적립금'</v>
      </c>
    </row>
    <row r="345" spans="1:18" ht="22" hidden="1" customHeight="1" x14ac:dyDescent="0.45">
      <c r="A345" s="23">
        <f t="shared" si="38"/>
        <v>27</v>
      </c>
      <c r="B345" s="3" t="s">
        <v>598</v>
      </c>
      <c r="C345" s="3" t="s">
        <v>786</v>
      </c>
      <c r="D345" s="3" t="s">
        <v>5512</v>
      </c>
      <c r="E345" s="3" t="s">
        <v>788</v>
      </c>
      <c r="F345" s="4" t="str">
        <f t="shared" si="39"/>
        <v>O_DPN_ES_MEMBERMILEAGE</v>
      </c>
      <c r="G345" s="5" t="s">
        <v>852</v>
      </c>
      <c r="H345" s="3">
        <f t="shared" si="40"/>
        <v>11</v>
      </c>
      <c r="I345" s="4" t="s">
        <v>909</v>
      </c>
      <c r="J345" s="4" t="s">
        <v>1936</v>
      </c>
      <c r="K345" s="3" t="s">
        <v>3184</v>
      </c>
      <c r="L345" s="3"/>
      <c r="M345" s="3" t="str">
        <f t="shared" si="36"/>
        <v>NULL</v>
      </c>
      <c r="N345" s="3"/>
      <c r="O345" s="3"/>
      <c r="P345" s="2" t="s">
        <v>3184</v>
      </c>
      <c r="Q345" s="28" t="str">
        <f t="shared" si="37"/>
        <v>SNO</v>
      </c>
      <c r="R345" s="2" t="str">
        <f t="shared" si="41"/>
        <v>, REASONCD  VARCHAR(10)  NULL  COMMENT '지급/차감사유 코드'</v>
      </c>
    </row>
    <row r="346" spans="1:18" ht="22" hidden="1" customHeight="1" x14ac:dyDescent="0.45">
      <c r="A346" s="23">
        <f t="shared" si="38"/>
        <v>27</v>
      </c>
      <c r="B346" s="3" t="s">
        <v>598</v>
      </c>
      <c r="C346" s="3" t="s">
        <v>786</v>
      </c>
      <c r="D346" s="3" t="s">
        <v>5512</v>
      </c>
      <c r="E346" s="3" t="s">
        <v>788</v>
      </c>
      <c r="F346" s="4" t="str">
        <f t="shared" si="39"/>
        <v>O_DPN_ES_MEMBERMILEAGE</v>
      </c>
      <c r="G346" s="5" t="s">
        <v>852</v>
      </c>
      <c r="H346" s="3">
        <f t="shared" si="40"/>
        <v>12</v>
      </c>
      <c r="I346" s="4" t="s">
        <v>910</v>
      </c>
      <c r="J346" s="4" t="s">
        <v>1937</v>
      </c>
      <c r="K346" s="3" t="s">
        <v>3185</v>
      </c>
      <c r="L346" s="3"/>
      <c r="M346" s="3" t="str">
        <f t="shared" si="36"/>
        <v>NULL</v>
      </c>
      <c r="N346" s="3"/>
      <c r="O346" s="3"/>
      <c r="P346" s="2" t="s">
        <v>3185</v>
      </c>
      <c r="Q346" s="28" t="str">
        <f t="shared" si="37"/>
        <v>SNO</v>
      </c>
      <c r="R346" s="2" t="str">
        <f t="shared" si="41"/>
        <v>, CONTENTS  VARCHAR(255)  NULL  COMMENT '지급/차감사유'</v>
      </c>
    </row>
    <row r="347" spans="1:18" ht="22" hidden="1" customHeight="1" x14ac:dyDescent="0.45">
      <c r="A347" s="23">
        <f t="shared" si="38"/>
        <v>27</v>
      </c>
      <c r="B347" s="3" t="s">
        <v>598</v>
      </c>
      <c r="C347" s="3" t="s">
        <v>786</v>
      </c>
      <c r="D347" s="3" t="s">
        <v>5512</v>
      </c>
      <c r="E347" s="3" t="s">
        <v>788</v>
      </c>
      <c r="F347" s="4" t="str">
        <f t="shared" si="39"/>
        <v>O_DPN_ES_MEMBERMILEAGE</v>
      </c>
      <c r="G347" s="5" t="s">
        <v>852</v>
      </c>
      <c r="H347" s="3">
        <f t="shared" si="40"/>
        <v>13</v>
      </c>
      <c r="I347" s="4" t="s">
        <v>911</v>
      </c>
      <c r="J347" s="4" t="s">
        <v>1938</v>
      </c>
      <c r="K347" s="3" t="s">
        <v>3159</v>
      </c>
      <c r="L347" s="3"/>
      <c r="M347" s="3" t="str">
        <f t="shared" si="36"/>
        <v>NULL</v>
      </c>
      <c r="N347" s="3"/>
      <c r="O347" s="3"/>
      <c r="P347" s="2" t="s">
        <v>3186</v>
      </c>
      <c r="Q347" s="28" t="str">
        <f t="shared" si="37"/>
        <v>SNO</v>
      </c>
      <c r="R347" s="2" t="str">
        <f t="shared" si="41"/>
        <v>, USEHISTORY  VARIANT  NULL  COMMENT '마일리지 사용 내역'</v>
      </c>
    </row>
    <row r="348" spans="1:18" ht="22" hidden="1" customHeight="1" x14ac:dyDescent="0.45">
      <c r="A348" s="23">
        <f t="shared" si="38"/>
        <v>27</v>
      </c>
      <c r="B348" s="3" t="s">
        <v>598</v>
      </c>
      <c r="C348" s="3" t="s">
        <v>786</v>
      </c>
      <c r="D348" s="3" t="s">
        <v>5512</v>
      </c>
      <c r="E348" s="3" t="s">
        <v>788</v>
      </c>
      <c r="F348" s="4" t="str">
        <f t="shared" si="39"/>
        <v>O_DPN_ES_MEMBERMILEAGE</v>
      </c>
      <c r="G348" s="5" t="s">
        <v>852</v>
      </c>
      <c r="H348" s="3">
        <f t="shared" si="40"/>
        <v>14</v>
      </c>
      <c r="I348" s="4" t="s">
        <v>912</v>
      </c>
      <c r="J348" s="4" t="s">
        <v>1939</v>
      </c>
      <c r="K348" s="3" t="s">
        <v>3157</v>
      </c>
      <c r="L348" s="3"/>
      <c r="M348" s="3" t="str">
        <f t="shared" si="36"/>
        <v>NULL</v>
      </c>
      <c r="N348" s="3"/>
      <c r="O348" s="3"/>
      <c r="P348" s="2" t="s">
        <v>3187</v>
      </c>
      <c r="Q348" s="28" t="str">
        <f t="shared" si="37"/>
        <v>SNO</v>
      </c>
      <c r="R348" s="2" t="str">
        <f t="shared" si="41"/>
        <v>, DELETEFL  VARCHAR(16)  NULL  COMMENT '소멸여부, 사용완료, 사용중'</v>
      </c>
    </row>
    <row r="349" spans="1:18" ht="22" hidden="1" customHeight="1" x14ac:dyDescent="0.45">
      <c r="A349" s="23">
        <f t="shared" si="38"/>
        <v>27</v>
      </c>
      <c r="B349" s="3" t="s">
        <v>598</v>
      </c>
      <c r="C349" s="3" t="s">
        <v>786</v>
      </c>
      <c r="D349" s="3" t="s">
        <v>5512</v>
      </c>
      <c r="E349" s="3" t="s">
        <v>788</v>
      </c>
      <c r="F349" s="4" t="str">
        <f t="shared" si="39"/>
        <v>O_DPN_ES_MEMBERMILEAGE</v>
      </c>
      <c r="G349" s="5" t="s">
        <v>852</v>
      </c>
      <c r="H349" s="3">
        <f t="shared" si="40"/>
        <v>15</v>
      </c>
      <c r="I349" s="4" t="s">
        <v>913</v>
      </c>
      <c r="J349" s="4" t="s">
        <v>1940</v>
      </c>
      <c r="K349" s="3" t="s">
        <v>3160</v>
      </c>
      <c r="L349" s="3"/>
      <c r="M349" s="3" t="str">
        <f t="shared" si="36"/>
        <v>NULL</v>
      </c>
      <c r="N349" s="3"/>
      <c r="O349" s="3"/>
      <c r="P349" s="2" t="s">
        <v>3160</v>
      </c>
      <c r="Q349" s="28" t="str">
        <f t="shared" si="37"/>
        <v>SNO</v>
      </c>
      <c r="R349" s="2" t="str">
        <f t="shared" si="41"/>
        <v>, DELETESCHEDULEDT  DATETIME  NULL  COMMENT '소멸예정일'</v>
      </c>
    </row>
    <row r="350" spans="1:18" ht="22" hidden="1" customHeight="1" x14ac:dyDescent="0.45">
      <c r="A350" s="23">
        <f t="shared" si="38"/>
        <v>27</v>
      </c>
      <c r="B350" s="3" t="s">
        <v>598</v>
      </c>
      <c r="C350" s="3" t="s">
        <v>786</v>
      </c>
      <c r="D350" s="3" t="s">
        <v>5512</v>
      </c>
      <c r="E350" s="3" t="s">
        <v>788</v>
      </c>
      <c r="F350" s="4" t="str">
        <f t="shared" si="39"/>
        <v>O_DPN_ES_MEMBERMILEAGE</v>
      </c>
      <c r="G350" s="5" t="s">
        <v>852</v>
      </c>
      <c r="H350" s="3">
        <f t="shared" si="40"/>
        <v>16</v>
      </c>
      <c r="I350" s="4" t="s">
        <v>914</v>
      </c>
      <c r="J350" s="4" t="s">
        <v>1941</v>
      </c>
      <c r="K350" s="3" t="s">
        <v>3160</v>
      </c>
      <c r="L350" s="3"/>
      <c r="M350" s="3" t="str">
        <f t="shared" si="36"/>
        <v>NULL</v>
      </c>
      <c r="N350" s="3"/>
      <c r="O350" s="3"/>
      <c r="P350" s="2" t="s">
        <v>3160</v>
      </c>
      <c r="Q350" s="28" t="str">
        <f t="shared" si="37"/>
        <v>SNO</v>
      </c>
      <c r="R350" s="2" t="str">
        <f t="shared" si="41"/>
        <v>, DELETEDT  DATETIME  NULL  COMMENT '소멸일'</v>
      </c>
    </row>
    <row r="351" spans="1:18" ht="22" hidden="1" customHeight="1" x14ac:dyDescent="0.45">
      <c r="A351" s="23">
        <f t="shared" si="38"/>
        <v>27</v>
      </c>
      <c r="B351" s="3" t="s">
        <v>598</v>
      </c>
      <c r="C351" s="3" t="s">
        <v>786</v>
      </c>
      <c r="D351" s="3" t="s">
        <v>5512</v>
      </c>
      <c r="E351" s="3" t="s">
        <v>788</v>
      </c>
      <c r="F351" s="4" t="str">
        <f t="shared" si="39"/>
        <v>O_DPN_ES_MEMBERMILEAGE</v>
      </c>
      <c r="G351" s="5" t="s">
        <v>852</v>
      </c>
      <c r="H351" s="3">
        <f t="shared" si="40"/>
        <v>17</v>
      </c>
      <c r="I351" s="4" t="s">
        <v>915</v>
      </c>
      <c r="J351" s="4" t="s">
        <v>1942</v>
      </c>
      <c r="K351" s="3" t="s">
        <v>3183</v>
      </c>
      <c r="L351" s="3"/>
      <c r="M351" s="3" t="str">
        <f t="shared" ref="M351:M414" si="44">IF(L351="Y"," NOT NULL","NULL")</f>
        <v>NULL</v>
      </c>
      <c r="N351" s="3"/>
      <c r="O351" s="3"/>
      <c r="P351" s="2" t="s">
        <v>3183</v>
      </c>
      <c r="Q351" s="28" t="str">
        <f t="shared" ref="Q351:Q414" si="45">IF(G351="","",IF(L351="",Q350,IF(AND(L351="Y",H351=1),J351,CONCATENATE(Q350,",",J351))))</f>
        <v>SNO</v>
      </c>
      <c r="R351" s="2" t="str">
        <f t="shared" si="41"/>
        <v>, REGIP  VARCHAR(20)  NULL  COMMENT '등록시 IP'</v>
      </c>
    </row>
    <row r="352" spans="1:18" ht="22" hidden="1" customHeight="1" x14ac:dyDescent="0.45">
      <c r="A352" s="23">
        <f t="shared" ref="A352:A415" si="46">IF(G352=G351,A351,A351+1)</f>
        <v>27</v>
      </c>
      <c r="B352" s="3" t="s">
        <v>598</v>
      </c>
      <c r="C352" s="3" t="s">
        <v>786</v>
      </c>
      <c r="D352" s="3" t="s">
        <v>5512</v>
      </c>
      <c r="E352" s="3" t="s">
        <v>788</v>
      </c>
      <c r="F352" s="4" t="str">
        <f t="shared" ref="F352:F415" si="47">CONCATENATE("O_",D352,"_",E352)</f>
        <v>O_DPN_ES_MEMBERMILEAGE</v>
      </c>
      <c r="G352" s="5" t="s">
        <v>852</v>
      </c>
      <c r="H352" s="3">
        <f t="shared" ref="H352:H415" si="48">IF(F352=F351,H351+1,1)</f>
        <v>18</v>
      </c>
      <c r="I352" s="4" t="s">
        <v>916</v>
      </c>
      <c r="J352" s="4" t="s">
        <v>1943</v>
      </c>
      <c r="K352" s="3" t="s">
        <v>3160</v>
      </c>
      <c r="L352" s="3"/>
      <c r="M352" s="3" t="str">
        <f t="shared" si="44"/>
        <v>NULL</v>
      </c>
      <c r="N352" s="3"/>
      <c r="O352" s="3"/>
      <c r="P352" s="2" t="s">
        <v>3160</v>
      </c>
      <c r="Q352" s="28" t="str">
        <f t="shared" si="45"/>
        <v>SNO</v>
      </c>
      <c r="R352" s="2" t="str">
        <f t="shared" ref="R352:R415" si="49">IF(AND(N352="Y",H352=1),"CREATE OR REPLACE VIEW "&amp;B352&amp;"."&amp;F352&amp;" AS SELECT CMM_DTL_CD AS "&amp;J352,IF(AND(N352="Y",H353=1)," , SORT_SEQ AS "&amp;J352&amp;" FROM DW.WSTC_CMM_CD_DTL WHERE CMM_BAS_CD= '"&amp;P352&amp;"';",IF(N352="Y"," , CMM_DTL_NM AS "&amp;J352,IF(G352="","",IF(H352=1,"CREATE OR REPLACE TRANSIENT TABLE "&amp;B352&amp;"."&amp;F352&amp;" ("&amp;J352&amp;"  "&amp;K352&amp;"  "&amp;M352&amp;"  COMMENT '"&amp;I352&amp;"'",IF(H353=1,", "&amp;J352&amp;"  "&amp;K352&amp;"  "&amp;M352&amp;"  COMMENT '"&amp;I352&amp;"' , CONSTRAINT "&amp;F352&amp;"_PK PRIMARY KEY ("&amp;Q352&amp;")) COMMENT='"&amp;G352&amp;"';"&amp;"GRANT SELECT ON TABLE GCWB_WDB."&amp;B352&amp;"."&amp;F352&amp;" TO READ_ROLE;"&amp;"GRANT SELECT,INSERT,UPDATE,DELETE ON TABLE GCWB_WDB."&amp;B352&amp;"."&amp;F352&amp;" TO ROLE CRUD_ROLE;",", "&amp;J352&amp;"  "&amp;K352&amp;"  "&amp;M352&amp;"  COMMENT '"&amp;I352&amp;"'"))))))</f>
        <v>, REGDT  DATETIME  NULL  COMMENT '등록일'</v>
      </c>
    </row>
    <row r="353" spans="1:18" ht="22" hidden="1" customHeight="1" x14ac:dyDescent="0.45">
      <c r="A353" s="23">
        <f t="shared" si="46"/>
        <v>27</v>
      </c>
      <c r="B353" s="3" t="s">
        <v>598</v>
      </c>
      <c r="C353" s="3" t="s">
        <v>786</v>
      </c>
      <c r="D353" s="3" t="s">
        <v>5512</v>
      </c>
      <c r="E353" s="3" t="s">
        <v>788</v>
      </c>
      <c r="F353" s="4" t="str">
        <f t="shared" si="47"/>
        <v>O_DPN_ES_MEMBERMILEAGE</v>
      </c>
      <c r="G353" s="5" t="s">
        <v>852</v>
      </c>
      <c r="H353" s="3">
        <f t="shared" si="48"/>
        <v>19</v>
      </c>
      <c r="I353" s="4" t="s">
        <v>917</v>
      </c>
      <c r="J353" s="4" t="s">
        <v>1944</v>
      </c>
      <c r="K353" s="3" t="s">
        <v>3160</v>
      </c>
      <c r="L353" s="3"/>
      <c r="M353" s="3" t="str">
        <f t="shared" si="44"/>
        <v>NULL</v>
      </c>
      <c r="N353" s="3"/>
      <c r="O353" s="3"/>
      <c r="P353" s="2" t="s">
        <v>3160</v>
      </c>
      <c r="Q353" s="28" t="str">
        <f t="shared" si="45"/>
        <v>SNO</v>
      </c>
      <c r="R353" s="2" t="str">
        <f t="shared" si="49"/>
        <v>, MODDT  DATETIME  NULL  COMMENT '수정일'</v>
      </c>
    </row>
    <row r="354" spans="1:18" ht="22" hidden="1" customHeight="1" x14ac:dyDescent="0.45">
      <c r="A354" s="23">
        <f t="shared" si="46"/>
        <v>27</v>
      </c>
      <c r="B354" s="3" t="s">
        <v>598</v>
      </c>
      <c r="C354" s="3" t="s">
        <v>786</v>
      </c>
      <c r="D354" s="3" t="s">
        <v>5512</v>
      </c>
      <c r="E354" s="3" t="s">
        <v>788</v>
      </c>
      <c r="F354" s="4" t="str">
        <f t="shared" si="47"/>
        <v>O_DPN_ES_MEMBERMILEAGE</v>
      </c>
      <c r="G354" s="5" t="s">
        <v>852</v>
      </c>
      <c r="H354" s="3">
        <f>IF(F354=F353,H353+1,1)</f>
        <v>20</v>
      </c>
      <c r="I354" s="4" t="s">
        <v>589</v>
      </c>
      <c r="J354" s="4" t="s">
        <v>3382</v>
      </c>
      <c r="K354" s="3" t="s">
        <v>3383</v>
      </c>
      <c r="L354" s="3" t="s">
        <v>3381</v>
      </c>
      <c r="M354" s="3" t="str">
        <f t="shared" si="44"/>
        <v>NULL</v>
      </c>
      <c r="N354" s="3"/>
      <c r="O354" s="3"/>
      <c r="Q354" s="28" t="str">
        <f t="shared" si="45"/>
        <v>SNO</v>
      </c>
      <c r="R354" s="2" t="str">
        <f t="shared" si="49"/>
        <v>, LOAD_DTTM  TIMESTAMP  NULL  COMMENT '적재일시' , CONSTRAINT O_DPN_ES_MEMBERMILEAGE_PK PRIMARY KEY (SNO)) COMMENT='회원 마일리지';GRANT SELECT ON TABLE GCWB_WDB.ODS.O_DPN_ES_MEMBERMILEAGE TO READ_ROLE;GRANT SELECT,INSERT,UPDATE,DELETE ON TABLE GCWB_WDB.ODS.O_DPN_ES_MEMBERMILEAGE TO ROLE CRUD_ROLE;</v>
      </c>
    </row>
    <row r="355" spans="1:18" ht="22" hidden="1" customHeight="1" x14ac:dyDescent="0.45">
      <c r="A355" s="23">
        <f t="shared" si="46"/>
        <v>28</v>
      </c>
      <c r="B355" s="3" t="s">
        <v>598</v>
      </c>
      <c r="C355" s="3" t="s">
        <v>786</v>
      </c>
      <c r="D355" s="3" t="s">
        <v>5512</v>
      </c>
      <c r="E355" s="3" t="s">
        <v>789</v>
      </c>
      <c r="F355" s="4" t="str">
        <f t="shared" si="47"/>
        <v>O_DPN_ES_ORDER</v>
      </c>
      <c r="G355" s="5" t="s">
        <v>853</v>
      </c>
      <c r="H355" s="3">
        <f t="shared" si="48"/>
        <v>1</v>
      </c>
      <c r="I355" s="4" t="s">
        <v>918</v>
      </c>
      <c r="J355" s="4" t="s">
        <v>1945</v>
      </c>
      <c r="K355" s="3" t="s">
        <v>3157</v>
      </c>
      <c r="L355" s="3" t="s">
        <v>5511</v>
      </c>
      <c r="M355" s="3" t="str">
        <f t="shared" si="44"/>
        <v xml:space="preserve"> NOT NULL</v>
      </c>
      <c r="N355" s="3"/>
      <c r="O355" s="3"/>
      <c r="P355" s="2" t="s">
        <v>3157</v>
      </c>
      <c r="Q355" s="28" t="str">
        <f t="shared" si="45"/>
        <v>ORDERNO</v>
      </c>
      <c r="R355" s="2" t="str">
        <f t="shared" si="49"/>
        <v>CREATE OR REPLACE TRANSIENT TABLE ODS.O_DPN_ES_ORDER (ORDERNO  VARCHAR(16)   NOT NULL  COMMENT '주문번호'</v>
      </c>
    </row>
    <row r="356" spans="1:18" ht="22" hidden="1" customHeight="1" x14ac:dyDescent="0.45">
      <c r="A356" s="23">
        <f t="shared" si="46"/>
        <v>28</v>
      </c>
      <c r="B356" s="3" t="s">
        <v>598</v>
      </c>
      <c r="C356" s="3" t="s">
        <v>786</v>
      </c>
      <c r="D356" s="3" t="s">
        <v>5512</v>
      </c>
      <c r="E356" s="3" t="s">
        <v>789</v>
      </c>
      <c r="F356" s="4" t="str">
        <f t="shared" si="47"/>
        <v>O_DPN_ES_ORDER</v>
      </c>
      <c r="G356" s="5" t="s">
        <v>853</v>
      </c>
      <c r="H356" s="3">
        <f t="shared" si="48"/>
        <v>2</v>
      </c>
      <c r="I356" s="4" t="s">
        <v>919</v>
      </c>
      <c r="J356" s="4" t="s">
        <v>1946</v>
      </c>
      <c r="K356" s="3" t="s">
        <v>3180</v>
      </c>
      <c r="L356" s="3"/>
      <c r="M356" s="3" t="str">
        <f t="shared" si="44"/>
        <v>NULL</v>
      </c>
      <c r="N356" s="3"/>
      <c r="O356" s="3"/>
      <c r="P356" s="2" t="s">
        <v>3180</v>
      </c>
      <c r="Q356" s="28" t="str">
        <f t="shared" si="45"/>
        <v>ORDERNO</v>
      </c>
      <c r="R356" s="2" t="str">
        <f t="shared" si="49"/>
        <v>, APIORDERNO  VARCHAR(50)  NULL  COMMENT '타채널주문번호'</v>
      </c>
    </row>
    <row r="357" spans="1:18" ht="22" hidden="1" customHeight="1" x14ac:dyDescent="0.45">
      <c r="A357" s="23">
        <f t="shared" si="46"/>
        <v>28</v>
      </c>
      <c r="B357" s="3" t="s">
        <v>598</v>
      </c>
      <c r="C357" s="3" t="s">
        <v>786</v>
      </c>
      <c r="D357" s="3" t="s">
        <v>5512</v>
      </c>
      <c r="E357" s="3" t="s">
        <v>789</v>
      </c>
      <c r="F357" s="4" t="str">
        <f t="shared" si="47"/>
        <v>O_DPN_ES_ORDER</v>
      </c>
      <c r="G357" s="5" t="s">
        <v>853</v>
      </c>
      <c r="H357" s="3">
        <f t="shared" si="48"/>
        <v>3</v>
      </c>
      <c r="I357" s="4" t="s">
        <v>920</v>
      </c>
      <c r="J357" s="4" t="s">
        <v>1947</v>
      </c>
      <c r="K357" s="3" t="s">
        <v>3161</v>
      </c>
      <c r="L357" s="3"/>
      <c r="M357" s="3" t="str">
        <f t="shared" si="44"/>
        <v>NULL</v>
      </c>
      <c r="N357" s="3"/>
      <c r="O357" s="3"/>
      <c r="P357" s="2" t="s">
        <v>3188</v>
      </c>
      <c r="Q357" s="28" t="str">
        <f t="shared" si="45"/>
        <v>ORDERNO</v>
      </c>
      <c r="R357" s="2" t="str">
        <f t="shared" si="49"/>
        <v>, MALLSNO  SMALLINT  NULL  COMMENT '상점번호'</v>
      </c>
    </row>
    <row r="358" spans="1:18" ht="22" hidden="1" customHeight="1" x14ac:dyDescent="0.45">
      <c r="A358" s="23">
        <f t="shared" si="46"/>
        <v>28</v>
      </c>
      <c r="B358" s="3" t="s">
        <v>598</v>
      </c>
      <c r="C358" s="3" t="s">
        <v>786</v>
      </c>
      <c r="D358" s="3" t="s">
        <v>5512</v>
      </c>
      <c r="E358" s="3" t="s">
        <v>789</v>
      </c>
      <c r="F358" s="4" t="str">
        <f t="shared" si="47"/>
        <v>O_DPN_ES_ORDER</v>
      </c>
      <c r="G358" s="5" t="s">
        <v>853</v>
      </c>
      <c r="H358" s="3">
        <f t="shared" si="48"/>
        <v>4</v>
      </c>
      <c r="I358" s="4" t="s">
        <v>900</v>
      </c>
      <c r="J358" s="4" t="s">
        <v>1927</v>
      </c>
      <c r="K358" s="3" t="s">
        <v>3378</v>
      </c>
      <c r="L358" s="3"/>
      <c r="M358" s="3" t="str">
        <f t="shared" si="44"/>
        <v>NULL</v>
      </c>
      <c r="N358" s="3"/>
      <c r="O358" s="3"/>
      <c r="P358" s="2" t="s">
        <v>3179</v>
      </c>
      <c r="Q358" s="28" t="str">
        <f t="shared" si="45"/>
        <v>ORDERNO</v>
      </c>
      <c r="R358" s="2" t="str">
        <f t="shared" si="49"/>
        <v>, MEMNO  INTEGER  NULL  COMMENT '회원 번호'</v>
      </c>
    </row>
    <row r="359" spans="1:18" ht="22" hidden="1" customHeight="1" x14ac:dyDescent="0.45">
      <c r="A359" s="23">
        <f t="shared" si="46"/>
        <v>28</v>
      </c>
      <c r="B359" s="3" t="s">
        <v>598</v>
      </c>
      <c r="C359" s="3" t="s">
        <v>786</v>
      </c>
      <c r="D359" s="3" t="s">
        <v>5512</v>
      </c>
      <c r="E359" s="3" t="s">
        <v>789</v>
      </c>
      <c r="F359" s="4" t="str">
        <f t="shared" si="47"/>
        <v>O_DPN_ES_ORDER</v>
      </c>
      <c r="G359" s="5" t="s">
        <v>853</v>
      </c>
      <c r="H359" s="3">
        <f t="shared" si="48"/>
        <v>5</v>
      </c>
      <c r="I359" s="4" t="s">
        <v>921</v>
      </c>
      <c r="J359" s="4" t="s">
        <v>1948</v>
      </c>
      <c r="K359" s="3" t="s">
        <v>3162</v>
      </c>
      <c r="L359" s="3"/>
      <c r="M359" s="3" t="str">
        <f t="shared" si="44"/>
        <v>NULL</v>
      </c>
      <c r="N359" s="3"/>
      <c r="O359" s="3"/>
      <c r="P359" s="2" t="s">
        <v>3162</v>
      </c>
      <c r="Q359" s="28" t="str">
        <f t="shared" si="45"/>
        <v>ORDERNO</v>
      </c>
      <c r="R359" s="2" t="str">
        <f t="shared" si="49"/>
        <v>, ORDERSTATUS  CHAR(2)  NULL  COMMENT '주문상태'</v>
      </c>
    </row>
    <row r="360" spans="1:18" ht="22" hidden="1" customHeight="1" x14ac:dyDescent="0.45">
      <c r="A360" s="23">
        <f t="shared" si="46"/>
        <v>28</v>
      </c>
      <c r="B360" s="3" t="s">
        <v>598</v>
      </c>
      <c r="C360" s="3" t="s">
        <v>786</v>
      </c>
      <c r="D360" s="3" t="s">
        <v>5512</v>
      </c>
      <c r="E360" s="3" t="s">
        <v>789</v>
      </c>
      <c r="F360" s="4" t="str">
        <f t="shared" si="47"/>
        <v>O_DPN_ES_ORDER</v>
      </c>
      <c r="G360" s="5" t="s">
        <v>853</v>
      </c>
      <c r="H360" s="3">
        <f t="shared" si="48"/>
        <v>6</v>
      </c>
      <c r="I360" s="4" t="s">
        <v>922</v>
      </c>
      <c r="J360" s="4" t="s">
        <v>1949</v>
      </c>
      <c r="K360" s="3" t="s">
        <v>3183</v>
      </c>
      <c r="L360" s="3"/>
      <c r="M360" s="3" t="str">
        <f t="shared" si="44"/>
        <v>NULL</v>
      </c>
      <c r="N360" s="3"/>
      <c r="O360" s="3"/>
      <c r="P360" s="2" t="s">
        <v>3183</v>
      </c>
      <c r="Q360" s="28" t="str">
        <f t="shared" si="45"/>
        <v>ORDERNO</v>
      </c>
      <c r="R360" s="2" t="str">
        <f t="shared" si="49"/>
        <v>, ORDERIP  VARCHAR(20)  NULL  COMMENT '주문자 IP'</v>
      </c>
    </row>
    <row r="361" spans="1:18" ht="22" hidden="1" customHeight="1" x14ac:dyDescent="0.45">
      <c r="A361" s="23">
        <f t="shared" si="46"/>
        <v>28</v>
      </c>
      <c r="B361" s="3" t="s">
        <v>598</v>
      </c>
      <c r="C361" s="3" t="s">
        <v>786</v>
      </c>
      <c r="D361" s="3" t="s">
        <v>5512</v>
      </c>
      <c r="E361" s="3" t="s">
        <v>789</v>
      </c>
      <c r="F361" s="4" t="str">
        <f t="shared" si="47"/>
        <v>O_DPN_ES_ORDER</v>
      </c>
      <c r="G361" s="5" t="s">
        <v>853</v>
      </c>
      <c r="H361" s="3">
        <f t="shared" si="48"/>
        <v>7</v>
      </c>
      <c r="I361" s="4" t="s">
        <v>923</v>
      </c>
      <c r="J361" s="4" t="s">
        <v>1950</v>
      </c>
      <c r="K361" s="3" t="s">
        <v>3157</v>
      </c>
      <c r="L361" s="3"/>
      <c r="M361" s="3" t="str">
        <f t="shared" si="44"/>
        <v>NULL</v>
      </c>
      <c r="N361" s="3"/>
      <c r="O361" s="3"/>
      <c r="P361" s="2" t="s">
        <v>3189</v>
      </c>
      <c r="Q361" s="28" t="str">
        <f t="shared" si="45"/>
        <v>ORDERNO</v>
      </c>
      <c r="R361" s="2" t="str">
        <f t="shared" si="49"/>
        <v>, ORDERCHANNELFL  VARCHAR(16)  NULL  COMMENT '주문채널'</v>
      </c>
    </row>
    <row r="362" spans="1:18" ht="22" hidden="1" customHeight="1" x14ac:dyDescent="0.45">
      <c r="A362" s="23">
        <f t="shared" si="46"/>
        <v>28</v>
      </c>
      <c r="B362" s="3" t="s">
        <v>598</v>
      </c>
      <c r="C362" s="3" t="s">
        <v>786</v>
      </c>
      <c r="D362" s="3" t="s">
        <v>5512</v>
      </c>
      <c r="E362" s="3" t="s">
        <v>789</v>
      </c>
      <c r="F362" s="4" t="str">
        <f t="shared" si="47"/>
        <v>O_DPN_ES_ORDER</v>
      </c>
      <c r="G362" s="5" t="s">
        <v>853</v>
      </c>
      <c r="H362" s="3">
        <f t="shared" si="48"/>
        <v>8</v>
      </c>
      <c r="I362" s="4" t="s">
        <v>924</v>
      </c>
      <c r="J362" s="4" t="s">
        <v>1951</v>
      </c>
      <c r="K362" s="3" t="s">
        <v>3157</v>
      </c>
      <c r="L362" s="3"/>
      <c r="M362" s="3" t="str">
        <f t="shared" si="44"/>
        <v>NULL</v>
      </c>
      <c r="N362" s="3"/>
      <c r="O362" s="3"/>
      <c r="P362" s="2" t="s">
        <v>3190</v>
      </c>
      <c r="Q362" s="28" t="str">
        <f t="shared" si="45"/>
        <v>ORDERNO</v>
      </c>
      <c r="R362" s="2" t="str">
        <f t="shared" si="49"/>
        <v>, ORDERTYPEFL  VARCHAR(16)  NULL  COMMENT '주문유형 (모바일,PC,수기)'</v>
      </c>
    </row>
    <row r="363" spans="1:18" ht="22" hidden="1" customHeight="1" x14ac:dyDescent="0.45">
      <c r="A363" s="23">
        <f t="shared" si="46"/>
        <v>28</v>
      </c>
      <c r="B363" s="3" t="s">
        <v>598</v>
      </c>
      <c r="C363" s="3" t="s">
        <v>786</v>
      </c>
      <c r="D363" s="3" t="s">
        <v>5512</v>
      </c>
      <c r="E363" s="3" t="s">
        <v>789</v>
      </c>
      <c r="F363" s="4" t="str">
        <f t="shared" si="47"/>
        <v>O_DPN_ES_ORDER</v>
      </c>
      <c r="G363" s="5" t="s">
        <v>853</v>
      </c>
      <c r="H363" s="3">
        <f t="shared" si="48"/>
        <v>9</v>
      </c>
      <c r="I363" s="4" t="s">
        <v>925</v>
      </c>
      <c r="J363" s="4" t="s">
        <v>1952</v>
      </c>
      <c r="K363" s="3" t="s">
        <v>3157</v>
      </c>
      <c r="L363" s="3"/>
      <c r="M363" s="3" t="str">
        <f t="shared" si="44"/>
        <v>NULL</v>
      </c>
      <c r="N363" s="3"/>
      <c r="O363" s="3"/>
      <c r="P363" s="2" t="s">
        <v>3191</v>
      </c>
      <c r="Q363" s="28" t="str">
        <f t="shared" si="45"/>
        <v>ORDERNO</v>
      </c>
      <c r="R363" s="2" t="str">
        <f t="shared" si="49"/>
        <v>, APPOS  VARCHAR(16)  NULL  COMMENT '앱 주문시 휴대폰 OS'</v>
      </c>
    </row>
    <row r="364" spans="1:18" ht="22" hidden="1" customHeight="1" x14ac:dyDescent="0.45">
      <c r="A364" s="23">
        <f t="shared" si="46"/>
        <v>28</v>
      </c>
      <c r="B364" s="3" t="s">
        <v>598</v>
      </c>
      <c r="C364" s="3" t="s">
        <v>786</v>
      </c>
      <c r="D364" s="3" t="s">
        <v>5512</v>
      </c>
      <c r="E364" s="3" t="s">
        <v>789</v>
      </c>
      <c r="F364" s="4" t="str">
        <f t="shared" si="47"/>
        <v>O_DPN_ES_ORDER</v>
      </c>
      <c r="G364" s="5" t="s">
        <v>853</v>
      </c>
      <c r="H364" s="3">
        <f t="shared" si="48"/>
        <v>10</v>
      </c>
      <c r="I364" s="4" t="s">
        <v>926</v>
      </c>
      <c r="J364" s="4" t="s">
        <v>1953</v>
      </c>
      <c r="K364" s="3" t="s">
        <v>3192</v>
      </c>
      <c r="L364" s="3"/>
      <c r="M364" s="3" t="str">
        <f t="shared" si="44"/>
        <v>NULL</v>
      </c>
      <c r="N364" s="3"/>
      <c r="O364" s="3"/>
      <c r="P364" s="2" t="s">
        <v>3192</v>
      </c>
      <c r="Q364" s="28" t="str">
        <f t="shared" si="45"/>
        <v>ORDERNO</v>
      </c>
      <c r="R364" s="2" t="str">
        <f t="shared" si="49"/>
        <v>, PUSHCODE  VARCHAR(400)  NULL  COMMENT '앱 주문시 푸시 코드'</v>
      </c>
    </row>
    <row r="365" spans="1:18" ht="22" hidden="1" customHeight="1" x14ac:dyDescent="0.45">
      <c r="A365" s="23">
        <f t="shared" si="46"/>
        <v>28</v>
      </c>
      <c r="B365" s="3" t="s">
        <v>598</v>
      </c>
      <c r="C365" s="3" t="s">
        <v>786</v>
      </c>
      <c r="D365" s="3" t="s">
        <v>5512</v>
      </c>
      <c r="E365" s="3" t="s">
        <v>789</v>
      </c>
      <c r="F365" s="4" t="str">
        <f t="shared" si="47"/>
        <v>O_DPN_ES_ORDER</v>
      </c>
      <c r="G365" s="5" t="s">
        <v>853</v>
      </c>
      <c r="H365" s="3">
        <f t="shared" si="48"/>
        <v>11</v>
      </c>
      <c r="I365" s="4" t="s">
        <v>927</v>
      </c>
      <c r="J365" s="4" t="s">
        <v>1954</v>
      </c>
      <c r="K365" s="3" t="s">
        <v>3157</v>
      </c>
      <c r="L365" s="3"/>
      <c r="M365" s="3" t="str">
        <f t="shared" si="44"/>
        <v>NULL</v>
      </c>
      <c r="N365" s="3"/>
      <c r="O365" s="3"/>
      <c r="P365" s="2" t="s">
        <v>3193</v>
      </c>
      <c r="Q365" s="28" t="str">
        <f t="shared" si="45"/>
        <v>ORDERNO</v>
      </c>
      <c r="R365" s="2" t="str">
        <f t="shared" si="49"/>
        <v>, STATISTICSAPPORDERCNTFL  VARCHAR(16)  NULL  COMMENT '주문건수 앱 통계 처리 상태'</v>
      </c>
    </row>
    <row r="366" spans="1:18" ht="22" hidden="1" customHeight="1" x14ac:dyDescent="0.45">
      <c r="A366" s="23">
        <f t="shared" si="46"/>
        <v>28</v>
      </c>
      <c r="B366" s="3" t="s">
        <v>598</v>
      </c>
      <c r="C366" s="3" t="s">
        <v>786</v>
      </c>
      <c r="D366" s="3" t="s">
        <v>5512</v>
      </c>
      <c r="E366" s="3" t="s">
        <v>789</v>
      </c>
      <c r="F366" s="4" t="str">
        <f t="shared" si="47"/>
        <v>O_DPN_ES_ORDER</v>
      </c>
      <c r="G366" s="5" t="s">
        <v>853</v>
      </c>
      <c r="H366" s="3">
        <f t="shared" si="48"/>
        <v>12</v>
      </c>
      <c r="I366" s="4" t="s">
        <v>928</v>
      </c>
      <c r="J366" s="4" t="s">
        <v>1955</v>
      </c>
      <c r="K366" s="3" t="s">
        <v>3194</v>
      </c>
      <c r="L366" s="3"/>
      <c r="M366" s="3" t="str">
        <f t="shared" si="44"/>
        <v>NULL</v>
      </c>
      <c r="N366" s="3"/>
      <c r="O366" s="3"/>
      <c r="P366" s="2" t="s">
        <v>3194</v>
      </c>
      <c r="Q366" s="28" t="str">
        <f t="shared" si="45"/>
        <v>ORDERNO</v>
      </c>
      <c r="R366" s="2" t="str">
        <f t="shared" si="49"/>
        <v>, ORDEREMAIL  VARCHAR(100)  NULL  COMMENT '비회원 이메일'</v>
      </c>
    </row>
    <row r="367" spans="1:18" ht="22" hidden="1" customHeight="1" x14ac:dyDescent="0.45">
      <c r="A367" s="23">
        <f t="shared" si="46"/>
        <v>28</v>
      </c>
      <c r="B367" s="3" t="s">
        <v>598</v>
      </c>
      <c r="C367" s="3" t="s">
        <v>786</v>
      </c>
      <c r="D367" s="3" t="s">
        <v>5512</v>
      </c>
      <c r="E367" s="3" t="s">
        <v>789</v>
      </c>
      <c r="F367" s="4" t="str">
        <f t="shared" si="47"/>
        <v>O_DPN_ES_ORDER</v>
      </c>
      <c r="G367" s="5" t="s">
        <v>853</v>
      </c>
      <c r="H367" s="3">
        <f t="shared" si="48"/>
        <v>13</v>
      </c>
      <c r="I367" s="4" t="s">
        <v>929</v>
      </c>
      <c r="J367" s="4" t="s">
        <v>1956</v>
      </c>
      <c r="K367" s="3" t="s">
        <v>3185</v>
      </c>
      <c r="L367" s="3"/>
      <c r="M367" s="3" t="str">
        <f t="shared" si="44"/>
        <v>NULL</v>
      </c>
      <c r="N367" s="3"/>
      <c r="O367" s="3"/>
      <c r="P367" s="2" t="s">
        <v>3185</v>
      </c>
      <c r="Q367" s="28" t="str">
        <f t="shared" si="45"/>
        <v>ORDERNO</v>
      </c>
      <c r="R367" s="2" t="str">
        <f t="shared" si="49"/>
        <v>, ORDERGOODSNM  VARCHAR(255)  NULL  COMMENT '주문 상품명'</v>
      </c>
    </row>
    <row r="368" spans="1:18" ht="22" hidden="1" customHeight="1" x14ac:dyDescent="0.45">
      <c r="A368" s="23">
        <f t="shared" si="46"/>
        <v>28</v>
      </c>
      <c r="B368" s="3" t="s">
        <v>598</v>
      </c>
      <c r="C368" s="3" t="s">
        <v>786</v>
      </c>
      <c r="D368" s="3" t="s">
        <v>5512</v>
      </c>
      <c r="E368" s="3" t="s">
        <v>789</v>
      </c>
      <c r="F368" s="4" t="str">
        <f t="shared" si="47"/>
        <v>O_DPN_ES_ORDER</v>
      </c>
      <c r="G368" s="5" t="s">
        <v>853</v>
      </c>
      <c r="H368" s="3">
        <f t="shared" si="48"/>
        <v>14</v>
      </c>
      <c r="I368" s="4" t="s">
        <v>930</v>
      </c>
      <c r="J368" s="4" t="s">
        <v>1957</v>
      </c>
      <c r="K368" s="3" t="s">
        <v>3185</v>
      </c>
      <c r="L368" s="3"/>
      <c r="M368" s="3" t="str">
        <f t="shared" si="44"/>
        <v>NULL</v>
      </c>
      <c r="N368" s="3"/>
      <c r="O368" s="3"/>
      <c r="P368" s="2" t="s">
        <v>3185</v>
      </c>
      <c r="Q368" s="28" t="str">
        <f t="shared" si="45"/>
        <v>ORDERNO</v>
      </c>
      <c r="R368" s="2" t="str">
        <f t="shared" si="49"/>
        <v>, ORDERGOODSNMSTANDARD  VARCHAR(255)  NULL  COMMENT '주문 상품명(기준몰)'</v>
      </c>
    </row>
    <row r="369" spans="1:18" ht="22" hidden="1" customHeight="1" x14ac:dyDescent="0.45">
      <c r="A369" s="23">
        <f t="shared" si="46"/>
        <v>28</v>
      </c>
      <c r="B369" s="3" t="s">
        <v>598</v>
      </c>
      <c r="C369" s="3" t="s">
        <v>786</v>
      </c>
      <c r="D369" s="3" t="s">
        <v>5512</v>
      </c>
      <c r="E369" s="3" t="s">
        <v>789</v>
      </c>
      <c r="F369" s="4" t="str">
        <f t="shared" si="47"/>
        <v>O_DPN_ES_ORDER</v>
      </c>
      <c r="G369" s="5" t="s">
        <v>853</v>
      </c>
      <c r="H369" s="3">
        <f t="shared" si="48"/>
        <v>15</v>
      </c>
      <c r="I369" s="4" t="s">
        <v>931</v>
      </c>
      <c r="J369" s="4" t="s">
        <v>1958</v>
      </c>
      <c r="K369" s="3" t="s">
        <v>3161</v>
      </c>
      <c r="L369" s="3"/>
      <c r="M369" s="3" t="str">
        <f t="shared" si="44"/>
        <v>NULL</v>
      </c>
      <c r="N369" s="3"/>
      <c r="O369" s="3"/>
      <c r="P369" s="2" t="s">
        <v>3195</v>
      </c>
      <c r="Q369" s="28" t="str">
        <f t="shared" si="45"/>
        <v>ORDERNO</v>
      </c>
      <c r="R369" s="2" t="str">
        <f t="shared" si="49"/>
        <v>, ORDERGOODSCNT  SMALLINT  NULL  COMMENT '주문 상품 갯수'</v>
      </c>
    </row>
    <row r="370" spans="1:18" ht="22" hidden="1" customHeight="1" x14ac:dyDescent="0.45">
      <c r="A370" s="23">
        <f t="shared" si="46"/>
        <v>28</v>
      </c>
      <c r="B370" s="3" t="s">
        <v>598</v>
      </c>
      <c r="C370" s="3" t="s">
        <v>786</v>
      </c>
      <c r="D370" s="3" t="s">
        <v>5512</v>
      </c>
      <c r="E370" s="3" t="s">
        <v>789</v>
      </c>
      <c r="F370" s="4" t="str">
        <f t="shared" si="47"/>
        <v>O_DPN_ES_ORDER</v>
      </c>
      <c r="G370" s="5" t="s">
        <v>853</v>
      </c>
      <c r="H370" s="3">
        <f t="shared" si="48"/>
        <v>16</v>
      </c>
      <c r="I370" s="4" t="s">
        <v>932</v>
      </c>
      <c r="J370" s="4" t="s">
        <v>1959</v>
      </c>
      <c r="K370" s="3" t="s">
        <v>3158</v>
      </c>
      <c r="L370" s="3"/>
      <c r="M370" s="3" t="str">
        <f t="shared" si="44"/>
        <v>NULL</v>
      </c>
      <c r="N370" s="3"/>
      <c r="O370" s="3"/>
      <c r="P370" s="2" t="s">
        <v>3158</v>
      </c>
      <c r="Q370" s="28" t="str">
        <f t="shared" si="45"/>
        <v>ORDERNO</v>
      </c>
      <c r="R370" s="2" t="str">
        <f t="shared" si="49"/>
        <v>, SETTLEPRICE  DECIMAL(12,2)  NULL  COMMENT '총 주문 금액'</v>
      </c>
    </row>
    <row r="371" spans="1:18" ht="22" hidden="1" customHeight="1" x14ac:dyDescent="0.45">
      <c r="A371" s="23">
        <f t="shared" si="46"/>
        <v>28</v>
      </c>
      <c r="B371" s="3" t="s">
        <v>598</v>
      </c>
      <c r="C371" s="3" t="s">
        <v>786</v>
      </c>
      <c r="D371" s="3" t="s">
        <v>5512</v>
      </c>
      <c r="E371" s="3" t="s">
        <v>789</v>
      </c>
      <c r="F371" s="4" t="str">
        <f t="shared" si="47"/>
        <v>O_DPN_ES_ORDER</v>
      </c>
      <c r="G371" s="5" t="s">
        <v>853</v>
      </c>
      <c r="H371" s="3">
        <f t="shared" si="48"/>
        <v>17</v>
      </c>
      <c r="I371" s="4" t="s">
        <v>933</v>
      </c>
      <c r="J371" s="4" t="s">
        <v>1960</v>
      </c>
      <c r="K371" s="3" t="s">
        <v>3196</v>
      </c>
      <c r="L371" s="3"/>
      <c r="M371" s="3" t="str">
        <f t="shared" si="44"/>
        <v>NULL</v>
      </c>
      <c r="N371" s="3"/>
      <c r="O371" s="3"/>
      <c r="P371" s="2" t="s">
        <v>3196</v>
      </c>
      <c r="Q371" s="28" t="str">
        <f t="shared" si="45"/>
        <v>ORDERNO</v>
      </c>
      <c r="R371" s="2" t="str">
        <f t="shared" si="49"/>
        <v>, OVERSEASSETTLECURRENCY  VARCHAR(5)  NULL  COMMENT '해외PG 승인금액 적용 환율 코드'</v>
      </c>
    </row>
    <row r="372" spans="1:18" ht="22" hidden="1" customHeight="1" x14ac:dyDescent="0.45">
      <c r="A372" s="23">
        <f t="shared" si="46"/>
        <v>28</v>
      </c>
      <c r="B372" s="3" t="s">
        <v>598</v>
      </c>
      <c r="C372" s="3" t="s">
        <v>786</v>
      </c>
      <c r="D372" s="3" t="s">
        <v>5512</v>
      </c>
      <c r="E372" s="3" t="s">
        <v>789</v>
      </c>
      <c r="F372" s="4" t="str">
        <f t="shared" si="47"/>
        <v>O_DPN_ES_ORDER</v>
      </c>
      <c r="G372" s="5" t="s">
        <v>853</v>
      </c>
      <c r="H372" s="3">
        <f t="shared" si="48"/>
        <v>18</v>
      </c>
      <c r="I372" s="4" t="s">
        <v>934</v>
      </c>
      <c r="J372" s="4" t="s">
        <v>1961</v>
      </c>
      <c r="K372" s="3" t="s">
        <v>3158</v>
      </c>
      <c r="L372" s="3"/>
      <c r="M372" s="3" t="str">
        <f t="shared" si="44"/>
        <v>NULL</v>
      </c>
      <c r="N372" s="3"/>
      <c r="O372" s="3"/>
      <c r="P372" s="2" t="s">
        <v>3158</v>
      </c>
      <c r="Q372" s="28" t="str">
        <f t="shared" si="45"/>
        <v>ORDERNO</v>
      </c>
      <c r="R372" s="2" t="str">
        <f t="shared" si="49"/>
        <v>, OVERSEASSETTLEPRICE  DECIMAL(12,2)  NULL  COMMENT '해외PG 승인금액 (환율변환 적용)'</v>
      </c>
    </row>
    <row r="373" spans="1:18" ht="22" hidden="1" customHeight="1" x14ac:dyDescent="0.45">
      <c r="A373" s="23">
        <f t="shared" si="46"/>
        <v>28</v>
      </c>
      <c r="B373" s="3" t="s">
        <v>598</v>
      </c>
      <c r="C373" s="3" t="s">
        <v>786</v>
      </c>
      <c r="D373" s="3" t="s">
        <v>5512</v>
      </c>
      <c r="E373" s="3" t="s">
        <v>789</v>
      </c>
      <c r="F373" s="4" t="str">
        <f t="shared" si="47"/>
        <v>O_DPN_ES_ORDER</v>
      </c>
      <c r="G373" s="5" t="s">
        <v>853</v>
      </c>
      <c r="H373" s="3">
        <f t="shared" si="48"/>
        <v>19</v>
      </c>
      <c r="I373" s="4" t="s">
        <v>935</v>
      </c>
      <c r="J373" s="4" t="s">
        <v>1962</v>
      </c>
      <c r="K373" s="3" t="s">
        <v>3158</v>
      </c>
      <c r="L373" s="3"/>
      <c r="M373" s="3" t="str">
        <f t="shared" si="44"/>
        <v>NULL</v>
      </c>
      <c r="N373" s="3"/>
      <c r="O373" s="3"/>
      <c r="P373" s="2" t="s">
        <v>3158</v>
      </c>
      <c r="Q373" s="28" t="str">
        <f t="shared" si="45"/>
        <v>ORDERNO</v>
      </c>
      <c r="R373" s="2" t="str">
        <f t="shared" si="49"/>
        <v>, TAXSUPPLYPRICE  DECIMAL(12,2)  NULL  COMMENT '최초 총 과세금액'</v>
      </c>
    </row>
    <row r="374" spans="1:18" ht="22" hidden="1" customHeight="1" x14ac:dyDescent="0.45">
      <c r="A374" s="23">
        <f t="shared" si="46"/>
        <v>28</v>
      </c>
      <c r="B374" s="3" t="s">
        <v>598</v>
      </c>
      <c r="C374" s="3" t="s">
        <v>786</v>
      </c>
      <c r="D374" s="3" t="s">
        <v>5512</v>
      </c>
      <c r="E374" s="3" t="s">
        <v>789</v>
      </c>
      <c r="F374" s="4" t="str">
        <f t="shared" si="47"/>
        <v>O_DPN_ES_ORDER</v>
      </c>
      <c r="G374" s="5" t="s">
        <v>853</v>
      </c>
      <c r="H374" s="3">
        <f t="shared" si="48"/>
        <v>20</v>
      </c>
      <c r="I374" s="4" t="s">
        <v>936</v>
      </c>
      <c r="J374" s="4" t="s">
        <v>1963</v>
      </c>
      <c r="K374" s="3" t="s">
        <v>3158</v>
      </c>
      <c r="L374" s="3"/>
      <c r="M374" s="3" t="str">
        <f t="shared" si="44"/>
        <v>NULL</v>
      </c>
      <c r="N374" s="3"/>
      <c r="O374" s="3"/>
      <c r="P374" s="2" t="s">
        <v>3158</v>
      </c>
      <c r="Q374" s="28" t="str">
        <f t="shared" si="45"/>
        <v>ORDERNO</v>
      </c>
      <c r="R374" s="2" t="str">
        <f t="shared" si="49"/>
        <v>, TAXVATPRICE  DECIMAL(12,2)  NULL  COMMENT '최초 총 부가세 금액'</v>
      </c>
    </row>
    <row r="375" spans="1:18" ht="22" hidden="1" customHeight="1" x14ac:dyDescent="0.45">
      <c r="A375" s="23">
        <f t="shared" si="46"/>
        <v>28</v>
      </c>
      <c r="B375" s="3" t="s">
        <v>598</v>
      </c>
      <c r="C375" s="3" t="s">
        <v>786</v>
      </c>
      <c r="D375" s="3" t="s">
        <v>5512</v>
      </c>
      <c r="E375" s="3" t="s">
        <v>789</v>
      </c>
      <c r="F375" s="4" t="str">
        <f t="shared" si="47"/>
        <v>O_DPN_ES_ORDER</v>
      </c>
      <c r="G375" s="5" t="s">
        <v>853</v>
      </c>
      <c r="H375" s="3">
        <f t="shared" si="48"/>
        <v>21</v>
      </c>
      <c r="I375" s="4" t="s">
        <v>937</v>
      </c>
      <c r="J375" s="4" t="s">
        <v>1964</v>
      </c>
      <c r="K375" s="3" t="s">
        <v>3158</v>
      </c>
      <c r="L375" s="3"/>
      <c r="M375" s="3" t="str">
        <f t="shared" si="44"/>
        <v>NULL</v>
      </c>
      <c r="N375" s="3"/>
      <c r="O375" s="3"/>
      <c r="P375" s="2" t="s">
        <v>3158</v>
      </c>
      <c r="Q375" s="28" t="str">
        <f t="shared" si="45"/>
        <v>ORDERNO</v>
      </c>
      <c r="R375" s="2" t="str">
        <f t="shared" si="49"/>
        <v>, TAXFREEPRICE  DECIMAL(12,2)  NULL  COMMENT '최초 총 면세 금액'</v>
      </c>
    </row>
    <row r="376" spans="1:18" ht="22" hidden="1" customHeight="1" x14ac:dyDescent="0.45">
      <c r="A376" s="23">
        <f t="shared" si="46"/>
        <v>28</v>
      </c>
      <c r="B376" s="3" t="s">
        <v>598</v>
      </c>
      <c r="C376" s="3" t="s">
        <v>786</v>
      </c>
      <c r="D376" s="3" t="s">
        <v>5512</v>
      </c>
      <c r="E376" s="3" t="s">
        <v>789</v>
      </c>
      <c r="F376" s="4" t="str">
        <f t="shared" si="47"/>
        <v>O_DPN_ES_ORDER</v>
      </c>
      <c r="G376" s="5" t="s">
        <v>853</v>
      </c>
      <c r="H376" s="3">
        <f t="shared" si="48"/>
        <v>22</v>
      </c>
      <c r="I376" s="4" t="s">
        <v>938</v>
      </c>
      <c r="J376" s="4" t="s">
        <v>1965</v>
      </c>
      <c r="K376" s="3" t="s">
        <v>3158</v>
      </c>
      <c r="L376" s="3"/>
      <c r="M376" s="3" t="str">
        <f t="shared" si="44"/>
        <v>NULL</v>
      </c>
      <c r="N376" s="3"/>
      <c r="O376" s="3"/>
      <c r="P376" s="2" t="s">
        <v>3158</v>
      </c>
      <c r="Q376" s="28" t="str">
        <f t="shared" si="45"/>
        <v>ORDERNO</v>
      </c>
      <c r="R376" s="2" t="str">
        <f t="shared" si="49"/>
        <v>, REALTAXSUPPLYPRICE  DECIMAL(12,2)  NULL  COMMENT '실제 총 과세금액(환불제외)'</v>
      </c>
    </row>
    <row r="377" spans="1:18" ht="22" hidden="1" customHeight="1" x14ac:dyDescent="0.45">
      <c r="A377" s="23">
        <f t="shared" si="46"/>
        <v>28</v>
      </c>
      <c r="B377" s="3" t="s">
        <v>598</v>
      </c>
      <c r="C377" s="3" t="s">
        <v>786</v>
      </c>
      <c r="D377" s="3" t="s">
        <v>5512</v>
      </c>
      <c r="E377" s="3" t="s">
        <v>789</v>
      </c>
      <c r="F377" s="4" t="str">
        <f t="shared" si="47"/>
        <v>O_DPN_ES_ORDER</v>
      </c>
      <c r="G377" s="5" t="s">
        <v>853</v>
      </c>
      <c r="H377" s="3">
        <f t="shared" si="48"/>
        <v>23</v>
      </c>
      <c r="I377" s="4" t="s">
        <v>939</v>
      </c>
      <c r="J377" s="4" t="s">
        <v>1966</v>
      </c>
      <c r="K377" s="3" t="s">
        <v>3158</v>
      </c>
      <c r="L377" s="3"/>
      <c r="M377" s="3" t="str">
        <f t="shared" si="44"/>
        <v>NULL</v>
      </c>
      <c r="N377" s="3"/>
      <c r="O377" s="3"/>
      <c r="P377" s="2" t="s">
        <v>3158</v>
      </c>
      <c r="Q377" s="28" t="str">
        <f t="shared" si="45"/>
        <v>ORDERNO</v>
      </c>
      <c r="R377" s="2" t="str">
        <f t="shared" si="49"/>
        <v>, REALTAXVATPRICE  DECIMAL(12,2)  NULL  COMMENT '실제 총 부가세(환불제외)'</v>
      </c>
    </row>
    <row r="378" spans="1:18" ht="22" hidden="1" customHeight="1" x14ac:dyDescent="0.45">
      <c r="A378" s="23">
        <f t="shared" si="46"/>
        <v>28</v>
      </c>
      <c r="B378" s="3" t="s">
        <v>598</v>
      </c>
      <c r="C378" s="3" t="s">
        <v>786</v>
      </c>
      <c r="D378" s="3" t="s">
        <v>5512</v>
      </c>
      <c r="E378" s="3" t="s">
        <v>789</v>
      </c>
      <c r="F378" s="4" t="str">
        <f t="shared" si="47"/>
        <v>O_DPN_ES_ORDER</v>
      </c>
      <c r="G378" s="5" t="s">
        <v>853</v>
      </c>
      <c r="H378" s="3">
        <f t="shared" si="48"/>
        <v>24</v>
      </c>
      <c r="I378" s="4" t="s">
        <v>940</v>
      </c>
      <c r="J378" s="4" t="s">
        <v>1967</v>
      </c>
      <c r="K378" s="3" t="s">
        <v>3158</v>
      </c>
      <c r="L378" s="3"/>
      <c r="M378" s="3" t="str">
        <f t="shared" si="44"/>
        <v>NULL</v>
      </c>
      <c r="N378" s="3"/>
      <c r="O378" s="3"/>
      <c r="P378" s="2" t="s">
        <v>3158</v>
      </c>
      <c r="Q378" s="28" t="str">
        <f t="shared" si="45"/>
        <v>ORDERNO</v>
      </c>
      <c r="R378" s="2" t="str">
        <f t="shared" si="49"/>
        <v>, REALTAXFREEPRICE  DECIMAL(12,2)  NULL  COMMENT '실제 총 면세 금액(환불제외)'</v>
      </c>
    </row>
    <row r="379" spans="1:18" ht="22" hidden="1" customHeight="1" x14ac:dyDescent="0.45">
      <c r="A379" s="23">
        <f t="shared" si="46"/>
        <v>28</v>
      </c>
      <c r="B379" s="3" t="s">
        <v>598</v>
      </c>
      <c r="C379" s="3" t="s">
        <v>786</v>
      </c>
      <c r="D379" s="3" t="s">
        <v>5512</v>
      </c>
      <c r="E379" s="3" t="s">
        <v>789</v>
      </c>
      <c r="F379" s="4" t="str">
        <f t="shared" si="47"/>
        <v>O_DPN_ES_ORDER</v>
      </c>
      <c r="G379" s="5" t="s">
        <v>853</v>
      </c>
      <c r="H379" s="3">
        <f t="shared" si="48"/>
        <v>25</v>
      </c>
      <c r="I379" s="4" t="s">
        <v>941</v>
      </c>
      <c r="J379" s="4" t="s">
        <v>1968</v>
      </c>
      <c r="K379" s="3" t="s">
        <v>3158</v>
      </c>
      <c r="L379" s="3"/>
      <c r="M379" s="3" t="str">
        <f t="shared" si="44"/>
        <v>NULL</v>
      </c>
      <c r="N379" s="3"/>
      <c r="O379" s="3"/>
      <c r="P379" s="2" t="s">
        <v>3158</v>
      </c>
      <c r="Q379" s="28" t="str">
        <f t="shared" si="45"/>
        <v>ORDERNO</v>
      </c>
      <c r="R379" s="2" t="str">
        <f t="shared" si="49"/>
        <v>, USEMILEAGE  DECIMAL(12,2)  NULL  COMMENT '주문시 사용한 마일리지'</v>
      </c>
    </row>
    <row r="380" spans="1:18" ht="22" hidden="1" customHeight="1" x14ac:dyDescent="0.45">
      <c r="A380" s="23">
        <f t="shared" si="46"/>
        <v>28</v>
      </c>
      <c r="B380" s="3" t="s">
        <v>598</v>
      </c>
      <c r="C380" s="3" t="s">
        <v>786</v>
      </c>
      <c r="D380" s="3" t="s">
        <v>5512</v>
      </c>
      <c r="E380" s="3" t="s">
        <v>789</v>
      </c>
      <c r="F380" s="4" t="str">
        <f t="shared" si="47"/>
        <v>O_DPN_ES_ORDER</v>
      </c>
      <c r="G380" s="5" t="s">
        <v>853</v>
      </c>
      <c r="H380" s="3">
        <f t="shared" si="48"/>
        <v>26</v>
      </c>
      <c r="I380" s="4" t="s">
        <v>942</v>
      </c>
      <c r="J380" s="4" t="s">
        <v>1969</v>
      </c>
      <c r="K380" s="3" t="s">
        <v>3158</v>
      </c>
      <c r="L380" s="3"/>
      <c r="M380" s="3" t="str">
        <f t="shared" si="44"/>
        <v>NULL</v>
      </c>
      <c r="N380" s="3"/>
      <c r="O380" s="3"/>
      <c r="P380" s="2" t="s">
        <v>3158</v>
      </c>
      <c r="Q380" s="28" t="str">
        <f t="shared" si="45"/>
        <v>ORDERNO</v>
      </c>
      <c r="R380" s="2" t="str">
        <f t="shared" si="49"/>
        <v>, USEDEPOSIT  DECIMAL(12,2)  NULL  COMMENT '주문시 사용한 예치금'</v>
      </c>
    </row>
    <row r="381" spans="1:18" ht="22" hidden="1" customHeight="1" x14ac:dyDescent="0.45">
      <c r="A381" s="23">
        <f t="shared" si="46"/>
        <v>28</v>
      </c>
      <c r="B381" s="3" t="s">
        <v>598</v>
      </c>
      <c r="C381" s="3" t="s">
        <v>786</v>
      </c>
      <c r="D381" s="3" t="s">
        <v>5512</v>
      </c>
      <c r="E381" s="3" t="s">
        <v>789</v>
      </c>
      <c r="F381" s="4" t="str">
        <f t="shared" si="47"/>
        <v>O_DPN_ES_ORDER</v>
      </c>
      <c r="G381" s="5" t="s">
        <v>853</v>
      </c>
      <c r="H381" s="3">
        <f t="shared" si="48"/>
        <v>27</v>
      </c>
      <c r="I381" s="4" t="s">
        <v>943</v>
      </c>
      <c r="J381" s="4" t="s">
        <v>1970</v>
      </c>
      <c r="K381" s="3" t="s">
        <v>3158</v>
      </c>
      <c r="L381" s="3"/>
      <c r="M381" s="3" t="str">
        <f t="shared" si="44"/>
        <v>NULL</v>
      </c>
      <c r="N381" s="3"/>
      <c r="O381" s="3"/>
      <c r="P381" s="2" t="s">
        <v>3158</v>
      </c>
      <c r="Q381" s="28" t="str">
        <f t="shared" si="45"/>
        <v>ORDERNO</v>
      </c>
      <c r="R381" s="2" t="str">
        <f t="shared" si="49"/>
        <v>, TOTALGOODSPRICE  DECIMAL(12,2)  NULL  COMMENT '총 상품 금액'</v>
      </c>
    </row>
    <row r="382" spans="1:18" ht="22" hidden="1" customHeight="1" x14ac:dyDescent="0.45">
      <c r="A382" s="23">
        <f t="shared" si="46"/>
        <v>28</v>
      </c>
      <c r="B382" s="3" t="s">
        <v>598</v>
      </c>
      <c r="C382" s="3" t="s">
        <v>786</v>
      </c>
      <c r="D382" s="3" t="s">
        <v>5512</v>
      </c>
      <c r="E382" s="3" t="s">
        <v>789</v>
      </c>
      <c r="F382" s="4" t="str">
        <f t="shared" si="47"/>
        <v>O_DPN_ES_ORDER</v>
      </c>
      <c r="G382" s="5" t="s">
        <v>853</v>
      </c>
      <c r="H382" s="3">
        <f t="shared" si="48"/>
        <v>28</v>
      </c>
      <c r="I382" s="4" t="s">
        <v>944</v>
      </c>
      <c r="J382" s="4" t="s">
        <v>1971</v>
      </c>
      <c r="K382" s="3" t="s">
        <v>3158</v>
      </c>
      <c r="L382" s="3"/>
      <c r="M382" s="3" t="str">
        <f t="shared" si="44"/>
        <v>NULL</v>
      </c>
      <c r="N382" s="3"/>
      <c r="O382" s="3"/>
      <c r="P382" s="2" t="s">
        <v>3158</v>
      </c>
      <c r="Q382" s="28" t="str">
        <f t="shared" si="45"/>
        <v>ORDERNO</v>
      </c>
      <c r="R382" s="2" t="str">
        <f t="shared" si="49"/>
        <v>, TOTALDELIVERYCHARGE  DECIMAL(12,2)  NULL  COMMENT '총 배송비'</v>
      </c>
    </row>
    <row r="383" spans="1:18" ht="22" hidden="1" customHeight="1" x14ac:dyDescent="0.45">
      <c r="A383" s="23">
        <f t="shared" si="46"/>
        <v>28</v>
      </c>
      <c r="B383" s="3" t="s">
        <v>598</v>
      </c>
      <c r="C383" s="3" t="s">
        <v>786</v>
      </c>
      <c r="D383" s="3" t="s">
        <v>5512</v>
      </c>
      <c r="E383" s="3" t="s">
        <v>789</v>
      </c>
      <c r="F383" s="4" t="str">
        <f t="shared" si="47"/>
        <v>O_DPN_ES_ORDER</v>
      </c>
      <c r="G383" s="5" t="s">
        <v>853</v>
      </c>
      <c r="H383" s="3">
        <f t="shared" si="48"/>
        <v>29</v>
      </c>
      <c r="I383" s="4" t="s">
        <v>945</v>
      </c>
      <c r="J383" s="4" t="s">
        <v>1972</v>
      </c>
      <c r="K383" s="3" t="s">
        <v>3158</v>
      </c>
      <c r="L383" s="3"/>
      <c r="M383" s="3" t="str">
        <f t="shared" si="44"/>
        <v>NULL</v>
      </c>
      <c r="N383" s="3"/>
      <c r="O383" s="3"/>
      <c r="P383" s="2" t="s">
        <v>3158</v>
      </c>
      <c r="Q383" s="28" t="str">
        <f t="shared" si="45"/>
        <v>ORDERNO</v>
      </c>
      <c r="R383" s="2" t="str">
        <f t="shared" si="49"/>
        <v>, TOTALDELIVERYINSURANCEFEE  DECIMAL(12,2)  NULL  COMMENT '해외배송 EMS 보험료'</v>
      </c>
    </row>
    <row r="384" spans="1:18" ht="22" hidden="1" customHeight="1" x14ac:dyDescent="0.45">
      <c r="A384" s="23">
        <f t="shared" si="46"/>
        <v>28</v>
      </c>
      <c r="B384" s="3" t="s">
        <v>598</v>
      </c>
      <c r="C384" s="3" t="s">
        <v>786</v>
      </c>
      <c r="D384" s="3" t="s">
        <v>5512</v>
      </c>
      <c r="E384" s="3" t="s">
        <v>789</v>
      </c>
      <c r="F384" s="4" t="str">
        <f t="shared" si="47"/>
        <v>O_DPN_ES_ORDER</v>
      </c>
      <c r="G384" s="5" t="s">
        <v>853</v>
      </c>
      <c r="H384" s="3">
        <f t="shared" si="48"/>
        <v>30</v>
      </c>
      <c r="I384" s="4" t="s">
        <v>946</v>
      </c>
      <c r="J384" s="4" t="s">
        <v>1973</v>
      </c>
      <c r="K384" s="3" t="s">
        <v>3158</v>
      </c>
      <c r="L384" s="3"/>
      <c r="M384" s="3" t="str">
        <f t="shared" si="44"/>
        <v>NULL</v>
      </c>
      <c r="N384" s="3"/>
      <c r="O384" s="3"/>
      <c r="P384" s="2" t="s">
        <v>3158</v>
      </c>
      <c r="Q384" s="28" t="str">
        <f t="shared" si="45"/>
        <v>ORDERNO</v>
      </c>
      <c r="R384" s="2" t="str">
        <f t="shared" si="49"/>
        <v>, TOTALGOODSDCPRICE  DECIMAL(12,2)  NULL  COMMENT '총 상품 할인 금액'</v>
      </c>
    </row>
    <row r="385" spans="1:18" ht="22" hidden="1" customHeight="1" x14ac:dyDescent="0.45">
      <c r="A385" s="23">
        <f t="shared" si="46"/>
        <v>28</v>
      </c>
      <c r="B385" s="3" t="s">
        <v>598</v>
      </c>
      <c r="C385" s="3" t="s">
        <v>786</v>
      </c>
      <c r="D385" s="3" t="s">
        <v>5512</v>
      </c>
      <c r="E385" s="3" t="s">
        <v>789</v>
      </c>
      <c r="F385" s="4" t="str">
        <f t="shared" si="47"/>
        <v>O_DPN_ES_ORDER</v>
      </c>
      <c r="G385" s="5" t="s">
        <v>853</v>
      </c>
      <c r="H385" s="3">
        <f t="shared" si="48"/>
        <v>31</v>
      </c>
      <c r="I385" s="4" t="s">
        <v>947</v>
      </c>
      <c r="J385" s="4" t="s">
        <v>1974</v>
      </c>
      <c r="K385" s="3" t="s">
        <v>3158</v>
      </c>
      <c r="L385" s="3"/>
      <c r="M385" s="3" t="str">
        <f t="shared" si="44"/>
        <v>NULL</v>
      </c>
      <c r="N385" s="3"/>
      <c r="O385" s="3"/>
      <c r="P385" s="2" t="s">
        <v>3158</v>
      </c>
      <c r="Q385" s="28" t="str">
        <f t="shared" si="45"/>
        <v>ORDERNO</v>
      </c>
      <c r="R385" s="2" t="str">
        <f t="shared" si="49"/>
        <v>, TOTALMEMBERDCPRICE  DECIMAL(12,2)  NULL  COMMENT '총 회원 할인 금액'</v>
      </c>
    </row>
    <row r="386" spans="1:18" ht="22" hidden="1" customHeight="1" x14ac:dyDescent="0.45">
      <c r="A386" s="23">
        <f t="shared" si="46"/>
        <v>28</v>
      </c>
      <c r="B386" s="3" t="s">
        <v>598</v>
      </c>
      <c r="C386" s="3" t="s">
        <v>786</v>
      </c>
      <c r="D386" s="3" t="s">
        <v>5512</v>
      </c>
      <c r="E386" s="3" t="s">
        <v>789</v>
      </c>
      <c r="F386" s="4" t="str">
        <f t="shared" si="47"/>
        <v>O_DPN_ES_ORDER</v>
      </c>
      <c r="G386" s="5" t="s">
        <v>853</v>
      </c>
      <c r="H386" s="3">
        <f t="shared" si="48"/>
        <v>32</v>
      </c>
      <c r="I386" s="4" t="s">
        <v>948</v>
      </c>
      <c r="J386" s="4" t="s">
        <v>1975</v>
      </c>
      <c r="K386" s="3" t="s">
        <v>3158</v>
      </c>
      <c r="L386" s="3"/>
      <c r="M386" s="3" t="str">
        <f t="shared" si="44"/>
        <v>NULL</v>
      </c>
      <c r="N386" s="3"/>
      <c r="O386" s="3"/>
      <c r="P386" s="2" t="s">
        <v>3158</v>
      </c>
      <c r="Q386" s="28" t="str">
        <f t="shared" si="45"/>
        <v>ORDERNO</v>
      </c>
      <c r="R386" s="2" t="str">
        <f t="shared" si="49"/>
        <v>, TOTALMEMBERBANKDCPRICE  DECIMAL(12,2)  NULL  COMMENT '총 회원등급 브랜드 무통장 할인 금액'</v>
      </c>
    </row>
    <row r="387" spans="1:18" ht="22" hidden="1" customHeight="1" x14ac:dyDescent="0.45">
      <c r="A387" s="23">
        <f t="shared" si="46"/>
        <v>28</v>
      </c>
      <c r="B387" s="3" t="s">
        <v>598</v>
      </c>
      <c r="C387" s="3" t="s">
        <v>786</v>
      </c>
      <c r="D387" s="3" t="s">
        <v>5512</v>
      </c>
      <c r="E387" s="3" t="s">
        <v>789</v>
      </c>
      <c r="F387" s="4" t="str">
        <f t="shared" si="47"/>
        <v>O_DPN_ES_ORDER</v>
      </c>
      <c r="G387" s="5" t="s">
        <v>853</v>
      </c>
      <c r="H387" s="3">
        <f t="shared" si="48"/>
        <v>33</v>
      </c>
      <c r="I387" s="4" t="s">
        <v>949</v>
      </c>
      <c r="J387" s="4" t="s">
        <v>1976</v>
      </c>
      <c r="K387" s="3" t="s">
        <v>3158</v>
      </c>
      <c r="L387" s="3"/>
      <c r="M387" s="3" t="str">
        <f t="shared" si="44"/>
        <v>NULL</v>
      </c>
      <c r="N387" s="3"/>
      <c r="O387" s="3"/>
      <c r="P387" s="2" t="s">
        <v>3158</v>
      </c>
      <c r="Q387" s="28" t="str">
        <f t="shared" si="45"/>
        <v>ORDERNO</v>
      </c>
      <c r="R387" s="2" t="str">
        <f t="shared" si="49"/>
        <v>, TOTALMEMBEROVERLAPDCPRICE  DECIMAL(12,2)  NULL  COMMENT '총 그룹별 회원 중복 할인 금액'</v>
      </c>
    </row>
    <row r="388" spans="1:18" ht="22" hidden="1" customHeight="1" x14ac:dyDescent="0.45">
      <c r="A388" s="23">
        <f t="shared" si="46"/>
        <v>28</v>
      </c>
      <c r="B388" s="3" t="s">
        <v>598</v>
      </c>
      <c r="C388" s="3" t="s">
        <v>786</v>
      </c>
      <c r="D388" s="3" t="s">
        <v>5512</v>
      </c>
      <c r="E388" s="3" t="s">
        <v>789</v>
      </c>
      <c r="F388" s="4" t="str">
        <f t="shared" si="47"/>
        <v>O_DPN_ES_ORDER</v>
      </c>
      <c r="G388" s="5" t="s">
        <v>853</v>
      </c>
      <c r="H388" s="3">
        <f t="shared" si="48"/>
        <v>34</v>
      </c>
      <c r="I388" s="4" t="s">
        <v>950</v>
      </c>
      <c r="J388" s="4" t="s">
        <v>1977</v>
      </c>
      <c r="K388" s="3" t="s">
        <v>3158</v>
      </c>
      <c r="L388" s="3"/>
      <c r="M388" s="3" t="str">
        <f t="shared" si="44"/>
        <v>NULL</v>
      </c>
      <c r="N388" s="3"/>
      <c r="O388" s="3"/>
      <c r="P388" s="2" t="s">
        <v>3158</v>
      </c>
      <c r="Q388" s="28" t="str">
        <f t="shared" si="45"/>
        <v>ORDERNO</v>
      </c>
      <c r="R388" s="2" t="str">
        <f t="shared" si="49"/>
        <v>, TOTALMEMBERDELIVERYDCPRICE  DECIMAL(12,2)  NULL  COMMENT '회원 배송비 무료'</v>
      </c>
    </row>
    <row r="389" spans="1:18" ht="22" hidden="1" customHeight="1" x14ac:dyDescent="0.45">
      <c r="A389" s="23">
        <f t="shared" si="46"/>
        <v>28</v>
      </c>
      <c r="B389" s="3" t="s">
        <v>598</v>
      </c>
      <c r="C389" s="3" t="s">
        <v>786</v>
      </c>
      <c r="D389" s="3" t="s">
        <v>5512</v>
      </c>
      <c r="E389" s="3" t="s">
        <v>789</v>
      </c>
      <c r="F389" s="4" t="str">
        <f t="shared" si="47"/>
        <v>O_DPN_ES_ORDER</v>
      </c>
      <c r="G389" s="5" t="s">
        <v>853</v>
      </c>
      <c r="H389" s="3">
        <f t="shared" si="48"/>
        <v>35</v>
      </c>
      <c r="I389" s="4" t="s">
        <v>951</v>
      </c>
      <c r="J389" s="4" t="s">
        <v>1978</v>
      </c>
      <c r="K389" s="3" t="s">
        <v>3158</v>
      </c>
      <c r="L389" s="3"/>
      <c r="M389" s="3" t="str">
        <f t="shared" si="44"/>
        <v>NULL</v>
      </c>
      <c r="N389" s="3"/>
      <c r="O389" s="3"/>
      <c r="P389" s="2" t="s">
        <v>3158</v>
      </c>
      <c r="Q389" s="28" t="str">
        <f t="shared" si="45"/>
        <v>ORDERNO</v>
      </c>
      <c r="R389" s="2" t="str">
        <f t="shared" si="49"/>
        <v>, TOTALCOUPONGOODSDCPRICE  DECIMAL(12,2)  NULL  COMMENT '총 상품 쿠폰 할인 금액'</v>
      </c>
    </row>
    <row r="390" spans="1:18" ht="22" hidden="1" customHeight="1" x14ac:dyDescent="0.45">
      <c r="A390" s="23">
        <f t="shared" si="46"/>
        <v>28</v>
      </c>
      <c r="B390" s="3" t="s">
        <v>598</v>
      </c>
      <c r="C390" s="3" t="s">
        <v>786</v>
      </c>
      <c r="D390" s="3" t="s">
        <v>5512</v>
      </c>
      <c r="E390" s="3" t="s">
        <v>789</v>
      </c>
      <c r="F390" s="4" t="str">
        <f t="shared" si="47"/>
        <v>O_DPN_ES_ORDER</v>
      </c>
      <c r="G390" s="5" t="s">
        <v>853</v>
      </c>
      <c r="H390" s="3">
        <f t="shared" si="48"/>
        <v>36</v>
      </c>
      <c r="I390" s="4" t="s">
        <v>952</v>
      </c>
      <c r="J390" s="4" t="s">
        <v>1979</v>
      </c>
      <c r="K390" s="3" t="s">
        <v>3158</v>
      </c>
      <c r="L390" s="3"/>
      <c r="M390" s="3" t="str">
        <f t="shared" si="44"/>
        <v>NULL</v>
      </c>
      <c r="N390" s="3"/>
      <c r="O390" s="3"/>
      <c r="P390" s="2" t="s">
        <v>3158</v>
      </c>
      <c r="Q390" s="28" t="str">
        <f t="shared" si="45"/>
        <v>ORDERNO</v>
      </c>
      <c r="R390" s="2" t="str">
        <f t="shared" si="49"/>
        <v>, TOTALCOUPONORDERDCPRICE  DECIMAL(12,2)  NULL  COMMENT '총 주문 쿠폰 할인 금액'</v>
      </c>
    </row>
    <row r="391" spans="1:18" ht="22" hidden="1" customHeight="1" x14ac:dyDescent="0.45">
      <c r="A391" s="23">
        <f t="shared" si="46"/>
        <v>28</v>
      </c>
      <c r="B391" s="3" t="s">
        <v>598</v>
      </c>
      <c r="C391" s="3" t="s">
        <v>786</v>
      </c>
      <c r="D391" s="3" t="s">
        <v>5512</v>
      </c>
      <c r="E391" s="3" t="s">
        <v>789</v>
      </c>
      <c r="F391" s="4" t="str">
        <f t="shared" si="47"/>
        <v>O_DPN_ES_ORDER</v>
      </c>
      <c r="G391" s="5" t="s">
        <v>853</v>
      </c>
      <c r="H391" s="3">
        <f t="shared" si="48"/>
        <v>37</v>
      </c>
      <c r="I391" s="4" t="s">
        <v>953</v>
      </c>
      <c r="J391" s="4" t="s">
        <v>1980</v>
      </c>
      <c r="K391" s="3" t="s">
        <v>3158</v>
      </c>
      <c r="L391" s="3"/>
      <c r="M391" s="3" t="str">
        <f t="shared" si="44"/>
        <v>NULL</v>
      </c>
      <c r="N391" s="3"/>
      <c r="O391" s="3"/>
      <c r="P391" s="2" t="s">
        <v>3158</v>
      </c>
      <c r="Q391" s="28" t="str">
        <f t="shared" si="45"/>
        <v>ORDERNO</v>
      </c>
      <c r="R391" s="2" t="str">
        <f t="shared" si="49"/>
        <v>, TOTALCOUPONDELIVERYDCPRICE  DECIMAL(12,2)  NULL  COMMENT '총 배송 쿠폰 할인 금액'</v>
      </c>
    </row>
    <row r="392" spans="1:18" ht="22" hidden="1" customHeight="1" x14ac:dyDescent="0.45">
      <c r="A392" s="23">
        <f t="shared" si="46"/>
        <v>28</v>
      </c>
      <c r="B392" s="3" t="s">
        <v>598</v>
      </c>
      <c r="C392" s="3" t="s">
        <v>786</v>
      </c>
      <c r="D392" s="3" t="s">
        <v>5512</v>
      </c>
      <c r="E392" s="3" t="s">
        <v>789</v>
      </c>
      <c r="F392" s="4" t="str">
        <f t="shared" si="47"/>
        <v>O_DPN_ES_ORDER</v>
      </c>
      <c r="G392" s="5" t="s">
        <v>853</v>
      </c>
      <c r="H392" s="3">
        <f t="shared" si="48"/>
        <v>38</v>
      </c>
      <c r="I392" s="4" t="s">
        <v>954</v>
      </c>
      <c r="J392" s="4" t="s">
        <v>1981</v>
      </c>
      <c r="K392" s="3" t="s">
        <v>3158</v>
      </c>
      <c r="L392" s="3"/>
      <c r="M392" s="3" t="str">
        <f t="shared" si="44"/>
        <v>NULL</v>
      </c>
      <c r="N392" s="3"/>
      <c r="O392" s="3"/>
      <c r="P392" s="2" t="s">
        <v>3158</v>
      </c>
      <c r="Q392" s="28" t="str">
        <f t="shared" si="45"/>
        <v>ORDERNO</v>
      </c>
      <c r="R392" s="2" t="str">
        <f t="shared" si="49"/>
        <v>, TOTALMYAPPDCPRICE  DECIMAL(12,2)  NULL  COMMENT '총 마이앱 할인 금액'</v>
      </c>
    </row>
    <row r="393" spans="1:18" ht="22" hidden="1" customHeight="1" x14ac:dyDescent="0.45">
      <c r="A393" s="23">
        <f t="shared" si="46"/>
        <v>28</v>
      </c>
      <c r="B393" s="3" t="s">
        <v>598</v>
      </c>
      <c r="C393" s="3" t="s">
        <v>786</v>
      </c>
      <c r="D393" s="3" t="s">
        <v>5512</v>
      </c>
      <c r="E393" s="3" t="s">
        <v>789</v>
      </c>
      <c r="F393" s="4" t="str">
        <f t="shared" si="47"/>
        <v>O_DPN_ES_ORDER</v>
      </c>
      <c r="G393" s="5" t="s">
        <v>853</v>
      </c>
      <c r="H393" s="3">
        <f t="shared" si="48"/>
        <v>39</v>
      </c>
      <c r="I393" s="4" t="s">
        <v>955</v>
      </c>
      <c r="J393" s="4" t="s">
        <v>1982</v>
      </c>
      <c r="K393" s="3" t="s">
        <v>3158</v>
      </c>
      <c r="L393" s="3"/>
      <c r="M393" s="3" t="str">
        <f t="shared" si="44"/>
        <v>NULL</v>
      </c>
      <c r="N393" s="3"/>
      <c r="O393" s="3"/>
      <c r="P393" s="2" t="s">
        <v>3158</v>
      </c>
      <c r="Q393" s="28" t="str">
        <f t="shared" si="45"/>
        <v>ORDERNO</v>
      </c>
      <c r="R393" s="2" t="str">
        <f t="shared" si="49"/>
        <v>, TOTALMILEAGE  DECIMAL(12,2)  NULL  COMMENT '총 적립 마일리지'</v>
      </c>
    </row>
    <row r="394" spans="1:18" ht="22" hidden="1" customHeight="1" x14ac:dyDescent="0.45">
      <c r="A394" s="23">
        <f t="shared" si="46"/>
        <v>28</v>
      </c>
      <c r="B394" s="3" t="s">
        <v>598</v>
      </c>
      <c r="C394" s="3" t="s">
        <v>786</v>
      </c>
      <c r="D394" s="3" t="s">
        <v>5512</v>
      </c>
      <c r="E394" s="3" t="s">
        <v>789</v>
      </c>
      <c r="F394" s="4" t="str">
        <f t="shared" si="47"/>
        <v>O_DPN_ES_ORDER</v>
      </c>
      <c r="G394" s="5" t="s">
        <v>853</v>
      </c>
      <c r="H394" s="3">
        <f t="shared" si="48"/>
        <v>40</v>
      </c>
      <c r="I394" s="4" t="s">
        <v>956</v>
      </c>
      <c r="J394" s="4" t="s">
        <v>1983</v>
      </c>
      <c r="K394" s="3" t="s">
        <v>3158</v>
      </c>
      <c r="L394" s="3"/>
      <c r="M394" s="3" t="str">
        <f t="shared" si="44"/>
        <v>NULL</v>
      </c>
      <c r="N394" s="3"/>
      <c r="O394" s="3"/>
      <c r="P394" s="2" t="s">
        <v>3158</v>
      </c>
      <c r="Q394" s="28" t="str">
        <f t="shared" si="45"/>
        <v>ORDERNO</v>
      </c>
      <c r="R394" s="2" t="str">
        <f t="shared" si="49"/>
        <v>, TOTALGOODSMILEAGE  DECIMAL(12,2)  NULL  COMMENT '총 상품 적립 마일리지'</v>
      </c>
    </row>
    <row r="395" spans="1:18" ht="22" hidden="1" customHeight="1" x14ac:dyDescent="0.45">
      <c r="A395" s="23">
        <f t="shared" si="46"/>
        <v>28</v>
      </c>
      <c r="B395" s="3" t="s">
        <v>598</v>
      </c>
      <c r="C395" s="3" t="s">
        <v>786</v>
      </c>
      <c r="D395" s="3" t="s">
        <v>5512</v>
      </c>
      <c r="E395" s="3" t="s">
        <v>789</v>
      </c>
      <c r="F395" s="4" t="str">
        <f t="shared" si="47"/>
        <v>O_DPN_ES_ORDER</v>
      </c>
      <c r="G395" s="5" t="s">
        <v>853</v>
      </c>
      <c r="H395" s="3">
        <f t="shared" si="48"/>
        <v>41</v>
      </c>
      <c r="I395" s="4" t="s">
        <v>957</v>
      </c>
      <c r="J395" s="4" t="s">
        <v>1984</v>
      </c>
      <c r="K395" s="3" t="s">
        <v>3158</v>
      </c>
      <c r="L395" s="3"/>
      <c r="M395" s="3" t="str">
        <f t="shared" si="44"/>
        <v>NULL</v>
      </c>
      <c r="N395" s="3"/>
      <c r="O395" s="3"/>
      <c r="P395" s="2" t="s">
        <v>3158</v>
      </c>
      <c r="Q395" s="28" t="str">
        <f t="shared" si="45"/>
        <v>ORDERNO</v>
      </c>
      <c r="R395" s="2" t="str">
        <f t="shared" si="49"/>
        <v>, TOTALMEMBERMILEAGE  DECIMAL(12,2)  NULL  COMMENT '총 회원 적립 마일리지'</v>
      </c>
    </row>
    <row r="396" spans="1:18" ht="22" hidden="1" customHeight="1" x14ac:dyDescent="0.45">
      <c r="A396" s="23">
        <f t="shared" si="46"/>
        <v>28</v>
      </c>
      <c r="B396" s="3" t="s">
        <v>598</v>
      </c>
      <c r="C396" s="3" t="s">
        <v>786</v>
      </c>
      <c r="D396" s="3" t="s">
        <v>5512</v>
      </c>
      <c r="E396" s="3" t="s">
        <v>789</v>
      </c>
      <c r="F396" s="4" t="str">
        <f t="shared" si="47"/>
        <v>O_DPN_ES_ORDER</v>
      </c>
      <c r="G396" s="5" t="s">
        <v>853</v>
      </c>
      <c r="H396" s="3">
        <f t="shared" si="48"/>
        <v>42</v>
      </c>
      <c r="I396" s="4" t="s">
        <v>958</v>
      </c>
      <c r="J396" s="4" t="s">
        <v>1985</v>
      </c>
      <c r="K396" s="3" t="s">
        <v>3158</v>
      </c>
      <c r="L396" s="3"/>
      <c r="M396" s="3" t="str">
        <f t="shared" si="44"/>
        <v>NULL</v>
      </c>
      <c r="N396" s="3"/>
      <c r="O396" s="3"/>
      <c r="P396" s="2" t="s">
        <v>3158</v>
      </c>
      <c r="Q396" s="28" t="str">
        <f t="shared" si="45"/>
        <v>ORDERNO</v>
      </c>
      <c r="R396" s="2" t="str">
        <f t="shared" si="49"/>
        <v>, TOTALCOUPONGOODSMILEAGE  DECIMAL(12,2)  NULL  COMMENT '총 상품쿠폰 적립 마일리지'</v>
      </c>
    </row>
    <row r="397" spans="1:18" ht="22" hidden="1" customHeight="1" x14ac:dyDescent="0.45">
      <c r="A397" s="23">
        <f t="shared" si="46"/>
        <v>28</v>
      </c>
      <c r="B397" s="3" t="s">
        <v>598</v>
      </c>
      <c r="C397" s="3" t="s">
        <v>786</v>
      </c>
      <c r="D397" s="3" t="s">
        <v>5512</v>
      </c>
      <c r="E397" s="3" t="s">
        <v>789</v>
      </c>
      <c r="F397" s="4" t="str">
        <f t="shared" si="47"/>
        <v>O_DPN_ES_ORDER</v>
      </c>
      <c r="G397" s="5" t="s">
        <v>853</v>
      </c>
      <c r="H397" s="3">
        <f t="shared" si="48"/>
        <v>43</v>
      </c>
      <c r="I397" s="4" t="s">
        <v>959</v>
      </c>
      <c r="J397" s="4" t="s">
        <v>1986</v>
      </c>
      <c r="K397" s="3" t="s">
        <v>3158</v>
      </c>
      <c r="L397" s="3"/>
      <c r="M397" s="3" t="str">
        <f t="shared" si="44"/>
        <v>NULL</v>
      </c>
      <c r="N397" s="3"/>
      <c r="O397" s="3"/>
      <c r="P397" s="2" t="s">
        <v>3158</v>
      </c>
      <c r="Q397" s="28" t="str">
        <f t="shared" si="45"/>
        <v>ORDERNO</v>
      </c>
      <c r="R397" s="2" t="str">
        <f t="shared" si="49"/>
        <v>, TOTALCOUPONORDERMILEAGE  DECIMAL(12,2)  NULL  COMMENT '총 주문쿠폰 적립 마일리지'</v>
      </c>
    </row>
    <row r="398" spans="1:18" ht="22" hidden="1" customHeight="1" x14ac:dyDescent="0.45">
      <c r="A398" s="23">
        <f t="shared" si="46"/>
        <v>28</v>
      </c>
      <c r="B398" s="3" t="s">
        <v>598</v>
      </c>
      <c r="C398" s="3" t="s">
        <v>786</v>
      </c>
      <c r="D398" s="3" t="s">
        <v>5512</v>
      </c>
      <c r="E398" s="3" t="s">
        <v>789</v>
      </c>
      <c r="F398" s="4" t="str">
        <f t="shared" si="47"/>
        <v>O_DPN_ES_ORDER</v>
      </c>
      <c r="G398" s="5" t="s">
        <v>853</v>
      </c>
      <c r="H398" s="3">
        <f t="shared" si="48"/>
        <v>44</v>
      </c>
      <c r="I398" s="4" t="s">
        <v>960</v>
      </c>
      <c r="J398" s="4" t="s">
        <v>1987</v>
      </c>
      <c r="K398" s="3" t="s">
        <v>3158</v>
      </c>
      <c r="L398" s="3"/>
      <c r="M398" s="3" t="str">
        <f t="shared" si="44"/>
        <v>NULL</v>
      </c>
      <c r="N398" s="3"/>
      <c r="O398" s="3"/>
      <c r="P398" s="2" t="s">
        <v>3158</v>
      </c>
      <c r="Q398" s="28" t="str">
        <f t="shared" si="45"/>
        <v>ORDERNO</v>
      </c>
      <c r="R398" s="2" t="str">
        <f t="shared" si="49"/>
        <v>, TOTALENURIDCPRICE  DECIMAL(12,2)  NULL  COMMENT '총 운영자추가할인'</v>
      </c>
    </row>
    <row r="399" spans="1:18" ht="22" hidden="1" customHeight="1" x14ac:dyDescent="0.45">
      <c r="A399" s="23">
        <f t="shared" si="46"/>
        <v>28</v>
      </c>
      <c r="B399" s="3" t="s">
        <v>598</v>
      </c>
      <c r="C399" s="3" t="s">
        <v>786</v>
      </c>
      <c r="D399" s="3" t="s">
        <v>5512</v>
      </c>
      <c r="E399" s="3" t="s">
        <v>789</v>
      </c>
      <c r="F399" s="4" t="str">
        <f t="shared" si="47"/>
        <v>O_DPN_ES_ORDER</v>
      </c>
      <c r="G399" s="5" t="s">
        <v>853</v>
      </c>
      <c r="H399" s="3">
        <f t="shared" si="48"/>
        <v>45</v>
      </c>
      <c r="I399" s="4" t="s">
        <v>961</v>
      </c>
      <c r="J399" s="4" t="s">
        <v>1988</v>
      </c>
      <c r="K399" s="3" t="s">
        <v>3157</v>
      </c>
      <c r="L399" s="3"/>
      <c r="M399" s="3" t="str">
        <f t="shared" si="44"/>
        <v>NULL</v>
      </c>
      <c r="N399" s="3"/>
      <c r="O399" s="3"/>
      <c r="P399" s="2" t="s">
        <v>3193</v>
      </c>
      <c r="Q399" s="28" t="str">
        <f t="shared" si="45"/>
        <v>ORDERNO</v>
      </c>
      <c r="R399" s="2" t="str">
        <f t="shared" si="49"/>
        <v>, MILEAGEGIVEEXCLUDE  VARCHAR(16)  NULL  COMMENT '적립금 지급 예외'</v>
      </c>
    </row>
    <row r="400" spans="1:18" ht="22" hidden="1" customHeight="1" x14ac:dyDescent="0.45">
      <c r="A400" s="23">
        <f t="shared" si="46"/>
        <v>28</v>
      </c>
      <c r="B400" s="3" t="s">
        <v>598</v>
      </c>
      <c r="C400" s="3" t="s">
        <v>786</v>
      </c>
      <c r="D400" s="3" t="s">
        <v>5512</v>
      </c>
      <c r="E400" s="3" t="s">
        <v>789</v>
      </c>
      <c r="F400" s="4" t="str">
        <f t="shared" si="47"/>
        <v>O_DPN_ES_ORDER</v>
      </c>
      <c r="G400" s="5" t="s">
        <v>853</v>
      </c>
      <c r="H400" s="3">
        <f t="shared" si="48"/>
        <v>46</v>
      </c>
      <c r="I400" s="4" t="s">
        <v>962</v>
      </c>
      <c r="J400" s="4" t="s">
        <v>1989</v>
      </c>
      <c r="K400" s="3" t="s">
        <v>3158</v>
      </c>
      <c r="L400" s="3"/>
      <c r="M400" s="3" t="str">
        <f t="shared" si="44"/>
        <v>NULL</v>
      </c>
      <c r="N400" s="3"/>
      <c r="O400" s="3"/>
      <c r="P400" s="2" t="s">
        <v>3158</v>
      </c>
      <c r="Q400" s="28" t="str">
        <f t="shared" si="45"/>
        <v>ORDERNO</v>
      </c>
      <c r="R400" s="2" t="str">
        <f t="shared" si="49"/>
        <v>, TOTALDELIVERYWEIGHT  DECIMAL(12,2)  NULL  COMMENT '배송 총 무게'</v>
      </c>
    </row>
    <row r="401" spans="1:18" ht="22" hidden="1" customHeight="1" x14ac:dyDescent="0.45">
      <c r="A401" s="23">
        <f t="shared" si="46"/>
        <v>28</v>
      </c>
      <c r="B401" s="3" t="s">
        <v>598</v>
      </c>
      <c r="C401" s="3" t="s">
        <v>786</v>
      </c>
      <c r="D401" s="3" t="s">
        <v>5512</v>
      </c>
      <c r="E401" s="3" t="s">
        <v>789</v>
      </c>
      <c r="F401" s="4" t="str">
        <f t="shared" si="47"/>
        <v>O_DPN_ES_ORDER</v>
      </c>
      <c r="G401" s="5" t="s">
        <v>853</v>
      </c>
      <c r="H401" s="3">
        <f t="shared" si="48"/>
        <v>47</v>
      </c>
      <c r="I401" s="4" t="s">
        <v>963</v>
      </c>
      <c r="J401" s="4" t="s">
        <v>1990</v>
      </c>
      <c r="K401" s="3" t="s">
        <v>3157</v>
      </c>
      <c r="L401" s="3"/>
      <c r="M401" s="3" t="str">
        <f t="shared" si="44"/>
        <v>NULL</v>
      </c>
      <c r="N401" s="3"/>
      <c r="O401" s="3"/>
      <c r="P401" s="2" t="s">
        <v>3193</v>
      </c>
      <c r="Q401" s="28" t="str">
        <f t="shared" si="45"/>
        <v>ORDERNO</v>
      </c>
      <c r="R401" s="2" t="str">
        <f t="shared" si="49"/>
        <v>, FIRSTSALEFL  VARCHAR(16)  NULL  COMMENT '첫구매 여부'</v>
      </c>
    </row>
    <row r="402" spans="1:18" ht="22" hidden="1" customHeight="1" x14ac:dyDescent="0.45">
      <c r="A402" s="23">
        <f t="shared" si="46"/>
        <v>28</v>
      </c>
      <c r="B402" s="3" t="s">
        <v>598</v>
      </c>
      <c r="C402" s="3" t="s">
        <v>786</v>
      </c>
      <c r="D402" s="3" t="s">
        <v>5512</v>
      </c>
      <c r="E402" s="3" t="s">
        <v>789</v>
      </c>
      <c r="F402" s="4" t="str">
        <f t="shared" si="47"/>
        <v>O_DPN_ES_ORDER</v>
      </c>
      <c r="G402" s="5" t="s">
        <v>853</v>
      </c>
      <c r="H402" s="3">
        <f t="shared" si="48"/>
        <v>48</v>
      </c>
      <c r="I402" s="4" t="s">
        <v>964</v>
      </c>
      <c r="J402" s="4" t="s">
        <v>1991</v>
      </c>
      <c r="K402" s="3" t="s">
        <v>3157</v>
      </c>
      <c r="L402" s="3"/>
      <c r="M402" s="3" t="str">
        <f t="shared" si="44"/>
        <v>NULL</v>
      </c>
      <c r="N402" s="3"/>
      <c r="O402" s="3"/>
      <c r="P402" s="2" t="s">
        <v>3193</v>
      </c>
      <c r="Q402" s="28" t="str">
        <f t="shared" si="45"/>
        <v>ORDERNO</v>
      </c>
      <c r="R402" s="2" t="str">
        <f t="shared" si="49"/>
        <v>, FIRSTCOUPONFL  VARCHAR(16)  NULL  COMMENT '첫구매 쿠폰 지급 여부'</v>
      </c>
    </row>
    <row r="403" spans="1:18" ht="22" hidden="1" customHeight="1" x14ac:dyDescent="0.45">
      <c r="A403" s="23">
        <f t="shared" si="46"/>
        <v>28</v>
      </c>
      <c r="B403" s="3" t="s">
        <v>598</v>
      </c>
      <c r="C403" s="3" t="s">
        <v>786</v>
      </c>
      <c r="D403" s="3" t="s">
        <v>5512</v>
      </c>
      <c r="E403" s="3" t="s">
        <v>789</v>
      </c>
      <c r="F403" s="4" t="str">
        <f t="shared" si="47"/>
        <v>O_DPN_ES_ORDER</v>
      </c>
      <c r="G403" s="5" t="s">
        <v>853</v>
      </c>
      <c r="H403" s="3">
        <f t="shared" si="48"/>
        <v>49</v>
      </c>
      <c r="I403" s="4" t="s">
        <v>965</v>
      </c>
      <c r="J403" s="4" t="s">
        <v>1992</v>
      </c>
      <c r="K403" s="3" t="s">
        <v>3157</v>
      </c>
      <c r="L403" s="3"/>
      <c r="M403" s="3" t="str">
        <f t="shared" si="44"/>
        <v>NULL</v>
      </c>
      <c r="N403" s="3"/>
      <c r="O403" s="3"/>
      <c r="P403" s="2" t="s">
        <v>3193</v>
      </c>
      <c r="Q403" s="28" t="str">
        <f t="shared" si="45"/>
        <v>ORDERNO</v>
      </c>
      <c r="R403" s="2" t="str">
        <f t="shared" si="49"/>
        <v>, EVENTCOUPONFL  VARCHAR(16)  NULL  COMMENT '구매 쿠폰 지급 여부'</v>
      </c>
    </row>
    <row r="404" spans="1:18" ht="22" hidden="1" customHeight="1" x14ac:dyDescent="0.45">
      <c r="A404" s="23">
        <f t="shared" si="46"/>
        <v>28</v>
      </c>
      <c r="B404" s="3" t="s">
        <v>598</v>
      </c>
      <c r="C404" s="3" t="s">
        <v>786</v>
      </c>
      <c r="D404" s="3" t="s">
        <v>5512</v>
      </c>
      <c r="E404" s="3" t="s">
        <v>789</v>
      </c>
      <c r="F404" s="4" t="str">
        <f t="shared" si="47"/>
        <v>O_DPN_ES_ORDER</v>
      </c>
      <c r="G404" s="5" t="s">
        <v>853</v>
      </c>
      <c r="H404" s="3">
        <f t="shared" si="48"/>
        <v>50</v>
      </c>
      <c r="I404" s="4" t="s">
        <v>966</v>
      </c>
      <c r="J404" s="4" t="s">
        <v>1993</v>
      </c>
      <c r="K404" s="3" t="s">
        <v>3163</v>
      </c>
      <c r="L404" s="3"/>
      <c r="M404" s="3" t="str">
        <f t="shared" si="44"/>
        <v>NULL</v>
      </c>
      <c r="N404" s="3"/>
      <c r="O404" s="3"/>
      <c r="P404" s="2" t="s">
        <v>3163</v>
      </c>
      <c r="Q404" s="28" t="str">
        <f t="shared" si="45"/>
        <v>ORDERNO</v>
      </c>
      <c r="R404" s="2" t="str">
        <f t="shared" si="49"/>
        <v>, SENDMAILSMSFL  TEXT  NULL  COMMENT '메일 전송/SMS 전송 여부'</v>
      </c>
    </row>
    <row r="405" spans="1:18" ht="22" hidden="1" customHeight="1" x14ac:dyDescent="0.45">
      <c r="A405" s="23">
        <f t="shared" si="46"/>
        <v>28</v>
      </c>
      <c r="B405" s="3" t="s">
        <v>598</v>
      </c>
      <c r="C405" s="3" t="s">
        <v>786</v>
      </c>
      <c r="D405" s="3" t="s">
        <v>5512</v>
      </c>
      <c r="E405" s="3" t="s">
        <v>789</v>
      </c>
      <c r="F405" s="4" t="str">
        <f t="shared" si="47"/>
        <v>O_DPN_ES_ORDER</v>
      </c>
      <c r="G405" s="5" t="s">
        <v>853</v>
      </c>
      <c r="H405" s="3">
        <f t="shared" si="48"/>
        <v>51</v>
      </c>
      <c r="I405" s="4" t="s">
        <v>967</v>
      </c>
      <c r="J405" s="4" t="s">
        <v>1994</v>
      </c>
      <c r="K405" s="3" t="s">
        <v>3162</v>
      </c>
      <c r="L405" s="3"/>
      <c r="M405" s="3" t="str">
        <f t="shared" si="44"/>
        <v>NULL</v>
      </c>
      <c r="N405" s="3"/>
      <c r="O405" s="3"/>
      <c r="P405" s="2" t="s">
        <v>3162</v>
      </c>
      <c r="Q405" s="28" t="str">
        <f t="shared" si="45"/>
        <v>ORDERNO</v>
      </c>
      <c r="R405" s="2" t="str">
        <f t="shared" si="49"/>
        <v>, SETTLEKIND  CHAR(2)  NULL  COMMENT '주문 방법'</v>
      </c>
    </row>
    <row r="406" spans="1:18" ht="22" hidden="1" customHeight="1" x14ac:dyDescent="0.45">
      <c r="A406" s="23">
        <f t="shared" si="46"/>
        <v>28</v>
      </c>
      <c r="B406" s="3" t="s">
        <v>598</v>
      </c>
      <c r="C406" s="3" t="s">
        <v>786</v>
      </c>
      <c r="D406" s="3" t="s">
        <v>5512</v>
      </c>
      <c r="E406" s="3" t="s">
        <v>789</v>
      </c>
      <c r="F406" s="4" t="str">
        <f t="shared" si="47"/>
        <v>O_DPN_ES_ORDER</v>
      </c>
      <c r="G406" s="5" t="s">
        <v>853</v>
      </c>
      <c r="H406" s="3">
        <f t="shared" si="48"/>
        <v>52</v>
      </c>
      <c r="I406" s="4" t="s">
        <v>968</v>
      </c>
      <c r="J406" s="4" t="s">
        <v>1995</v>
      </c>
      <c r="K406" s="3" t="s">
        <v>3194</v>
      </c>
      <c r="L406" s="3"/>
      <c r="M406" s="3" t="str">
        <f t="shared" si="44"/>
        <v>NULL</v>
      </c>
      <c r="N406" s="3"/>
      <c r="O406" s="3"/>
      <c r="P406" s="2" t="s">
        <v>3194</v>
      </c>
      <c r="Q406" s="28" t="str">
        <f t="shared" si="45"/>
        <v>ORDERNO</v>
      </c>
      <c r="R406" s="2" t="str">
        <f t="shared" si="49"/>
        <v>, BANKACCOUNT  VARCHAR(100)  NULL  COMMENT '무통장 입금 은행'</v>
      </c>
    </row>
    <row r="407" spans="1:18" ht="22" hidden="1" customHeight="1" x14ac:dyDescent="0.45">
      <c r="A407" s="23">
        <f t="shared" si="46"/>
        <v>28</v>
      </c>
      <c r="B407" s="3" t="s">
        <v>598</v>
      </c>
      <c r="C407" s="3" t="s">
        <v>786</v>
      </c>
      <c r="D407" s="3" t="s">
        <v>5512</v>
      </c>
      <c r="E407" s="3" t="s">
        <v>789</v>
      </c>
      <c r="F407" s="4" t="str">
        <f t="shared" si="47"/>
        <v>O_DPN_ES_ORDER</v>
      </c>
      <c r="G407" s="5" t="s">
        <v>853</v>
      </c>
      <c r="H407" s="3">
        <f t="shared" si="48"/>
        <v>53</v>
      </c>
      <c r="I407" s="4" t="s">
        <v>969</v>
      </c>
      <c r="J407" s="4" t="s">
        <v>1996</v>
      </c>
      <c r="K407" s="3" t="s">
        <v>3183</v>
      </c>
      <c r="L407" s="3"/>
      <c r="M407" s="3" t="str">
        <f t="shared" si="44"/>
        <v>NULL</v>
      </c>
      <c r="N407" s="3"/>
      <c r="O407" s="3"/>
      <c r="P407" s="2" t="s">
        <v>3183</v>
      </c>
      <c r="Q407" s="28" t="str">
        <f t="shared" si="45"/>
        <v>ORDERNO</v>
      </c>
      <c r="R407" s="2" t="str">
        <f t="shared" si="49"/>
        <v>, BANKSENDER  VARCHAR(20)  NULL  COMMENT '무통장 입금자'</v>
      </c>
    </row>
    <row r="408" spans="1:18" ht="22" hidden="1" customHeight="1" x14ac:dyDescent="0.45">
      <c r="A408" s="23">
        <f t="shared" si="46"/>
        <v>28</v>
      </c>
      <c r="B408" s="3" t="s">
        <v>598</v>
      </c>
      <c r="C408" s="3" t="s">
        <v>786</v>
      </c>
      <c r="D408" s="3" t="s">
        <v>5512</v>
      </c>
      <c r="E408" s="3" t="s">
        <v>789</v>
      </c>
      <c r="F408" s="4" t="str">
        <f t="shared" si="47"/>
        <v>O_DPN_ES_ORDER</v>
      </c>
      <c r="G408" s="5" t="s">
        <v>853</v>
      </c>
      <c r="H408" s="3">
        <f t="shared" si="48"/>
        <v>54</v>
      </c>
      <c r="I408" s="4" t="s">
        <v>970</v>
      </c>
      <c r="J408" s="4" t="s">
        <v>1997</v>
      </c>
      <c r="K408" s="3" t="s">
        <v>3157</v>
      </c>
      <c r="L408" s="3"/>
      <c r="M408" s="3" t="str">
        <f t="shared" si="44"/>
        <v>NULL</v>
      </c>
      <c r="N408" s="3"/>
      <c r="O408" s="3"/>
      <c r="P408" s="2" t="s">
        <v>3197</v>
      </c>
      <c r="Q408" s="28" t="str">
        <f t="shared" si="45"/>
        <v>ORDERNO</v>
      </c>
      <c r="R408" s="2" t="str">
        <f t="shared" si="49"/>
        <v>, RECEIPTFL  VARCHAR(16)  NULL  COMMENT '영수증 신청여부'</v>
      </c>
    </row>
    <row r="409" spans="1:18" ht="22" hidden="1" customHeight="1" x14ac:dyDescent="0.45">
      <c r="A409" s="23">
        <f t="shared" si="46"/>
        <v>28</v>
      </c>
      <c r="B409" s="3" t="s">
        <v>598</v>
      </c>
      <c r="C409" s="3" t="s">
        <v>786</v>
      </c>
      <c r="D409" s="3" t="s">
        <v>5512</v>
      </c>
      <c r="E409" s="3" t="s">
        <v>789</v>
      </c>
      <c r="F409" s="4" t="str">
        <f t="shared" si="47"/>
        <v>O_DPN_ES_ORDER</v>
      </c>
      <c r="G409" s="5" t="s">
        <v>853</v>
      </c>
      <c r="H409" s="3">
        <f t="shared" si="48"/>
        <v>55</v>
      </c>
      <c r="I409" s="4" t="s">
        <v>971</v>
      </c>
      <c r="J409" s="4" t="s">
        <v>1998</v>
      </c>
      <c r="K409" s="3" t="s">
        <v>3163</v>
      </c>
      <c r="L409" s="3"/>
      <c r="M409" s="3" t="str">
        <f t="shared" si="44"/>
        <v>NULL</v>
      </c>
      <c r="N409" s="3"/>
      <c r="O409" s="3"/>
      <c r="P409" s="2" t="s">
        <v>3163</v>
      </c>
      <c r="Q409" s="28" t="str">
        <f t="shared" si="45"/>
        <v>ORDERNO</v>
      </c>
      <c r="R409" s="2" t="str">
        <f t="shared" si="49"/>
        <v>, DEPOSITPOLICY  TEXT  NULL  COMMENT '예치금 정책'</v>
      </c>
    </row>
    <row r="410" spans="1:18" ht="22" hidden="1" customHeight="1" x14ac:dyDescent="0.45">
      <c r="A410" s="23">
        <f t="shared" si="46"/>
        <v>28</v>
      </c>
      <c r="B410" s="3" t="s">
        <v>598</v>
      </c>
      <c r="C410" s="3" t="s">
        <v>786</v>
      </c>
      <c r="D410" s="3" t="s">
        <v>5512</v>
      </c>
      <c r="E410" s="3" t="s">
        <v>789</v>
      </c>
      <c r="F410" s="4" t="str">
        <f t="shared" si="47"/>
        <v>O_DPN_ES_ORDER</v>
      </c>
      <c r="G410" s="5" t="s">
        <v>853</v>
      </c>
      <c r="H410" s="3">
        <f t="shared" si="48"/>
        <v>56</v>
      </c>
      <c r="I410" s="4" t="s">
        <v>972</v>
      </c>
      <c r="J410" s="4" t="s">
        <v>1999</v>
      </c>
      <c r="K410" s="3" t="s">
        <v>3163</v>
      </c>
      <c r="L410" s="3"/>
      <c r="M410" s="3" t="str">
        <f t="shared" si="44"/>
        <v>NULL</v>
      </c>
      <c r="N410" s="3"/>
      <c r="O410" s="3"/>
      <c r="P410" s="2" t="s">
        <v>3163</v>
      </c>
      <c r="Q410" s="28" t="str">
        <f t="shared" si="45"/>
        <v>ORDERNO</v>
      </c>
      <c r="R410" s="2" t="str">
        <f t="shared" si="49"/>
        <v>, MILEAGEPOLICY  TEXT  NULL  COMMENT '마일리지 정책'</v>
      </c>
    </row>
    <row r="411" spans="1:18" ht="22" hidden="1" customHeight="1" x14ac:dyDescent="0.45">
      <c r="A411" s="23">
        <f t="shared" si="46"/>
        <v>28</v>
      </c>
      <c r="B411" s="3" t="s">
        <v>598</v>
      </c>
      <c r="C411" s="3" t="s">
        <v>786</v>
      </c>
      <c r="D411" s="3" t="s">
        <v>5512</v>
      </c>
      <c r="E411" s="3" t="s">
        <v>789</v>
      </c>
      <c r="F411" s="4" t="str">
        <f t="shared" si="47"/>
        <v>O_DPN_ES_ORDER</v>
      </c>
      <c r="G411" s="5" t="s">
        <v>853</v>
      </c>
      <c r="H411" s="3">
        <f t="shared" si="48"/>
        <v>57</v>
      </c>
      <c r="I411" s="4" t="s">
        <v>973</v>
      </c>
      <c r="J411" s="4" t="s">
        <v>2000</v>
      </c>
      <c r="K411" s="3" t="s">
        <v>3163</v>
      </c>
      <c r="L411" s="3"/>
      <c r="M411" s="3" t="str">
        <f t="shared" si="44"/>
        <v>NULL</v>
      </c>
      <c r="N411" s="3"/>
      <c r="O411" s="3"/>
      <c r="P411" s="2" t="s">
        <v>3163</v>
      </c>
      <c r="Q411" s="28" t="str">
        <f t="shared" si="45"/>
        <v>ORDERNO</v>
      </c>
      <c r="R411" s="2" t="str">
        <f t="shared" si="49"/>
        <v>, STATUSPOLICY  TEXT  NULL  COMMENT '주문상태 정책'</v>
      </c>
    </row>
    <row r="412" spans="1:18" ht="22" hidden="1" customHeight="1" x14ac:dyDescent="0.45">
      <c r="A412" s="23">
        <f t="shared" si="46"/>
        <v>28</v>
      </c>
      <c r="B412" s="3" t="s">
        <v>598</v>
      </c>
      <c r="C412" s="3" t="s">
        <v>786</v>
      </c>
      <c r="D412" s="3" t="s">
        <v>5512</v>
      </c>
      <c r="E412" s="3" t="s">
        <v>789</v>
      </c>
      <c r="F412" s="4" t="str">
        <f t="shared" si="47"/>
        <v>O_DPN_ES_ORDER</v>
      </c>
      <c r="G412" s="5" t="s">
        <v>853</v>
      </c>
      <c r="H412" s="3">
        <f t="shared" si="48"/>
        <v>58</v>
      </c>
      <c r="I412" s="4" t="s">
        <v>974</v>
      </c>
      <c r="J412" s="4" t="s">
        <v>2001</v>
      </c>
      <c r="K412" s="3" t="s">
        <v>3163</v>
      </c>
      <c r="L412" s="3"/>
      <c r="M412" s="3" t="str">
        <f t="shared" si="44"/>
        <v>NULL</v>
      </c>
      <c r="N412" s="3"/>
      <c r="O412" s="3"/>
      <c r="P412" s="2" t="s">
        <v>3163</v>
      </c>
      <c r="Q412" s="28" t="str">
        <f t="shared" si="45"/>
        <v>ORDERNO</v>
      </c>
      <c r="R412" s="2" t="str">
        <f t="shared" si="49"/>
        <v>, MEMBERPOLICY  TEXT  NULL  COMMENT '주문당시의 회원등급별 할인정책'</v>
      </c>
    </row>
    <row r="413" spans="1:18" ht="22" hidden="1" customHeight="1" x14ac:dyDescent="0.45">
      <c r="A413" s="23">
        <f t="shared" si="46"/>
        <v>28</v>
      </c>
      <c r="B413" s="3" t="s">
        <v>598</v>
      </c>
      <c r="C413" s="3" t="s">
        <v>786</v>
      </c>
      <c r="D413" s="3" t="s">
        <v>5512</v>
      </c>
      <c r="E413" s="3" t="s">
        <v>789</v>
      </c>
      <c r="F413" s="4" t="str">
        <f t="shared" si="47"/>
        <v>O_DPN_ES_ORDER</v>
      </c>
      <c r="G413" s="5" t="s">
        <v>853</v>
      </c>
      <c r="H413" s="3">
        <f t="shared" si="48"/>
        <v>59</v>
      </c>
      <c r="I413" s="4" t="s">
        <v>975</v>
      </c>
      <c r="J413" s="4" t="s">
        <v>2002</v>
      </c>
      <c r="K413" s="3" t="s">
        <v>3163</v>
      </c>
      <c r="L413" s="3"/>
      <c r="M413" s="3" t="str">
        <f t="shared" si="44"/>
        <v>NULL</v>
      </c>
      <c r="N413" s="3"/>
      <c r="O413" s="3"/>
      <c r="P413" s="2" t="s">
        <v>3163</v>
      </c>
      <c r="Q413" s="28" t="str">
        <f t="shared" si="45"/>
        <v>ORDERNO</v>
      </c>
      <c r="R413" s="2" t="str">
        <f t="shared" si="49"/>
        <v>, COUPONPOLICY  TEXT  NULL  COMMENT '주문당시의 쿠폰 기본정책'</v>
      </c>
    </row>
    <row r="414" spans="1:18" ht="22" hidden="1" customHeight="1" x14ac:dyDescent="0.45">
      <c r="A414" s="23">
        <f t="shared" si="46"/>
        <v>28</v>
      </c>
      <c r="B414" s="3" t="s">
        <v>598</v>
      </c>
      <c r="C414" s="3" t="s">
        <v>786</v>
      </c>
      <c r="D414" s="3" t="s">
        <v>5512</v>
      </c>
      <c r="E414" s="3" t="s">
        <v>789</v>
      </c>
      <c r="F414" s="4" t="str">
        <f t="shared" si="47"/>
        <v>O_DPN_ES_ORDER</v>
      </c>
      <c r="G414" s="5" t="s">
        <v>853</v>
      </c>
      <c r="H414" s="3">
        <f t="shared" si="48"/>
        <v>60</v>
      </c>
      <c r="I414" s="4" t="s">
        <v>976</v>
      </c>
      <c r="J414" s="4" t="s">
        <v>2003</v>
      </c>
      <c r="K414" s="3" t="s">
        <v>3163</v>
      </c>
      <c r="L414" s="3"/>
      <c r="M414" s="3" t="str">
        <f t="shared" si="44"/>
        <v>NULL</v>
      </c>
      <c r="N414" s="3"/>
      <c r="O414" s="3"/>
      <c r="P414" s="2" t="s">
        <v>3163</v>
      </c>
      <c r="Q414" s="28" t="str">
        <f t="shared" si="45"/>
        <v>ORDERNO</v>
      </c>
      <c r="R414" s="2" t="str">
        <f t="shared" si="49"/>
        <v>, CURRENCYPOLICY  TEXT  NULL  COMMENT '주문당시의 상점통화 기본정책'</v>
      </c>
    </row>
    <row r="415" spans="1:18" ht="22" hidden="1" customHeight="1" x14ac:dyDescent="0.45">
      <c r="A415" s="23">
        <f t="shared" si="46"/>
        <v>28</v>
      </c>
      <c r="B415" s="3" t="s">
        <v>598</v>
      </c>
      <c r="C415" s="3" t="s">
        <v>786</v>
      </c>
      <c r="D415" s="3" t="s">
        <v>5512</v>
      </c>
      <c r="E415" s="3" t="s">
        <v>789</v>
      </c>
      <c r="F415" s="4" t="str">
        <f t="shared" si="47"/>
        <v>O_DPN_ES_ORDER</v>
      </c>
      <c r="G415" s="5" t="s">
        <v>853</v>
      </c>
      <c r="H415" s="3">
        <f t="shared" si="48"/>
        <v>61</v>
      </c>
      <c r="I415" s="4" t="s">
        <v>977</v>
      </c>
      <c r="J415" s="4" t="s">
        <v>2004</v>
      </c>
      <c r="K415" s="3" t="s">
        <v>3163</v>
      </c>
      <c r="L415" s="3"/>
      <c r="M415" s="3" t="str">
        <f t="shared" ref="M415:M478" si="50">IF(L415="Y"," NOT NULL","NULL")</f>
        <v>NULL</v>
      </c>
      <c r="N415" s="3"/>
      <c r="O415" s="3"/>
      <c r="P415" s="2" t="s">
        <v>3163</v>
      </c>
      <c r="Q415" s="28" t="str">
        <f t="shared" ref="Q415:Q478" si="51">IF(G415="","",IF(L415="",Q414,IF(AND(L415="Y",H415=1),J415,CONCATENATE(Q414,",",J415))))</f>
        <v>ORDERNO</v>
      </c>
      <c r="R415" s="2" t="str">
        <f t="shared" si="49"/>
        <v>, EXCHANGERATEPOLICY  TEXT  NULL  COMMENT '주문당시의 환율 기본정책'</v>
      </c>
    </row>
    <row r="416" spans="1:18" ht="22" hidden="1" customHeight="1" x14ac:dyDescent="0.45">
      <c r="A416" s="23">
        <f t="shared" ref="A416:A479" si="52">IF(G416=G415,A415,A415+1)</f>
        <v>28</v>
      </c>
      <c r="B416" s="3" t="s">
        <v>598</v>
      </c>
      <c r="C416" s="3" t="s">
        <v>786</v>
      </c>
      <c r="D416" s="3" t="s">
        <v>5512</v>
      </c>
      <c r="E416" s="3" t="s">
        <v>789</v>
      </c>
      <c r="F416" s="4" t="str">
        <f t="shared" ref="F416:F479" si="53">CONCATENATE("O_",D416,"_",E416)</f>
        <v>O_DPN_ES_ORDER</v>
      </c>
      <c r="G416" s="5" t="s">
        <v>853</v>
      </c>
      <c r="H416" s="3">
        <f t="shared" ref="H416:H479" si="54">IF(F416=F415,H415+1,1)</f>
        <v>62</v>
      </c>
      <c r="I416" s="4" t="s">
        <v>978</v>
      </c>
      <c r="J416" s="4" t="s">
        <v>2005</v>
      </c>
      <c r="K416" s="3" t="s">
        <v>3163</v>
      </c>
      <c r="L416" s="3"/>
      <c r="M416" s="3" t="str">
        <f t="shared" si="50"/>
        <v>NULL</v>
      </c>
      <c r="N416" s="3"/>
      <c r="O416" s="3"/>
      <c r="P416" s="2" t="s">
        <v>3163</v>
      </c>
      <c r="Q416" s="28" t="str">
        <f t="shared" si="51"/>
        <v>ORDERNO</v>
      </c>
      <c r="R416" s="2" t="str">
        <f t="shared" ref="R416:R479" si="55">IF(AND(N416="Y",H416=1),"CREATE OR REPLACE VIEW "&amp;B416&amp;"."&amp;F416&amp;" AS SELECT CMM_DTL_CD AS "&amp;J416,IF(AND(N416="Y",H417=1)," , SORT_SEQ AS "&amp;J416&amp;" FROM DW.WSTC_CMM_CD_DTL WHERE CMM_BAS_CD= '"&amp;P416&amp;"';",IF(N416="Y"," , CMM_DTL_NM AS "&amp;J416,IF(G416="","",IF(H416=1,"CREATE OR REPLACE TRANSIENT TABLE "&amp;B416&amp;"."&amp;F416&amp;" ("&amp;J416&amp;"  "&amp;K416&amp;"  "&amp;M416&amp;"  COMMENT '"&amp;I416&amp;"'",IF(H417=1,", "&amp;J416&amp;"  "&amp;K416&amp;"  "&amp;M416&amp;"  COMMENT '"&amp;I416&amp;"' , CONSTRAINT "&amp;F416&amp;"_PK PRIMARY KEY ("&amp;Q416&amp;")) COMMENT='"&amp;G416&amp;"';"&amp;"GRANT SELECT ON TABLE GCWB_WDB."&amp;B416&amp;"."&amp;F416&amp;" TO READ_ROLE;"&amp;"GRANT SELECT,INSERT,UPDATE,DELETE ON TABLE GCWB_WDB."&amp;B416&amp;"."&amp;F416&amp;" TO ROLE CRUD_ROLE;",", "&amp;J416&amp;"  "&amp;K416&amp;"  "&amp;M416&amp;"  COMMENT '"&amp;I416&amp;"'"))))))</f>
        <v>, MYAPPPOLICY  TEXT  NULL  COMMENT '주문당시의 마이앱 기본정책'</v>
      </c>
    </row>
    <row r="417" spans="1:18" ht="22" hidden="1" customHeight="1" x14ac:dyDescent="0.45">
      <c r="A417" s="23">
        <f t="shared" si="52"/>
        <v>28</v>
      </c>
      <c r="B417" s="3" t="s">
        <v>598</v>
      </c>
      <c r="C417" s="3" t="s">
        <v>786</v>
      </c>
      <c r="D417" s="3" t="s">
        <v>5512</v>
      </c>
      <c r="E417" s="3" t="s">
        <v>789</v>
      </c>
      <c r="F417" s="4" t="str">
        <f t="shared" si="53"/>
        <v>O_DPN_ES_ORDER</v>
      </c>
      <c r="G417" s="5" t="s">
        <v>853</v>
      </c>
      <c r="H417" s="3">
        <f t="shared" si="54"/>
        <v>63</v>
      </c>
      <c r="I417" s="4" t="s">
        <v>979</v>
      </c>
      <c r="J417" s="4" t="s">
        <v>2006</v>
      </c>
      <c r="K417" s="3" t="s">
        <v>3163</v>
      </c>
      <c r="L417" s="3"/>
      <c r="M417" s="3" t="str">
        <f t="shared" si="50"/>
        <v>NULL</v>
      </c>
      <c r="N417" s="3"/>
      <c r="O417" s="3"/>
      <c r="P417" s="2" t="s">
        <v>3163</v>
      </c>
      <c r="Q417" s="28" t="str">
        <f t="shared" si="51"/>
        <v>ORDERNO</v>
      </c>
      <c r="R417" s="2" t="str">
        <f t="shared" si="55"/>
        <v>, USERREQUESTMEMO  TEXT  NULL  COMMENT '고객상담메모(관리자용 메모)'</v>
      </c>
    </row>
    <row r="418" spans="1:18" ht="22" hidden="1" customHeight="1" x14ac:dyDescent="0.45">
      <c r="A418" s="23">
        <f t="shared" si="52"/>
        <v>28</v>
      </c>
      <c r="B418" s="3" t="s">
        <v>598</v>
      </c>
      <c r="C418" s="3" t="s">
        <v>786</v>
      </c>
      <c r="D418" s="3" t="s">
        <v>5512</v>
      </c>
      <c r="E418" s="3" t="s">
        <v>789</v>
      </c>
      <c r="F418" s="4" t="str">
        <f t="shared" si="53"/>
        <v>O_DPN_ES_ORDER</v>
      </c>
      <c r="G418" s="5" t="s">
        <v>853</v>
      </c>
      <c r="H418" s="3">
        <f t="shared" si="54"/>
        <v>64</v>
      </c>
      <c r="I418" s="4" t="s">
        <v>979</v>
      </c>
      <c r="J418" s="4" t="s">
        <v>2007</v>
      </c>
      <c r="K418" s="3" t="s">
        <v>3163</v>
      </c>
      <c r="L418" s="3"/>
      <c r="M418" s="3" t="str">
        <f t="shared" si="50"/>
        <v>NULL</v>
      </c>
      <c r="N418" s="3"/>
      <c r="O418" s="3"/>
      <c r="P418" s="2" t="s">
        <v>3163</v>
      </c>
      <c r="Q418" s="28" t="str">
        <f t="shared" si="51"/>
        <v>ORDERNO</v>
      </c>
      <c r="R418" s="2" t="str">
        <f t="shared" si="55"/>
        <v>, USERCONSULTMEMO  TEXT  NULL  COMMENT '고객상담메모(관리자용 메모)'</v>
      </c>
    </row>
    <row r="419" spans="1:18" ht="22" hidden="1" customHeight="1" x14ac:dyDescent="0.45">
      <c r="A419" s="23">
        <f t="shared" si="52"/>
        <v>28</v>
      </c>
      <c r="B419" s="3" t="s">
        <v>598</v>
      </c>
      <c r="C419" s="3" t="s">
        <v>786</v>
      </c>
      <c r="D419" s="3" t="s">
        <v>5512</v>
      </c>
      <c r="E419" s="3" t="s">
        <v>789</v>
      </c>
      <c r="F419" s="4" t="str">
        <f t="shared" si="53"/>
        <v>O_DPN_ES_ORDER</v>
      </c>
      <c r="G419" s="5" t="s">
        <v>853</v>
      </c>
      <c r="H419" s="3">
        <f t="shared" si="54"/>
        <v>65</v>
      </c>
      <c r="I419" s="4" t="s">
        <v>980</v>
      </c>
      <c r="J419" s="4" t="s">
        <v>2008</v>
      </c>
      <c r="K419" s="3" t="s">
        <v>3163</v>
      </c>
      <c r="L419" s="3"/>
      <c r="M419" s="3" t="str">
        <f t="shared" si="50"/>
        <v>NULL</v>
      </c>
      <c r="N419" s="3"/>
      <c r="O419" s="3"/>
      <c r="P419" s="2" t="s">
        <v>3163</v>
      </c>
      <c r="Q419" s="28" t="str">
        <f t="shared" si="51"/>
        <v>ORDERNO</v>
      </c>
      <c r="R419" s="2" t="str">
        <f t="shared" si="55"/>
        <v>, ADMINMEMO  TEXT  NULL  COMMENT '관리자 메모'</v>
      </c>
    </row>
    <row r="420" spans="1:18" ht="22" hidden="1" customHeight="1" x14ac:dyDescent="0.45">
      <c r="A420" s="23">
        <f t="shared" si="52"/>
        <v>28</v>
      </c>
      <c r="B420" s="3" t="s">
        <v>598</v>
      </c>
      <c r="C420" s="3" t="s">
        <v>786</v>
      </c>
      <c r="D420" s="3" t="s">
        <v>5512</v>
      </c>
      <c r="E420" s="3" t="s">
        <v>789</v>
      </c>
      <c r="F420" s="4" t="str">
        <f t="shared" si="53"/>
        <v>O_DPN_ES_ORDER</v>
      </c>
      <c r="G420" s="5" t="s">
        <v>853</v>
      </c>
      <c r="H420" s="3">
        <f t="shared" si="54"/>
        <v>66</v>
      </c>
      <c r="I420" s="4" t="s">
        <v>981</v>
      </c>
      <c r="J420" s="4" t="s">
        <v>2009</v>
      </c>
      <c r="K420" s="3" t="s">
        <v>3163</v>
      </c>
      <c r="L420" s="3"/>
      <c r="M420" s="3" t="str">
        <f t="shared" si="50"/>
        <v>NULL</v>
      </c>
      <c r="N420" s="3"/>
      <c r="O420" s="3"/>
      <c r="P420" s="2" t="s">
        <v>3163</v>
      </c>
      <c r="Q420" s="28" t="str">
        <f t="shared" si="51"/>
        <v>ORDERNO</v>
      </c>
      <c r="R420" s="2" t="str">
        <f t="shared" si="55"/>
        <v>, ORDERPGLOG  TEXT  NULL  COMMENT '주문 PG 로그'</v>
      </c>
    </row>
    <row r="421" spans="1:18" ht="22" hidden="1" customHeight="1" x14ac:dyDescent="0.45">
      <c r="A421" s="23">
        <f t="shared" si="52"/>
        <v>28</v>
      </c>
      <c r="B421" s="3" t="s">
        <v>598</v>
      </c>
      <c r="C421" s="3" t="s">
        <v>786</v>
      </c>
      <c r="D421" s="3" t="s">
        <v>5512</v>
      </c>
      <c r="E421" s="3" t="s">
        <v>789</v>
      </c>
      <c r="F421" s="4" t="str">
        <f t="shared" si="53"/>
        <v>O_DPN_ES_ORDER</v>
      </c>
      <c r="G421" s="5" t="s">
        <v>853</v>
      </c>
      <c r="H421" s="3">
        <f t="shared" si="54"/>
        <v>67</v>
      </c>
      <c r="I421" s="4" t="s">
        <v>982</v>
      </c>
      <c r="J421" s="4" t="s">
        <v>2010</v>
      </c>
      <c r="K421" s="3" t="s">
        <v>3163</v>
      </c>
      <c r="L421" s="3"/>
      <c r="M421" s="3" t="str">
        <f t="shared" si="50"/>
        <v>NULL</v>
      </c>
      <c r="N421" s="3"/>
      <c r="O421" s="3"/>
      <c r="P421" s="2" t="s">
        <v>3163</v>
      </c>
      <c r="Q421" s="28" t="str">
        <f t="shared" si="51"/>
        <v>ORDERNO</v>
      </c>
      <c r="R421" s="2" t="str">
        <f t="shared" si="55"/>
        <v>, ORDERDELIVERYLOG  TEXT  NULL  COMMENT '주문 배송 로그'</v>
      </c>
    </row>
    <row r="422" spans="1:18" ht="22" hidden="1" customHeight="1" x14ac:dyDescent="0.45">
      <c r="A422" s="23">
        <f t="shared" si="52"/>
        <v>28</v>
      </c>
      <c r="B422" s="3" t="s">
        <v>598</v>
      </c>
      <c r="C422" s="3" t="s">
        <v>786</v>
      </c>
      <c r="D422" s="3" t="s">
        <v>5512</v>
      </c>
      <c r="E422" s="3" t="s">
        <v>789</v>
      </c>
      <c r="F422" s="4" t="str">
        <f t="shared" si="53"/>
        <v>O_DPN_ES_ORDER</v>
      </c>
      <c r="G422" s="5" t="s">
        <v>853</v>
      </c>
      <c r="H422" s="3">
        <f t="shared" si="54"/>
        <v>68</v>
      </c>
      <c r="I422" s="4" t="s">
        <v>983</v>
      </c>
      <c r="J422" s="4" t="s">
        <v>2011</v>
      </c>
      <c r="K422" s="3" t="s">
        <v>3163</v>
      </c>
      <c r="L422" s="3"/>
      <c r="M422" s="3" t="str">
        <f t="shared" si="50"/>
        <v>NULL</v>
      </c>
      <c r="N422" s="3"/>
      <c r="O422" s="3"/>
      <c r="P422" s="2" t="s">
        <v>3163</v>
      </c>
      <c r="Q422" s="28" t="str">
        <f t="shared" si="51"/>
        <v>ORDERNO</v>
      </c>
      <c r="R422" s="2" t="str">
        <f t="shared" si="55"/>
        <v>, ORDERADMINLOG  TEXT  NULL  COMMENT '주문 관리자 로그'</v>
      </c>
    </row>
    <row r="423" spans="1:18" ht="22" hidden="1" customHeight="1" x14ac:dyDescent="0.45">
      <c r="A423" s="23">
        <f t="shared" si="52"/>
        <v>28</v>
      </c>
      <c r="B423" s="3" t="s">
        <v>598</v>
      </c>
      <c r="C423" s="3" t="s">
        <v>786</v>
      </c>
      <c r="D423" s="3" t="s">
        <v>5512</v>
      </c>
      <c r="E423" s="3" t="s">
        <v>789</v>
      </c>
      <c r="F423" s="4" t="str">
        <f t="shared" si="53"/>
        <v>O_DPN_ES_ORDER</v>
      </c>
      <c r="G423" s="5" t="s">
        <v>853</v>
      </c>
      <c r="H423" s="3">
        <f t="shared" si="54"/>
        <v>69</v>
      </c>
      <c r="I423" s="4" t="s">
        <v>984</v>
      </c>
      <c r="J423" s="4" t="s">
        <v>2012</v>
      </c>
      <c r="K423" s="3" t="s">
        <v>3184</v>
      </c>
      <c r="L423" s="3"/>
      <c r="M423" s="3" t="str">
        <f t="shared" si="50"/>
        <v>NULL</v>
      </c>
      <c r="N423" s="3"/>
      <c r="O423" s="3"/>
      <c r="P423" s="2" t="s">
        <v>3184</v>
      </c>
      <c r="Q423" s="28" t="str">
        <f t="shared" si="51"/>
        <v>ORDERNO</v>
      </c>
      <c r="R423" s="2" t="str">
        <f t="shared" si="55"/>
        <v>, PGNAME  VARCHAR(10)  NULL  COMMENT 'PG명'</v>
      </c>
    </row>
    <row r="424" spans="1:18" ht="22" hidden="1" customHeight="1" x14ac:dyDescent="0.45">
      <c r="A424" s="23">
        <f t="shared" si="52"/>
        <v>28</v>
      </c>
      <c r="B424" s="3" t="s">
        <v>598</v>
      </c>
      <c r="C424" s="3" t="s">
        <v>786</v>
      </c>
      <c r="D424" s="3" t="s">
        <v>5512</v>
      </c>
      <c r="E424" s="3" t="s">
        <v>789</v>
      </c>
      <c r="F424" s="4" t="str">
        <f t="shared" si="53"/>
        <v>O_DPN_ES_ORDER</v>
      </c>
      <c r="G424" s="5" t="s">
        <v>853</v>
      </c>
      <c r="H424" s="3">
        <f t="shared" si="54"/>
        <v>70</v>
      </c>
      <c r="I424" s="4" t="s">
        <v>985</v>
      </c>
      <c r="J424" s="4" t="s">
        <v>2013</v>
      </c>
      <c r="K424" s="3" t="s">
        <v>3184</v>
      </c>
      <c r="L424" s="3"/>
      <c r="M424" s="3" t="str">
        <f t="shared" si="50"/>
        <v>NULL</v>
      </c>
      <c r="N424" s="3"/>
      <c r="O424" s="3"/>
      <c r="P424" s="2" t="s">
        <v>3184</v>
      </c>
      <c r="Q424" s="28" t="str">
        <f t="shared" si="51"/>
        <v>ORDERNO</v>
      </c>
      <c r="R424" s="2" t="str">
        <f t="shared" si="55"/>
        <v>, PGRESULTCODE  VARCHAR(10)  NULL  COMMENT 'PG 결과코드'</v>
      </c>
    </row>
    <row r="425" spans="1:18" ht="22" hidden="1" customHeight="1" x14ac:dyDescent="0.45">
      <c r="A425" s="23">
        <f t="shared" si="52"/>
        <v>28</v>
      </c>
      <c r="B425" s="3" t="s">
        <v>598</v>
      </c>
      <c r="C425" s="3" t="s">
        <v>786</v>
      </c>
      <c r="D425" s="3" t="s">
        <v>5512</v>
      </c>
      <c r="E425" s="3" t="s">
        <v>789</v>
      </c>
      <c r="F425" s="4" t="str">
        <f t="shared" si="53"/>
        <v>O_DPN_ES_ORDER</v>
      </c>
      <c r="G425" s="5" t="s">
        <v>853</v>
      </c>
      <c r="H425" s="3">
        <f t="shared" si="54"/>
        <v>71</v>
      </c>
      <c r="I425" s="4" t="s">
        <v>986</v>
      </c>
      <c r="J425" s="4" t="s">
        <v>2014</v>
      </c>
      <c r="K425" s="3" t="s">
        <v>3194</v>
      </c>
      <c r="L425" s="3"/>
      <c r="M425" s="3" t="str">
        <f t="shared" si="50"/>
        <v>NULL</v>
      </c>
      <c r="N425" s="3"/>
      <c r="O425" s="3"/>
      <c r="P425" s="2" t="s">
        <v>3194</v>
      </c>
      <c r="Q425" s="28" t="str">
        <f t="shared" si="51"/>
        <v>ORDERNO</v>
      </c>
      <c r="R425" s="2" t="str">
        <f t="shared" si="55"/>
        <v>, PGTID  VARCHAR(100)  NULL  COMMENT 'PG 거래번호'</v>
      </c>
    </row>
    <row r="426" spans="1:18" ht="22" hidden="1" customHeight="1" x14ac:dyDescent="0.45">
      <c r="A426" s="23">
        <f t="shared" si="52"/>
        <v>28</v>
      </c>
      <c r="B426" s="3" t="s">
        <v>598</v>
      </c>
      <c r="C426" s="3" t="s">
        <v>786</v>
      </c>
      <c r="D426" s="3" t="s">
        <v>5512</v>
      </c>
      <c r="E426" s="3" t="s">
        <v>789</v>
      </c>
      <c r="F426" s="4" t="str">
        <f t="shared" si="53"/>
        <v>O_DPN_ES_ORDER</v>
      </c>
      <c r="G426" s="5" t="s">
        <v>853</v>
      </c>
      <c r="H426" s="3">
        <f t="shared" si="54"/>
        <v>72</v>
      </c>
      <c r="I426" s="4" t="s">
        <v>987</v>
      </c>
      <c r="J426" s="4" t="s">
        <v>2015</v>
      </c>
      <c r="K426" s="3" t="s">
        <v>3198</v>
      </c>
      <c r="L426" s="3"/>
      <c r="M426" s="3" t="str">
        <f t="shared" si="50"/>
        <v>NULL</v>
      </c>
      <c r="N426" s="3"/>
      <c r="O426" s="3"/>
      <c r="P426" s="2" t="s">
        <v>3198</v>
      </c>
      <c r="Q426" s="28" t="str">
        <f t="shared" si="51"/>
        <v>ORDERNO</v>
      </c>
      <c r="R426" s="2" t="str">
        <f t="shared" si="55"/>
        <v>, PGAPPNO  VARCHAR(60)  NULL  COMMENT 'PG 승인번호'</v>
      </c>
    </row>
    <row r="427" spans="1:18" ht="22" hidden="1" customHeight="1" x14ac:dyDescent="0.45">
      <c r="A427" s="23">
        <f t="shared" si="52"/>
        <v>28</v>
      </c>
      <c r="B427" s="3" t="s">
        <v>598</v>
      </c>
      <c r="C427" s="3" t="s">
        <v>786</v>
      </c>
      <c r="D427" s="3" t="s">
        <v>5512</v>
      </c>
      <c r="E427" s="3" t="s">
        <v>789</v>
      </c>
      <c r="F427" s="4" t="str">
        <f t="shared" si="53"/>
        <v>O_DPN_ES_ORDER</v>
      </c>
      <c r="G427" s="5" t="s">
        <v>853</v>
      </c>
      <c r="H427" s="3">
        <f t="shared" si="54"/>
        <v>73</v>
      </c>
      <c r="I427" s="4" t="s">
        <v>988</v>
      </c>
      <c r="J427" s="4" t="s">
        <v>2016</v>
      </c>
      <c r="K427" s="3" t="s">
        <v>3199</v>
      </c>
      <c r="L427" s="3"/>
      <c r="M427" s="3" t="str">
        <f t="shared" si="50"/>
        <v>NULL</v>
      </c>
      <c r="N427" s="3"/>
      <c r="O427" s="3"/>
      <c r="P427" s="2" t="s">
        <v>3199</v>
      </c>
      <c r="Q427" s="28" t="str">
        <f t="shared" si="51"/>
        <v>ORDERNO</v>
      </c>
      <c r="R427" s="2" t="str">
        <f t="shared" si="55"/>
        <v>, PGAPPDT  VARCHAR(40)  NULL  COMMENT 'PG 승인일자'</v>
      </c>
    </row>
    <row r="428" spans="1:18" ht="22" hidden="1" customHeight="1" x14ac:dyDescent="0.45">
      <c r="A428" s="23">
        <f t="shared" si="52"/>
        <v>28</v>
      </c>
      <c r="B428" s="3" t="s">
        <v>598</v>
      </c>
      <c r="C428" s="3" t="s">
        <v>786</v>
      </c>
      <c r="D428" s="3" t="s">
        <v>5512</v>
      </c>
      <c r="E428" s="3" t="s">
        <v>789</v>
      </c>
      <c r="F428" s="4" t="str">
        <f t="shared" si="53"/>
        <v>O_DPN_ES_ORDER</v>
      </c>
      <c r="G428" s="5" t="s">
        <v>853</v>
      </c>
      <c r="H428" s="3">
        <f t="shared" si="54"/>
        <v>74</v>
      </c>
      <c r="I428" s="4" t="s">
        <v>989</v>
      </c>
      <c r="J428" s="4" t="s">
        <v>2017</v>
      </c>
      <c r="K428" s="3" t="s">
        <v>3184</v>
      </c>
      <c r="L428" s="3"/>
      <c r="M428" s="3" t="str">
        <f t="shared" si="50"/>
        <v>NULL</v>
      </c>
      <c r="N428" s="3"/>
      <c r="O428" s="3"/>
      <c r="P428" s="2" t="s">
        <v>3184</v>
      </c>
      <c r="Q428" s="28" t="str">
        <f t="shared" si="51"/>
        <v>ORDERNO</v>
      </c>
      <c r="R428" s="2" t="str">
        <f t="shared" si="55"/>
        <v>, PGCARDCD  VARCHAR(10)  NULL  COMMENT 'PG 승인카드코드'</v>
      </c>
    </row>
    <row r="429" spans="1:18" ht="22" hidden="1" customHeight="1" x14ac:dyDescent="0.45">
      <c r="A429" s="23">
        <f t="shared" si="52"/>
        <v>28</v>
      </c>
      <c r="B429" s="3" t="s">
        <v>598</v>
      </c>
      <c r="C429" s="3" t="s">
        <v>786</v>
      </c>
      <c r="D429" s="3" t="s">
        <v>5512</v>
      </c>
      <c r="E429" s="3" t="s">
        <v>789</v>
      </c>
      <c r="F429" s="4" t="str">
        <f t="shared" si="53"/>
        <v>O_DPN_ES_ORDER</v>
      </c>
      <c r="G429" s="5" t="s">
        <v>853</v>
      </c>
      <c r="H429" s="3">
        <f t="shared" si="54"/>
        <v>75</v>
      </c>
      <c r="I429" s="4" t="s">
        <v>990</v>
      </c>
      <c r="J429" s="4" t="s">
        <v>2018</v>
      </c>
      <c r="K429" s="3" t="s">
        <v>3180</v>
      </c>
      <c r="L429" s="3"/>
      <c r="M429" s="3" t="str">
        <f t="shared" si="50"/>
        <v>NULL</v>
      </c>
      <c r="N429" s="3"/>
      <c r="O429" s="3"/>
      <c r="P429" s="2" t="s">
        <v>3180</v>
      </c>
      <c r="Q429" s="28" t="str">
        <f t="shared" si="51"/>
        <v>ORDERNO</v>
      </c>
      <c r="R429" s="2" t="str">
        <f t="shared" si="55"/>
        <v>, PGSETTLENM  VARCHAR(50)  NULL  COMMENT 'PG 가상계좌 입금은행'</v>
      </c>
    </row>
    <row r="430" spans="1:18" ht="22" hidden="1" customHeight="1" x14ac:dyDescent="0.45">
      <c r="A430" s="23">
        <f t="shared" si="52"/>
        <v>28</v>
      </c>
      <c r="B430" s="3" t="s">
        <v>598</v>
      </c>
      <c r="C430" s="3" t="s">
        <v>786</v>
      </c>
      <c r="D430" s="3" t="s">
        <v>5512</v>
      </c>
      <c r="E430" s="3" t="s">
        <v>789</v>
      </c>
      <c r="F430" s="4" t="str">
        <f t="shared" si="53"/>
        <v>O_DPN_ES_ORDER</v>
      </c>
      <c r="G430" s="5" t="s">
        <v>853</v>
      </c>
      <c r="H430" s="3">
        <f t="shared" si="54"/>
        <v>76</v>
      </c>
      <c r="I430" s="4" t="s">
        <v>991</v>
      </c>
      <c r="J430" s="4" t="s">
        <v>2019</v>
      </c>
      <c r="K430" s="3" t="s">
        <v>3180</v>
      </c>
      <c r="L430" s="3"/>
      <c r="M430" s="3" t="str">
        <f t="shared" si="50"/>
        <v>NULL</v>
      </c>
      <c r="N430" s="3"/>
      <c r="O430" s="3"/>
      <c r="P430" s="2" t="s">
        <v>3180</v>
      </c>
      <c r="Q430" s="28" t="str">
        <f t="shared" si="51"/>
        <v>ORDERNO</v>
      </c>
      <c r="R430" s="2" t="str">
        <f t="shared" si="55"/>
        <v>, PGSETTLECD  VARCHAR(50)  NULL  COMMENT 'PG 가상계좌 입금 일자'</v>
      </c>
    </row>
    <row r="431" spans="1:18" ht="22" hidden="1" customHeight="1" x14ac:dyDescent="0.45">
      <c r="A431" s="23">
        <f t="shared" si="52"/>
        <v>28</v>
      </c>
      <c r="B431" s="3" t="s">
        <v>598</v>
      </c>
      <c r="C431" s="3" t="s">
        <v>786</v>
      </c>
      <c r="D431" s="3" t="s">
        <v>5512</v>
      </c>
      <c r="E431" s="3" t="s">
        <v>789</v>
      </c>
      <c r="F431" s="4" t="str">
        <f t="shared" si="53"/>
        <v>O_DPN_ES_ORDER</v>
      </c>
      <c r="G431" s="5" t="s">
        <v>853</v>
      </c>
      <c r="H431" s="3">
        <f t="shared" si="54"/>
        <v>77</v>
      </c>
      <c r="I431" s="4" t="s">
        <v>992</v>
      </c>
      <c r="J431" s="4" t="s">
        <v>2020</v>
      </c>
      <c r="K431" s="3" t="s">
        <v>3185</v>
      </c>
      <c r="L431" s="3"/>
      <c r="M431" s="3" t="str">
        <f t="shared" si="50"/>
        <v>NULL</v>
      </c>
      <c r="N431" s="3"/>
      <c r="O431" s="3"/>
      <c r="P431" s="2" t="s">
        <v>3185</v>
      </c>
      <c r="Q431" s="28" t="str">
        <f t="shared" si="51"/>
        <v>ORDERNO</v>
      </c>
      <c r="R431" s="2" t="str">
        <f t="shared" si="55"/>
        <v>, PGFAILREASON  VARCHAR(255)  NULL  COMMENT 'PG 실패 이유'</v>
      </c>
    </row>
    <row r="432" spans="1:18" ht="22" hidden="1" customHeight="1" x14ac:dyDescent="0.45">
      <c r="A432" s="23">
        <f t="shared" si="52"/>
        <v>28</v>
      </c>
      <c r="B432" s="3" t="s">
        <v>598</v>
      </c>
      <c r="C432" s="3" t="s">
        <v>786</v>
      </c>
      <c r="D432" s="3" t="s">
        <v>5512</v>
      </c>
      <c r="E432" s="3" t="s">
        <v>789</v>
      </c>
      <c r="F432" s="4" t="str">
        <f t="shared" si="53"/>
        <v>O_DPN_ES_ORDER</v>
      </c>
      <c r="G432" s="5" t="s">
        <v>853</v>
      </c>
      <c r="H432" s="3">
        <f t="shared" si="54"/>
        <v>78</v>
      </c>
      <c r="I432" s="4" t="s">
        <v>993</v>
      </c>
      <c r="J432" s="4" t="s">
        <v>2021</v>
      </c>
      <c r="K432" s="3" t="s">
        <v>3157</v>
      </c>
      <c r="L432" s="3"/>
      <c r="M432" s="3" t="str">
        <f t="shared" si="50"/>
        <v>NULL</v>
      </c>
      <c r="N432" s="3"/>
      <c r="O432" s="3"/>
      <c r="P432" s="2" t="s">
        <v>3200</v>
      </c>
      <c r="Q432" s="28" t="str">
        <f t="shared" si="51"/>
        <v>ORDERNO</v>
      </c>
      <c r="R432" s="2" t="str">
        <f t="shared" si="55"/>
        <v>, PGCANCELFL  VARCHAR(16)  NULL  COMMENT 'PG 취소여부'</v>
      </c>
    </row>
    <row r="433" spans="1:18" ht="22" hidden="1" customHeight="1" x14ac:dyDescent="0.45">
      <c r="A433" s="23">
        <f t="shared" si="52"/>
        <v>28</v>
      </c>
      <c r="B433" s="3" t="s">
        <v>598</v>
      </c>
      <c r="C433" s="3" t="s">
        <v>786</v>
      </c>
      <c r="D433" s="3" t="s">
        <v>5512</v>
      </c>
      <c r="E433" s="3" t="s">
        <v>789</v>
      </c>
      <c r="F433" s="4" t="str">
        <f t="shared" si="53"/>
        <v>O_DPN_ES_ORDER</v>
      </c>
      <c r="G433" s="5" t="s">
        <v>853</v>
      </c>
      <c r="H433" s="3">
        <f t="shared" si="54"/>
        <v>79</v>
      </c>
      <c r="I433" s="4" t="s">
        <v>994</v>
      </c>
      <c r="J433" s="4" t="s">
        <v>2022</v>
      </c>
      <c r="K433" s="3" t="s">
        <v>3158</v>
      </c>
      <c r="L433" s="3"/>
      <c r="M433" s="3" t="str">
        <f t="shared" si="50"/>
        <v>NULL</v>
      </c>
      <c r="N433" s="3"/>
      <c r="O433" s="3"/>
      <c r="P433" s="2" t="s">
        <v>3158</v>
      </c>
      <c r="Q433" s="28" t="str">
        <f t="shared" si="51"/>
        <v>ORDERNO</v>
      </c>
      <c r="R433" s="2" t="str">
        <f t="shared" si="55"/>
        <v>, PGREALTAXSUPPLYPRICE  DECIMAL(12,2)  NULL  COMMENT '실제 총 PG 과세금액'</v>
      </c>
    </row>
    <row r="434" spans="1:18" ht="22" hidden="1" customHeight="1" x14ac:dyDescent="0.45">
      <c r="A434" s="23">
        <f t="shared" si="52"/>
        <v>28</v>
      </c>
      <c r="B434" s="3" t="s">
        <v>598</v>
      </c>
      <c r="C434" s="3" t="s">
        <v>786</v>
      </c>
      <c r="D434" s="3" t="s">
        <v>5512</v>
      </c>
      <c r="E434" s="3" t="s">
        <v>789</v>
      </c>
      <c r="F434" s="4" t="str">
        <f t="shared" si="53"/>
        <v>O_DPN_ES_ORDER</v>
      </c>
      <c r="G434" s="5" t="s">
        <v>853</v>
      </c>
      <c r="H434" s="3">
        <f t="shared" si="54"/>
        <v>80</v>
      </c>
      <c r="I434" s="4" t="s">
        <v>995</v>
      </c>
      <c r="J434" s="4" t="s">
        <v>2023</v>
      </c>
      <c r="K434" s="3" t="s">
        <v>3158</v>
      </c>
      <c r="L434" s="3"/>
      <c r="M434" s="3" t="str">
        <f t="shared" si="50"/>
        <v>NULL</v>
      </c>
      <c r="N434" s="3"/>
      <c r="O434" s="3"/>
      <c r="P434" s="2" t="s">
        <v>3158</v>
      </c>
      <c r="Q434" s="28" t="str">
        <f t="shared" si="51"/>
        <v>ORDERNO</v>
      </c>
      <c r="R434" s="2" t="str">
        <f t="shared" si="55"/>
        <v>, PGREALTAXVATPRICE  DECIMAL(12,2)  NULL  COMMENT '실제 총 PG 부가세'</v>
      </c>
    </row>
    <row r="435" spans="1:18" ht="22" hidden="1" customHeight="1" x14ac:dyDescent="0.45">
      <c r="A435" s="23">
        <f t="shared" si="52"/>
        <v>28</v>
      </c>
      <c r="B435" s="3" t="s">
        <v>598</v>
      </c>
      <c r="C435" s="3" t="s">
        <v>786</v>
      </c>
      <c r="D435" s="3" t="s">
        <v>5512</v>
      </c>
      <c r="E435" s="3" t="s">
        <v>789</v>
      </c>
      <c r="F435" s="4" t="str">
        <f t="shared" si="53"/>
        <v>O_DPN_ES_ORDER</v>
      </c>
      <c r="G435" s="5" t="s">
        <v>853</v>
      </c>
      <c r="H435" s="3">
        <f t="shared" si="54"/>
        <v>81</v>
      </c>
      <c r="I435" s="4" t="s">
        <v>996</v>
      </c>
      <c r="J435" s="4" t="s">
        <v>2024</v>
      </c>
      <c r="K435" s="3" t="s">
        <v>3158</v>
      </c>
      <c r="L435" s="3"/>
      <c r="M435" s="3" t="str">
        <f t="shared" si="50"/>
        <v>NULL</v>
      </c>
      <c r="N435" s="3"/>
      <c r="O435" s="3"/>
      <c r="P435" s="2" t="s">
        <v>3158</v>
      </c>
      <c r="Q435" s="28" t="str">
        <f t="shared" si="51"/>
        <v>ORDERNO</v>
      </c>
      <c r="R435" s="2" t="str">
        <f t="shared" si="55"/>
        <v>, PGREALTAXFREEPRICE  DECIMAL(12,2)  NULL  COMMENT '실제 총 PG 면세금액'</v>
      </c>
    </row>
    <row r="436" spans="1:18" ht="22" hidden="1" customHeight="1" x14ac:dyDescent="0.45">
      <c r="A436" s="23">
        <f t="shared" si="52"/>
        <v>28</v>
      </c>
      <c r="B436" s="3" t="s">
        <v>598</v>
      </c>
      <c r="C436" s="3" t="s">
        <v>786</v>
      </c>
      <c r="D436" s="3" t="s">
        <v>5512</v>
      </c>
      <c r="E436" s="3" t="s">
        <v>789</v>
      </c>
      <c r="F436" s="4" t="str">
        <f t="shared" si="53"/>
        <v>O_DPN_ES_ORDER</v>
      </c>
      <c r="G436" s="5" t="s">
        <v>853</v>
      </c>
      <c r="H436" s="3">
        <f t="shared" si="54"/>
        <v>82</v>
      </c>
      <c r="I436" s="4" t="s">
        <v>997</v>
      </c>
      <c r="J436" s="4" t="s">
        <v>2025</v>
      </c>
      <c r="K436" s="3" t="s">
        <v>3180</v>
      </c>
      <c r="L436" s="3"/>
      <c r="M436" s="3" t="str">
        <f t="shared" si="50"/>
        <v>NULL</v>
      </c>
      <c r="N436" s="3"/>
      <c r="O436" s="3"/>
      <c r="P436" s="2" t="s">
        <v>3180</v>
      </c>
      <c r="Q436" s="28" t="str">
        <f t="shared" si="51"/>
        <v>ORDERNO</v>
      </c>
      <c r="R436" s="2" t="str">
        <f t="shared" si="55"/>
        <v>, ESCROWSENDNO  VARCHAR(50)  NULL  COMMENT '에스크로 전문번호'</v>
      </c>
    </row>
    <row r="437" spans="1:18" ht="22" hidden="1" customHeight="1" x14ac:dyDescent="0.45">
      <c r="A437" s="23">
        <f t="shared" si="52"/>
        <v>28</v>
      </c>
      <c r="B437" s="3" t="s">
        <v>598</v>
      </c>
      <c r="C437" s="3" t="s">
        <v>786</v>
      </c>
      <c r="D437" s="3" t="s">
        <v>5512</v>
      </c>
      <c r="E437" s="3" t="s">
        <v>789</v>
      </c>
      <c r="F437" s="4" t="str">
        <f t="shared" si="53"/>
        <v>O_DPN_ES_ORDER</v>
      </c>
      <c r="G437" s="5" t="s">
        <v>853</v>
      </c>
      <c r="H437" s="3">
        <f t="shared" si="54"/>
        <v>83</v>
      </c>
      <c r="I437" s="4" t="s">
        <v>998</v>
      </c>
      <c r="J437" s="4" t="s">
        <v>2026</v>
      </c>
      <c r="K437" s="3" t="s">
        <v>3157</v>
      </c>
      <c r="L437" s="3"/>
      <c r="M437" s="3" t="str">
        <f t="shared" si="50"/>
        <v>NULL</v>
      </c>
      <c r="N437" s="3"/>
      <c r="O437" s="3"/>
      <c r="P437" s="2" t="s">
        <v>3193</v>
      </c>
      <c r="Q437" s="28" t="str">
        <f t="shared" si="51"/>
        <v>ORDERNO</v>
      </c>
      <c r="R437" s="2" t="str">
        <f t="shared" si="55"/>
        <v>, ESCROWDELIVERYFL  VARCHAR(16)  NULL  COMMENT '에스크로 배송등록 여부'</v>
      </c>
    </row>
    <row r="438" spans="1:18" ht="22" hidden="1" customHeight="1" x14ac:dyDescent="0.45">
      <c r="A438" s="23">
        <f t="shared" si="52"/>
        <v>28</v>
      </c>
      <c r="B438" s="3" t="s">
        <v>598</v>
      </c>
      <c r="C438" s="3" t="s">
        <v>786</v>
      </c>
      <c r="D438" s="3" t="s">
        <v>5512</v>
      </c>
      <c r="E438" s="3" t="s">
        <v>789</v>
      </c>
      <c r="F438" s="4" t="str">
        <f t="shared" si="53"/>
        <v>O_DPN_ES_ORDER</v>
      </c>
      <c r="G438" s="5" t="s">
        <v>853</v>
      </c>
      <c r="H438" s="3">
        <f t="shared" si="54"/>
        <v>84</v>
      </c>
      <c r="I438" s="4" t="s">
        <v>999</v>
      </c>
      <c r="J438" s="4" t="s">
        <v>2027</v>
      </c>
      <c r="K438" s="3" t="s">
        <v>3160</v>
      </c>
      <c r="L438" s="3"/>
      <c r="M438" s="3" t="str">
        <f t="shared" si="50"/>
        <v>NULL</v>
      </c>
      <c r="N438" s="3"/>
      <c r="O438" s="3"/>
      <c r="P438" s="2" t="s">
        <v>3160</v>
      </c>
      <c r="Q438" s="28" t="str">
        <f t="shared" si="51"/>
        <v>ORDERNO</v>
      </c>
      <c r="R438" s="2" t="str">
        <f t="shared" si="55"/>
        <v>, ESCROWDELIVERYDT  DATETIME  NULL  COMMENT '에스크로 배송등록 확인일자'</v>
      </c>
    </row>
    <row r="439" spans="1:18" ht="22" hidden="1" customHeight="1" x14ac:dyDescent="0.45">
      <c r="A439" s="23">
        <f t="shared" si="52"/>
        <v>28</v>
      </c>
      <c r="B439" s="3" t="s">
        <v>598</v>
      </c>
      <c r="C439" s="3" t="s">
        <v>786</v>
      </c>
      <c r="D439" s="3" t="s">
        <v>5512</v>
      </c>
      <c r="E439" s="3" t="s">
        <v>789</v>
      </c>
      <c r="F439" s="4" t="str">
        <f t="shared" si="53"/>
        <v>O_DPN_ES_ORDER</v>
      </c>
      <c r="G439" s="5" t="s">
        <v>853</v>
      </c>
      <c r="H439" s="3">
        <f t="shared" si="54"/>
        <v>85</v>
      </c>
      <c r="I439" s="4" t="s">
        <v>1000</v>
      </c>
      <c r="J439" s="4" t="s">
        <v>2028</v>
      </c>
      <c r="K439" s="3" t="s">
        <v>3199</v>
      </c>
      <c r="L439" s="3"/>
      <c r="M439" s="3" t="str">
        <f t="shared" si="50"/>
        <v>NULL</v>
      </c>
      <c r="N439" s="3"/>
      <c r="O439" s="3"/>
      <c r="P439" s="2" t="s">
        <v>3199</v>
      </c>
      <c r="Q439" s="28" t="str">
        <f t="shared" si="51"/>
        <v>ORDERNO</v>
      </c>
      <c r="R439" s="2" t="str">
        <f t="shared" si="55"/>
        <v>, ESCROWDELIVERYCD  VARCHAR(40)  NULL  COMMENT '에스크로 배송업체'</v>
      </c>
    </row>
    <row r="440" spans="1:18" ht="22" hidden="1" customHeight="1" x14ac:dyDescent="0.45">
      <c r="A440" s="23">
        <f t="shared" si="52"/>
        <v>28</v>
      </c>
      <c r="B440" s="3" t="s">
        <v>598</v>
      </c>
      <c r="C440" s="3" t="s">
        <v>786</v>
      </c>
      <c r="D440" s="3" t="s">
        <v>5512</v>
      </c>
      <c r="E440" s="3" t="s">
        <v>789</v>
      </c>
      <c r="F440" s="4" t="str">
        <f t="shared" si="53"/>
        <v>O_DPN_ES_ORDER</v>
      </c>
      <c r="G440" s="5" t="s">
        <v>853</v>
      </c>
      <c r="H440" s="3">
        <f t="shared" si="54"/>
        <v>86</v>
      </c>
      <c r="I440" s="4" t="s">
        <v>1001</v>
      </c>
      <c r="J440" s="4" t="s">
        <v>2029</v>
      </c>
      <c r="K440" s="3" t="s">
        <v>3199</v>
      </c>
      <c r="L440" s="3"/>
      <c r="M440" s="3" t="str">
        <f t="shared" si="50"/>
        <v>NULL</v>
      </c>
      <c r="N440" s="3"/>
      <c r="O440" s="3"/>
      <c r="P440" s="2" t="s">
        <v>3199</v>
      </c>
      <c r="Q440" s="28" t="str">
        <f t="shared" si="51"/>
        <v>ORDERNO</v>
      </c>
      <c r="R440" s="2" t="str">
        <f t="shared" si="55"/>
        <v>, ESCROWINVOICENO  VARCHAR(40)  NULL  COMMENT '에스크로 송장번호'</v>
      </c>
    </row>
    <row r="441" spans="1:18" ht="22" hidden="1" customHeight="1" x14ac:dyDescent="0.45">
      <c r="A441" s="23">
        <f t="shared" si="52"/>
        <v>28</v>
      </c>
      <c r="B441" s="3" t="s">
        <v>598</v>
      </c>
      <c r="C441" s="3" t="s">
        <v>786</v>
      </c>
      <c r="D441" s="3" t="s">
        <v>5512</v>
      </c>
      <c r="E441" s="3" t="s">
        <v>789</v>
      </c>
      <c r="F441" s="4" t="str">
        <f t="shared" si="53"/>
        <v>O_DPN_ES_ORDER</v>
      </c>
      <c r="G441" s="5" t="s">
        <v>853</v>
      </c>
      <c r="H441" s="3">
        <f t="shared" si="54"/>
        <v>87</v>
      </c>
      <c r="I441" s="4" t="s">
        <v>1002</v>
      </c>
      <c r="J441" s="4" t="s">
        <v>2030</v>
      </c>
      <c r="K441" s="3" t="s">
        <v>3157</v>
      </c>
      <c r="L441" s="3"/>
      <c r="M441" s="3" t="str">
        <f t="shared" si="50"/>
        <v>NULL</v>
      </c>
      <c r="N441" s="3"/>
      <c r="O441" s="3"/>
      <c r="P441" s="2" t="s">
        <v>3201</v>
      </c>
      <c r="Q441" s="28" t="str">
        <f t="shared" si="51"/>
        <v>ORDERNO</v>
      </c>
      <c r="R441" s="2" t="str">
        <f t="shared" si="55"/>
        <v>, ESCROWCONFIRMFL  VARCHAR(16)  NULL  COMMENT '에스크로 구매 확인'</v>
      </c>
    </row>
    <row r="442" spans="1:18" ht="22" hidden="1" customHeight="1" x14ac:dyDescent="0.45">
      <c r="A442" s="23">
        <f t="shared" si="52"/>
        <v>28</v>
      </c>
      <c r="B442" s="3" t="s">
        <v>598</v>
      </c>
      <c r="C442" s="3" t="s">
        <v>786</v>
      </c>
      <c r="D442" s="3" t="s">
        <v>5512</v>
      </c>
      <c r="E442" s="3" t="s">
        <v>789</v>
      </c>
      <c r="F442" s="4" t="str">
        <f t="shared" si="53"/>
        <v>O_DPN_ES_ORDER</v>
      </c>
      <c r="G442" s="5" t="s">
        <v>853</v>
      </c>
      <c r="H442" s="3">
        <f t="shared" si="54"/>
        <v>88</v>
      </c>
      <c r="I442" s="4" t="s">
        <v>1003</v>
      </c>
      <c r="J442" s="4" t="s">
        <v>2031</v>
      </c>
      <c r="K442" s="3" t="s">
        <v>3157</v>
      </c>
      <c r="L442" s="3"/>
      <c r="M442" s="3" t="str">
        <f t="shared" si="50"/>
        <v>NULL</v>
      </c>
      <c r="N442" s="3"/>
      <c r="O442" s="3"/>
      <c r="P442" s="2" t="s">
        <v>3193</v>
      </c>
      <c r="Q442" s="28" t="str">
        <f t="shared" si="51"/>
        <v>ORDERNO</v>
      </c>
      <c r="R442" s="2" t="str">
        <f t="shared" si="55"/>
        <v>, ESCROWDENYFL  VARCHAR(16)  NULL  COMMENT '에스크로 거절 확인'</v>
      </c>
    </row>
    <row r="443" spans="1:18" ht="22" hidden="1" customHeight="1" x14ac:dyDescent="0.45">
      <c r="A443" s="23">
        <f t="shared" si="52"/>
        <v>28</v>
      </c>
      <c r="B443" s="3" t="s">
        <v>598</v>
      </c>
      <c r="C443" s="3" t="s">
        <v>786</v>
      </c>
      <c r="D443" s="3" t="s">
        <v>5512</v>
      </c>
      <c r="E443" s="3" t="s">
        <v>789</v>
      </c>
      <c r="F443" s="4" t="str">
        <f t="shared" si="53"/>
        <v>O_DPN_ES_ORDER</v>
      </c>
      <c r="G443" s="5" t="s">
        <v>853</v>
      </c>
      <c r="H443" s="3">
        <f t="shared" si="54"/>
        <v>89</v>
      </c>
      <c r="I443" s="4" t="s">
        <v>1004</v>
      </c>
      <c r="J443" s="4" t="s">
        <v>2032</v>
      </c>
      <c r="K443" s="3" t="s">
        <v>3163</v>
      </c>
      <c r="L443" s="3"/>
      <c r="M443" s="3" t="str">
        <f t="shared" si="50"/>
        <v>NULL</v>
      </c>
      <c r="N443" s="3"/>
      <c r="O443" s="3"/>
      <c r="P443" s="2" t="s">
        <v>3163</v>
      </c>
      <c r="Q443" s="28" t="str">
        <f t="shared" si="51"/>
        <v>ORDERNO</v>
      </c>
      <c r="R443" s="2" t="str">
        <f t="shared" si="55"/>
        <v>, FINTECHDATA  TEXT  NULL  COMMENT '간편결제 추가데이터'</v>
      </c>
    </row>
    <row r="444" spans="1:18" ht="22" hidden="1" customHeight="1" x14ac:dyDescent="0.45">
      <c r="A444" s="23">
        <f t="shared" si="52"/>
        <v>28</v>
      </c>
      <c r="B444" s="3" t="s">
        <v>598</v>
      </c>
      <c r="C444" s="3" t="s">
        <v>786</v>
      </c>
      <c r="D444" s="3" t="s">
        <v>5512</v>
      </c>
      <c r="E444" s="3" t="s">
        <v>789</v>
      </c>
      <c r="F444" s="4" t="str">
        <f t="shared" si="53"/>
        <v>O_DPN_ES_ORDER</v>
      </c>
      <c r="G444" s="5" t="s">
        <v>853</v>
      </c>
      <c r="H444" s="3">
        <f t="shared" si="54"/>
        <v>90</v>
      </c>
      <c r="I444" s="4" t="s">
        <v>1005</v>
      </c>
      <c r="J444" s="4" t="s">
        <v>2033</v>
      </c>
      <c r="K444" s="3" t="s">
        <v>3163</v>
      </c>
      <c r="L444" s="3"/>
      <c r="M444" s="3" t="str">
        <f t="shared" si="50"/>
        <v>NULL</v>
      </c>
      <c r="N444" s="3"/>
      <c r="O444" s="3"/>
      <c r="P444" s="2" t="s">
        <v>3163</v>
      </c>
      <c r="Q444" s="28" t="str">
        <f t="shared" si="51"/>
        <v>ORDERNO</v>
      </c>
      <c r="R444" s="2" t="str">
        <f t="shared" si="55"/>
        <v>, CHECKOUTDATA  TEXT  NULL  COMMENT '간편구매 추가데이터'</v>
      </c>
    </row>
    <row r="445" spans="1:18" ht="22" hidden="1" customHeight="1" x14ac:dyDescent="0.45">
      <c r="A445" s="23">
        <f t="shared" si="52"/>
        <v>28</v>
      </c>
      <c r="B445" s="3" t="s">
        <v>598</v>
      </c>
      <c r="C445" s="3" t="s">
        <v>786</v>
      </c>
      <c r="D445" s="3" t="s">
        <v>5512</v>
      </c>
      <c r="E445" s="3" t="s">
        <v>789</v>
      </c>
      <c r="F445" s="4" t="str">
        <f t="shared" si="53"/>
        <v>O_DPN_ES_ORDER</v>
      </c>
      <c r="G445" s="5" t="s">
        <v>853</v>
      </c>
      <c r="H445" s="3">
        <f t="shared" si="54"/>
        <v>91</v>
      </c>
      <c r="I445" s="4" t="s">
        <v>1006</v>
      </c>
      <c r="J445" s="4" t="s">
        <v>2034</v>
      </c>
      <c r="K445" s="3" t="s">
        <v>3194</v>
      </c>
      <c r="L445" s="3"/>
      <c r="M445" s="3" t="str">
        <f t="shared" si="50"/>
        <v>NULL</v>
      </c>
      <c r="N445" s="3"/>
      <c r="O445" s="3"/>
      <c r="P445" s="2" t="s">
        <v>3194</v>
      </c>
      <c r="Q445" s="28" t="str">
        <f t="shared" si="51"/>
        <v>ORDERNO</v>
      </c>
      <c r="R445" s="2" t="str">
        <f t="shared" si="55"/>
        <v>, CHECKSUMDATA  VARCHAR(100)  NULL  COMMENT '주문 데이터 CHECKSUM 코드'</v>
      </c>
    </row>
    <row r="446" spans="1:18" ht="22" hidden="1" customHeight="1" x14ac:dyDescent="0.45">
      <c r="A446" s="23">
        <f t="shared" si="52"/>
        <v>28</v>
      </c>
      <c r="B446" s="3" t="s">
        <v>598</v>
      </c>
      <c r="C446" s="3" t="s">
        <v>786</v>
      </c>
      <c r="D446" s="3" t="s">
        <v>5512</v>
      </c>
      <c r="E446" s="3" t="s">
        <v>789</v>
      </c>
      <c r="F446" s="4" t="str">
        <f t="shared" si="53"/>
        <v>O_DPN_ES_ORDER</v>
      </c>
      <c r="G446" s="5" t="s">
        <v>853</v>
      </c>
      <c r="H446" s="3">
        <f t="shared" si="54"/>
        <v>92</v>
      </c>
      <c r="I446" s="4" t="s">
        <v>1007</v>
      </c>
      <c r="J446" s="4" t="s">
        <v>2035</v>
      </c>
      <c r="K446" s="3" t="s">
        <v>3159</v>
      </c>
      <c r="L446" s="3"/>
      <c r="M446" s="3" t="str">
        <f t="shared" si="50"/>
        <v>NULL</v>
      </c>
      <c r="N446" s="3"/>
      <c r="O446" s="3"/>
      <c r="P446" s="2" t="s">
        <v>3186</v>
      </c>
      <c r="Q446" s="28" t="str">
        <f t="shared" si="51"/>
        <v>ORDERNO</v>
      </c>
      <c r="R446" s="2" t="str">
        <f t="shared" si="55"/>
        <v>, ADDFIELD  VARIANT  NULL  COMMENT '주문 추가 필드'</v>
      </c>
    </row>
    <row r="447" spans="1:18" ht="22" hidden="1" customHeight="1" x14ac:dyDescent="0.45">
      <c r="A447" s="23">
        <f t="shared" si="52"/>
        <v>28</v>
      </c>
      <c r="B447" s="3" t="s">
        <v>598</v>
      </c>
      <c r="C447" s="3" t="s">
        <v>786</v>
      </c>
      <c r="D447" s="3" t="s">
        <v>5512</v>
      </c>
      <c r="E447" s="3" t="s">
        <v>789</v>
      </c>
      <c r="F447" s="4" t="str">
        <f t="shared" si="53"/>
        <v>O_DPN_ES_ORDER</v>
      </c>
      <c r="G447" s="5" t="s">
        <v>853</v>
      </c>
      <c r="H447" s="3">
        <f t="shared" si="54"/>
        <v>93</v>
      </c>
      <c r="I447" s="4" t="s">
        <v>1008</v>
      </c>
      <c r="J447" s="4" t="s">
        <v>2036</v>
      </c>
      <c r="K447" s="3" t="s">
        <v>3185</v>
      </c>
      <c r="L447" s="3"/>
      <c r="M447" s="3" t="str">
        <f t="shared" si="50"/>
        <v>NULL</v>
      </c>
      <c r="N447" s="3"/>
      <c r="O447" s="3"/>
      <c r="P447" s="2" t="s">
        <v>3185</v>
      </c>
      <c r="Q447" s="28" t="str">
        <f t="shared" si="51"/>
        <v>ORDERNO</v>
      </c>
      <c r="R447" s="2" t="str">
        <f t="shared" si="55"/>
        <v>, BANKDAMANUALNO  VARCHAR(255)  NULL  COMMENT '뱅크다일련번호'</v>
      </c>
    </row>
    <row r="448" spans="1:18" ht="22" hidden="1" customHeight="1" x14ac:dyDescent="0.45">
      <c r="A448" s="23">
        <f t="shared" si="52"/>
        <v>28</v>
      </c>
      <c r="B448" s="3" t="s">
        <v>598</v>
      </c>
      <c r="C448" s="3" t="s">
        <v>786</v>
      </c>
      <c r="D448" s="3" t="s">
        <v>5512</v>
      </c>
      <c r="E448" s="3" t="s">
        <v>789</v>
      </c>
      <c r="F448" s="4" t="str">
        <f t="shared" si="53"/>
        <v>O_DPN_ES_ORDER</v>
      </c>
      <c r="G448" s="5" t="s">
        <v>853</v>
      </c>
      <c r="H448" s="3">
        <f t="shared" si="54"/>
        <v>94</v>
      </c>
      <c r="I448" s="4" t="s">
        <v>1009</v>
      </c>
      <c r="J448" s="4" t="s">
        <v>2037</v>
      </c>
      <c r="K448" s="3" t="s">
        <v>3157</v>
      </c>
      <c r="L448" s="3"/>
      <c r="M448" s="3" t="str">
        <f t="shared" si="50"/>
        <v>NULL</v>
      </c>
      <c r="N448" s="3"/>
      <c r="O448" s="3"/>
      <c r="P448" s="2" t="s">
        <v>3193</v>
      </c>
      <c r="Q448" s="28" t="str">
        <f t="shared" si="51"/>
        <v>ORDERNO</v>
      </c>
      <c r="R448" s="2" t="str">
        <f t="shared" si="55"/>
        <v>, BANKDAMANUALFL  VARCHAR(16)  NULL  COMMENT '자동입금수동여부'</v>
      </c>
    </row>
    <row r="449" spans="1:18" ht="22" hidden="1" customHeight="1" x14ac:dyDescent="0.45">
      <c r="A449" s="23">
        <f t="shared" si="52"/>
        <v>28</v>
      </c>
      <c r="B449" s="3" t="s">
        <v>598</v>
      </c>
      <c r="C449" s="3" t="s">
        <v>786</v>
      </c>
      <c r="D449" s="3" t="s">
        <v>5512</v>
      </c>
      <c r="E449" s="3" t="s">
        <v>789</v>
      </c>
      <c r="F449" s="4" t="str">
        <f t="shared" si="53"/>
        <v>O_DPN_ES_ORDER</v>
      </c>
      <c r="G449" s="5" t="s">
        <v>853</v>
      </c>
      <c r="H449" s="3">
        <f t="shared" si="54"/>
        <v>95</v>
      </c>
      <c r="I449" s="4" t="s">
        <v>1010</v>
      </c>
      <c r="J449" s="4" t="s">
        <v>2038</v>
      </c>
      <c r="K449" s="3" t="s">
        <v>3185</v>
      </c>
      <c r="L449" s="3"/>
      <c r="M449" s="3" t="str">
        <f t="shared" si="50"/>
        <v>NULL</v>
      </c>
      <c r="N449" s="3"/>
      <c r="O449" s="3"/>
      <c r="P449" s="2" t="s">
        <v>3185</v>
      </c>
      <c r="Q449" s="28" t="str">
        <f t="shared" si="51"/>
        <v>ORDERNO</v>
      </c>
      <c r="R449" s="2" t="str">
        <f t="shared" si="55"/>
        <v>, BANKDAMANUALMANGERID  VARCHAR(255)  NULL  COMMENT '자동입금수동처리관리자아이디'</v>
      </c>
    </row>
    <row r="450" spans="1:18" ht="22" hidden="1" customHeight="1" x14ac:dyDescent="0.45">
      <c r="A450" s="23">
        <f t="shared" si="52"/>
        <v>28</v>
      </c>
      <c r="B450" s="3" t="s">
        <v>598</v>
      </c>
      <c r="C450" s="3" t="s">
        <v>786</v>
      </c>
      <c r="D450" s="3" t="s">
        <v>5512</v>
      </c>
      <c r="E450" s="3" t="s">
        <v>789</v>
      </c>
      <c r="F450" s="4" t="str">
        <f t="shared" si="53"/>
        <v>O_DPN_ES_ORDER</v>
      </c>
      <c r="G450" s="5" t="s">
        <v>853</v>
      </c>
      <c r="H450" s="3">
        <f t="shared" si="54"/>
        <v>96</v>
      </c>
      <c r="I450" s="4" t="s">
        <v>1011</v>
      </c>
      <c r="J450" s="4" t="s">
        <v>2039</v>
      </c>
      <c r="K450" s="3" t="s">
        <v>3160</v>
      </c>
      <c r="L450" s="3"/>
      <c r="M450" s="3" t="str">
        <f t="shared" si="50"/>
        <v>NULL</v>
      </c>
      <c r="N450" s="3"/>
      <c r="O450" s="3"/>
      <c r="P450" s="2" t="s">
        <v>3160</v>
      </c>
      <c r="Q450" s="28" t="str">
        <f t="shared" si="51"/>
        <v>ORDERNO</v>
      </c>
      <c r="R450" s="2" t="str">
        <f t="shared" si="55"/>
        <v>, PAYMENTDT  DATETIME  NULL  COMMENT '입금 일자 (통계에서만 사용)'</v>
      </c>
    </row>
    <row r="451" spans="1:18" ht="22" hidden="1" customHeight="1" x14ac:dyDescent="0.45">
      <c r="A451" s="23">
        <f t="shared" si="52"/>
        <v>28</v>
      </c>
      <c r="B451" s="3" t="s">
        <v>598</v>
      </c>
      <c r="C451" s="3" t="s">
        <v>786</v>
      </c>
      <c r="D451" s="3" t="s">
        <v>5512</v>
      </c>
      <c r="E451" s="3" t="s">
        <v>789</v>
      </c>
      <c r="F451" s="4" t="str">
        <f t="shared" si="53"/>
        <v>O_DPN_ES_ORDER</v>
      </c>
      <c r="G451" s="5" t="s">
        <v>853</v>
      </c>
      <c r="H451" s="3">
        <f t="shared" si="54"/>
        <v>97</v>
      </c>
      <c r="I451" s="4" t="s">
        <v>1012</v>
      </c>
      <c r="J451" s="4" t="s">
        <v>2040</v>
      </c>
      <c r="K451" s="3" t="s">
        <v>3157</v>
      </c>
      <c r="L451" s="3"/>
      <c r="M451" s="3" t="str">
        <f t="shared" si="50"/>
        <v>NULL</v>
      </c>
      <c r="N451" s="3"/>
      <c r="O451" s="3"/>
      <c r="P451" s="2" t="s">
        <v>3193</v>
      </c>
      <c r="Q451" s="28" t="str">
        <f t="shared" si="51"/>
        <v>ORDERNO</v>
      </c>
      <c r="R451" s="2" t="str">
        <f t="shared" si="55"/>
        <v>, MULTISHIPPINGFL  VARCHAR(16)  NULL  COMMENT '복수배송지사용여부'</v>
      </c>
    </row>
    <row r="452" spans="1:18" ht="22" hidden="1" customHeight="1" x14ac:dyDescent="0.45">
      <c r="A452" s="23">
        <f t="shared" si="52"/>
        <v>28</v>
      </c>
      <c r="B452" s="3" t="s">
        <v>598</v>
      </c>
      <c r="C452" s="3" t="s">
        <v>786</v>
      </c>
      <c r="D452" s="3" t="s">
        <v>5512</v>
      </c>
      <c r="E452" s="3" t="s">
        <v>789</v>
      </c>
      <c r="F452" s="4" t="str">
        <f t="shared" si="53"/>
        <v>O_DPN_ES_ORDER</v>
      </c>
      <c r="G452" s="5" t="s">
        <v>853</v>
      </c>
      <c r="H452" s="3">
        <f t="shared" si="54"/>
        <v>98</v>
      </c>
      <c r="I452" s="4" t="s">
        <v>1013</v>
      </c>
      <c r="J452" s="4" t="s">
        <v>2041</v>
      </c>
      <c r="K452" s="3" t="s">
        <v>3180</v>
      </c>
      <c r="L452" s="3"/>
      <c r="M452" s="3" t="str">
        <f t="shared" si="50"/>
        <v>NULL</v>
      </c>
      <c r="N452" s="3"/>
      <c r="O452" s="3"/>
      <c r="P452" s="2" t="s">
        <v>3180</v>
      </c>
      <c r="Q452" s="28" t="str">
        <f t="shared" si="51"/>
        <v>ORDERNO</v>
      </c>
      <c r="R452" s="2" t="str">
        <f t="shared" si="55"/>
        <v>, TRACKINGKEY  VARCHAR(50)  NULL  COMMENT '페이코 쇼핑 트래킹키'</v>
      </c>
    </row>
    <row r="453" spans="1:18" ht="22" hidden="1" customHeight="1" x14ac:dyDescent="0.45">
      <c r="A453" s="23">
        <f t="shared" si="52"/>
        <v>28</v>
      </c>
      <c r="B453" s="3" t="s">
        <v>598</v>
      </c>
      <c r="C453" s="3" t="s">
        <v>786</v>
      </c>
      <c r="D453" s="3" t="s">
        <v>5512</v>
      </c>
      <c r="E453" s="3" t="s">
        <v>789</v>
      </c>
      <c r="F453" s="4" t="str">
        <f t="shared" si="53"/>
        <v>O_DPN_ES_ORDER</v>
      </c>
      <c r="G453" s="5" t="s">
        <v>853</v>
      </c>
      <c r="H453" s="3">
        <f t="shared" si="54"/>
        <v>99</v>
      </c>
      <c r="I453" s="4" t="s">
        <v>1014</v>
      </c>
      <c r="J453" s="4" t="s">
        <v>2042</v>
      </c>
      <c r="K453" s="3" t="s">
        <v>3157</v>
      </c>
      <c r="L453" s="3"/>
      <c r="M453" s="3" t="str">
        <f t="shared" si="50"/>
        <v>NULL</v>
      </c>
      <c r="N453" s="3"/>
      <c r="O453" s="3"/>
      <c r="P453" s="2" t="s">
        <v>3193</v>
      </c>
      <c r="Q453" s="28" t="str">
        <f t="shared" si="51"/>
        <v>ORDERNO</v>
      </c>
      <c r="R453" s="2" t="str">
        <f t="shared" si="55"/>
        <v>, USERHANDLEPROCESS  VARCHAR(16)  NULL  COMMENT '주문 환불/반품/교환 자동 승인 처리 여부'</v>
      </c>
    </row>
    <row r="454" spans="1:18" ht="22" hidden="1" customHeight="1" x14ac:dyDescent="0.45">
      <c r="A454" s="23">
        <f t="shared" si="52"/>
        <v>28</v>
      </c>
      <c r="B454" s="3" t="s">
        <v>598</v>
      </c>
      <c r="C454" s="3" t="s">
        <v>786</v>
      </c>
      <c r="D454" s="3" t="s">
        <v>5512</v>
      </c>
      <c r="E454" s="3" t="s">
        <v>789</v>
      </c>
      <c r="F454" s="4" t="str">
        <f t="shared" si="53"/>
        <v>O_DPN_ES_ORDER</v>
      </c>
      <c r="G454" s="5" t="s">
        <v>853</v>
      </c>
      <c r="H454" s="3">
        <f t="shared" si="54"/>
        <v>100</v>
      </c>
      <c r="I454" s="4" t="s">
        <v>916</v>
      </c>
      <c r="J454" s="4" t="s">
        <v>1943</v>
      </c>
      <c r="K454" s="3" t="s">
        <v>3160</v>
      </c>
      <c r="L454" s="3"/>
      <c r="M454" s="3" t="str">
        <f t="shared" si="50"/>
        <v>NULL</v>
      </c>
      <c r="N454" s="3"/>
      <c r="O454" s="3"/>
      <c r="P454" s="2" t="s">
        <v>3160</v>
      </c>
      <c r="Q454" s="28" t="str">
        <f t="shared" si="51"/>
        <v>ORDERNO</v>
      </c>
      <c r="R454" s="2" t="str">
        <f t="shared" si="55"/>
        <v>, REGDT  DATETIME  NULL  COMMENT '등록일'</v>
      </c>
    </row>
    <row r="455" spans="1:18" ht="22" hidden="1" customHeight="1" x14ac:dyDescent="0.45">
      <c r="A455" s="23">
        <f t="shared" si="52"/>
        <v>28</v>
      </c>
      <c r="B455" s="3" t="s">
        <v>598</v>
      </c>
      <c r="C455" s="3" t="s">
        <v>786</v>
      </c>
      <c r="D455" s="3" t="s">
        <v>5512</v>
      </c>
      <c r="E455" s="3" t="s">
        <v>789</v>
      </c>
      <c r="F455" s="4" t="str">
        <f t="shared" si="53"/>
        <v>O_DPN_ES_ORDER</v>
      </c>
      <c r="G455" s="5" t="s">
        <v>853</v>
      </c>
      <c r="H455" s="3">
        <f t="shared" si="54"/>
        <v>101</v>
      </c>
      <c r="I455" s="4" t="s">
        <v>917</v>
      </c>
      <c r="J455" s="4" t="s">
        <v>1944</v>
      </c>
      <c r="K455" s="3" t="s">
        <v>3160</v>
      </c>
      <c r="L455" s="3"/>
      <c r="M455" s="3" t="str">
        <f t="shared" si="50"/>
        <v>NULL</v>
      </c>
      <c r="N455" s="3"/>
      <c r="O455" s="3"/>
      <c r="P455" s="2" t="s">
        <v>3160</v>
      </c>
      <c r="Q455" s="28" t="str">
        <f t="shared" si="51"/>
        <v>ORDERNO</v>
      </c>
      <c r="R455" s="2" t="str">
        <f t="shared" si="55"/>
        <v>, MODDT  DATETIME  NULL  COMMENT '수정일'</v>
      </c>
    </row>
    <row r="456" spans="1:18" ht="22" hidden="1" customHeight="1" x14ac:dyDescent="0.45">
      <c r="A456" s="23">
        <f t="shared" si="52"/>
        <v>28</v>
      </c>
      <c r="B456" s="3" t="s">
        <v>598</v>
      </c>
      <c r="C456" s="3" t="s">
        <v>786</v>
      </c>
      <c r="D456" s="3" t="s">
        <v>5512</v>
      </c>
      <c r="E456" s="3" t="s">
        <v>789</v>
      </c>
      <c r="F456" s="4" t="str">
        <f t="shared" si="53"/>
        <v>O_DPN_ES_ORDER</v>
      </c>
      <c r="G456" s="5" t="s">
        <v>853</v>
      </c>
      <c r="H456" s="3">
        <f t="shared" si="54"/>
        <v>102</v>
      </c>
      <c r="I456" s="4"/>
      <c r="J456" s="4" t="s">
        <v>2043</v>
      </c>
      <c r="K456" s="3" t="s">
        <v>3194</v>
      </c>
      <c r="L456" s="3"/>
      <c r="M456" s="3" t="str">
        <f t="shared" si="50"/>
        <v>NULL</v>
      </c>
      <c r="N456" s="3"/>
      <c r="O456" s="3"/>
      <c r="P456" s="2" t="s">
        <v>3194</v>
      </c>
      <c r="Q456" s="28" t="str">
        <f t="shared" si="51"/>
        <v>ORDERNO</v>
      </c>
      <c r="R456" s="2" t="str">
        <f t="shared" si="55"/>
        <v>, HOSPITALCODE  VARCHAR(100)  NULL  COMMENT ''</v>
      </c>
    </row>
    <row r="457" spans="1:18" ht="22" hidden="1" customHeight="1" x14ac:dyDescent="0.45">
      <c r="A457" s="23">
        <f t="shared" si="52"/>
        <v>28</v>
      </c>
      <c r="B457" s="3" t="s">
        <v>598</v>
      </c>
      <c r="C457" s="3" t="s">
        <v>786</v>
      </c>
      <c r="D457" s="3" t="s">
        <v>5512</v>
      </c>
      <c r="E457" s="3" t="s">
        <v>789</v>
      </c>
      <c r="F457" s="4" t="str">
        <f t="shared" si="53"/>
        <v>O_DPN_ES_ORDER</v>
      </c>
      <c r="G457" s="5" t="s">
        <v>853</v>
      </c>
      <c r="H457" s="3">
        <f t="shared" si="54"/>
        <v>103</v>
      </c>
      <c r="I457" s="4"/>
      <c r="J457" s="4" t="s">
        <v>2044</v>
      </c>
      <c r="K457" s="3" t="s">
        <v>3161</v>
      </c>
      <c r="L457" s="3"/>
      <c r="M457" s="3" t="str">
        <f t="shared" si="50"/>
        <v>NULL</v>
      </c>
      <c r="N457" s="3"/>
      <c r="O457" s="3"/>
      <c r="P457" s="2" t="s">
        <v>3202</v>
      </c>
      <c r="Q457" s="28" t="str">
        <f t="shared" si="51"/>
        <v>ORDERNO</v>
      </c>
      <c r="R457" s="2" t="str">
        <f t="shared" si="55"/>
        <v>, CALCSTAT  SMALLINT  NULL  COMMENT ''</v>
      </c>
    </row>
    <row r="458" spans="1:18" ht="22" hidden="1" customHeight="1" x14ac:dyDescent="0.45">
      <c r="A458" s="23">
        <f t="shared" si="52"/>
        <v>28</v>
      </c>
      <c r="B458" s="3" t="s">
        <v>598</v>
      </c>
      <c r="C458" s="3" t="s">
        <v>786</v>
      </c>
      <c r="D458" s="3" t="s">
        <v>5512</v>
      </c>
      <c r="E458" s="3" t="s">
        <v>789</v>
      </c>
      <c r="F458" s="4" t="str">
        <f t="shared" si="53"/>
        <v>O_DPN_ES_ORDER</v>
      </c>
      <c r="G458" s="5" t="s">
        <v>853</v>
      </c>
      <c r="H458" s="3">
        <f t="shared" si="54"/>
        <v>104</v>
      </c>
      <c r="I458" s="4"/>
      <c r="J458" s="4" t="s">
        <v>2045</v>
      </c>
      <c r="K458" s="3" t="s">
        <v>3160</v>
      </c>
      <c r="L458" s="3"/>
      <c r="M458" s="3" t="str">
        <f t="shared" si="50"/>
        <v>NULL</v>
      </c>
      <c r="N458" s="3"/>
      <c r="O458" s="3"/>
      <c r="P458" s="2" t="s">
        <v>3160</v>
      </c>
      <c r="Q458" s="28" t="str">
        <f t="shared" si="51"/>
        <v>ORDERNO</v>
      </c>
      <c r="R458" s="2" t="str">
        <f t="shared" si="55"/>
        <v>, CALCDT  DATETIME  NULL  COMMENT ''</v>
      </c>
    </row>
    <row r="459" spans="1:18" ht="22" hidden="1" customHeight="1" x14ac:dyDescent="0.45">
      <c r="A459" s="23">
        <f t="shared" si="52"/>
        <v>28</v>
      </c>
      <c r="B459" s="3" t="s">
        <v>598</v>
      </c>
      <c r="C459" s="3" t="s">
        <v>786</v>
      </c>
      <c r="D459" s="3" t="s">
        <v>5512</v>
      </c>
      <c r="E459" s="3" t="s">
        <v>789</v>
      </c>
      <c r="F459" s="4" t="str">
        <f t="shared" si="53"/>
        <v>O_DPN_ES_ORDER</v>
      </c>
      <c r="G459" s="5" t="s">
        <v>853</v>
      </c>
      <c r="H459" s="3">
        <f t="shared" si="54"/>
        <v>105</v>
      </c>
      <c r="I459" s="4"/>
      <c r="J459" s="4" t="s">
        <v>2046</v>
      </c>
      <c r="K459" s="3" t="s">
        <v>3203</v>
      </c>
      <c r="L459" s="3"/>
      <c r="M459" s="3" t="str">
        <f t="shared" si="50"/>
        <v>NULL</v>
      </c>
      <c r="N459" s="3"/>
      <c r="O459" s="3"/>
      <c r="P459" s="2" t="s">
        <v>3203</v>
      </c>
      <c r="Q459" s="28" t="str">
        <f t="shared" si="51"/>
        <v>ORDERNO</v>
      </c>
      <c r="R459" s="2" t="str">
        <f t="shared" si="55"/>
        <v>, COMMISSIONRATE  VARCHAR(30)  NULL  COMMENT ''</v>
      </c>
    </row>
    <row r="460" spans="1:18" ht="22" hidden="1" customHeight="1" x14ac:dyDescent="0.45">
      <c r="A460" s="23">
        <f t="shared" si="52"/>
        <v>28</v>
      </c>
      <c r="B460" s="3" t="s">
        <v>598</v>
      </c>
      <c r="C460" s="3" t="s">
        <v>786</v>
      </c>
      <c r="D460" s="3" t="s">
        <v>5512</v>
      </c>
      <c r="E460" s="3" t="s">
        <v>789</v>
      </c>
      <c r="F460" s="4" t="str">
        <f t="shared" si="53"/>
        <v>O_DPN_ES_ORDER</v>
      </c>
      <c r="G460" s="5" t="s">
        <v>853</v>
      </c>
      <c r="H460" s="3">
        <f t="shared" si="54"/>
        <v>106</v>
      </c>
      <c r="I460" s="4" t="s">
        <v>1015</v>
      </c>
      <c r="J460" s="4" t="s">
        <v>2047</v>
      </c>
      <c r="K460" s="3" t="s">
        <v>3157</v>
      </c>
      <c r="L460" s="3"/>
      <c r="M460" s="3" t="str">
        <f t="shared" si="50"/>
        <v>NULL</v>
      </c>
      <c r="N460" s="3"/>
      <c r="O460" s="3"/>
      <c r="P460" s="2" t="s">
        <v>3193</v>
      </c>
      <c r="Q460" s="28" t="str">
        <f t="shared" si="51"/>
        <v>ORDERNO</v>
      </c>
      <c r="R460" s="2" t="str">
        <f t="shared" si="55"/>
        <v>, PGCHARGEBACK  VARCHAR(16)  NULL  COMMENT '차지백여부'</v>
      </c>
    </row>
    <row r="461" spans="1:18" ht="22" hidden="1" customHeight="1" x14ac:dyDescent="0.45">
      <c r="A461" s="23">
        <f t="shared" si="52"/>
        <v>28</v>
      </c>
      <c r="B461" s="3" t="s">
        <v>598</v>
      </c>
      <c r="C461" s="3" t="s">
        <v>786</v>
      </c>
      <c r="D461" s="3" t="s">
        <v>5512</v>
      </c>
      <c r="E461" s="3" t="s">
        <v>789</v>
      </c>
      <c r="F461" s="4" t="str">
        <f t="shared" si="53"/>
        <v>O_DPN_ES_ORDER</v>
      </c>
      <c r="G461" s="5" t="s">
        <v>853</v>
      </c>
      <c r="H461" s="3">
        <f t="shared" si="54"/>
        <v>107</v>
      </c>
      <c r="I461" s="4" t="s">
        <v>1016</v>
      </c>
      <c r="J461" s="4" t="s">
        <v>2048</v>
      </c>
      <c r="K461" s="3" t="s">
        <v>3204</v>
      </c>
      <c r="L461" s="3"/>
      <c r="M461" s="3" t="str">
        <f t="shared" si="50"/>
        <v>NULL</v>
      </c>
      <c r="N461" s="3"/>
      <c r="O461" s="3"/>
      <c r="P461" s="2" t="s">
        <v>3204</v>
      </c>
      <c r="Q461" s="28" t="str">
        <f t="shared" si="51"/>
        <v>ORDERNO</v>
      </c>
      <c r="R461" s="2" t="str">
        <f t="shared" si="55"/>
        <v>, FBPIXELKEY  VARCHAR(150)  NULL  COMMENT '페이스북 픽셀 쿠키값'</v>
      </c>
    </row>
    <row r="462" spans="1:18" ht="22" hidden="1" customHeight="1" x14ac:dyDescent="0.45">
      <c r="A462" s="23">
        <f t="shared" si="52"/>
        <v>28</v>
      </c>
      <c r="B462" s="3" t="s">
        <v>598</v>
      </c>
      <c r="C462" s="3" t="s">
        <v>786</v>
      </c>
      <c r="D462" s="3" t="s">
        <v>5512</v>
      </c>
      <c r="E462" s="3" t="s">
        <v>789</v>
      </c>
      <c r="F462" s="4" t="str">
        <f t="shared" si="53"/>
        <v>O_DPN_ES_ORDER</v>
      </c>
      <c r="G462" s="5" t="s">
        <v>853</v>
      </c>
      <c r="H462" s="3">
        <f>IF(F462=F461,H461+1,1)</f>
        <v>108</v>
      </c>
      <c r="I462" s="4" t="s">
        <v>589</v>
      </c>
      <c r="J462" s="4" t="s">
        <v>3382</v>
      </c>
      <c r="K462" s="3" t="s">
        <v>3383</v>
      </c>
      <c r="L462" s="3" t="s">
        <v>3381</v>
      </c>
      <c r="M462" s="3" t="str">
        <f t="shared" si="50"/>
        <v>NULL</v>
      </c>
      <c r="N462" s="3"/>
      <c r="O462" s="3"/>
      <c r="Q462" s="28" t="str">
        <f t="shared" si="51"/>
        <v>ORDERNO</v>
      </c>
      <c r="R462" s="2" t="str">
        <f t="shared" si="55"/>
        <v>, LOAD_DTTM  TIMESTAMP  NULL  COMMENT '적재일시' , CONSTRAINT O_DPN_ES_ORDER_PK PRIMARY KEY (ORDERNO)) COMMENT='주문서 기본정보';GRANT SELECT ON TABLE GCWB_WDB.ODS.O_DPN_ES_ORDER TO READ_ROLE;GRANT SELECT,INSERT,UPDATE,DELETE ON TABLE GCWB_WDB.ODS.O_DPN_ES_ORDER TO ROLE CRUD_ROLE;</v>
      </c>
    </row>
    <row r="463" spans="1:18" ht="22" hidden="1" customHeight="1" x14ac:dyDescent="0.45">
      <c r="A463" s="23">
        <f t="shared" si="52"/>
        <v>29</v>
      </c>
      <c r="B463" s="3" t="s">
        <v>598</v>
      </c>
      <c r="C463" s="3" t="s">
        <v>786</v>
      </c>
      <c r="D463" s="3" t="s">
        <v>5512</v>
      </c>
      <c r="E463" s="3" t="s">
        <v>790</v>
      </c>
      <c r="F463" s="4" t="str">
        <f t="shared" si="53"/>
        <v>O_DPN_ES_ORDERGOODS</v>
      </c>
      <c r="G463" s="5" t="s">
        <v>854</v>
      </c>
      <c r="H463" s="3">
        <f t="shared" si="54"/>
        <v>1</v>
      </c>
      <c r="I463" s="4" t="s">
        <v>899</v>
      </c>
      <c r="J463" s="4" t="s">
        <v>1926</v>
      </c>
      <c r="K463" s="3" t="s">
        <v>3378</v>
      </c>
      <c r="L463" s="3" t="s">
        <v>5511</v>
      </c>
      <c r="M463" s="3" t="str">
        <f t="shared" si="50"/>
        <v xml:space="preserve"> NOT NULL</v>
      </c>
      <c r="N463" s="3"/>
      <c r="O463" s="3"/>
      <c r="P463" s="2" t="s">
        <v>3179</v>
      </c>
      <c r="Q463" s="28" t="str">
        <f t="shared" si="51"/>
        <v>SNO</v>
      </c>
      <c r="R463" s="2" t="str">
        <f t="shared" si="55"/>
        <v>CREATE OR REPLACE TRANSIENT TABLE ODS.O_DPN_ES_ORDERGOODS (SNO  INTEGER   NOT NULL  COMMENT '일련번호'</v>
      </c>
    </row>
    <row r="464" spans="1:18" ht="22" hidden="1" customHeight="1" x14ac:dyDescent="0.45">
      <c r="A464" s="23">
        <f t="shared" si="52"/>
        <v>29</v>
      </c>
      <c r="B464" s="3" t="s">
        <v>598</v>
      </c>
      <c r="C464" s="3" t="s">
        <v>786</v>
      </c>
      <c r="D464" s="3" t="s">
        <v>5512</v>
      </c>
      <c r="E464" s="3" t="s">
        <v>790</v>
      </c>
      <c r="F464" s="4" t="str">
        <f t="shared" si="53"/>
        <v>O_DPN_ES_ORDERGOODS</v>
      </c>
      <c r="G464" s="5" t="s">
        <v>854</v>
      </c>
      <c r="H464" s="3">
        <f t="shared" si="54"/>
        <v>2</v>
      </c>
      <c r="I464" s="4" t="s">
        <v>918</v>
      </c>
      <c r="J464" s="4" t="s">
        <v>1945</v>
      </c>
      <c r="K464" s="3" t="s">
        <v>3157</v>
      </c>
      <c r="L464" s="3"/>
      <c r="M464" s="3" t="str">
        <f t="shared" si="50"/>
        <v>NULL</v>
      </c>
      <c r="N464" s="3"/>
      <c r="O464" s="3"/>
      <c r="P464" s="2" t="s">
        <v>3157</v>
      </c>
      <c r="Q464" s="28" t="str">
        <f t="shared" si="51"/>
        <v>SNO</v>
      </c>
      <c r="R464" s="2" t="str">
        <f t="shared" si="55"/>
        <v>, ORDERNO  VARCHAR(16)  NULL  COMMENT '주문번호'</v>
      </c>
    </row>
    <row r="465" spans="1:18" ht="22" hidden="1" customHeight="1" x14ac:dyDescent="0.45">
      <c r="A465" s="23">
        <f t="shared" si="52"/>
        <v>29</v>
      </c>
      <c r="B465" s="3" t="s">
        <v>598</v>
      </c>
      <c r="C465" s="3" t="s">
        <v>786</v>
      </c>
      <c r="D465" s="3" t="s">
        <v>5512</v>
      </c>
      <c r="E465" s="3" t="s">
        <v>790</v>
      </c>
      <c r="F465" s="4" t="str">
        <f t="shared" si="53"/>
        <v>O_DPN_ES_ORDERGOODS</v>
      </c>
      <c r="G465" s="5" t="s">
        <v>854</v>
      </c>
      <c r="H465" s="3">
        <f t="shared" si="54"/>
        <v>3</v>
      </c>
      <c r="I465" s="4" t="s">
        <v>1017</v>
      </c>
      <c r="J465" s="4" t="s">
        <v>1947</v>
      </c>
      <c r="K465" s="3" t="s">
        <v>3161</v>
      </c>
      <c r="L465" s="3"/>
      <c r="M465" s="3" t="str">
        <f t="shared" si="50"/>
        <v>NULL</v>
      </c>
      <c r="N465" s="3"/>
      <c r="O465" s="3"/>
      <c r="P465" s="2" t="s">
        <v>3188</v>
      </c>
      <c r="Q465" s="28" t="str">
        <f t="shared" si="51"/>
        <v>SNO</v>
      </c>
      <c r="R465" s="2" t="str">
        <f t="shared" si="55"/>
        <v>, MALLSNO  SMALLINT  NULL  COMMENT '상점 고유번호'</v>
      </c>
    </row>
    <row r="466" spans="1:18" ht="22" hidden="1" customHeight="1" x14ac:dyDescent="0.45">
      <c r="A466" s="23">
        <f t="shared" si="52"/>
        <v>29</v>
      </c>
      <c r="B466" s="3" t="s">
        <v>598</v>
      </c>
      <c r="C466" s="3" t="s">
        <v>786</v>
      </c>
      <c r="D466" s="3" t="s">
        <v>5512</v>
      </c>
      <c r="E466" s="3" t="s">
        <v>790</v>
      </c>
      <c r="F466" s="4" t="str">
        <f t="shared" si="53"/>
        <v>O_DPN_ES_ORDERGOODS</v>
      </c>
      <c r="G466" s="5" t="s">
        <v>854</v>
      </c>
      <c r="H466" s="3">
        <f t="shared" si="54"/>
        <v>4</v>
      </c>
      <c r="I466" s="4" t="s">
        <v>1018</v>
      </c>
      <c r="J466" s="4" t="s">
        <v>2049</v>
      </c>
      <c r="K466" s="3" t="s">
        <v>3180</v>
      </c>
      <c r="L466" s="3"/>
      <c r="M466" s="3" t="str">
        <f t="shared" si="50"/>
        <v>NULL</v>
      </c>
      <c r="N466" s="3"/>
      <c r="O466" s="3"/>
      <c r="P466" s="2" t="s">
        <v>3180</v>
      </c>
      <c r="Q466" s="28" t="str">
        <f t="shared" si="51"/>
        <v>SNO</v>
      </c>
      <c r="R466" s="2" t="str">
        <f t="shared" si="55"/>
        <v>, APIORDERGOODSNO  VARCHAR(50)  NULL  COMMENT '외부채널품목고유번호'</v>
      </c>
    </row>
    <row r="467" spans="1:18" ht="22" hidden="1" customHeight="1" x14ac:dyDescent="0.45">
      <c r="A467" s="23">
        <f t="shared" si="52"/>
        <v>29</v>
      </c>
      <c r="B467" s="3" t="s">
        <v>598</v>
      </c>
      <c r="C467" s="3" t="s">
        <v>786</v>
      </c>
      <c r="D467" s="3" t="s">
        <v>5512</v>
      </c>
      <c r="E467" s="3" t="s">
        <v>790</v>
      </c>
      <c r="F467" s="4" t="str">
        <f t="shared" si="53"/>
        <v>O_DPN_ES_ORDERGOODS</v>
      </c>
      <c r="G467" s="5" t="s">
        <v>854</v>
      </c>
      <c r="H467" s="3">
        <f t="shared" si="54"/>
        <v>5</v>
      </c>
      <c r="I467" s="4" t="s">
        <v>1019</v>
      </c>
      <c r="J467" s="4" t="s">
        <v>2050</v>
      </c>
      <c r="K467" s="3" t="s">
        <v>3161</v>
      </c>
      <c r="L467" s="3"/>
      <c r="M467" s="3" t="str">
        <f t="shared" si="50"/>
        <v>NULL</v>
      </c>
      <c r="N467" s="3"/>
      <c r="O467" s="3"/>
      <c r="P467" s="2" t="s">
        <v>3188</v>
      </c>
      <c r="Q467" s="28" t="str">
        <f t="shared" si="51"/>
        <v>SNO</v>
      </c>
      <c r="R467" s="2" t="str">
        <f t="shared" si="55"/>
        <v>, ORDERCD  SMALLINT  NULL  COMMENT '주문 코드(순서)'</v>
      </c>
    </row>
    <row r="468" spans="1:18" ht="22" hidden="1" customHeight="1" x14ac:dyDescent="0.45">
      <c r="A468" s="23">
        <f t="shared" si="52"/>
        <v>29</v>
      </c>
      <c r="B468" s="3" t="s">
        <v>598</v>
      </c>
      <c r="C468" s="3" t="s">
        <v>786</v>
      </c>
      <c r="D468" s="3" t="s">
        <v>5512</v>
      </c>
      <c r="E468" s="3" t="s">
        <v>790</v>
      </c>
      <c r="F468" s="4" t="str">
        <f t="shared" si="53"/>
        <v>O_DPN_ES_ORDERGOODS</v>
      </c>
      <c r="G468" s="5" t="s">
        <v>854</v>
      </c>
      <c r="H468" s="3">
        <f t="shared" si="54"/>
        <v>6</v>
      </c>
      <c r="I468" s="4" t="s">
        <v>1020</v>
      </c>
      <c r="J468" s="4" t="s">
        <v>2051</v>
      </c>
      <c r="K468" s="3" t="s">
        <v>3378</v>
      </c>
      <c r="L468" s="3"/>
      <c r="M468" s="3" t="str">
        <f t="shared" si="50"/>
        <v>NULL</v>
      </c>
      <c r="N468" s="3"/>
      <c r="O468" s="3"/>
      <c r="P468" s="2" t="s">
        <v>3179</v>
      </c>
      <c r="Q468" s="28" t="str">
        <f t="shared" si="51"/>
        <v>SNO</v>
      </c>
      <c r="R468" s="2" t="str">
        <f t="shared" si="55"/>
        <v>, ORDERGROUPCD  INTEGER  NULL  COMMENT '수량별 부분취소시 그룹 코드 (정산에서 수량분할된 환불접수 주문상품 추적용)'</v>
      </c>
    </row>
    <row r="469" spans="1:18" ht="22" hidden="1" customHeight="1" x14ac:dyDescent="0.45">
      <c r="A469" s="23">
        <f t="shared" si="52"/>
        <v>29</v>
      </c>
      <c r="B469" s="3" t="s">
        <v>598</v>
      </c>
      <c r="C469" s="3" t="s">
        <v>786</v>
      </c>
      <c r="D469" s="3" t="s">
        <v>5512</v>
      </c>
      <c r="E469" s="3" t="s">
        <v>790</v>
      </c>
      <c r="F469" s="4" t="str">
        <f t="shared" si="53"/>
        <v>O_DPN_ES_ORDERGOODS</v>
      </c>
      <c r="G469" s="5" t="s">
        <v>854</v>
      </c>
      <c r="H469" s="3">
        <f t="shared" si="54"/>
        <v>7</v>
      </c>
      <c r="I469" s="4" t="s">
        <v>1021</v>
      </c>
      <c r="J469" s="4" t="s">
        <v>2052</v>
      </c>
      <c r="K469" s="3" t="s">
        <v>3378</v>
      </c>
      <c r="L469" s="3"/>
      <c r="M469" s="3" t="str">
        <f t="shared" si="50"/>
        <v>NULL</v>
      </c>
      <c r="N469" s="3"/>
      <c r="O469" s="3"/>
      <c r="P469" s="2" t="s">
        <v>3179</v>
      </c>
      <c r="Q469" s="28" t="str">
        <f t="shared" si="51"/>
        <v>SNO</v>
      </c>
      <c r="R469" s="2" t="str">
        <f t="shared" si="55"/>
        <v>, USERHANDLESNO  INTEGER  NULL  COMMENT '사용자 처리 코드 (SNO)'</v>
      </c>
    </row>
    <row r="470" spans="1:18" ht="22" hidden="1" customHeight="1" x14ac:dyDescent="0.45">
      <c r="A470" s="23">
        <f t="shared" si="52"/>
        <v>29</v>
      </c>
      <c r="B470" s="3" t="s">
        <v>598</v>
      </c>
      <c r="C470" s="3" t="s">
        <v>786</v>
      </c>
      <c r="D470" s="3" t="s">
        <v>5512</v>
      </c>
      <c r="E470" s="3" t="s">
        <v>790</v>
      </c>
      <c r="F470" s="4" t="str">
        <f t="shared" si="53"/>
        <v>O_DPN_ES_ORDERGOODS</v>
      </c>
      <c r="G470" s="5" t="s">
        <v>854</v>
      </c>
      <c r="H470" s="3">
        <f t="shared" si="54"/>
        <v>8</v>
      </c>
      <c r="I470" s="4" t="s">
        <v>1022</v>
      </c>
      <c r="J470" s="4" t="s">
        <v>2053</v>
      </c>
      <c r="K470" s="3" t="s">
        <v>3378</v>
      </c>
      <c r="L470" s="3"/>
      <c r="M470" s="3" t="str">
        <f t="shared" si="50"/>
        <v>NULL</v>
      </c>
      <c r="N470" s="3"/>
      <c r="O470" s="3"/>
      <c r="P470" s="2" t="s">
        <v>3179</v>
      </c>
      <c r="Q470" s="28" t="str">
        <f t="shared" si="51"/>
        <v>SNO</v>
      </c>
      <c r="R470" s="2" t="str">
        <f t="shared" si="55"/>
        <v>, HANDLESNO  INTEGER  NULL  COMMENT '환불/반품/교환 처리 SNO'</v>
      </c>
    </row>
    <row r="471" spans="1:18" ht="22" hidden="1" customHeight="1" x14ac:dyDescent="0.45">
      <c r="A471" s="23">
        <f t="shared" si="52"/>
        <v>29</v>
      </c>
      <c r="B471" s="3" t="s">
        <v>598</v>
      </c>
      <c r="C471" s="3" t="s">
        <v>786</v>
      </c>
      <c r="D471" s="3" t="s">
        <v>5512</v>
      </c>
      <c r="E471" s="3" t="s">
        <v>790</v>
      </c>
      <c r="F471" s="4" t="str">
        <f t="shared" si="53"/>
        <v>O_DPN_ES_ORDERGOODS</v>
      </c>
      <c r="G471" s="5" t="s">
        <v>854</v>
      </c>
      <c r="H471" s="3">
        <f t="shared" si="54"/>
        <v>9</v>
      </c>
      <c r="I471" s="4" t="s">
        <v>1023</v>
      </c>
      <c r="J471" s="4" t="s">
        <v>2054</v>
      </c>
      <c r="K471" s="3" t="s">
        <v>3378</v>
      </c>
      <c r="L471" s="3"/>
      <c r="M471" s="3" t="str">
        <f t="shared" si="50"/>
        <v>NULL</v>
      </c>
      <c r="N471" s="3"/>
      <c r="O471" s="3"/>
      <c r="P471" s="2" t="s">
        <v>3179</v>
      </c>
      <c r="Q471" s="28" t="str">
        <f t="shared" si="51"/>
        <v>SNO</v>
      </c>
      <c r="R471" s="2" t="str">
        <f t="shared" si="55"/>
        <v>, EVENTSNO  INTEGER  NULL  COMMENT '기획전 일련번호'</v>
      </c>
    </row>
    <row r="472" spans="1:18" ht="22" hidden="1" customHeight="1" x14ac:dyDescent="0.45">
      <c r="A472" s="23">
        <f t="shared" si="52"/>
        <v>29</v>
      </c>
      <c r="B472" s="3" t="s">
        <v>598</v>
      </c>
      <c r="C472" s="3" t="s">
        <v>786</v>
      </c>
      <c r="D472" s="3" t="s">
        <v>5512</v>
      </c>
      <c r="E472" s="3" t="s">
        <v>790</v>
      </c>
      <c r="F472" s="4" t="str">
        <f t="shared" si="53"/>
        <v>O_DPN_ES_ORDERGOODS</v>
      </c>
      <c r="G472" s="5" t="s">
        <v>854</v>
      </c>
      <c r="H472" s="3">
        <f t="shared" si="54"/>
        <v>10</v>
      </c>
      <c r="I472" s="4" t="s">
        <v>1024</v>
      </c>
      <c r="J472" s="4" t="s">
        <v>1948</v>
      </c>
      <c r="K472" s="3" t="s">
        <v>3162</v>
      </c>
      <c r="L472" s="3"/>
      <c r="M472" s="3" t="str">
        <f t="shared" si="50"/>
        <v>NULL</v>
      </c>
      <c r="N472" s="3"/>
      <c r="O472" s="3"/>
      <c r="P472" s="2" t="s">
        <v>3162</v>
      </c>
      <c r="Q472" s="28" t="str">
        <f t="shared" si="51"/>
        <v>SNO</v>
      </c>
      <c r="R472" s="2" t="str">
        <f t="shared" si="55"/>
        <v>, ORDERSTATUS  CHAR(2)  NULL  COMMENT ' 주문 상태'</v>
      </c>
    </row>
    <row r="473" spans="1:18" ht="22" hidden="1" customHeight="1" x14ac:dyDescent="0.45">
      <c r="A473" s="23">
        <f t="shared" si="52"/>
        <v>29</v>
      </c>
      <c r="B473" s="3" t="s">
        <v>598</v>
      </c>
      <c r="C473" s="3" t="s">
        <v>786</v>
      </c>
      <c r="D473" s="3" t="s">
        <v>5512</v>
      </c>
      <c r="E473" s="3" t="s">
        <v>790</v>
      </c>
      <c r="F473" s="4" t="str">
        <f t="shared" si="53"/>
        <v>O_DPN_ES_ORDERGOODS</v>
      </c>
      <c r="G473" s="5" t="s">
        <v>854</v>
      </c>
      <c r="H473" s="3">
        <f t="shared" si="54"/>
        <v>11</v>
      </c>
      <c r="I473" s="4" t="s">
        <v>1025</v>
      </c>
      <c r="J473" s="4" t="s">
        <v>2055</v>
      </c>
      <c r="K473" s="3" t="s">
        <v>3378</v>
      </c>
      <c r="L473" s="3"/>
      <c r="M473" s="3" t="str">
        <f t="shared" si="50"/>
        <v>NULL</v>
      </c>
      <c r="N473" s="3"/>
      <c r="O473" s="3"/>
      <c r="P473" s="2" t="s">
        <v>3179</v>
      </c>
      <c r="Q473" s="28" t="str">
        <f t="shared" si="51"/>
        <v>SNO</v>
      </c>
      <c r="R473" s="2" t="str">
        <f t="shared" si="55"/>
        <v>, ORDERDELIVERYSNO  INTEGER  NULL  COMMENT '배송테이블 SNO'</v>
      </c>
    </row>
    <row r="474" spans="1:18" ht="22" hidden="1" customHeight="1" x14ac:dyDescent="0.45">
      <c r="A474" s="23">
        <f t="shared" si="52"/>
        <v>29</v>
      </c>
      <c r="B474" s="3" t="s">
        <v>598</v>
      </c>
      <c r="C474" s="3" t="s">
        <v>786</v>
      </c>
      <c r="D474" s="3" t="s">
        <v>5512</v>
      </c>
      <c r="E474" s="3" t="s">
        <v>790</v>
      </c>
      <c r="F474" s="4" t="str">
        <f t="shared" si="53"/>
        <v>O_DPN_ES_ORDERGOODS</v>
      </c>
      <c r="G474" s="5" t="s">
        <v>854</v>
      </c>
      <c r="H474" s="3">
        <f t="shared" si="54"/>
        <v>12</v>
      </c>
      <c r="I474" s="4" t="s">
        <v>1026</v>
      </c>
      <c r="J474" s="4" t="s">
        <v>2056</v>
      </c>
      <c r="K474" s="3" t="s">
        <v>3161</v>
      </c>
      <c r="L474" s="3"/>
      <c r="M474" s="3" t="str">
        <f t="shared" si="50"/>
        <v>NULL</v>
      </c>
      <c r="N474" s="3"/>
      <c r="O474" s="3"/>
      <c r="P474" s="2" t="s">
        <v>3188</v>
      </c>
      <c r="Q474" s="28" t="str">
        <f t="shared" si="51"/>
        <v>SNO</v>
      </c>
      <c r="R474" s="2" t="str">
        <f t="shared" si="55"/>
        <v>, INVOICECOMPANYSNO  SMALLINT  NULL  COMMENT '택배사 SNO'</v>
      </c>
    </row>
    <row r="475" spans="1:18" ht="22" hidden="1" customHeight="1" x14ac:dyDescent="0.45">
      <c r="A475" s="23">
        <f t="shared" si="52"/>
        <v>29</v>
      </c>
      <c r="B475" s="3" t="s">
        <v>598</v>
      </c>
      <c r="C475" s="3" t="s">
        <v>786</v>
      </c>
      <c r="D475" s="3" t="s">
        <v>5512</v>
      </c>
      <c r="E475" s="3" t="s">
        <v>790</v>
      </c>
      <c r="F475" s="4" t="str">
        <f t="shared" si="53"/>
        <v>O_DPN_ES_ORDERGOODS</v>
      </c>
      <c r="G475" s="5" t="s">
        <v>854</v>
      </c>
      <c r="H475" s="3">
        <f t="shared" si="54"/>
        <v>13</v>
      </c>
      <c r="I475" s="4" t="s">
        <v>1027</v>
      </c>
      <c r="J475" s="4" t="s">
        <v>2057</v>
      </c>
      <c r="K475" s="3" t="s">
        <v>3199</v>
      </c>
      <c r="L475" s="3"/>
      <c r="M475" s="3" t="str">
        <f t="shared" si="50"/>
        <v>NULL</v>
      </c>
      <c r="N475" s="3"/>
      <c r="O475" s="3"/>
      <c r="P475" s="2" t="s">
        <v>3199</v>
      </c>
      <c r="Q475" s="28" t="str">
        <f t="shared" si="51"/>
        <v>SNO</v>
      </c>
      <c r="R475" s="2" t="str">
        <f t="shared" si="55"/>
        <v>, INVOICENO  VARCHAR(40)  NULL  COMMENT '송장번호'</v>
      </c>
    </row>
    <row r="476" spans="1:18" ht="22" hidden="1" customHeight="1" x14ac:dyDescent="0.45">
      <c r="A476" s="23">
        <f t="shared" si="52"/>
        <v>29</v>
      </c>
      <c r="B476" s="3" t="s">
        <v>598</v>
      </c>
      <c r="C476" s="3" t="s">
        <v>786</v>
      </c>
      <c r="D476" s="3" t="s">
        <v>5512</v>
      </c>
      <c r="E476" s="3" t="s">
        <v>790</v>
      </c>
      <c r="F476" s="4" t="str">
        <f t="shared" si="53"/>
        <v>O_DPN_ES_ORDERGOODS</v>
      </c>
      <c r="G476" s="5" t="s">
        <v>854</v>
      </c>
      <c r="H476" s="3">
        <f t="shared" si="54"/>
        <v>14</v>
      </c>
      <c r="I476" s="4" t="s">
        <v>1028</v>
      </c>
      <c r="J476" s="4" t="s">
        <v>2058</v>
      </c>
      <c r="K476" s="3" t="s">
        <v>3378</v>
      </c>
      <c r="L476" s="3"/>
      <c r="M476" s="3" t="str">
        <f t="shared" si="50"/>
        <v>NULL</v>
      </c>
      <c r="N476" s="3"/>
      <c r="O476" s="3"/>
      <c r="P476" s="2" t="s">
        <v>3179</v>
      </c>
      <c r="Q476" s="28" t="str">
        <f t="shared" si="51"/>
        <v>SNO</v>
      </c>
      <c r="R476" s="2" t="str">
        <f t="shared" si="55"/>
        <v>, SCMNO  INTEGER  NULL  COMMENT 'SCM ID'</v>
      </c>
    </row>
    <row r="477" spans="1:18" ht="22" hidden="1" customHeight="1" x14ac:dyDescent="0.45">
      <c r="A477" s="23">
        <f t="shared" si="52"/>
        <v>29</v>
      </c>
      <c r="B477" s="3" t="s">
        <v>598</v>
      </c>
      <c r="C477" s="3" t="s">
        <v>786</v>
      </c>
      <c r="D477" s="3" t="s">
        <v>5512</v>
      </c>
      <c r="E477" s="3" t="s">
        <v>790</v>
      </c>
      <c r="F477" s="4" t="str">
        <f t="shared" si="53"/>
        <v>O_DPN_ES_ORDERGOODS</v>
      </c>
      <c r="G477" s="5" t="s">
        <v>854</v>
      </c>
      <c r="H477" s="3">
        <f t="shared" si="54"/>
        <v>15</v>
      </c>
      <c r="I477" s="4" t="s">
        <v>1029</v>
      </c>
      <c r="J477" s="4" t="s">
        <v>2059</v>
      </c>
      <c r="K477" s="3" t="s">
        <v>3378</v>
      </c>
      <c r="L477" s="3"/>
      <c r="M477" s="3" t="str">
        <f t="shared" si="50"/>
        <v>NULL</v>
      </c>
      <c r="N477" s="3"/>
      <c r="O477" s="3"/>
      <c r="P477" s="2" t="s">
        <v>3179</v>
      </c>
      <c r="Q477" s="28" t="str">
        <f t="shared" si="51"/>
        <v>SNO</v>
      </c>
      <c r="R477" s="2" t="str">
        <f t="shared" si="55"/>
        <v>, PURCHASENO  INTEGER  NULL  COMMENT '매입처 고유번호'</v>
      </c>
    </row>
    <row r="478" spans="1:18" ht="22" hidden="1" customHeight="1" x14ac:dyDescent="0.45">
      <c r="A478" s="23">
        <f t="shared" si="52"/>
        <v>29</v>
      </c>
      <c r="B478" s="3" t="s">
        <v>598</v>
      </c>
      <c r="C478" s="3" t="s">
        <v>786</v>
      </c>
      <c r="D478" s="3" t="s">
        <v>5512</v>
      </c>
      <c r="E478" s="3" t="s">
        <v>790</v>
      </c>
      <c r="F478" s="4" t="str">
        <f t="shared" si="53"/>
        <v>O_DPN_ES_ORDERGOODS</v>
      </c>
      <c r="G478" s="5" t="s">
        <v>854</v>
      </c>
      <c r="H478" s="3">
        <f t="shared" si="54"/>
        <v>16</v>
      </c>
      <c r="I478" s="4" t="s">
        <v>1030</v>
      </c>
      <c r="J478" s="4" t="s">
        <v>2060</v>
      </c>
      <c r="K478" s="3" t="s">
        <v>3164</v>
      </c>
      <c r="L478" s="3"/>
      <c r="M478" s="3" t="str">
        <f t="shared" si="50"/>
        <v>NULL</v>
      </c>
      <c r="N478" s="3"/>
      <c r="O478" s="3"/>
      <c r="P478" s="2" t="s">
        <v>3164</v>
      </c>
      <c r="Q478" s="28" t="str">
        <f t="shared" si="51"/>
        <v>SNO</v>
      </c>
      <c r="R478" s="2" t="str">
        <f t="shared" si="55"/>
        <v>, COMMISSION  DECIMAL(6,2)  NULL  COMMENT '공급사 수수료율'</v>
      </c>
    </row>
    <row r="479" spans="1:18" ht="22" hidden="1" customHeight="1" x14ac:dyDescent="0.45">
      <c r="A479" s="23">
        <f t="shared" si="52"/>
        <v>29</v>
      </c>
      <c r="B479" s="3" t="s">
        <v>598</v>
      </c>
      <c r="C479" s="3" t="s">
        <v>786</v>
      </c>
      <c r="D479" s="3" t="s">
        <v>5512</v>
      </c>
      <c r="E479" s="3" t="s">
        <v>790</v>
      </c>
      <c r="F479" s="4" t="str">
        <f t="shared" si="53"/>
        <v>O_DPN_ES_ORDERGOODS</v>
      </c>
      <c r="G479" s="5" t="s">
        <v>854</v>
      </c>
      <c r="H479" s="3">
        <f t="shared" si="54"/>
        <v>17</v>
      </c>
      <c r="I479" s="4" t="s">
        <v>1031</v>
      </c>
      <c r="J479" s="4" t="s">
        <v>2061</v>
      </c>
      <c r="K479" s="3" t="s">
        <v>3378</v>
      </c>
      <c r="L479" s="3"/>
      <c r="M479" s="3" t="str">
        <f t="shared" ref="M479:M542" si="56">IF(L479="Y"," NOT NULL","NULL")</f>
        <v>NULL</v>
      </c>
      <c r="N479" s="3"/>
      <c r="O479" s="3"/>
      <c r="P479" s="2" t="s">
        <v>3205</v>
      </c>
      <c r="Q479" s="28" t="str">
        <f t="shared" ref="Q479:Q542" si="57">IF(G479="","",IF(L479="",Q478,IF(AND(L479="Y",H479=1),J479,CONCATENATE(Q478,",",J479))))</f>
        <v>SNO</v>
      </c>
      <c r="R479" s="2" t="str">
        <f t="shared" si="55"/>
        <v>, SCMADJUSTNO  INTEGER  NULL  COMMENT '공급사 정산 고유 번호'</v>
      </c>
    </row>
    <row r="480" spans="1:18" ht="22" hidden="1" customHeight="1" x14ac:dyDescent="0.45">
      <c r="A480" s="23">
        <f t="shared" ref="A480:A543" si="58">IF(G480=G479,A479,A479+1)</f>
        <v>29</v>
      </c>
      <c r="B480" s="3" t="s">
        <v>598</v>
      </c>
      <c r="C480" s="3" t="s">
        <v>786</v>
      </c>
      <c r="D480" s="3" t="s">
        <v>5512</v>
      </c>
      <c r="E480" s="3" t="s">
        <v>790</v>
      </c>
      <c r="F480" s="4" t="str">
        <f t="shared" ref="F480:F543" si="59">CONCATENATE("O_",D480,"_",E480)</f>
        <v>O_DPN_ES_ORDERGOODS</v>
      </c>
      <c r="G480" s="5" t="s">
        <v>854</v>
      </c>
      <c r="H480" s="3">
        <f t="shared" ref="H480:H543" si="60">IF(F480=F479,H479+1,1)</f>
        <v>18</v>
      </c>
      <c r="I480" s="4" t="s">
        <v>1032</v>
      </c>
      <c r="J480" s="4" t="s">
        <v>2062</v>
      </c>
      <c r="K480" s="3" t="s">
        <v>3378</v>
      </c>
      <c r="L480" s="3"/>
      <c r="M480" s="3" t="str">
        <f t="shared" si="56"/>
        <v>NULL</v>
      </c>
      <c r="N480" s="3"/>
      <c r="O480" s="3"/>
      <c r="P480" s="2" t="s">
        <v>3205</v>
      </c>
      <c r="Q480" s="28" t="str">
        <f t="shared" si="57"/>
        <v>SNO</v>
      </c>
      <c r="R480" s="2" t="str">
        <f t="shared" ref="R480:R543" si="61">IF(AND(N480="Y",H480=1),"CREATE OR REPLACE VIEW "&amp;B480&amp;"."&amp;F480&amp;" AS SELECT CMM_DTL_CD AS "&amp;J480,IF(AND(N480="Y",H481=1)," , SORT_SEQ AS "&amp;J480&amp;" FROM DW.WSTC_CMM_CD_DTL WHERE CMM_BAS_CD= '"&amp;P480&amp;"';",IF(N480="Y"," , CMM_DTL_NM AS "&amp;J480,IF(G480="","",IF(H480=1,"CREATE OR REPLACE TRANSIENT TABLE "&amp;B480&amp;"."&amp;F480&amp;" ("&amp;J480&amp;"  "&amp;K480&amp;"  "&amp;M480&amp;"  COMMENT '"&amp;I480&amp;"'",IF(H481=1,", "&amp;J480&amp;"  "&amp;K480&amp;"  "&amp;M480&amp;"  COMMENT '"&amp;I480&amp;"' , CONSTRAINT "&amp;F480&amp;"_PK PRIMARY KEY ("&amp;Q480&amp;")) COMMENT='"&amp;G480&amp;"';"&amp;"GRANT SELECT ON TABLE GCWB_WDB."&amp;B480&amp;"."&amp;F480&amp;" TO READ_ROLE;"&amp;"GRANT SELECT,INSERT,UPDATE,DELETE ON TABLE GCWB_WDB."&amp;B480&amp;"."&amp;F480&amp;" TO ROLE CRUD_ROLE;",", "&amp;J480&amp;"  "&amp;K480&amp;"  "&amp;M480&amp;"  COMMENT '"&amp;I480&amp;"'"))))))</f>
        <v>, SCMADJUSTAFTERNO  INTEGER  NULL  COMMENT '공급사 정산 후 환불의 정산 고유 번호'</v>
      </c>
    </row>
    <row r="481" spans="1:18" ht="22" hidden="1" customHeight="1" x14ac:dyDescent="0.45">
      <c r="A481" s="23">
        <f t="shared" si="58"/>
        <v>29</v>
      </c>
      <c r="B481" s="3" t="s">
        <v>598</v>
      </c>
      <c r="C481" s="3" t="s">
        <v>786</v>
      </c>
      <c r="D481" s="3" t="s">
        <v>5512</v>
      </c>
      <c r="E481" s="3" t="s">
        <v>790</v>
      </c>
      <c r="F481" s="4" t="str">
        <f t="shared" si="59"/>
        <v>O_DPN_ES_ORDERGOODS</v>
      </c>
      <c r="G481" s="5" t="s">
        <v>854</v>
      </c>
      <c r="H481" s="3">
        <f t="shared" si="60"/>
        <v>19</v>
      </c>
      <c r="I481" s="4" t="s">
        <v>1033</v>
      </c>
      <c r="J481" s="4" t="s">
        <v>2063</v>
      </c>
      <c r="K481" s="3" t="s">
        <v>3157</v>
      </c>
      <c r="L481" s="3"/>
      <c r="M481" s="3" t="str">
        <f t="shared" si="56"/>
        <v>NULL</v>
      </c>
      <c r="N481" s="3"/>
      <c r="O481" s="3"/>
      <c r="P481" s="2" t="s">
        <v>3206</v>
      </c>
      <c r="Q481" s="28" t="str">
        <f t="shared" si="57"/>
        <v>SNO</v>
      </c>
      <c r="R481" s="2" t="str">
        <f t="shared" si="61"/>
        <v>, GOODSTYPE  VARCHAR(16)  NULL  COMMENT '주문상품종류'</v>
      </c>
    </row>
    <row r="482" spans="1:18" ht="22" hidden="1" customHeight="1" x14ac:dyDescent="0.45">
      <c r="A482" s="23">
        <f t="shared" si="58"/>
        <v>29</v>
      </c>
      <c r="B482" s="3" t="s">
        <v>598</v>
      </c>
      <c r="C482" s="3" t="s">
        <v>786</v>
      </c>
      <c r="D482" s="3" t="s">
        <v>5512</v>
      </c>
      <c r="E482" s="3" t="s">
        <v>790</v>
      </c>
      <c r="F482" s="4" t="str">
        <f t="shared" si="59"/>
        <v>O_DPN_ES_ORDERGOODS</v>
      </c>
      <c r="G482" s="5" t="s">
        <v>854</v>
      </c>
      <c r="H482" s="3">
        <f t="shared" si="60"/>
        <v>20</v>
      </c>
      <c r="I482" s="4" t="s">
        <v>1034</v>
      </c>
      <c r="J482" s="4" t="s">
        <v>2064</v>
      </c>
      <c r="K482" s="3" t="s">
        <v>3157</v>
      </c>
      <c r="L482" s="3"/>
      <c r="M482" s="3" t="str">
        <f t="shared" si="56"/>
        <v>NULL</v>
      </c>
      <c r="N482" s="3"/>
      <c r="O482" s="3"/>
      <c r="P482" s="2" t="s">
        <v>3193</v>
      </c>
      <c r="Q482" s="28" t="str">
        <f t="shared" si="57"/>
        <v>SNO</v>
      </c>
      <c r="R482" s="2" t="str">
        <f t="shared" si="61"/>
        <v>, TIMESALEFL  VARCHAR(16)  NULL  COMMENT '타임세일 구매 여부'</v>
      </c>
    </row>
    <row r="483" spans="1:18" ht="22" hidden="1" customHeight="1" x14ac:dyDescent="0.45">
      <c r="A483" s="23">
        <f t="shared" si="58"/>
        <v>29</v>
      </c>
      <c r="B483" s="3" t="s">
        <v>598</v>
      </c>
      <c r="C483" s="3" t="s">
        <v>786</v>
      </c>
      <c r="D483" s="3" t="s">
        <v>5512</v>
      </c>
      <c r="E483" s="3" t="s">
        <v>790</v>
      </c>
      <c r="F483" s="4" t="str">
        <f t="shared" si="59"/>
        <v>O_DPN_ES_ORDERGOODS</v>
      </c>
      <c r="G483" s="5" t="s">
        <v>854</v>
      </c>
      <c r="H483" s="3">
        <f t="shared" si="60"/>
        <v>21</v>
      </c>
      <c r="I483" s="4" t="s">
        <v>1035</v>
      </c>
      <c r="J483" s="4" t="s">
        <v>2065</v>
      </c>
      <c r="K483" s="3" t="s">
        <v>3157</v>
      </c>
      <c r="L483" s="3"/>
      <c r="M483" s="3" t="str">
        <f t="shared" si="56"/>
        <v>NULL</v>
      </c>
      <c r="N483" s="3"/>
      <c r="O483" s="3"/>
      <c r="P483" s="2" t="s">
        <v>3193</v>
      </c>
      <c r="Q483" s="28" t="str">
        <f t="shared" si="57"/>
        <v>SNO</v>
      </c>
      <c r="R483" s="2" t="str">
        <f t="shared" si="61"/>
        <v>, PARENTMUSTFL  VARCHAR(16)  NULL  COMMENT '추가상품 종속성 여부'</v>
      </c>
    </row>
    <row r="484" spans="1:18" ht="22" hidden="1" customHeight="1" x14ac:dyDescent="0.45">
      <c r="A484" s="23">
        <f t="shared" si="58"/>
        <v>29</v>
      </c>
      <c r="B484" s="3" t="s">
        <v>598</v>
      </c>
      <c r="C484" s="3" t="s">
        <v>786</v>
      </c>
      <c r="D484" s="3" t="s">
        <v>5512</v>
      </c>
      <c r="E484" s="3" t="s">
        <v>790</v>
      </c>
      <c r="F484" s="4" t="str">
        <f t="shared" si="59"/>
        <v>O_DPN_ES_ORDERGOODS</v>
      </c>
      <c r="G484" s="5" t="s">
        <v>854</v>
      </c>
      <c r="H484" s="3">
        <f t="shared" si="60"/>
        <v>22</v>
      </c>
      <c r="I484" s="4" t="s">
        <v>1036</v>
      </c>
      <c r="J484" s="4" t="s">
        <v>2066</v>
      </c>
      <c r="K484" s="3" t="s">
        <v>3378</v>
      </c>
      <c r="L484" s="3"/>
      <c r="M484" s="3" t="str">
        <f t="shared" si="56"/>
        <v>NULL</v>
      </c>
      <c r="N484" s="3"/>
      <c r="O484" s="3"/>
      <c r="P484" s="2" t="s">
        <v>3179</v>
      </c>
      <c r="Q484" s="28" t="str">
        <f t="shared" si="57"/>
        <v>SNO</v>
      </c>
      <c r="R484" s="2" t="str">
        <f t="shared" si="61"/>
        <v>, PARENTGOODSNO  INTEGER  NULL  COMMENT '추가상품의 부모상품'</v>
      </c>
    </row>
    <row r="485" spans="1:18" ht="22" hidden="1" customHeight="1" x14ac:dyDescent="0.45">
      <c r="A485" s="23">
        <f t="shared" si="58"/>
        <v>29</v>
      </c>
      <c r="B485" s="3" t="s">
        <v>598</v>
      </c>
      <c r="C485" s="3" t="s">
        <v>786</v>
      </c>
      <c r="D485" s="3" t="s">
        <v>5512</v>
      </c>
      <c r="E485" s="3" t="s">
        <v>790</v>
      </c>
      <c r="F485" s="4" t="str">
        <f t="shared" si="59"/>
        <v>O_DPN_ES_ORDERGOODS</v>
      </c>
      <c r="G485" s="5" t="s">
        <v>854</v>
      </c>
      <c r="H485" s="3">
        <f t="shared" si="60"/>
        <v>23</v>
      </c>
      <c r="I485" s="4" t="s">
        <v>1037</v>
      </c>
      <c r="J485" s="4" t="s">
        <v>2067</v>
      </c>
      <c r="K485" s="3" t="s">
        <v>3378</v>
      </c>
      <c r="L485" s="3"/>
      <c r="M485" s="3" t="str">
        <f t="shared" si="56"/>
        <v>NULL</v>
      </c>
      <c r="N485" s="3"/>
      <c r="O485" s="3"/>
      <c r="P485" s="2" t="s">
        <v>3179</v>
      </c>
      <c r="Q485" s="28" t="str">
        <f t="shared" si="57"/>
        <v>SNO</v>
      </c>
      <c r="R485" s="2" t="str">
        <f t="shared" si="61"/>
        <v>, GOODSNO  INTEGER  NULL  COMMENT '상품 번호'</v>
      </c>
    </row>
    <row r="486" spans="1:18" ht="22" hidden="1" customHeight="1" x14ac:dyDescent="0.45">
      <c r="A486" s="23">
        <f t="shared" si="58"/>
        <v>29</v>
      </c>
      <c r="B486" s="3" t="s">
        <v>598</v>
      </c>
      <c r="C486" s="3" t="s">
        <v>786</v>
      </c>
      <c r="D486" s="3" t="s">
        <v>5512</v>
      </c>
      <c r="E486" s="3" t="s">
        <v>790</v>
      </c>
      <c r="F486" s="4" t="str">
        <f t="shared" si="59"/>
        <v>O_DPN_ES_ORDERGOODS</v>
      </c>
      <c r="G486" s="5" t="s">
        <v>854</v>
      </c>
      <c r="H486" s="3">
        <f t="shared" si="60"/>
        <v>24</v>
      </c>
      <c r="I486" s="4" t="s">
        <v>1038</v>
      </c>
      <c r="J486" s="4" t="s">
        <v>2068</v>
      </c>
      <c r="K486" s="3" t="s">
        <v>3199</v>
      </c>
      <c r="L486" s="3"/>
      <c r="M486" s="3" t="str">
        <f t="shared" si="56"/>
        <v>NULL</v>
      </c>
      <c r="N486" s="3"/>
      <c r="O486" s="3"/>
      <c r="P486" s="2" t="s">
        <v>3199</v>
      </c>
      <c r="Q486" s="28" t="str">
        <f t="shared" si="57"/>
        <v>SNO</v>
      </c>
      <c r="R486" s="2" t="str">
        <f t="shared" si="61"/>
        <v>, GOODSCD  VARCHAR(40)  NULL  COMMENT '상품 코드'</v>
      </c>
    </row>
    <row r="487" spans="1:18" ht="22" hidden="1" customHeight="1" x14ac:dyDescent="0.45">
      <c r="A487" s="23">
        <f t="shared" si="58"/>
        <v>29</v>
      </c>
      <c r="B487" s="3" t="s">
        <v>598</v>
      </c>
      <c r="C487" s="3" t="s">
        <v>786</v>
      </c>
      <c r="D487" s="3" t="s">
        <v>5512</v>
      </c>
      <c r="E487" s="3" t="s">
        <v>790</v>
      </c>
      <c r="F487" s="4" t="str">
        <f t="shared" si="59"/>
        <v>O_DPN_ES_ORDERGOODS</v>
      </c>
      <c r="G487" s="5" t="s">
        <v>854</v>
      </c>
      <c r="H487" s="3">
        <f t="shared" si="60"/>
        <v>25</v>
      </c>
      <c r="I487" s="4" t="s">
        <v>1039</v>
      </c>
      <c r="J487" s="4" t="s">
        <v>2069</v>
      </c>
      <c r="K487" s="3" t="s">
        <v>3199</v>
      </c>
      <c r="L487" s="3"/>
      <c r="M487" s="3" t="str">
        <f t="shared" si="56"/>
        <v>NULL</v>
      </c>
      <c r="N487" s="3"/>
      <c r="O487" s="3"/>
      <c r="P487" s="2" t="s">
        <v>3199</v>
      </c>
      <c r="Q487" s="28" t="str">
        <f t="shared" si="57"/>
        <v>SNO</v>
      </c>
      <c r="R487" s="2" t="str">
        <f t="shared" si="61"/>
        <v>, GOODSMODELNO  VARCHAR(40)  NULL  COMMENT '모델명'</v>
      </c>
    </row>
    <row r="488" spans="1:18" ht="22" hidden="1" customHeight="1" x14ac:dyDescent="0.45">
      <c r="A488" s="23">
        <f t="shared" si="58"/>
        <v>29</v>
      </c>
      <c r="B488" s="3" t="s">
        <v>598</v>
      </c>
      <c r="C488" s="3" t="s">
        <v>786</v>
      </c>
      <c r="D488" s="3" t="s">
        <v>5512</v>
      </c>
      <c r="E488" s="3" t="s">
        <v>790</v>
      </c>
      <c r="F488" s="4" t="str">
        <f t="shared" si="59"/>
        <v>O_DPN_ES_ORDERGOODS</v>
      </c>
      <c r="G488" s="5" t="s">
        <v>854</v>
      </c>
      <c r="H488" s="3">
        <f t="shared" si="60"/>
        <v>26</v>
      </c>
      <c r="I488" s="4" t="s">
        <v>1040</v>
      </c>
      <c r="J488" s="4" t="s">
        <v>2070</v>
      </c>
      <c r="K488" s="3" t="s">
        <v>3185</v>
      </c>
      <c r="L488" s="3"/>
      <c r="M488" s="3" t="str">
        <f t="shared" si="56"/>
        <v>NULL</v>
      </c>
      <c r="N488" s="3"/>
      <c r="O488" s="3"/>
      <c r="P488" s="2" t="s">
        <v>3185</v>
      </c>
      <c r="Q488" s="28" t="str">
        <f t="shared" si="57"/>
        <v>SNO</v>
      </c>
      <c r="R488" s="2" t="str">
        <f t="shared" si="61"/>
        <v>, GOODSNM  VARCHAR(255)  NULL  COMMENT '상품명'</v>
      </c>
    </row>
    <row r="489" spans="1:18" ht="22" hidden="1" customHeight="1" x14ac:dyDescent="0.45">
      <c r="A489" s="23">
        <f t="shared" si="58"/>
        <v>29</v>
      </c>
      <c r="B489" s="3" t="s">
        <v>598</v>
      </c>
      <c r="C489" s="3" t="s">
        <v>786</v>
      </c>
      <c r="D489" s="3" t="s">
        <v>5512</v>
      </c>
      <c r="E489" s="3" t="s">
        <v>790</v>
      </c>
      <c r="F489" s="4" t="str">
        <f t="shared" si="59"/>
        <v>O_DPN_ES_ORDERGOODS</v>
      </c>
      <c r="G489" s="5" t="s">
        <v>854</v>
      </c>
      <c r="H489" s="3">
        <f t="shared" si="60"/>
        <v>27</v>
      </c>
      <c r="I489" s="4" t="s">
        <v>1041</v>
      </c>
      <c r="J489" s="4" t="s">
        <v>2071</v>
      </c>
      <c r="K489" s="3" t="s">
        <v>3185</v>
      </c>
      <c r="L489" s="3"/>
      <c r="M489" s="3" t="str">
        <f t="shared" si="56"/>
        <v>NULL</v>
      </c>
      <c r="N489" s="3"/>
      <c r="O489" s="3"/>
      <c r="P489" s="2" t="s">
        <v>3185</v>
      </c>
      <c r="Q489" s="28" t="str">
        <f t="shared" si="57"/>
        <v>SNO</v>
      </c>
      <c r="R489" s="2" t="str">
        <f t="shared" si="61"/>
        <v>, GOODSNMSTANDARD  VARCHAR(255)  NULL  COMMENT '기준몰 상품명'</v>
      </c>
    </row>
    <row r="490" spans="1:18" ht="22" hidden="1" customHeight="1" x14ac:dyDescent="0.45">
      <c r="A490" s="23">
        <f t="shared" si="58"/>
        <v>29</v>
      </c>
      <c r="B490" s="3" t="s">
        <v>598</v>
      </c>
      <c r="C490" s="3" t="s">
        <v>786</v>
      </c>
      <c r="D490" s="3" t="s">
        <v>5512</v>
      </c>
      <c r="E490" s="3" t="s">
        <v>790</v>
      </c>
      <c r="F490" s="4" t="str">
        <f t="shared" si="59"/>
        <v>O_DPN_ES_ORDERGOODS</v>
      </c>
      <c r="G490" s="5" t="s">
        <v>854</v>
      </c>
      <c r="H490" s="3">
        <f t="shared" si="60"/>
        <v>28</v>
      </c>
      <c r="I490" s="4" t="s">
        <v>1042</v>
      </c>
      <c r="J490" s="4" t="s">
        <v>2072</v>
      </c>
      <c r="K490" s="3" t="s">
        <v>3165</v>
      </c>
      <c r="L490" s="3"/>
      <c r="M490" s="3" t="str">
        <f t="shared" si="56"/>
        <v>NULL</v>
      </c>
      <c r="N490" s="3"/>
      <c r="O490" s="3"/>
      <c r="P490" s="2" t="s">
        <v>3165</v>
      </c>
      <c r="Q490" s="28" t="str">
        <f t="shared" si="57"/>
        <v>SNO</v>
      </c>
      <c r="R490" s="2" t="str">
        <f t="shared" si="61"/>
        <v>, GOODSWEIGHT  DECIMAL(7,2)  NULL  COMMENT '상품 무게'</v>
      </c>
    </row>
    <row r="491" spans="1:18" ht="22" hidden="1" customHeight="1" x14ac:dyDescent="0.45">
      <c r="A491" s="23">
        <f t="shared" si="58"/>
        <v>29</v>
      </c>
      <c r="B491" s="3" t="s">
        <v>598</v>
      </c>
      <c r="C491" s="3" t="s">
        <v>786</v>
      </c>
      <c r="D491" s="3" t="s">
        <v>5512</v>
      </c>
      <c r="E491" s="3" t="s">
        <v>790</v>
      </c>
      <c r="F491" s="4" t="str">
        <f t="shared" si="59"/>
        <v>O_DPN_ES_ORDERGOODS</v>
      </c>
      <c r="G491" s="5" t="s">
        <v>854</v>
      </c>
      <c r="H491" s="3">
        <f t="shared" si="60"/>
        <v>29</v>
      </c>
      <c r="I491" s="4" t="s">
        <v>1043</v>
      </c>
      <c r="J491" s="4" t="s">
        <v>2073</v>
      </c>
      <c r="K491" s="3" t="s">
        <v>3378</v>
      </c>
      <c r="L491" s="3"/>
      <c r="M491" s="3" t="str">
        <f t="shared" si="56"/>
        <v>NULL</v>
      </c>
      <c r="N491" s="3"/>
      <c r="O491" s="3"/>
      <c r="P491" s="2" t="s">
        <v>3179</v>
      </c>
      <c r="Q491" s="28" t="str">
        <f t="shared" si="57"/>
        <v>SNO</v>
      </c>
      <c r="R491" s="2" t="str">
        <f t="shared" si="61"/>
        <v>, GOODSCNT  INTEGER  NULL  COMMENT '상품 수량'</v>
      </c>
    </row>
    <row r="492" spans="1:18" ht="22" hidden="1" customHeight="1" x14ac:dyDescent="0.45">
      <c r="A492" s="23">
        <f t="shared" si="58"/>
        <v>29</v>
      </c>
      <c r="B492" s="3" t="s">
        <v>598</v>
      </c>
      <c r="C492" s="3" t="s">
        <v>786</v>
      </c>
      <c r="D492" s="3" t="s">
        <v>5512</v>
      </c>
      <c r="E492" s="3" t="s">
        <v>790</v>
      </c>
      <c r="F492" s="4" t="str">
        <f t="shared" si="59"/>
        <v>O_DPN_ES_ORDERGOODS</v>
      </c>
      <c r="G492" s="5" t="s">
        <v>854</v>
      </c>
      <c r="H492" s="3">
        <f t="shared" si="60"/>
        <v>30</v>
      </c>
      <c r="I492" s="4" t="s">
        <v>1044</v>
      </c>
      <c r="J492" s="4" t="s">
        <v>2074</v>
      </c>
      <c r="K492" s="3" t="s">
        <v>3158</v>
      </c>
      <c r="L492" s="3"/>
      <c r="M492" s="3" t="str">
        <f t="shared" si="56"/>
        <v>NULL</v>
      </c>
      <c r="N492" s="3"/>
      <c r="O492" s="3"/>
      <c r="P492" s="2" t="s">
        <v>3158</v>
      </c>
      <c r="Q492" s="28" t="str">
        <f t="shared" si="57"/>
        <v>SNO</v>
      </c>
      <c r="R492" s="2" t="str">
        <f t="shared" si="61"/>
        <v>, GOODSPRICE  DECIMAL(12,2)  NULL  COMMENT '상품 가격'</v>
      </c>
    </row>
    <row r="493" spans="1:18" ht="22" hidden="1" customHeight="1" x14ac:dyDescent="0.45">
      <c r="A493" s="23">
        <f t="shared" si="58"/>
        <v>29</v>
      </c>
      <c r="B493" s="3" t="s">
        <v>598</v>
      </c>
      <c r="C493" s="3" t="s">
        <v>786</v>
      </c>
      <c r="D493" s="3" t="s">
        <v>5512</v>
      </c>
      <c r="E493" s="3" t="s">
        <v>790</v>
      </c>
      <c r="F493" s="4" t="str">
        <f t="shared" si="59"/>
        <v>O_DPN_ES_ORDERGOODS</v>
      </c>
      <c r="G493" s="5" t="s">
        <v>854</v>
      </c>
      <c r="H493" s="3">
        <f t="shared" si="60"/>
        <v>31</v>
      </c>
      <c r="I493" s="4" t="s">
        <v>1045</v>
      </c>
      <c r="J493" s="4" t="s">
        <v>2075</v>
      </c>
      <c r="K493" s="3" t="s">
        <v>3158</v>
      </c>
      <c r="L493" s="3"/>
      <c r="M493" s="3" t="str">
        <f t="shared" si="56"/>
        <v>NULL</v>
      </c>
      <c r="N493" s="3"/>
      <c r="O493" s="3"/>
      <c r="P493" s="2" t="s">
        <v>3158</v>
      </c>
      <c r="Q493" s="28" t="str">
        <f t="shared" si="57"/>
        <v>SNO</v>
      </c>
      <c r="R493" s="2" t="str">
        <f t="shared" si="61"/>
        <v>, TAXSUPPLYGOODSPRICE  DECIMAL(12,2)  NULL  COMMENT '복합과세 상품 공급가'</v>
      </c>
    </row>
    <row r="494" spans="1:18" ht="22" hidden="1" customHeight="1" x14ac:dyDescent="0.45">
      <c r="A494" s="23">
        <f t="shared" si="58"/>
        <v>29</v>
      </c>
      <c r="B494" s="3" t="s">
        <v>598</v>
      </c>
      <c r="C494" s="3" t="s">
        <v>786</v>
      </c>
      <c r="D494" s="3" t="s">
        <v>5512</v>
      </c>
      <c r="E494" s="3" t="s">
        <v>790</v>
      </c>
      <c r="F494" s="4" t="str">
        <f t="shared" si="59"/>
        <v>O_DPN_ES_ORDERGOODS</v>
      </c>
      <c r="G494" s="5" t="s">
        <v>854</v>
      </c>
      <c r="H494" s="3">
        <f t="shared" si="60"/>
        <v>32</v>
      </c>
      <c r="I494" s="4" t="s">
        <v>1046</v>
      </c>
      <c r="J494" s="4" t="s">
        <v>2076</v>
      </c>
      <c r="K494" s="3" t="s">
        <v>3158</v>
      </c>
      <c r="L494" s="3"/>
      <c r="M494" s="3" t="str">
        <f t="shared" si="56"/>
        <v>NULL</v>
      </c>
      <c r="N494" s="3"/>
      <c r="O494" s="3"/>
      <c r="P494" s="2" t="s">
        <v>3158</v>
      </c>
      <c r="Q494" s="28" t="str">
        <f t="shared" si="57"/>
        <v>SNO</v>
      </c>
      <c r="R494" s="2" t="str">
        <f t="shared" si="61"/>
        <v>, TAXVATGOODSPRICE  DECIMAL(12,2)  NULL  COMMENT '복합과세 상품 부가세'</v>
      </c>
    </row>
    <row r="495" spans="1:18" ht="22" hidden="1" customHeight="1" x14ac:dyDescent="0.45">
      <c r="A495" s="23">
        <f t="shared" si="58"/>
        <v>29</v>
      </c>
      <c r="B495" s="3" t="s">
        <v>598</v>
      </c>
      <c r="C495" s="3" t="s">
        <v>786</v>
      </c>
      <c r="D495" s="3" t="s">
        <v>5512</v>
      </c>
      <c r="E495" s="3" t="s">
        <v>790</v>
      </c>
      <c r="F495" s="4" t="str">
        <f t="shared" si="59"/>
        <v>O_DPN_ES_ORDERGOODS</v>
      </c>
      <c r="G495" s="5" t="s">
        <v>854</v>
      </c>
      <c r="H495" s="3">
        <f t="shared" si="60"/>
        <v>33</v>
      </c>
      <c r="I495" s="4" t="s">
        <v>1047</v>
      </c>
      <c r="J495" s="4" t="s">
        <v>2077</v>
      </c>
      <c r="K495" s="3" t="s">
        <v>3158</v>
      </c>
      <c r="L495" s="3"/>
      <c r="M495" s="3" t="str">
        <f t="shared" si="56"/>
        <v>NULL</v>
      </c>
      <c r="N495" s="3"/>
      <c r="O495" s="3"/>
      <c r="P495" s="2" t="s">
        <v>3158</v>
      </c>
      <c r="Q495" s="28" t="str">
        <f t="shared" si="57"/>
        <v>SNO</v>
      </c>
      <c r="R495" s="2" t="str">
        <f t="shared" si="61"/>
        <v>, TAXFREEGOODSPRICE  DECIMAL(12,2)  NULL  COMMENT '복합과세 상품 면세'</v>
      </c>
    </row>
    <row r="496" spans="1:18" ht="22" hidden="1" customHeight="1" x14ac:dyDescent="0.45">
      <c r="A496" s="23">
        <f t="shared" si="58"/>
        <v>29</v>
      </c>
      <c r="B496" s="3" t="s">
        <v>598</v>
      </c>
      <c r="C496" s="3" t="s">
        <v>786</v>
      </c>
      <c r="D496" s="3" t="s">
        <v>5512</v>
      </c>
      <c r="E496" s="3" t="s">
        <v>790</v>
      </c>
      <c r="F496" s="4" t="str">
        <f t="shared" si="59"/>
        <v>O_DPN_ES_ORDERGOODS</v>
      </c>
      <c r="G496" s="5" t="s">
        <v>854</v>
      </c>
      <c r="H496" s="3">
        <f t="shared" si="60"/>
        <v>34</v>
      </c>
      <c r="I496" s="4" t="s">
        <v>1048</v>
      </c>
      <c r="J496" s="4" t="s">
        <v>2078</v>
      </c>
      <c r="K496" s="3" t="s">
        <v>3158</v>
      </c>
      <c r="L496" s="3"/>
      <c r="M496" s="3" t="str">
        <f t="shared" si="56"/>
        <v>NULL</v>
      </c>
      <c r="N496" s="3"/>
      <c r="O496" s="3"/>
      <c r="P496" s="2" t="s">
        <v>3158</v>
      </c>
      <c r="Q496" s="28" t="str">
        <f t="shared" si="57"/>
        <v>SNO</v>
      </c>
      <c r="R496" s="2" t="str">
        <f t="shared" si="61"/>
        <v>, REALTAXSUPPLYGOODSPRICE  DECIMAL(12,2)  NULL  COMMENT '실제 남아있는 복합과세 상품 공급가'</v>
      </c>
    </row>
    <row r="497" spans="1:18" ht="22" hidden="1" customHeight="1" x14ac:dyDescent="0.45">
      <c r="A497" s="23">
        <f t="shared" si="58"/>
        <v>29</v>
      </c>
      <c r="B497" s="3" t="s">
        <v>598</v>
      </c>
      <c r="C497" s="3" t="s">
        <v>786</v>
      </c>
      <c r="D497" s="3" t="s">
        <v>5512</v>
      </c>
      <c r="E497" s="3" t="s">
        <v>790</v>
      </c>
      <c r="F497" s="4" t="str">
        <f t="shared" si="59"/>
        <v>O_DPN_ES_ORDERGOODS</v>
      </c>
      <c r="G497" s="5" t="s">
        <v>854</v>
      </c>
      <c r="H497" s="3">
        <f t="shared" si="60"/>
        <v>35</v>
      </c>
      <c r="I497" s="4" t="s">
        <v>1049</v>
      </c>
      <c r="J497" s="4" t="s">
        <v>2079</v>
      </c>
      <c r="K497" s="3" t="s">
        <v>3158</v>
      </c>
      <c r="L497" s="3"/>
      <c r="M497" s="3" t="str">
        <f t="shared" si="56"/>
        <v>NULL</v>
      </c>
      <c r="N497" s="3"/>
      <c r="O497" s="3"/>
      <c r="P497" s="2" t="s">
        <v>3158</v>
      </c>
      <c r="Q497" s="28" t="str">
        <f t="shared" si="57"/>
        <v>SNO</v>
      </c>
      <c r="R497" s="2" t="str">
        <f t="shared" si="61"/>
        <v>, REALTAXVATGOODSPRICE  DECIMAL(12,2)  NULL  COMMENT '실제 남아있는 복합과세 상품 부가세'</v>
      </c>
    </row>
    <row r="498" spans="1:18" ht="22" hidden="1" customHeight="1" x14ac:dyDescent="0.45">
      <c r="A498" s="23">
        <f t="shared" si="58"/>
        <v>29</v>
      </c>
      <c r="B498" s="3" t="s">
        <v>598</v>
      </c>
      <c r="C498" s="3" t="s">
        <v>786</v>
      </c>
      <c r="D498" s="3" t="s">
        <v>5512</v>
      </c>
      <c r="E498" s="3" t="s">
        <v>790</v>
      </c>
      <c r="F498" s="4" t="str">
        <f t="shared" si="59"/>
        <v>O_DPN_ES_ORDERGOODS</v>
      </c>
      <c r="G498" s="5" t="s">
        <v>854</v>
      </c>
      <c r="H498" s="3">
        <f t="shared" si="60"/>
        <v>36</v>
      </c>
      <c r="I498" s="4" t="s">
        <v>1050</v>
      </c>
      <c r="J498" s="4" t="s">
        <v>2080</v>
      </c>
      <c r="K498" s="3" t="s">
        <v>3158</v>
      </c>
      <c r="L498" s="3"/>
      <c r="M498" s="3" t="str">
        <f t="shared" si="56"/>
        <v>NULL</v>
      </c>
      <c r="N498" s="3"/>
      <c r="O498" s="3"/>
      <c r="P498" s="2" t="s">
        <v>3158</v>
      </c>
      <c r="Q498" s="28" t="str">
        <f t="shared" si="57"/>
        <v>SNO</v>
      </c>
      <c r="R498" s="2" t="str">
        <f t="shared" si="61"/>
        <v>, REALTAXFREEGOODSPRICE  DECIMAL(12,2)  NULL  COMMENT '실제 남아있는 복합과세 상품 면세'</v>
      </c>
    </row>
    <row r="499" spans="1:18" ht="22" hidden="1" customHeight="1" x14ac:dyDescent="0.45">
      <c r="A499" s="23">
        <f t="shared" si="58"/>
        <v>29</v>
      </c>
      <c r="B499" s="3" t="s">
        <v>598</v>
      </c>
      <c r="C499" s="3" t="s">
        <v>786</v>
      </c>
      <c r="D499" s="3" t="s">
        <v>5512</v>
      </c>
      <c r="E499" s="3" t="s">
        <v>790</v>
      </c>
      <c r="F499" s="4" t="str">
        <f t="shared" si="59"/>
        <v>O_DPN_ES_ORDERGOODS</v>
      </c>
      <c r="G499" s="5" t="s">
        <v>854</v>
      </c>
      <c r="H499" s="3">
        <f t="shared" si="60"/>
        <v>37</v>
      </c>
      <c r="I499" s="4" t="s">
        <v>1051</v>
      </c>
      <c r="J499" s="4" t="s">
        <v>2081</v>
      </c>
      <c r="K499" s="3" t="s">
        <v>3158</v>
      </c>
      <c r="L499" s="3"/>
      <c r="M499" s="3" t="str">
        <f t="shared" si="56"/>
        <v>NULL</v>
      </c>
      <c r="N499" s="3"/>
      <c r="O499" s="3"/>
      <c r="P499" s="2" t="s">
        <v>3158</v>
      </c>
      <c r="Q499" s="28" t="str">
        <f t="shared" si="57"/>
        <v>SNO</v>
      </c>
      <c r="R499" s="2" t="str">
        <f t="shared" si="61"/>
        <v>, DIVISIONUSEDEPOSIT  DECIMAL(12,2)  NULL  COMMENT '주문할인 금액의 안분된 예치금'</v>
      </c>
    </row>
    <row r="500" spans="1:18" ht="22" hidden="1" customHeight="1" x14ac:dyDescent="0.45">
      <c r="A500" s="23">
        <f t="shared" si="58"/>
        <v>29</v>
      </c>
      <c r="B500" s="3" t="s">
        <v>598</v>
      </c>
      <c r="C500" s="3" t="s">
        <v>786</v>
      </c>
      <c r="D500" s="3" t="s">
        <v>5512</v>
      </c>
      <c r="E500" s="3" t="s">
        <v>790</v>
      </c>
      <c r="F500" s="4" t="str">
        <f t="shared" si="59"/>
        <v>O_DPN_ES_ORDERGOODS</v>
      </c>
      <c r="G500" s="5" t="s">
        <v>854</v>
      </c>
      <c r="H500" s="3">
        <f t="shared" si="60"/>
        <v>38</v>
      </c>
      <c r="I500" s="4" t="s">
        <v>1052</v>
      </c>
      <c r="J500" s="4" t="s">
        <v>2082</v>
      </c>
      <c r="K500" s="3" t="s">
        <v>3158</v>
      </c>
      <c r="L500" s="3"/>
      <c r="M500" s="3" t="str">
        <f t="shared" si="56"/>
        <v>NULL</v>
      </c>
      <c r="N500" s="3"/>
      <c r="O500" s="3"/>
      <c r="P500" s="2" t="s">
        <v>3158</v>
      </c>
      <c r="Q500" s="28" t="str">
        <f t="shared" si="57"/>
        <v>SNO</v>
      </c>
      <c r="R500" s="2" t="str">
        <f t="shared" si="61"/>
        <v>, DIVISIONUSEMILEAGE  DECIMAL(12,2)  NULL  COMMENT '주문할인 금액의 안분된 마일리지'</v>
      </c>
    </row>
    <row r="501" spans="1:18" ht="22" hidden="1" customHeight="1" x14ac:dyDescent="0.45">
      <c r="A501" s="23">
        <f t="shared" si="58"/>
        <v>29</v>
      </c>
      <c r="B501" s="3" t="s">
        <v>598</v>
      </c>
      <c r="C501" s="3" t="s">
        <v>786</v>
      </c>
      <c r="D501" s="3" t="s">
        <v>5512</v>
      </c>
      <c r="E501" s="3" t="s">
        <v>790</v>
      </c>
      <c r="F501" s="4" t="str">
        <f t="shared" si="59"/>
        <v>O_DPN_ES_ORDERGOODS</v>
      </c>
      <c r="G501" s="5" t="s">
        <v>854</v>
      </c>
      <c r="H501" s="3">
        <f t="shared" si="60"/>
        <v>39</v>
      </c>
      <c r="I501" s="4" t="s">
        <v>1053</v>
      </c>
      <c r="J501" s="4" t="s">
        <v>2083</v>
      </c>
      <c r="K501" s="3" t="s">
        <v>3158</v>
      </c>
      <c r="L501" s="3"/>
      <c r="M501" s="3" t="str">
        <f t="shared" si="56"/>
        <v>NULL</v>
      </c>
      <c r="N501" s="3"/>
      <c r="O501" s="3"/>
      <c r="P501" s="2" t="s">
        <v>3158</v>
      </c>
      <c r="Q501" s="28" t="str">
        <f t="shared" si="57"/>
        <v>SNO</v>
      </c>
      <c r="R501" s="2" t="str">
        <f t="shared" si="61"/>
        <v>, DIVISIONGOODSDELIVERYUSEDEPOSIT  DECIMAL(12,2)  NULL  COMMENT '주문할인 금액의 안분된 배송비 예치금'</v>
      </c>
    </row>
    <row r="502" spans="1:18" ht="22" hidden="1" customHeight="1" x14ac:dyDescent="0.45">
      <c r="A502" s="23">
        <f t="shared" si="58"/>
        <v>29</v>
      </c>
      <c r="B502" s="3" t="s">
        <v>598</v>
      </c>
      <c r="C502" s="3" t="s">
        <v>786</v>
      </c>
      <c r="D502" s="3" t="s">
        <v>5512</v>
      </c>
      <c r="E502" s="3" t="s">
        <v>790</v>
      </c>
      <c r="F502" s="4" t="str">
        <f t="shared" si="59"/>
        <v>O_DPN_ES_ORDERGOODS</v>
      </c>
      <c r="G502" s="5" t="s">
        <v>854</v>
      </c>
      <c r="H502" s="3">
        <f t="shared" si="60"/>
        <v>40</v>
      </c>
      <c r="I502" s="4" t="s">
        <v>1054</v>
      </c>
      <c r="J502" s="4" t="s">
        <v>2084</v>
      </c>
      <c r="K502" s="3" t="s">
        <v>3158</v>
      </c>
      <c r="L502" s="3"/>
      <c r="M502" s="3" t="str">
        <f t="shared" si="56"/>
        <v>NULL</v>
      </c>
      <c r="N502" s="3"/>
      <c r="O502" s="3"/>
      <c r="P502" s="2" t="s">
        <v>3158</v>
      </c>
      <c r="Q502" s="28" t="str">
        <f t="shared" si="57"/>
        <v>SNO</v>
      </c>
      <c r="R502" s="2" t="str">
        <f t="shared" si="61"/>
        <v>, DIVISIONGOODSDELIVERYUSEMILEAGE  DECIMAL(12,2)  NULL  COMMENT '주문할인 금액의 안분된 배송비 마일리지'</v>
      </c>
    </row>
    <row r="503" spans="1:18" ht="22" hidden="1" customHeight="1" x14ac:dyDescent="0.45">
      <c r="A503" s="23">
        <f t="shared" si="58"/>
        <v>29</v>
      </c>
      <c r="B503" s="3" t="s">
        <v>598</v>
      </c>
      <c r="C503" s="3" t="s">
        <v>786</v>
      </c>
      <c r="D503" s="3" t="s">
        <v>5512</v>
      </c>
      <c r="E503" s="3" t="s">
        <v>790</v>
      </c>
      <c r="F503" s="4" t="str">
        <f t="shared" si="59"/>
        <v>O_DPN_ES_ORDERGOODS</v>
      </c>
      <c r="G503" s="5" t="s">
        <v>854</v>
      </c>
      <c r="H503" s="3">
        <f t="shared" si="60"/>
        <v>41</v>
      </c>
      <c r="I503" s="4" t="s">
        <v>1055</v>
      </c>
      <c r="J503" s="4" t="s">
        <v>2085</v>
      </c>
      <c r="K503" s="3" t="s">
        <v>3158</v>
      </c>
      <c r="L503" s="3"/>
      <c r="M503" s="3" t="str">
        <f t="shared" si="56"/>
        <v>NULL</v>
      </c>
      <c r="N503" s="3"/>
      <c r="O503" s="3"/>
      <c r="P503" s="2" t="s">
        <v>3158</v>
      </c>
      <c r="Q503" s="28" t="str">
        <f t="shared" si="57"/>
        <v>SNO</v>
      </c>
      <c r="R503" s="2" t="str">
        <f t="shared" si="61"/>
        <v>, DIVISIONCOUPONORDERDCPRICE  DECIMAL(12,2)  NULL  COMMENT '주문할인 금액의 안분된 주문쿠폰'</v>
      </c>
    </row>
    <row r="504" spans="1:18" ht="22" hidden="1" customHeight="1" x14ac:dyDescent="0.45">
      <c r="A504" s="23">
        <f t="shared" si="58"/>
        <v>29</v>
      </c>
      <c r="B504" s="3" t="s">
        <v>598</v>
      </c>
      <c r="C504" s="3" t="s">
        <v>786</v>
      </c>
      <c r="D504" s="3" t="s">
        <v>5512</v>
      </c>
      <c r="E504" s="3" t="s">
        <v>790</v>
      </c>
      <c r="F504" s="4" t="str">
        <f t="shared" si="59"/>
        <v>O_DPN_ES_ORDERGOODS</v>
      </c>
      <c r="G504" s="5" t="s">
        <v>854</v>
      </c>
      <c r="H504" s="3">
        <f t="shared" si="60"/>
        <v>42</v>
      </c>
      <c r="I504" s="4" t="s">
        <v>1055</v>
      </c>
      <c r="J504" s="4" t="s">
        <v>2086</v>
      </c>
      <c r="K504" s="3" t="s">
        <v>3158</v>
      </c>
      <c r="L504" s="3"/>
      <c r="M504" s="3" t="str">
        <f t="shared" si="56"/>
        <v>NULL</v>
      </c>
      <c r="N504" s="3"/>
      <c r="O504" s="3"/>
      <c r="P504" s="2" t="s">
        <v>3158</v>
      </c>
      <c r="Q504" s="28" t="str">
        <f t="shared" si="57"/>
        <v>SNO</v>
      </c>
      <c r="R504" s="2" t="str">
        <f t="shared" si="61"/>
        <v>, DIVISIONCOUPONORDERMILEAGE  DECIMAL(12,2)  NULL  COMMENT '주문할인 금액의 안분된 주문쿠폰'</v>
      </c>
    </row>
    <row r="505" spans="1:18" ht="22" hidden="1" customHeight="1" x14ac:dyDescent="0.45">
      <c r="A505" s="23">
        <f t="shared" si="58"/>
        <v>29</v>
      </c>
      <c r="B505" s="3" t="s">
        <v>598</v>
      </c>
      <c r="C505" s="3" t="s">
        <v>786</v>
      </c>
      <c r="D505" s="3" t="s">
        <v>5512</v>
      </c>
      <c r="E505" s="3" t="s">
        <v>790</v>
      </c>
      <c r="F505" s="4" t="str">
        <f t="shared" si="59"/>
        <v>O_DPN_ES_ORDERGOODS</v>
      </c>
      <c r="G505" s="5" t="s">
        <v>854</v>
      </c>
      <c r="H505" s="3">
        <f t="shared" si="60"/>
        <v>43</v>
      </c>
      <c r="I505" s="4" t="s">
        <v>1056</v>
      </c>
      <c r="J505" s="4" t="s">
        <v>2087</v>
      </c>
      <c r="K505" s="3" t="s">
        <v>3161</v>
      </c>
      <c r="L505" s="3"/>
      <c r="M505" s="3" t="str">
        <f t="shared" si="56"/>
        <v>NULL</v>
      </c>
      <c r="N505" s="3"/>
      <c r="O505" s="3"/>
      <c r="P505" s="2" t="s">
        <v>3188</v>
      </c>
      <c r="Q505" s="28" t="str">
        <f t="shared" si="57"/>
        <v>SNO</v>
      </c>
      <c r="R505" s="2" t="str">
        <f t="shared" si="61"/>
        <v>, ADDGOODSCNT  SMALLINT  NULL  COMMENT '추가 상품 갯수'</v>
      </c>
    </row>
    <row r="506" spans="1:18" ht="22" hidden="1" customHeight="1" x14ac:dyDescent="0.45">
      <c r="A506" s="23">
        <f t="shared" si="58"/>
        <v>29</v>
      </c>
      <c r="B506" s="3" t="s">
        <v>598</v>
      </c>
      <c r="C506" s="3" t="s">
        <v>786</v>
      </c>
      <c r="D506" s="3" t="s">
        <v>5512</v>
      </c>
      <c r="E506" s="3" t="s">
        <v>790</v>
      </c>
      <c r="F506" s="4" t="str">
        <f t="shared" si="59"/>
        <v>O_DPN_ES_ORDERGOODS</v>
      </c>
      <c r="G506" s="5" t="s">
        <v>854</v>
      </c>
      <c r="H506" s="3">
        <f t="shared" si="60"/>
        <v>44</v>
      </c>
      <c r="I506" s="4" t="s">
        <v>1057</v>
      </c>
      <c r="J506" s="4" t="s">
        <v>2088</v>
      </c>
      <c r="K506" s="3" t="s">
        <v>3158</v>
      </c>
      <c r="L506" s="3"/>
      <c r="M506" s="3" t="str">
        <f t="shared" si="56"/>
        <v>NULL</v>
      </c>
      <c r="N506" s="3"/>
      <c r="O506" s="3"/>
      <c r="P506" s="2" t="s">
        <v>3158</v>
      </c>
      <c r="Q506" s="28" t="str">
        <f t="shared" si="57"/>
        <v>SNO</v>
      </c>
      <c r="R506" s="2" t="str">
        <f t="shared" si="61"/>
        <v>, ADDGOODSPRICE  DECIMAL(12,2)  NULL  COMMENT '추가 상품 금액'</v>
      </c>
    </row>
    <row r="507" spans="1:18" ht="22" hidden="1" customHeight="1" x14ac:dyDescent="0.45">
      <c r="A507" s="23">
        <f t="shared" si="58"/>
        <v>29</v>
      </c>
      <c r="B507" s="3" t="s">
        <v>598</v>
      </c>
      <c r="C507" s="3" t="s">
        <v>786</v>
      </c>
      <c r="D507" s="3" t="s">
        <v>5512</v>
      </c>
      <c r="E507" s="3" t="s">
        <v>790</v>
      </c>
      <c r="F507" s="4" t="str">
        <f t="shared" si="59"/>
        <v>O_DPN_ES_ORDERGOODS</v>
      </c>
      <c r="G507" s="5" t="s">
        <v>854</v>
      </c>
      <c r="H507" s="3">
        <f t="shared" si="60"/>
        <v>45</v>
      </c>
      <c r="I507" s="4" t="s">
        <v>1057</v>
      </c>
      <c r="J507" s="4" t="s">
        <v>2089</v>
      </c>
      <c r="K507" s="3" t="s">
        <v>3158</v>
      </c>
      <c r="L507" s="3"/>
      <c r="M507" s="3" t="str">
        <f t="shared" si="56"/>
        <v>NULL</v>
      </c>
      <c r="N507" s="3"/>
      <c r="O507" s="3"/>
      <c r="P507" s="2" t="s">
        <v>3158</v>
      </c>
      <c r="Q507" s="28" t="str">
        <f t="shared" si="57"/>
        <v>SNO</v>
      </c>
      <c r="R507" s="2" t="str">
        <f t="shared" si="61"/>
        <v>, OPTIONPRICE  DECIMAL(12,2)  NULL  COMMENT '추가 상품 금액'</v>
      </c>
    </row>
    <row r="508" spans="1:18" ht="22" hidden="1" customHeight="1" x14ac:dyDescent="0.45">
      <c r="A508" s="23">
        <f t="shared" si="58"/>
        <v>29</v>
      </c>
      <c r="B508" s="3" t="s">
        <v>598</v>
      </c>
      <c r="C508" s="3" t="s">
        <v>786</v>
      </c>
      <c r="D508" s="3" t="s">
        <v>5512</v>
      </c>
      <c r="E508" s="3" t="s">
        <v>790</v>
      </c>
      <c r="F508" s="4" t="str">
        <f t="shared" si="59"/>
        <v>O_DPN_ES_ORDERGOODS</v>
      </c>
      <c r="G508" s="5" t="s">
        <v>854</v>
      </c>
      <c r="H508" s="3">
        <f t="shared" si="60"/>
        <v>46</v>
      </c>
      <c r="I508" s="4" t="s">
        <v>1058</v>
      </c>
      <c r="J508" s="4" t="s">
        <v>2090</v>
      </c>
      <c r="K508" s="3" t="s">
        <v>3158</v>
      </c>
      <c r="L508" s="3"/>
      <c r="M508" s="3" t="str">
        <f t="shared" si="56"/>
        <v>NULL</v>
      </c>
      <c r="N508" s="3"/>
      <c r="O508" s="3"/>
      <c r="P508" s="2" t="s">
        <v>3158</v>
      </c>
      <c r="Q508" s="28" t="str">
        <f t="shared" si="57"/>
        <v>SNO</v>
      </c>
      <c r="R508" s="2" t="str">
        <f t="shared" si="61"/>
        <v>, OPTIONCOSTPRICE  DECIMAL(12,2)  NULL  COMMENT '옵션 매입가'</v>
      </c>
    </row>
    <row r="509" spans="1:18" ht="22" hidden="1" customHeight="1" x14ac:dyDescent="0.45">
      <c r="A509" s="23">
        <f t="shared" si="58"/>
        <v>29</v>
      </c>
      <c r="B509" s="3" t="s">
        <v>598</v>
      </c>
      <c r="C509" s="3" t="s">
        <v>786</v>
      </c>
      <c r="D509" s="3" t="s">
        <v>5512</v>
      </c>
      <c r="E509" s="3" t="s">
        <v>790</v>
      </c>
      <c r="F509" s="4" t="str">
        <f t="shared" si="59"/>
        <v>O_DPN_ES_ORDERGOODS</v>
      </c>
      <c r="G509" s="5" t="s">
        <v>854</v>
      </c>
      <c r="H509" s="3">
        <f t="shared" si="60"/>
        <v>47</v>
      </c>
      <c r="I509" s="4" t="s">
        <v>1059</v>
      </c>
      <c r="J509" s="4" t="s">
        <v>2091</v>
      </c>
      <c r="K509" s="3" t="s">
        <v>3158</v>
      </c>
      <c r="L509" s="3"/>
      <c r="M509" s="3" t="str">
        <f t="shared" si="56"/>
        <v>NULL</v>
      </c>
      <c r="N509" s="3"/>
      <c r="O509" s="3"/>
      <c r="P509" s="2" t="s">
        <v>3158</v>
      </c>
      <c r="Q509" s="28" t="str">
        <f t="shared" si="57"/>
        <v>SNO</v>
      </c>
      <c r="R509" s="2" t="str">
        <f t="shared" si="61"/>
        <v>, OPTIONTEXTPRICE  DECIMAL(12,2)  NULL  COMMENT '텍스트 옵션 금액'</v>
      </c>
    </row>
    <row r="510" spans="1:18" ht="22" hidden="1" customHeight="1" x14ac:dyDescent="0.45">
      <c r="A510" s="23">
        <f t="shared" si="58"/>
        <v>29</v>
      </c>
      <c r="B510" s="3" t="s">
        <v>598</v>
      </c>
      <c r="C510" s="3" t="s">
        <v>786</v>
      </c>
      <c r="D510" s="3" t="s">
        <v>5512</v>
      </c>
      <c r="E510" s="3" t="s">
        <v>790</v>
      </c>
      <c r="F510" s="4" t="str">
        <f t="shared" si="59"/>
        <v>O_DPN_ES_ORDERGOODS</v>
      </c>
      <c r="G510" s="5" t="s">
        <v>854</v>
      </c>
      <c r="H510" s="3">
        <f t="shared" si="60"/>
        <v>48</v>
      </c>
      <c r="I510" s="4" t="s">
        <v>1060</v>
      </c>
      <c r="J510" s="4" t="s">
        <v>2092</v>
      </c>
      <c r="K510" s="3" t="s">
        <v>3158</v>
      </c>
      <c r="L510" s="3"/>
      <c r="M510" s="3" t="str">
        <f t="shared" si="56"/>
        <v>NULL</v>
      </c>
      <c r="N510" s="3"/>
      <c r="O510" s="3"/>
      <c r="P510" s="2" t="s">
        <v>3158</v>
      </c>
      <c r="Q510" s="28" t="str">
        <f t="shared" si="57"/>
        <v>SNO</v>
      </c>
      <c r="R510" s="2" t="str">
        <f t="shared" si="61"/>
        <v>, FIXEDPRICE  DECIMAL(12,2)  NULL  COMMENT '정가'</v>
      </c>
    </row>
    <row r="511" spans="1:18" ht="22" hidden="1" customHeight="1" x14ac:dyDescent="0.45">
      <c r="A511" s="23">
        <f t="shared" si="58"/>
        <v>29</v>
      </c>
      <c r="B511" s="3" t="s">
        <v>598</v>
      </c>
      <c r="C511" s="3" t="s">
        <v>786</v>
      </c>
      <c r="D511" s="3" t="s">
        <v>5512</v>
      </c>
      <c r="E511" s="3" t="s">
        <v>790</v>
      </c>
      <c r="F511" s="4" t="str">
        <f t="shared" si="59"/>
        <v>O_DPN_ES_ORDERGOODS</v>
      </c>
      <c r="G511" s="5" t="s">
        <v>854</v>
      </c>
      <c r="H511" s="3">
        <f t="shared" si="60"/>
        <v>49</v>
      </c>
      <c r="I511" s="4" t="s">
        <v>1061</v>
      </c>
      <c r="J511" s="4" t="s">
        <v>2093</v>
      </c>
      <c r="K511" s="3" t="s">
        <v>3158</v>
      </c>
      <c r="L511" s="3"/>
      <c r="M511" s="3" t="str">
        <f t="shared" si="56"/>
        <v>NULL</v>
      </c>
      <c r="N511" s="3"/>
      <c r="O511" s="3"/>
      <c r="P511" s="2" t="s">
        <v>3158</v>
      </c>
      <c r="Q511" s="28" t="str">
        <f t="shared" si="57"/>
        <v>SNO</v>
      </c>
      <c r="R511" s="2" t="str">
        <f t="shared" si="61"/>
        <v>, COSTPRICE  DECIMAL(12,2)  NULL  COMMENT '매입가'</v>
      </c>
    </row>
    <row r="512" spans="1:18" ht="22" hidden="1" customHeight="1" x14ac:dyDescent="0.45">
      <c r="A512" s="23">
        <f t="shared" si="58"/>
        <v>29</v>
      </c>
      <c r="B512" s="3" t="s">
        <v>598</v>
      </c>
      <c r="C512" s="3" t="s">
        <v>786</v>
      </c>
      <c r="D512" s="3" t="s">
        <v>5512</v>
      </c>
      <c r="E512" s="3" t="s">
        <v>790</v>
      </c>
      <c r="F512" s="4" t="str">
        <f t="shared" si="59"/>
        <v>O_DPN_ES_ORDERGOODS</v>
      </c>
      <c r="G512" s="5" t="s">
        <v>854</v>
      </c>
      <c r="H512" s="3">
        <f t="shared" si="60"/>
        <v>50</v>
      </c>
      <c r="I512" s="4" t="s">
        <v>1062</v>
      </c>
      <c r="J512" s="4" t="s">
        <v>2094</v>
      </c>
      <c r="K512" s="3" t="s">
        <v>3158</v>
      </c>
      <c r="L512" s="3"/>
      <c r="M512" s="3" t="str">
        <f t="shared" si="56"/>
        <v>NULL</v>
      </c>
      <c r="N512" s="3"/>
      <c r="O512" s="3"/>
      <c r="P512" s="2" t="s">
        <v>3158</v>
      </c>
      <c r="Q512" s="28" t="str">
        <f t="shared" si="57"/>
        <v>SNO</v>
      </c>
      <c r="R512" s="2" t="str">
        <f t="shared" si="61"/>
        <v>, GOODSDCPRICE  DECIMAL(12,2)  NULL  COMMENT '상품 할인 금액 (상품에만 적용)'</v>
      </c>
    </row>
    <row r="513" spans="1:18" ht="22" hidden="1" customHeight="1" x14ac:dyDescent="0.45">
      <c r="A513" s="23">
        <f t="shared" si="58"/>
        <v>29</v>
      </c>
      <c r="B513" s="3" t="s">
        <v>598</v>
      </c>
      <c r="C513" s="3" t="s">
        <v>786</v>
      </c>
      <c r="D513" s="3" t="s">
        <v>5512</v>
      </c>
      <c r="E513" s="3" t="s">
        <v>790</v>
      </c>
      <c r="F513" s="4" t="str">
        <f t="shared" si="59"/>
        <v>O_DPN_ES_ORDERGOODS</v>
      </c>
      <c r="G513" s="5" t="s">
        <v>854</v>
      </c>
      <c r="H513" s="3">
        <f t="shared" si="60"/>
        <v>51</v>
      </c>
      <c r="I513" s="4" t="s">
        <v>1063</v>
      </c>
      <c r="J513" s="4" t="s">
        <v>2095</v>
      </c>
      <c r="K513" s="3" t="s">
        <v>3158</v>
      </c>
      <c r="L513" s="3"/>
      <c r="M513" s="3" t="str">
        <f t="shared" si="56"/>
        <v>NULL</v>
      </c>
      <c r="N513" s="3"/>
      <c r="O513" s="3"/>
      <c r="P513" s="2" t="s">
        <v>3158</v>
      </c>
      <c r="Q513" s="28" t="str">
        <f t="shared" si="57"/>
        <v>SNO</v>
      </c>
      <c r="R513" s="2" t="str">
        <f t="shared" si="61"/>
        <v>, MEMBERDCPRICE  DECIMAL(12,2)  NULL  COMMENT '회원 할인 금액 (추가상품 제외)'</v>
      </c>
    </row>
    <row r="514" spans="1:18" ht="22" hidden="1" customHeight="1" x14ac:dyDescent="0.45">
      <c r="A514" s="23">
        <f t="shared" si="58"/>
        <v>29</v>
      </c>
      <c r="B514" s="3" t="s">
        <v>598</v>
      </c>
      <c r="C514" s="3" t="s">
        <v>786</v>
      </c>
      <c r="D514" s="3" t="s">
        <v>5512</v>
      </c>
      <c r="E514" s="3" t="s">
        <v>790</v>
      </c>
      <c r="F514" s="4" t="str">
        <f t="shared" si="59"/>
        <v>O_DPN_ES_ORDERGOODS</v>
      </c>
      <c r="G514" s="5" t="s">
        <v>854</v>
      </c>
      <c r="H514" s="3">
        <f t="shared" si="60"/>
        <v>52</v>
      </c>
      <c r="I514" s="4" t="s">
        <v>1064</v>
      </c>
      <c r="J514" s="4" t="s">
        <v>2096</v>
      </c>
      <c r="K514" s="3" t="s">
        <v>3158</v>
      </c>
      <c r="L514" s="3"/>
      <c r="M514" s="3" t="str">
        <f t="shared" si="56"/>
        <v>NULL</v>
      </c>
      <c r="N514" s="3"/>
      <c r="O514" s="3"/>
      <c r="P514" s="2" t="s">
        <v>3158</v>
      </c>
      <c r="Q514" s="28" t="str">
        <f t="shared" si="57"/>
        <v>SNO</v>
      </c>
      <c r="R514" s="2" t="str">
        <f t="shared" si="61"/>
        <v>, MEMBEROVERLAPDCPRICE  DECIMAL(12,2)  NULL  COMMENT '회원 그룹중복 할인 금액 (추가상품 제외)'</v>
      </c>
    </row>
    <row r="515" spans="1:18" ht="22" hidden="1" customHeight="1" x14ac:dyDescent="0.45">
      <c r="A515" s="23">
        <f t="shared" si="58"/>
        <v>29</v>
      </c>
      <c r="B515" s="3" t="s">
        <v>598</v>
      </c>
      <c r="C515" s="3" t="s">
        <v>786</v>
      </c>
      <c r="D515" s="3" t="s">
        <v>5512</v>
      </c>
      <c r="E515" s="3" t="s">
        <v>790</v>
      </c>
      <c r="F515" s="4" t="str">
        <f t="shared" si="59"/>
        <v>O_DPN_ES_ORDERGOODS</v>
      </c>
      <c r="G515" s="5" t="s">
        <v>854</v>
      </c>
      <c r="H515" s="3">
        <f t="shared" si="60"/>
        <v>53</v>
      </c>
      <c r="I515" s="4" t="s">
        <v>1065</v>
      </c>
      <c r="J515" s="4" t="s">
        <v>2097</v>
      </c>
      <c r="K515" s="3" t="s">
        <v>3158</v>
      </c>
      <c r="L515" s="3"/>
      <c r="M515" s="3" t="str">
        <f t="shared" si="56"/>
        <v>NULL</v>
      </c>
      <c r="N515" s="3"/>
      <c r="O515" s="3"/>
      <c r="P515" s="2" t="s">
        <v>3158</v>
      </c>
      <c r="Q515" s="28" t="str">
        <f t="shared" si="57"/>
        <v>SNO</v>
      </c>
      <c r="R515" s="2" t="str">
        <f t="shared" si="61"/>
        <v>, COUPONGOODSDCPRICE  DECIMAL(12,2)  NULL  COMMENT '상품쿠폰 할인 금액 (추가상품 제외)'</v>
      </c>
    </row>
    <row r="516" spans="1:18" ht="22" hidden="1" customHeight="1" x14ac:dyDescent="0.45">
      <c r="A516" s="23">
        <f t="shared" si="58"/>
        <v>29</v>
      </c>
      <c r="B516" s="3" t="s">
        <v>598</v>
      </c>
      <c r="C516" s="3" t="s">
        <v>786</v>
      </c>
      <c r="D516" s="3" t="s">
        <v>5512</v>
      </c>
      <c r="E516" s="3" t="s">
        <v>790</v>
      </c>
      <c r="F516" s="4" t="str">
        <f t="shared" si="59"/>
        <v>O_DPN_ES_ORDERGOODS</v>
      </c>
      <c r="G516" s="5" t="s">
        <v>854</v>
      </c>
      <c r="H516" s="3">
        <f t="shared" si="60"/>
        <v>54</v>
      </c>
      <c r="I516" s="4" t="s">
        <v>1066</v>
      </c>
      <c r="J516" s="4" t="s">
        <v>2098</v>
      </c>
      <c r="K516" s="3" t="s">
        <v>3158</v>
      </c>
      <c r="L516" s="3"/>
      <c r="M516" s="3" t="str">
        <f t="shared" si="56"/>
        <v>NULL</v>
      </c>
      <c r="N516" s="3"/>
      <c r="O516" s="3"/>
      <c r="P516" s="2" t="s">
        <v>3158</v>
      </c>
      <c r="Q516" s="28" t="str">
        <f t="shared" si="57"/>
        <v>SNO</v>
      </c>
      <c r="R516" s="2" t="str">
        <f t="shared" si="61"/>
        <v>, TIMESALEPRICE  DECIMAL(12,2)  NULL  COMMENT '타임세일 할인 금액 (상품에만 적용)'</v>
      </c>
    </row>
    <row r="517" spans="1:18" ht="22" hidden="1" customHeight="1" x14ac:dyDescent="0.45">
      <c r="A517" s="23">
        <f t="shared" si="58"/>
        <v>29</v>
      </c>
      <c r="B517" s="3" t="s">
        <v>598</v>
      </c>
      <c r="C517" s="3" t="s">
        <v>786</v>
      </c>
      <c r="D517" s="3" t="s">
        <v>5512</v>
      </c>
      <c r="E517" s="3" t="s">
        <v>790</v>
      </c>
      <c r="F517" s="4" t="str">
        <f t="shared" si="59"/>
        <v>O_DPN_ES_ORDERGOODS</v>
      </c>
      <c r="G517" s="5" t="s">
        <v>854</v>
      </c>
      <c r="H517" s="3">
        <f t="shared" si="60"/>
        <v>55</v>
      </c>
      <c r="I517" s="4" t="s">
        <v>1067</v>
      </c>
      <c r="J517" s="4" t="s">
        <v>2099</v>
      </c>
      <c r="K517" s="3" t="s">
        <v>3158</v>
      </c>
      <c r="L517" s="3"/>
      <c r="M517" s="3" t="str">
        <f t="shared" si="56"/>
        <v>NULL</v>
      </c>
      <c r="N517" s="3"/>
      <c r="O517" s="3"/>
      <c r="P517" s="2" t="s">
        <v>3158</v>
      </c>
      <c r="Q517" s="28" t="str">
        <f t="shared" si="57"/>
        <v>SNO</v>
      </c>
      <c r="R517" s="2" t="str">
        <f t="shared" si="61"/>
        <v>, BRANDBANKSALEPRICE  DECIMAL(12,2)  NULL  COMMENT '브랜드 무통장결제 세일 할인 금액 (상품에만 적용)'</v>
      </c>
    </row>
    <row r="518" spans="1:18" ht="22" hidden="1" customHeight="1" x14ac:dyDescent="0.45">
      <c r="A518" s="23">
        <f t="shared" si="58"/>
        <v>29</v>
      </c>
      <c r="B518" s="3" t="s">
        <v>598</v>
      </c>
      <c r="C518" s="3" t="s">
        <v>786</v>
      </c>
      <c r="D518" s="3" t="s">
        <v>5512</v>
      </c>
      <c r="E518" s="3" t="s">
        <v>790</v>
      </c>
      <c r="F518" s="4" t="str">
        <f t="shared" si="59"/>
        <v>O_DPN_ES_ORDERGOODS</v>
      </c>
      <c r="G518" s="5" t="s">
        <v>854</v>
      </c>
      <c r="H518" s="3">
        <f t="shared" si="60"/>
        <v>56</v>
      </c>
      <c r="I518" s="4" t="s">
        <v>1068</v>
      </c>
      <c r="J518" s="4" t="s">
        <v>2100</v>
      </c>
      <c r="K518" s="3" t="s">
        <v>3158</v>
      </c>
      <c r="L518" s="3"/>
      <c r="M518" s="3" t="str">
        <f t="shared" si="56"/>
        <v>NULL</v>
      </c>
      <c r="N518" s="3"/>
      <c r="O518" s="3"/>
      <c r="P518" s="2" t="s">
        <v>3158</v>
      </c>
      <c r="Q518" s="28" t="str">
        <f t="shared" si="57"/>
        <v>SNO</v>
      </c>
      <c r="R518" s="2" t="str">
        <f t="shared" si="61"/>
        <v>, MYAPPDCPRICE  DECIMAL(12,2)  NULL  COMMENT '마이앱 할인 금액 (추가상품 제외)'</v>
      </c>
    </row>
    <row r="519" spans="1:18" ht="22" hidden="1" customHeight="1" x14ac:dyDescent="0.45">
      <c r="A519" s="23">
        <f t="shared" si="58"/>
        <v>29</v>
      </c>
      <c r="B519" s="3" t="s">
        <v>598</v>
      </c>
      <c r="C519" s="3" t="s">
        <v>786</v>
      </c>
      <c r="D519" s="3" t="s">
        <v>5512</v>
      </c>
      <c r="E519" s="3" t="s">
        <v>790</v>
      </c>
      <c r="F519" s="4" t="str">
        <f t="shared" si="59"/>
        <v>O_DPN_ES_ORDERGOODS</v>
      </c>
      <c r="G519" s="5" t="s">
        <v>854</v>
      </c>
      <c r="H519" s="3">
        <f t="shared" si="60"/>
        <v>57</v>
      </c>
      <c r="I519" s="4" t="s">
        <v>1069</v>
      </c>
      <c r="J519" s="4" t="s">
        <v>2101</v>
      </c>
      <c r="K519" s="3" t="s">
        <v>3158</v>
      </c>
      <c r="L519" s="3"/>
      <c r="M519" s="3" t="str">
        <f t="shared" si="56"/>
        <v>NULL</v>
      </c>
      <c r="N519" s="3"/>
      <c r="O519" s="3"/>
      <c r="P519" s="2" t="s">
        <v>3158</v>
      </c>
      <c r="Q519" s="28" t="str">
        <f t="shared" si="57"/>
        <v>SNO</v>
      </c>
      <c r="R519" s="2" t="str">
        <f t="shared" si="61"/>
        <v>, GOODSDELIVERYCOLLECTPRICE  DECIMAL(12,2)  NULL  COMMENT '상품별 착불시 발생된 배송비'</v>
      </c>
    </row>
    <row r="520" spans="1:18" ht="22" hidden="1" customHeight="1" x14ac:dyDescent="0.45">
      <c r="A520" s="23">
        <f t="shared" si="58"/>
        <v>29</v>
      </c>
      <c r="B520" s="3" t="s">
        <v>598</v>
      </c>
      <c r="C520" s="3" t="s">
        <v>786</v>
      </c>
      <c r="D520" s="3" t="s">
        <v>5512</v>
      </c>
      <c r="E520" s="3" t="s">
        <v>790</v>
      </c>
      <c r="F520" s="4" t="str">
        <f t="shared" si="59"/>
        <v>O_DPN_ES_ORDERGOODS</v>
      </c>
      <c r="G520" s="5" t="s">
        <v>854</v>
      </c>
      <c r="H520" s="3">
        <f t="shared" si="60"/>
        <v>58</v>
      </c>
      <c r="I520" s="4" t="s">
        <v>1070</v>
      </c>
      <c r="J520" s="4" t="s">
        <v>2102</v>
      </c>
      <c r="K520" s="3" t="s">
        <v>3158</v>
      </c>
      <c r="L520" s="3"/>
      <c r="M520" s="3" t="str">
        <f t="shared" si="56"/>
        <v>NULL</v>
      </c>
      <c r="N520" s="3"/>
      <c r="O520" s="3"/>
      <c r="P520" s="2" t="s">
        <v>3158</v>
      </c>
      <c r="Q520" s="28" t="str">
        <f t="shared" si="57"/>
        <v>SNO</v>
      </c>
      <c r="R520" s="2" t="str">
        <f t="shared" si="61"/>
        <v>, GOODSMILEAGE  DECIMAL(12,2)  NULL  COMMENT '상품 적립마일리지 (추가상품 제외)'</v>
      </c>
    </row>
    <row r="521" spans="1:18" ht="22" hidden="1" customHeight="1" x14ac:dyDescent="0.45">
      <c r="A521" s="23">
        <f t="shared" si="58"/>
        <v>29</v>
      </c>
      <c r="B521" s="3" t="s">
        <v>598</v>
      </c>
      <c r="C521" s="3" t="s">
        <v>786</v>
      </c>
      <c r="D521" s="3" t="s">
        <v>5512</v>
      </c>
      <c r="E521" s="3" t="s">
        <v>790</v>
      </c>
      <c r="F521" s="4" t="str">
        <f t="shared" si="59"/>
        <v>O_DPN_ES_ORDERGOODS</v>
      </c>
      <c r="G521" s="5" t="s">
        <v>854</v>
      </c>
      <c r="H521" s="3">
        <f t="shared" si="60"/>
        <v>59</v>
      </c>
      <c r="I521" s="4" t="s">
        <v>1071</v>
      </c>
      <c r="J521" s="4" t="s">
        <v>2103</v>
      </c>
      <c r="K521" s="3" t="s">
        <v>3158</v>
      </c>
      <c r="L521" s="3"/>
      <c r="M521" s="3" t="str">
        <f t="shared" si="56"/>
        <v>NULL</v>
      </c>
      <c r="N521" s="3"/>
      <c r="O521" s="3"/>
      <c r="P521" s="2" t="s">
        <v>3158</v>
      </c>
      <c r="Q521" s="28" t="str">
        <f t="shared" si="57"/>
        <v>SNO</v>
      </c>
      <c r="R521" s="2" t="str">
        <f t="shared" si="61"/>
        <v>, MEMBERMILEAGE  DECIMAL(12,2)  NULL  COMMENT '회원 적립마일리지 (추가상품 제외)'</v>
      </c>
    </row>
    <row r="522" spans="1:18" ht="22" hidden="1" customHeight="1" x14ac:dyDescent="0.45">
      <c r="A522" s="23">
        <f t="shared" si="58"/>
        <v>29</v>
      </c>
      <c r="B522" s="3" t="s">
        <v>598</v>
      </c>
      <c r="C522" s="3" t="s">
        <v>786</v>
      </c>
      <c r="D522" s="3" t="s">
        <v>5512</v>
      </c>
      <c r="E522" s="3" t="s">
        <v>790</v>
      </c>
      <c r="F522" s="4" t="str">
        <f t="shared" si="59"/>
        <v>O_DPN_ES_ORDERGOODS</v>
      </c>
      <c r="G522" s="5" t="s">
        <v>854</v>
      </c>
      <c r="H522" s="3">
        <f t="shared" si="60"/>
        <v>60</v>
      </c>
      <c r="I522" s="4" t="s">
        <v>1072</v>
      </c>
      <c r="J522" s="4" t="s">
        <v>2104</v>
      </c>
      <c r="K522" s="3" t="s">
        <v>3158</v>
      </c>
      <c r="L522" s="3"/>
      <c r="M522" s="3" t="str">
        <f t="shared" si="56"/>
        <v>NULL</v>
      </c>
      <c r="N522" s="3"/>
      <c r="O522" s="3"/>
      <c r="P522" s="2" t="s">
        <v>3158</v>
      </c>
      <c r="Q522" s="28" t="str">
        <f t="shared" si="57"/>
        <v>SNO</v>
      </c>
      <c r="R522" s="2" t="str">
        <f t="shared" si="61"/>
        <v>, COUPONGOODSMILEAGE  DECIMAL(12,2)  NULL  COMMENT '상품쿠폰 적립 마일리지 (1/N) (추가상품 제외)'</v>
      </c>
    </row>
    <row r="523" spans="1:18" ht="22" hidden="1" customHeight="1" x14ac:dyDescent="0.45">
      <c r="A523" s="23">
        <f t="shared" si="58"/>
        <v>29</v>
      </c>
      <c r="B523" s="3" t="s">
        <v>598</v>
      </c>
      <c r="C523" s="3" t="s">
        <v>786</v>
      </c>
      <c r="D523" s="3" t="s">
        <v>5512</v>
      </c>
      <c r="E523" s="3" t="s">
        <v>790</v>
      </c>
      <c r="F523" s="4" t="str">
        <f t="shared" si="59"/>
        <v>O_DPN_ES_ORDERGOODS</v>
      </c>
      <c r="G523" s="5" t="s">
        <v>854</v>
      </c>
      <c r="H523" s="3">
        <f t="shared" si="60"/>
        <v>61</v>
      </c>
      <c r="I523" s="4" t="s">
        <v>1073</v>
      </c>
      <c r="J523" s="4" t="s">
        <v>2105</v>
      </c>
      <c r="K523" s="3" t="s">
        <v>3157</v>
      </c>
      <c r="L523" s="3"/>
      <c r="M523" s="3" t="str">
        <f t="shared" si="56"/>
        <v>NULL</v>
      </c>
      <c r="N523" s="3"/>
      <c r="O523" s="3"/>
      <c r="P523" s="2" t="s">
        <v>3207</v>
      </c>
      <c r="Q523" s="28" t="str">
        <f t="shared" si="57"/>
        <v>SNO</v>
      </c>
      <c r="R523" s="2" t="str">
        <f t="shared" si="61"/>
        <v>, GOODSDELIVERYCOLLECTFL  VARCHAR(16)  NULL  COMMENT '상품별배송비 결제방법 (PRE - 선불, LATER - 착불)'</v>
      </c>
    </row>
    <row r="524" spans="1:18" ht="22" hidden="1" customHeight="1" x14ac:dyDescent="0.45">
      <c r="A524" s="23">
        <f t="shared" si="58"/>
        <v>29</v>
      </c>
      <c r="B524" s="3" t="s">
        <v>598</v>
      </c>
      <c r="C524" s="3" t="s">
        <v>786</v>
      </c>
      <c r="D524" s="3" t="s">
        <v>5512</v>
      </c>
      <c r="E524" s="3" t="s">
        <v>790</v>
      </c>
      <c r="F524" s="4" t="str">
        <f t="shared" si="59"/>
        <v>O_DPN_ES_ORDERGOODS</v>
      </c>
      <c r="G524" s="5" t="s">
        <v>854</v>
      </c>
      <c r="H524" s="3">
        <f t="shared" si="60"/>
        <v>62</v>
      </c>
      <c r="I524" s="4" t="s">
        <v>1074</v>
      </c>
      <c r="J524" s="4" t="s">
        <v>2106</v>
      </c>
      <c r="K524" s="3" t="s">
        <v>3157</v>
      </c>
      <c r="L524" s="3"/>
      <c r="M524" s="3" t="str">
        <f t="shared" si="56"/>
        <v>NULL</v>
      </c>
      <c r="N524" s="3"/>
      <c r="O524" s="3"/>
      <c r="P524" s="2" t="s">
        <v>3193</v>
      </c>
      <c r="Q524" s="28" t="str">
        <f t="shared" si="57"/>
        <v>SNO</v>
      </c>
      <c r="R524" s="2" t="str">
        <f t="shared" si="61"/>
        <v>, MINUSDEPOSITFL  VARCHAR(16)  NULL  COMMENT '마일리지 차감 여부'</v>
      </c>
    </row>
    <row r="525" spans="1:18" ht="22" hidden="1" customHeight="1" x14ac:dyDescent="0.45">
      <c r="A525" s="23">
        <f t="shared" si="58"/>
        <v>29</v>
      </c>
      <c r="B525" s="3" t="s">
        <v>598</v>
      </c>
      <c r="C525" s="3" t="s">
        <v>786</v>
      </c>
      <c r="D525" s="3" t="s">
        <v>5512</v>
      </c>
      <c r="E525" s="3" t="s">
        <v>790</v>
      </c>
      <c r="F525" s="4" t="str">
        <f t="shared" si="59"/>
        <v>O_DPN_ES_ORDERGOODS</v>
      </c>
      <c r="G525" s="5" t="s">
        <v>854</v>
      </c>
      <c r="H525" s="3">
        <f t="shared" si="60"/>
        <v>63</v>
      </c>
      <c r="I525" s="4" t="s">
        <v>1075</v>
      </c>
      <c r="J525" s="4" t="s">
        <v>2107</v>
      </c>
      <c r="K525" s="3" t="s">
        <v>3157</v>
      </c>
      <c r="L525" s="3"/>
      <c r="M525" s="3" t="str">
        <f t="shared" si="56"/>
        <v>NULL</v>
      </c>
      <c r="N525" s="3"/>
      <c r="O525" s="3"/>
      <c r="P525" s="2" t="s">
        <v>3193</v>
      </c>
      <c r="Q525" s="28" t="str">
        <f t="shared" si="57"/>
        <v>SNO</v>
      </c>
      <c r="R525" s="2" t="str">
        <f t="shared" si="61"/>
        <v>, MINUSRESTOREDEPOSITFL  VARCHAR(16)  NULL  COMMENT '복원 여부 (적립 적립금)'</v>
      </c>
    </row>
    <row r="526" spans="1:18" ht="22" hidden="1" customHeight="1" x14ac:dyDescent="0.45">
      <c r="A526" s="23">
        <f t="shared" si="58"/>
        <v>29</v>
      </c>
      <c r="B526" s="3" t="s">
        <v>598</v>
      </c>
      <c r="C526" s="3" t="s">
        <v>786</v>
      </c>
      <c r="D526" s="3" t="s">
        <v>5512</v>
      </c>
      <c r="E526" s="3" t="s">
        <v>790</v>
      </c>
      <c r="F526" s="4" t="str">
        <f t="shared" si="59"/>
        <v>O_DPN_ES_ORDERGOODS</v>
      </c>
      <c r="G526" s="5" t="s">
        <v>854</v>
      </c>
      <c r="H526" s="3">
        <f t="shared" si="60"/>
        <v>64</v>
      </c>
      <c r="I526" s="4" t="s">
        <v>1076</v>
      </c>
      <c r="J526" s="4" t="s">
        <v>2108</v>
      </c>
      <c r="K526" s="3" t="s">
        <v>3157</v>
      </c>
      <c r="L526" s="3"/>
      <c r="M526" s="3" t="str">
        <f t="shared" si="56"/>
        <v>NULL</v>
      </c>
      <c r="N526" s="3"/>
      <c r="O526" s="3"/>
      <c r="P526" s="2" t="s">
        <v>3193</v>
      </c>
      <c r="Q526" s="28" t="str">
        <f t="shared" si="57"/>
        <v>SNO</v>
      </c>
      <c r="R526" s="2" t="str">
        <f t="shared" si="61"/>
        <v>, MINUSMILEAGEFL  VARCHAR(16)  NULL  COMMENT '사용 마일리지 차감 여부'</v>
      </c>
    </row>
    <row r="527" spans="1:18" ht="22" hidden="1" customHeight="1" x14ac:dyDescent="0.45">
      <c r="A527" s="23">
        <f t="shared" si="58"/>
        <v>29</v>
      </c>
      <c r="B527" s="3" t="s">
        <v>598</v>
      </c>
      <c r="C527" s="3" t="s">
        <v>786</v>
      </c>
      <c r="D527" s="3" t="s">
        <v>5512</v>
      </c>
      <c r="E527" s="3" t="s">
        <v>790</v>
      </c>
      <c r="F527" s="4" t="str">
        <f t="shared" si="59"/>
        <v>O_DPN_ES_ORDERGOODS</v>
      </c>
      <c r="G527" s="5" t="s">
        <v>854</v>
      </c>
      <c r="H527" s="3">
        <f t="shared" si="60"/>
        <v>65</v>
      </c>
      <c r="I527" s="4" t="s">
        <v>1077</v>
      </c>
      <c r="J527" s="4" t="s">
        <v>2109</v>
      </c>
      <c r="K527" s="3" t="s">
        <v>3157</v>
      </c>
      <c r="L527" s="3"/>
      <c r="M527" s="3" t="str">
        <f t="shared" si="56"/>
        <v>NULL</v>
      </c>
      <c r="N527" s="3"/>
      <c r="O527" s="3"/>
      <c r="P527" s="2" t="s">
        <v>3193</v>
      </c>
      <c r="Q527" s="28" t="str">
        <f t="shared" si="57"/>
        <v>SNO</v>
      </c>
      <c r="R527" s="2" t="str">
        <f t="shared" si="61"/>
        <v>, MINUSRESTOREMILEAGEFL  VARCHAR(16)  NULL  COMMENT '사용 마일리지 복원 여부'</v>
      </c>
    </row>
    <row r="528" spans="1:18" ht="22" hidden="1" customHeight="1" x14ac:dyDescent="0.45">
      <c r="A528" s="23">
        <f t="shared" si="58"/>
        <v>29</v>
      </c>
      <c r="B528" s="3" t="s">
        <v>598</v>
      </c>
      <c r="C528" s="3" t="s">
        <v>786</v>
      </c>
      <c r="D528" s="3" t="s">
        <v>5512</v>
      </c>
      <c r="E528" s="3" t="s">
        <v>790</v>
      </c>
      <c r="F528" s="4" t="str">
        <f t="shared" si="59"/>
        <v>O_DPN_ES_ORDERGOODS</v>
      </c>
      <c r="G528" s="5" t="s">
        <v>854</v>
      </c>
      <c r="H528" s="3">
        <f t="shared" si="60"/>
        <v>66</v>
      </c>
      <c r="I528" s="4" t="s">
        <v>1078</v>
      </c>
      <c r="J528" s="4" t="s">
        <v>2110</v>
      </c>
      <c r="K528" s="3" t="s">
        <v>3157</v>
      </c>
      <c r="L528" s="3"/>
      <c r="M528" s="3" t="str">
        <f t="shared" si="56"/>
        <v>NULL</v>
      </c>
      <c r="N528" s="3"/>
      <c r="O528" s="3"/>
      <c r="P528" s="2" t="s">
        <v>3193</v>
      </c>
      <c r="Q528" s="28" t="str">
        <f t="shared" si="57"/>
        <v>SNO</v>
      </c>
      <c r="R528" s="2" t="str">
        <f t="shared" si="61"/>
        <v>, PLUSMILEAGEFL  VARCHAR(16)  NULL  COMMENT '적립 마일리지 지급 여부'</v>
      </c>
    </row>
    <row r="529" spans="1:18" ht="22" hidden="1" customHeight="1" x14ac:dyDescent="0.45">
      <c r="A529" s="23">
        <f t="shared" si="58"/>
        <v>29</v>
      </c>
      <c r="B529" s="3" t="s">
        <v>598</v>
      </c>
      <c r="C529" s="3" t="s">
        <v>786</v>
      </c>
      <c r="D529" s="3" t="s">
        <v>5512</v>
      </c>
      <c r="E529" s="3" t="s">
        <v>790</v>
      </c>
      <c r="F529" s="4" t="str">
        <f t="shared" si="59"/>
        <v>O_DPN_ES_ORDERGOODS</v>
      </c>
      <c r="G529" s="5" t="s">
        <v>854</v>
      </c>
      <c r="H529" s="3">
        <f t="shared" si="60"/>
        <v>67</v>
      </c>
      <c r="I529" s="4" t="s">
        <v>1079</v>
      </c>
      <c r="J529" s="4" t="s">
        <v>2111</v>
      </c>
      <c r="K529" s="3" t="s">
        <v>3157</v>
      </c>
      <c r="L529" s="3"/>
      <c r="M529" s="3" t="str">
        <f t="shared" si="56"/>
        <v>NULL</v>
      </c>
      <c r="N529" s="3"/>
      <c r="O529" s="3"/>
      <c r="P529" s="2" t="s">
        <v>3193</v>
      </c>
      <c r="Q529" s="28" t="str">
        <f t="shared" si="57"/>
        <v>SNO</v>
      </c>
      <c r="R529" s="2" t="str">
        <f t="shared" si="61"/>
        <v>, PLUSRESTOREMILEAGEFL  VARCHAR(16)  NULL  COMMENT '적립 마일리지 복원 여부'</v>
      </c>
    </row>
    <row r="530" spans="1:18" ht="22" hidden="1" customHeight="1" x14ac:dyDescent="0.45">
      <c r="A530" s="23">
        <f t="shared" si="58"/>
        <v>29</v>
      </c>
      <c r="B530" s="3" t="s">
        <v>598</v>
      </c>
      <c r="C530" s="3" t="s">
        <v>786</v>
      </c>
      <c r="D530" s="3" t="s">
        <v>5512</v>
      </c>
      <c r="E530" s="3" t="s">
        <v>790</v>
      </c>
      <c r="F530" s="4" t="str">
        <f t="shared" si="59"/>
        <v>O_DPN_ES_ORDERGOODS</v>
      </c>
      <c r="G530" s="5" t="s">
        <v>854</v>
      </c>
      <c r="H530" s="3">
        <f t="shared" si="60"/>
        <v>68</v>
      </c>
      <c r="I530" s="4" t="s">
        <v>1080</v>
      </c>
      <c r="J530" s="4" t="s">
        <v>2112</v>
      </c>
      <c r="K530" s="3" t="s">
        <v>3157</v>
      </c>
      <c r="L530" s="3"/>
      <c r="M530" s="3" t="str">
        <f t="shared" si="56"/>
        <v>NULL</v>
      </c>
      <c r="N530" s="3"/>
      <c r="O530" s="3"/>
      <c r="P530" s="2" t="s">
        <v>3193</v>
      </c>
      <c r="Q530" s="28" t="str">
        <f t="shared" si="57"/>
        <v>SNO</v>
      </c>
      <c r="R530" s="2" t="str">
        <f t="shared" si="61"/>
        <v>, MINUSSTOCKFL  VARCHAR(16)  NULL  COMMENT '차감 여부 (재고)'</v>
      </c>
    </row>
    <row r="531" spans="1:18" ht="22" hidden="1" customHeight="1" x14ac:dyDescent="0.45">
      <c r="A531" s="23">
        <f t="shared" si="58"/>
        <v>29</v>
      </c>
      <c r="B531" s="3" t="s">
        <v>598</v>
      </c>
      <c r="C531" s="3" t="s">
        <v>786</v>
      </c>
      <c r="D531" s="3" t="s">
        <v>5512</v>
      </c>
      <c r="E531" s="3" t="s">
        <v>790</v>
      </c>
      <c r="F531" s="4" t="str">
        <f t="shared" si="59"/>
        <v>O_DPN_ES_ORDERGOODS</v>
      </c>
      <c r="G531" s="5" t="s">
        <v>854</v>
      </c>
      <c r="H531" s="3">
        <f t="shared" si="60"/>
        <v>69</v>
      </c>
      <c r="I531" s="4" t="s">
        <v>1081</v>
      </c>
      <c r="J531" s="4" t="s">
        <v>2113</v>
      </c>
      <c r="K531" s="3" t="s">
        <v>3157</v>
      </c>
      <c r="L531" s="3"/>
      <c r="M531" s="3" t="str">
        <f t="shared" si="56"/>
        <v>NULL</v>
      </c>
      <c r="N531" s="3"/>
      <c r="O531" s="3"/>
      <c r="P531" s="2" t="s">
        <v>3193</v>
      </c>
      <c r="Q531" s="28" t="str">
        <f t="shared" si="57"/>
        <v>SNO</v>
      </c>
      <c r="R531" s="2" t="str">
        <f t="shared" si="61"/>
        <v>, MINUSRESTORESTOCKFL  VARCHAR(16)  NULL  COMMENT '복원 여부 (재고)'</v>
      </c>
    </row>
    <row r="532" spans="1:18" ht="22" hidden="1" customHeight="1" x14ac:dyDescent="0.45">
      <c r="A532" s="23">
        <f t="shared" si="58"/>
        <v>29</v>
      </c>
      <c r="B532" s="3" t="s">
        <v>598</v>
      </c>
      <c r="C532" s="3" t="s">
        <v>786</v>
      </c>
      <c r="D532" s="3" t="s">
        <v>5512</v>
      </c>
      <c r="E532" s="3" t="s">
        <v>790</v>
      </c>
      <c r="F532" s="4" t="str">
        <f t="shared" si="59"/>
        <v>O_DPN_ES_ORDERGOODS</v>
      </c>
      <c r="G532" s="5" t="s">
        <v>854</v>
      </c>
      <c r="H532" s="3">
        <f t="shared" si="60"/>
        <v>70</v>
      </c>
      <c r="I532" s="4" t="s">
        <v>1082</v>
      </c>
      <c r="J532" s="4" t="s">
        <v>2114</v>
      </c>
      <c r="K532" s="3" t="s">
        <v>3378</v>
      </c>
      <c r="L532" s="3"/>
      <c r="M532" s="3" t="str">
        <f t="shared" si="56"/>
        <v>NULL</v>
      </c>
      <c r="N532" s="3"/>
      <c r="O532" s="3"/>
      <c r="P532" s="2" t="s">
        <v>3179</v>
      </c>
      <c r="Q532" s="28" t="str">
        <f t="shared" si="57"/>
        <v>SNO</v>
      </c>
      <c r="R532" s="2" t="str">
        <f t="shared" si="61"/>
        <v>, OPTIONSNO  INTEGER  NULL  COMMENT '상품옵션 일련번호'</v>
      </c>
    </row>
    <row r="533" spans="1:18" ht="22" hidden="1" customHeight="1" x14ac:dyDescent="0.45">
      <c r="A533" s="23">
        <f t="shared" si="58"/>
        <v>29</v>
      </c>
      <c r="B533" s="3" t="s">
        <v>598</v>
      </c>
      <c r="C533" s="3" t="s">
        <v>786</v>
      </c>
      <c r="D533" s="3" t="s">
        <v>5512</v>
      </c>
      <c r="E533" s="3" t="s">
        <v>790</v>
      </c>
      <c r="F533" s="4" t="str">
        <f t="shared" si="59"/>
        <v>O_DPN_ES_ORDERGOODS</v>
      </c>
      <c r="G533" s="5" t="s">
        <v>854</v>
      </c>
      <c r="H533" s="3">
        <f t="shared" si="60"/>
        <v>71</v>
      </c>
      <c r="I533" s="4" t="s">
        <v>1083</v>
      </c>
      <c r="J533" s="4" t="s">
        <v>2115</v>
      </c>
      <c r="K533" s="3" t="s">
        <v>3208</v>
      </c>
      <c r="L533" s="3"/>
      <c r="M533" s="3" t="str">
        <f t="shared" si="56"/>
        <v>NULL</v>
      </c>
      <c r="N533" s="3"/>
      <c r="O533" s="3"/>
      <c r="P533" s="2" t="s">
        <v>3208</v>
      </c>
      <c r="Q533" s="28" t="str">
        <f t="shared" si="57"/>
        <v>SNO</v>
      </c>
      <c r="R533" s="2" t="str">
        <f t="shared" si="61"/>
        <v>, OPTIONINFO  VARCHAR(1000)  NULL  COMMENT '옵션 정보'</v>
      </c>
    </row>
    <row r="534" spans="1:18" ht="22" hidden="1" customHeight="1" x14ac:dyDescent="0.45">
      <c r="A534" s="23">
        <f t="shared" si="58"/>
        <v>29</v>
      </c>
      <c r="B534" s="3" t="s">
        <v>598</v>
      </c>
      <c r="C534" s="3" t="s">
        <v>786</v>
      </c>
      <c r="D534" s="3" t="s">
        <v>5512</v>
      </c>
      <c r="E534" s="3" t="s">
        <v>790</v>
      </c>
      <c r="F534" s="4" t="str">
        <f t="shared" si="59"/>
        <v>O_DPN_ES_ORDERGOODS</v>
      </c>
      <c r="G534" s="5" t="s">
        <v>854</v>
      </c>
      <c r="H534" s="3">
        <f t="shared" si="60"/>
        <v>72</v>
      </c>
      <c r="I534" s="4" t="s">
        <v>1084</v>
      </c>
      <c r="J534" s="4" t="s">
        <v>2116</v>
      </c>
      <c r="K534" s="3" t="s">
        <v>3185</v>
      </c>
      <c r="L534" s="3"/>
      <c r="M534" s="3" t="str">
        <f t="shared" si="56"/>
        <v>NULL</v>
      </c>
      <c r="N534" s="3"/>
      <c r="O534" s="3"/>
      <c r="P534" s="2" t="s">
        <v>3185</v>
      </c>
      <c r="Q534" s="28" t="str">
        <f t="shared" si="57"/>
        <v>SNO</v>
      </c>
      <c r="R534" s="2" t="str">
        <f t="shared" si="61"/>
        <v>, OPTIONTEXTINFO  VARCHAR(255)  NULL  COMMENT '텍스트 옵션 정보'</v>
      </c>
    </row>
    <row r="535" spans="1:18" ht="22" hidden="1" customHeight="1" x14ac:dyDescent="0.45">
      <c r="A535" s="23">
        <f t="shared" si="58"/>
        <v>29</v>
      </c>
      <c r="B535" s="3" t="s">
        <v>598</v>
      </c>
      <c r="C535" s="3" t="s">
        <v>786</v>
      </c>
      <c r="D535" s="3" t="s">
        <v>5512</v>
      </c>
      <c r="E535" s="3" t="s">
        <v>790</v>
      </c>
      <c r="F535" s="4" t="str">
        <f t="shared" si="59"/>
        <v>O_DPN_ES_ORDERGOODS</v>
      </c>
      <c r="G535" s="5" t="s">
        <v>854</v>
      </c>
      <c r="H535" s="3">
        <f t="shared" si="60"/>
        <v>73</v>
      </c>
      <c r="I535" s="4" t="s">
        <v>1085</v>
      </c>
      <c r="J535" s="4" t="s">
        <v>2117</v>
      </c>
      <c r="K535" s="3" t="s">
        <v>3184</v>
      </c>
      <c r="L535" s="3"/>
      <c r="M535" s="3" t="str">
        <f t="shared" si="56"/>
        <v>NULL</v>
      </c>
      <c r="N535" s="3"/>
      <c r="O535" s="3"/>
      <c r="P535" s="2" t="s">
        <v>3184</v>
      </c>
      <c r="Q535" s="28" t="str">
        <f t="shared" si="57"/>
        <v>SNO</v>
      </c>
      <c r="R535" s="2" t="str">
        <f t="shared" si="61"/>
        <v>, GOODSTAXINFO  VARCHAR(10)  NULL  COMMENT '상품 부가세 정보'</v>
      </c>
    </row>
    <row r="536" spans="1:18" ht="22" hidden="1" customHeight="1" x14ac:dyDescent="0.45">
      <c r="A536" s="23">
        <f t="shared" si="58"/>
        <v>29</v>
      </c>
      <c r="B536" s="3" t="s">
        <v>598</v>
      </c>
      <c r="C536" s="3" t="s">
        <v>786</v>
      </c>
      <c r="D536" s="3" t="s">
        <v>5512</v>
      </c>
      <c r="E536" s="3" t="s">
        <v>790</v>
      </c>
      <c r="F536" s="4" t="str">
        <f t="shared" si="59"/>
        <v>O_DPN_ES_ORDERGOODS</v>
      </c>
      <c r="G536" s="5" t="s">
        <v>854</v>
      </c>
      <c r="H536" s="3">
        <f t="shared" si="60"/>
        <v>74</v>
      </c>
      <c r="I536" s="4" t="s">
        <v>1086</v>
      </c>
      <c r="J536" s="4" t="s">
        <v>2118</v>
      </c>
      <c r="K536" s="3" t="s">
        <v>3209</v>
      </c>
      <c r="L536" s="3"/>
      <c r="M536" s="3" t="str">
        <f t="shared" si="56"/>
        <v>NULL</v>
      </c>
      <c r="N536" s="3"/>
      <c r="O536" s="3"/>
      <c r="P536" s="2" t="s">
        <v>3209</v>
      </c>
      <c r="Q536" s="28" t="str">
        <f t="shared" si="57"/>
        <v>SNO</v>
      </c>
      <c r="R536" s="2" t="str">
        <f t="shared" si="61"/>
        <v>, CATECD  VARCHAR(12)  NULL  COMMENT '카테고리 코드'</v>
      </c>
    </row>
    <row r="537" spans="1:18" ht="22" hidden="1" customHeight="1" x14ac:dyDescent="0.45">
      <c r="A537" s="23">
        <f t="shared" si="58"/>
        <v>29</v>
      </c>
      <c r="B537" s="3" t="s">
        <v>598</v>
      </c>
      <c r="C537" s="3" t="s">
        <v>786</v>
      </c>
      <c r="D537" s="3" t="s">
        <v>5512</v>
      </c>
      <c r="E537" s="3" t="s">
        <v>790</v>
      </c>
      <c r="F537" s="4" t="str">
        <f t="shared" si="59"/>
        <v>O_DPN_ES_ORDERGOODS</v>
      </c>
      <c r="G537" s="5" t="s">
        <v>854</v>
      </c>
      <c r="H537" s="3">
        <f t="shared" si="60"/>
        <v>75</v>
      </c>
      <c r="I537" s="4" t="s">
        <v>1087</v>
      </c>
      <c r="J537" s="4" t="s">
        <v>2119</v>
      </c>
      <c r="K537" s="3" t="s">
        <v>3163</v>
      </c>
      <c r="L537" s="3"/>
      <c r="M537" s="3" t="str">
        <f t="shared" si="56"/>
        <v>NULL</v>
      </c>
      <c r="N537" s="3"/>
      <c r="O537" s="3"/>
      <c r="P537" s="2" t="s">
        <v>3163</v>
      </c>
      <c r="Q537" s="28" t="str">
        <f t="shared" si="57"/>
        <v>SNO</v>
      </c>
      <c r="R537" s="2" t="str">
        <f t="shared" si="61"/>
        <v>, CATEALLCD  TEXT  NULL  COMMENT '상품에 연결된 전체 카테고리 코드'</v>
      </c>
    </row>
    <row r="538" spans="1:18" ht="22" hidden="1" customHeight="1" x14ac:dyDescent="0.45">
      <c r="A538" s="23">
        <f t="shared" si="58"/>
        <v>29</v>
      </c>
      <c r="B538" s="3" t="s">
        <v>598</v>
      </c>
      <c r="C538" s="3" t="s">
        <v>786</v>
      </c>
      <c r="D538" s="3" t="s">
        <v>5512</v>
      </c>
      <c r="E538" s="3" t="s">
        <v>790</v>
      </c>
      <c r="F538" s="4" t="str">
        <f t="shared" si="59"/>
        <v>O_DPN_ES_ORDERGOODS</v>
      </c>
      <c r="G538" s="5" t="s">
        <v>854</v>
      </c>
      <c r="H538" s="3">
        <f t="shared" si="60"/>
        <v>76</v>
      </c>
      <c r="I538" s="4" t="s">
        <v>1088</v>
      </c>
      <c r="J538" s="4" t="s">
        <v>2120</v>
      </c>
      <c r="K538" s="3" t="s">
        <v>3209</v>
      </c>
      <c r="L538" s="3"/>
      <c r="M538" s="3" t="str">
        <f t="shared" si="56"/>
        <v>NULL</v>
      </c>
      <c r="N538" s="3"/>
      <c r="O538" s="3"/>
      <c r="P538" s="2" t="s">
        <v>3209</v>
      </c>
      <c r="Q538" s="28" t="str">
        <f t="shared" si="57"/>
        <v>SNO</v>
      </c>
      <c r="R538" s="2" t="str">
        <f t="shared" si="61"/>
        <v>, BRANDCD  VARCHAR(12)  NULL  COMMENT '브랜드 코드'</v>
      </c>
    </row>
    <row r="539" spans="1:18" ht="22" hidden="1" customHeight="1" x14ac:dyDescent="0.45">
      <c r="A539" s="23">
        <f t="shared" si="58"/>
        <v>29</v>
      </c>
      <c r="B539" s="3" t="s">
        <v>598</v>
      </c>
      <c r="C539" s="3" t="s">
        <v>786</v>
      </c>
      <c r="D539" s="3" t="s">
        <v>5512</v>
      </c>
      <c r="E539" s="3" t="s">
        <v>790</v>
      </c>
      <c r="F539" s="4" t="str">
        <f t="shared" si="59"/>
        <v>O_DPN_ES_ORDERGOODS</v>
      </c>
      <c r="G539" s="5" t="s">
        <v>854</v>
      </c>
      <c r="H539" s="3">
        <f t="shared" si="60"/>
        <v>77</v>
      </c>
      <c r="I539" s="4" t="s">
        <v>1089</v>
      </c>
      <c r="J539" s="4" t="s">
        <v>2121</v>
      </c>
      <c r="K539" s="3" t="s">
        <v>3199</v>
      </c>
      <c r="L539" s="3"/>
      <c r="M539" s="3" t="str">
        <f t="shared" si="56"/>
        <v>NULL</v>
      </c>
      <c r="N539" s="3"/>
      <c r="O539" s="3"/>
      <c r="P539" s="2" t="s">
        <v>3199</v>
      </c>
      <c r="Q539" s="28" t="str">
        <f t="shared" si="57"/>
        <v>SNO</v>
      </c>
      <c r="R539" s="2" t="str">
        <f t="shared" si="61"/>
        <v>, MAKERNM  VARCHAR(40)  NULL  COMMENT '제조사'</v>
      </c>
    </row>
    <row r="540" spans="1:18" ht="22" hidden="1" customHeight="1" x14ac:dyDescent="0.45">
      <c r="A540" s="23">
        <f t="shared" si="58"/>
        <v>29</v>
      </c>
      <c r="B540" s="3" t="s">
        <v>598</v>
      </c>
      <c r="C540" s="3" t="s">
        <v>786</v>
      </c>
      <c r="D540" s="3" t="s">
        <v>5512</v>
      </c>
      <c r="E540" s="3" t="s">
        <v>790</v>
      </c>
      <c r="F540" s="4" t="str">
        <f t="shared" si="59"/>
        <v>O_DPN_ES_ORDERGOODS</v>
      </c>
      <c r="G540" s="5" t="s">
        <v>854</v>
      </c>
      <c r="H540" s="3">
        <f t="shared" si="60"/>
        <v>78</v>
      </c>
      <c r="I540" s="4" t="s">
        <v>1090</v>
      </c>
      <c r="J540" s="4" t="s">
        <v>2122</v>
      </c>
      <c r="K540" s="3" t="s">
        <v>3199</v>
      </c>
      <c r="L540" s="3"/>
      <c r="M540" s="3" t="str">
        <f t="shared" si="56"/>
        <v>NULL</v>
      </c>
      <c r="N540" s="3"/>
      <c r="O540" s="3"/>
      <c r="P540" s="2" t="s">
        <v>3199</v>
      </c>
      <c r="Q540" s="28" t="str">
        <f t="shared" si="57"/>
        <v>SNO</v>
      </c>
      <c r="R540" s="2" t="str">
        <f t="shared" si="61"/>
        <v>, ORIGINNM  VARCHAR(40)  NULL  COMMENT '원산지'</v>
      </c>
    </row>
    <row r="541" spans="1:18" ht="22" hidden="1" customHeight="1" x14ac:dyDescent="0.45">
      <c r="A541" s="23">
        <f t="shared" si="58"/>
        <v>29</v>
      </c>
      <c r="B541" s="3" t="s">
        <v>598</v>
      </c>
      <c r="C541" s="3" t="s">
        <v>786</v>
      </c>
      <c r="D541" s="3" t="s">
        <v>5512</v>
      </c>
      <c r="E541" s="3" t="s">
        <v>790</v>
      </c>
      <c r="F541" s="4" t="str">
        <f t="shared" si="59"/>
        <v>O_DPN_ES_ORDERGOODS</v>
      </c>
      <c r="G541" s="5" t="s">
        <v>854</v>
      </c>
      <c r="H541" s="3">
        <f t="shared" si="60"/>
        <v>79</v>
      </c>
      <c r="I541" s="4" t="s">
        <v>1091</v>
      </c>
      <c r="J541" s="4" t="s">
        <v>1091</v>
      </c>
      <c r="K541" s="3" t="s">
        <v>3194</v>
      </c>
      <c r="L541" s="3"/>
      <c r="M541" s="3" t="str">
        <f t="shared" si="56"/>
        <v>NULL</v>
      </c>
      <c r="N541" s="3"/>
      <c r="O541" s="3"/>
      <c r="P541" s="2" t="s">
        <v>3194</v>
      </c>
      <c r="Q541" s="28" t="str">
        <f t="shared" si="57"/>
        <v>SNO</v>
      </c>
      <c r="R541" s="2" t="str">
        <f t="shared" si="61"/>
        <v>, HSCODE  VARCHAR(100)  NULL  COMMENT 'HSCODE'</v>
      </c>
    </row>
    <row r="542" spans="1:18" ht="22" hidden="1" customHeight="1" x14ac:dyDescent="0.45">
      <c r="A542" s="23">
        <f t="shared" si="58"/>
        <v>29</v>
      </c>
      <c r="B542" s="3" t="s">
        <v>598</v>
      </c>
      <c r="C542" s="3" t="s">
        <v>786</v>
      </c>
      <c r="D542" s="3" t="s">
        <v>5512</v>
      </c>
      <c r="E542" s="3" t="s">
        <v>790</v>
      </c>
      <c r="F542" s="4" t="str">
        <f t="shared" si="59"/>
        <v>O_DPN_ES_ORDERGOODS</v>
      </c>
      <c r="G542" s="5" t="s">
        <v>854</v>
      </c>
      <c r="H542" s="3">
        <f t="shared" si="60"/>
        <v>80</v>
      </c>
      <c r="I542" s="4" t="s">
        <v>1092</v>
      </c>
      <c r="J542" s="4" t="s">
        <v>2123</v>
      </c>
      <c r="K542" s="3" t="s">
        <v>3163</v>
      </c>
      <c r="L542" s="3"/>
      <c r="M542" s="3" t="str">
        <f t="shared" si="56"/>
        <v>NULL</v>
      </c>
      <c r="N542" s="3"/>
      <c r="O542" s="3"/>
      <c r="P542" s="2" t="s">
        <v>3163</v>
      </c>
      <c r="Q542" s="28" t="str">
        <f t="shared" si="57"/>
        <v>SNO</v>
      </c>
      <c r="R542" s="2" t="str">
        <f t="shared" si="61"/>
        <v>, DELIVERYLOG  TEXT  NULL  COMMENT '배송 관련 로그'</v>
      </c>
    </row>
    <row r="543" spans="1:18" ht="22" hidden="1" customHeight="1" x14ac:dyDescent="0.45">
      <c r="A543" s="23">
        <f t="shared" si="58"/>
        <v>29</v>
      </c>
      <c r="B543" s="3" t="s">
        <v>598</v>
      </c>
      <c r="C543" s="3" t="s">
        <v>786</v>
      </c>
      <c r="D543" s="3" t="s">
        <v>5512</v>
      </c>
      <c r="E543" s="3" t="s">
        <v>790</v>
      </c>
      <c r="F543" s="4" t="str">
        <f t="shared" si="59"/>
        <v>O_DPN_ES_ORDERGOODS</v>
      </c>
      <c r="G543" s="5" t="s">
        <v>854</v>
      </c>
      <c r="H543" s="3">
        <f t="shared" si="60"/>
        <v>81</v>
      </c>
      <c r="I543" s="4" t="s">
        <v>1093</v>
      </c>
      <c r="J543" s="4" t="s">
        <v>2124</v>
      </c>
      <c r="K543" s="3" t="s">
        <v>3160</v>
      </c>
      <c r="L543" s="3"/>
      <c r="M543" s="3" t="str">
        <f t="shared" ref="M543:M606" si="62">IF(L543="Y"," NOT NULL","NULL")</f>
        <v>NULL</v>
      </c>
      <c r="N543" s="3"/>
      <c r="O543" s="3"/>
      <c r="P543" s="2" t="s">
        <v>3160</v>
      </c>
      <c r="Q543" s="28" t="str">
        <f t="shared" ref="Q543:Q606" si="63">IF(G543="","",IF(L543="",Q542,IF(AND(L543="Y",H543=1),J543,CONCATENATE(Q542,",",J543))))</f>
        <v>SNO</v>
      </c>
      <c r="R543" s="2" t="str">
        <f t="shared" si="61"/>
        <v>, CANCELDT  DATETIME  NULL  COMMENT '취소완료일자'</v>
      </c>
    </row>
    <row r="544" spans="1:18" ht="22" hidden="1" customHeight="1" x14ac:dyDescent="0.45">
      <c r="A544" s="23">
        <f t="shared" ref="A544:A607" si="64">IF(G544=G543,A543,A543+1)</f>
        <v>29</v>
      </c>
      <c r="B544" s="3" t="s">
        <v>598</v>
      </c>
      <c r="C544" s="3" t="s">
        <v>786</v>
      </c>
      <c r="D544" s="3" t="s">
        <v>5512</v>
      </c>
      <c r="E544" s="3" t="s">
        <v>790</v>
      </c>
      <c r="F544" s="4" t="str">
        <f t="shared" ref="F544:F607" si="65">CONCATENATE("O_",D544,"_",E544)</f>
        <v>O_DPN_ES_ORDERGOODS</v>
      </c>
      <c r="G544" s="5" t="s">
        <v>854</v>
      </c>
      <c r="H544" s="3">
        <f t="shared" ref="H544:H607" si="66">IF(F544=F543,H543+1,1)</f>
        <v>82</v>
      </c>
      <c r="I544" s="4" t="s">
        <v>1094</v>
      </c>
      <c r="J544" s="4" t="s">
        <v>2039</v>
      </c>
      <c r="K544" s="3" t="s">
        <v>3160</v>
      </c>
      <c r="L544" s="3"/>
      <c r="M544" s="3" t="str">
        <f t="shared" si="62"/>
        <v>NULL</v>
      </c>
      <c r="N544" s="3"/>
      <c r="O544" s="3"/>
      <c r="P544" s="2" t="s">
        <v>3160</v>
      </c>
      <c r="Q544" s="28" t="str">
        <f t="shared" si="63"/>
        <v>SNO</v>
      </c>
      <c r="R544" s="2" t="str">
        <f t="shared" ref="R544:R607" si="67">IF(AND(N544="Y",H544=1),"CREATE OR REPLACE VIEW "&amp;B544&amp;"."&amp;F544&amp;" AS SELECT CMM_DTL_CD AS "&amp;J544,IF(AND(N544="Y",H545=1)," , SORT_SEQ AS "&amp;J544&amp;" FROM DW.WSTC_CMM_CD_DTL WHERE CMM_BAS_CD= '"&amp;P544&amp;"';",IF(N544="Y"," , CMM_DTL_NM AS "&amp;J544,IF(G544="","",IF(H544=1,"CREATE OR REPLACE TRANSIENT TABLE "&amp;B544&amp;"."&amp;F544&amp;" ("&amp;J544&amp;"  "&amp;K544&amp;"  "&amp;M544&amp;"  COMMENT '"&amp;I544&amp;"'",IF(H545=1,", "&amp;J544&amp;"  "&amp;K544&amp;"  "&amp;M544&amp;"  COMMENT '"&amp;I544&amp;"' , CONSTRAINT "&amp;F544&amp;"_PK PRIMARY KEY ("&amp;Q544&amp;")) COMMENT='"&amp;G544&amp;"';"&amp;"GRANT SELECT ON TABLE GCWB_WDB."&amp;B544&amp;"."&amp;F544&amp;" TO READ_ROLE;"&amp;"GRANT SELECT,INSERT,UPDATE,DELETE ON TABLE GCWB_WDB."&amp;B544&amp;"."&amp;F544&amp;" TO ROLE CRUD_ROLE;",", "&amp;J544&amp;"  "&amp;K544&amp;"  "&amp;M544&amp;"  COMMENT '"&amp;I544&amp;"'"))))))</f>
        <v>, PAYMENTDT  DATETIME  NULL  COMMENT '입금일자'</v>
      </c>
    </row>
    <row r="545" spans="1:18" ht="22" hidden="1" customHeight="1" x14ac:dyDescent="0.45">
      <c r="A545" s="23">
        <f t="shared" si="64"/>
        <v>29</v>
      </c>
      <c r="B545" s="3" t="s">
        <v>598</v>
      </c>
      <c r="C545" s="3" t="s">
        <v>786</v>
      </c>
      <c r="D545" s="3" t="s">
        <v>5512</v>
      </c>
      <c r="E545" s="3" t="s">
        <v>790</v>
      </c>
      <c r="F545" s="4" t="str">
        <f t="shared" si="65"/>
        <v>O_DPN_ES_ORDERGOODS</v>
      </c>
      <c r="G545" s="5" t="s">
        <v>854</v>
      </c>
      <c r="H545" s="3">
        <f t="shared" si="66"/>
        <v>83</v>
      </c>
      <c r="I545" s="4" t="s">
        <v>1095</v>
      </c>
      <c r="J545" s="4" t="s">
        <v>2125</v>
      </c>
      <c r="K545" s="3" t="s">
        <v>3160</v>
      </c>
      <c r="L545" s="3"/>
      <c r="M545" s="3" t="str">
        <f t="shared" si="62"/>
        <v>NULL</v>
      </c>
      <c r="N545" s="3"/>
      <c r="O545" s="3"/>
      <c r="P545" s="2" t="s">
        <v>3160</v>
      </c>
      <c r="Q545" s="28" t="str">
        <f t="shared" si="63"/>
        <v>SNO</v>
      </c>
      <c r="R545" s="2" t="str">
        <f t="shared" si="67"/>
        <v>, INVOICEDT  DATETIME  NULL  COMMENT '송장번호 등록일'</v>
      </c>
    </row>
    <row r="546" spans="1:18" ht="22" hidden="1" customHeight="1" x14ac:dyDescent="0.45">
      <c r="A546" s="23">
        <f t="shared" si="64"/>
        <v>29</v>
      </c>
      <c r="B546" s="3" t="s">
        <v>598</v>
      </c>
      <c r="C546" s="3" t="s">
        <v>786</v>
      </c>
      <c r="D546" s="3" t="s">
        <v>5512</v>
      </c>
      <c r="E546" s="3" t="s">
        <v>790</v>
      </c>
      <c r="F546" s="4" t="str">
        <f t="shared" si="65"/>
        <v>O_DPN_ES_ORDERGOODS</v>
      </c>
      <c r="G546" s="5" t="s">
        <v>854</v>
      </c>
      <c r="H546" s="3">
        <f t="shared" si="66"/>
        <v>84</v>
      </c>
      <c r="I546" s="4" t="s">
        <v>1096</v>
      </c>
      <c r="J546" s="4" t="s">
        <v>2126</v>
      </c>
      <c r="K546" s="3" t="s">
        <v>3160</v>
      </c>
      <c r="L546" s="3"/>
      <c r="M546" s="3" t="str">
        <f t="shared" si="62"/>
        <v>NULL</v>
      </c>
      <c r="N546" s="3"/>
      <c r="O546" s="3"/>
      <c r="P546" s="2" t="s">
        <v>3160</v>
      </c>
      <c r="Q546" s="28" t="str">
        <f t="shared" si="63"/>
        <v>SNO</v>
      </c>
      <c r="R546" s="2" t="str">
        <f t="shared" si="67"/>
        <v>, DELIVERYDT  DATETIME  NULL  COMMENT '배송일자'</v>
      </c>
    </row>
    <row r="547" spans="1:18" ht="22" hidden="1" customHeight="1" x14ac:dyDescent="0.45">
      <c r="A547" s="23">
        <f t="shared" si="64"/>
        <v>29</v>
      </c>
      <c r="B547" s="3" t="s">
        <v>598</v>
      </c>
      <c r="C547" s="3" t="s">
        <v>786</v>
      </c>
      <c r="D547" s="3" t="s">
        <v>5512</v>
      </c>
      <c r="E547" s="3" t="s">
        <v>790</v>
      </c>
      <c r="F547" s="4" t="str">
        <f t="shared" si="65"/>
        <v>O_DPN_ES_ORDERGOODS</v>
      </c>
      <c r="G547" s="5" t="s">
        <v>854</v>
      </c>
      <c r="H547" s="3">
        <f t="shared" si="66"/>
        <v>85</v>
      </c>
      <c r="I547" s="4" t="s">
        <v>1097</v>
      </c>
      <c r="J547" s="4" t="s">
        <v>2127</v>
      </c>
      <c r="K547" s="3" t="s">
        <v>3160</v>
      </c>
      <c r="L547" s="3"/>
      <c r="M547" s="3" t="str">
        <f t="shared" si="62"/>
        <v>NULL</v>
      </c>
      <c r="N547" s="3"/>
      <c r="O547" s="3"/>
      <c r="P547" s="2" t="s">
        <v>3160</v>
      </c>
      <c r="Q547" s="28" t="str">
        <f t="shared" si="63"/>
        <v>SNO</v>
      </c>
      <c r="R547" s="2" t="str">
        <f t="shared" si="67"/>
        <v>, DELIVERYCOMPLETEDT  DATETIME  NULL  COMMENT '배송완료일자'</v>
      </c>
    </row>
    <row r="548" spans="1:18" ht="22" hidden="1" customHeight="1" x14ac:dyDescent="0.45">
      <c r="A548" s="23">
        <f t="shared" si="64"/>
        <v>29</v>
      </c>
      <c r="B548" s="3" t="s">
        <v>598</v>
      </c>
      <c r="C548" s="3" t="s">
        <v>786</v>
      </c>
      <c r="D548" s="3" t="s">
        <v>5512</v>
      </c>
      <c r="E548" s="3" t="s">
        <v>790</v>
      </c>
      <c r="F548" s="4" t="str">
        <f t="shared" si="65"/>
        <v>O_DPN_ES_ORDERGOODS</v>
      </c>
      <c r="G548" s="5" t="s">
        <v>854</v>
      </c>
      <c r="H548" s="3">
        <f t="shared" si="66"/>
        <v>86</v>
      </c>
      <c r="I548" s="4" t="s">
        <v>1098</v>
      </c>
      <c r="J548" s="4" t="s">
        <v>2128</v>
      </c>
      <c r="K548" s="3" t="s">
        <v>3160</v>
      </c>
      <c r="L548" s="3"/>
      <c r="M548" s="3" t="str">
        <f t="shared" si="62"/>
        <v>NULL</v>
      </c>
      <c r="N548" s="3"/>
      <c r="O548" s="3"/>
      <c r="P548" s="2" t="s">
        <v>3160</v>
      </c>
      <c r="Q548" s="28" t="str">
        <f t="shared" si="63"/>
        <v>SNO</v>
      </c>
      <c r="R548" s="2" t="str">
        <f t="shared" si="67"/>
        <v>, FINISHDT  DATETIME  NULL  COMMENT '구매확정일자'</v>
      </c>
    </row>
    <row r="549" spans="1:18" ht="22" hidden="1" customHeight="1" x14ac:dyDescent="0.45">
      <c r="A549" s="23">
        <f t="shared" si="64"/>
        <v>29</v>
      </c>
      <c r="B549" s="3" t="s">
        <v>598</v>
      </c>
      <c r="C549" s="3" t="s">
        <v>786</v>
      </c>
      <c r="D549" s="3" t="s">
        <v>5512</v>
      </c>
      <c r="E549" s="3" t="s">
        <v>790</v>
      </c>
      <c r="F549" s="4" t="str">
        <f t="shared" si="65"/>
        <v>O_DPN_ES_ORDERGOODS</v>
      </c>
      <c r="G549" s="5" t="s">
        <v>854</v>
      </c>
      <c r="H549" s="3">
        <f t="shared" si="66"/>
        <v>87</v>
      </c>
      <c r="I549" s="4" t="s">
        <v>1099</v>
      </c>
      <c r="J549" s="4" t="s">
        <v>2129</v>
      </c>
      <c r="K549" s="3" t="s">
        <v>708</v>
      </c>
      <c r="L549" s="3"/>
      <c r="M549" s="3" t="str">
        <f t="shared" si="62"/>
        <v>NULL</v>
      </c>
      <c r="N549" s="3"/>
      <c r="O549" s="3"/>
      <c r="P549" s="2" t="s">
        <v>708</v>
      </c>
      <c r="Q549" s="28" t="str">
        <f t="shared" si="63"/>
        <v>SNO</v>
      </c>
      <c r="R549" s="2" t="str">
        <f t="shared" si="67"/>
        <v>, MILEAGEGIVEDT  DATE  NULL  COMMENT '마일리지 지급 유예에 따른 실 지급일'</v>
      </c>
    </row>
    <row r="550" spans="1:18" ht="22" hidden="1" customHeight="1" x14ac:dyDescent="0.45">
      <c r="A550" s="23">
        <f t="shared" si="64"/>
        <v>29</v>
      </c>
      <c r="B550" s="3" t="s">
        <v>598</v>
      </c>
      <c r="C550" s="3" t="s">
        <v>786</v>
      </c>
      <c r="D550" s="3" t="s">
        <v>5512</v>
      </c>
      <c r="E550" s="3" t="s">
        <v>790</v>
      </c>
      <c r="F550" s="4" t="str">
        <f t="shared" si="65"/>
        <v>O_DPN_ES_ORDERGOODS</v>
      </c>
      <c r="G550" s="5" t="s">
        <v>854</v>
      </c>
      <c r="H550" s="3">
        <f t="shared" si="66"/>
        <v>88</v>
      </c>
      <c r="I550" s="4" t="s">
        <v>1005</v>
      </c>
      <c r="J550" s="4" t="s">
        <v>2033</v>
      </c>
      <c r="K550" s="3" t="s">
        <v>3163</v>
      </c>
      <c r="L550" s="3"/>
      <c r="M550" s="3" t="str">
        <f t="shared" si="62"/>
        <v>NULL</v>
      </c>
      <c r="N550" s="3"/>
      <c r="O550" s="3"/>
      <c r="P550" s="2" t="s">
        <v>3163</v>
      </c>
      <c r="Q550" s="28" t="str">
        <f t="shared" si="63"/>
        <v>SNO</v>
      </c>
      <c r="R550" s="2" t="str">
        <f t="shared" si="67"/>
        <v>, CHECKOUTDATA  TEXT  NULL  COMMENT '간편구매 추가데이터'</v>
      </c>
    </row>
    <row r="551" spans="1:18" ht="22" hidden="1" customHeight="1" x14ac:dyDescent="0.45">
      <c r="A551" s="23">
        <f t="shared" si="64"/>
        <v>29</v>
      </c>
      <c r="B551" s="3" t="s">
        <v>598</v>
      </c>
      <c r="C551" s="3" t="s">
        <v>786</v>
      </c>
      <c r="D551" s="3" t="s">
        <v>5512</v>
      </c>
      <c r="E551" s="3" t="s">
        <v>790</v>
      </c>
      <c r="F551" s="4" t="str">
        <f t="shared" si="65"/>
        <v>O_DPN_ES_ORDERGOODS</v>
      </c>
      <c r="G551" s="5" t="s">
        <v>854</v>
      </c>
      <c r="H551" s="3">
        <f t="shared" si="66"/>
        <v>89</v>
      </c>
      <c r="I551" s="4" t="s">
        <v>1100</v>
      </c>
      <c r="J551" s="4" t="s">
        <v>2130</v>
      </c>
      <c r="K551" s="3" t="s">
        <v>3166</v>
      </c>
      <c r="L551" s="3"/>
      <c r="M551" s="3" t="str">
        <f t="shared" si="62"/>
        <v>NULL</v>
      </c>
      <c r="N551" s="3"/>
      <c r="O551" s="3"/>
      <c r="P551" s="2" t="s">
        <v>3166</v>
      </c>
      <c r="Q551" s="28" t="str">
        <f t="shared" si="63"/>
        <v>SNO</v>
      </c>
      <c r="R551" s="2" t="str">
        <f t="shared" si="67"/>
        <v>, STATISTICSORDERFL  CHAR(1)  NULL  COMMENT '주문/매출 통계 처리 상태'</v>
      </c>
    </row>
    <row r="552" spans="1:18" ht="22" hidden="1" customHeight="1" x14ac:dyDescent="0.45">
      <c r="A552" s="23">
        <f t="shared" si="64"/>
        <v>29</v>
      </c>
      <c r="B552" s="3" t="s">
        <v>598</v>
      </c>
      <c r="C552" s="3" t="s">
        <v>786</v>
      </c>
      <c r="D552" s="3" t="s">
        <v>5512</v>
      </c>
      <c r="E552" s="3" t="s">
        <v>790</v>
      </c>
      <c r="F552" s="4" t="str">
        <f t="shared" si="65"/>
        <v>O_DPN_ES_ORDERGOODS</v>
      </c>
      <c r="G552" s="5" t="s">
        <v>854</v>
      </c>
      <c r="H552" s="3">
        <f t="shared" si="66"/>
        <v>90</v>
      </c>
      <c r="I552" s="4" t="s">
        <v>1101</v>
      </c>
      <c r="J552" s="4" t="s">
        <v>2131</v>
      </c>
      <c r="K552" s="3" t="s">
        <v>3166</v>
      </c>
      <c r="L552" s="3"/>
      <c r="M552" s="3" t="str">
        <f t="shared" si="62"/>
        <v>NULL</v>
      </c>
      <c r="N552" s="3"/>
      <c r="O552" s="3"/>
      <c r="P552" s="2" t="s">
        <v>3166</v>
      </c>
      <c r="Q552" s="28" t="str">
        <f t="shared" si="63"/>
        <v>SNO</v>
      </c>
      <c r="R552" s="2" t="str">
        <f t="shared" si="67"/>
        <v>, STATISTICSGOODSFL  CHAR(1)  NULL  COMMENT '상품 통계 처리 상태'</v>
      </c>
    </row>
    <row r="553" spans="1:18" ht="22" hidden="1" customHeight="1" x14ac:dyDescent="0.45">
      <c r="A553" s="23">
        <f t="shared" si="64"/>
        <v>29</v>
      </c>
      <c r="B553" s="3" t="s">
        <v>598</v>
      </c>
      <c r="C553" s="3" t="s">
        <v>786</v>
      </c>
      <c r="D553" s="3" t="s">
        <v>5512</v>
      </c>
      <c r="E553" s="3" t="s">
        <v>790</v>
      </c>
      <c r="F553" s="4" t="str">
        <f t="shared" si="65"/>
        <v>O_DPN_ES_ORDERGOODS</v>
      </c>
      <c r="G553" s="5" t="s">
        <v>854</v>
      </c>
      <c r="H553" s="3">
        <f t="shared" si="66"/>
        <v>91</v>
      </c>
      <c r="I553" s="4" t="s">
        <v>1102</v>
      </c>
      <c r="J553" s="4" t="s">
        <v>2132</v>
      </c>
      <c r="K553" s="3" t="s">
        <v>3159</v>
      </c>
      <c r="L553" s="3"/>
      <c r="M553" s="3" t="str">
        <f t="shared" si="62"/>
        <v>NULL</v>
      </c>
      <c r="N553" s="3"/>
      <c r="O553" s="3"/>
      <c r="P553" s="2" t="s">
        <v>3186</v>
      </c>
      <c r="Q553" s="28" t="str">
        <f t="shared" si="63"/>
        <v>SNO</v>
      </c>
      <c r="R553" s="2" t="str">
        <f t="shared" si="67"/>
        <v>, SENDSMSFL  VARIANT  NULL  COMMENT '문자발송여부'</v>
      </c>
    </row>
    <row r="554" spans="1:18" ht="22" hidden="1" customHeight="1" x14ac:dyDescent="0.45">
      <c r="A554" s="23">
        <f t="shared" si="64"/>
        <v>29</v>
      </c>
      <c r="B554" s="3" t="s">
        <v>598</v>
      </c>
      <c r="C554" s="3" t="s">
        <v>786</v>
      </c>
      <c r="D554" s="3" t="s">
        <v>5512</v>
      </c>
      <c r="E554" s="3" t="s">
        <v>790</v>
      </c>
      <c r="F554" s="4" t="str">
        <f t="shared" si="65"/>
        <v>O_DPN_ES_ORDERGOODS</v>
      </c>
      <c r="G554" s="5" t="s">
        <v>854</v>
      </c>
      <c r="H554" s="3">
        <f t="shared" si="66"/>
        <v>92</v>
      </c>
      <c r="I554" s="4" t="s">
        <v>1103</v>
      </c>
      <c r="J554" s="4" t="s">
        <v>2133</v>
      </c>
      <c r="K554" s="3" t="s">
        <v>3184</v>
      </c>
      <c r="L554" s="3"/>
      <c r="M554" s="3" t="str">
        <f t="shared" si="62"/>
        <v>NULL</v>
      </c>
      <c r="N554" s="3"/>
      <c r="O554" s="3"/>
      <c r="P554" s="2" t="s">
        <v>3184</v>
      </c>
      <c r="Q554" s="28" t="str">
        <f t="shared" si="63"/>
        <v>SNO</v>
      </c>
      <c r="R554" s="2" t="str">
        <f t="shared" si="67"/>
        <v>, DELIVERYMETHODFL  VARCHAR(10)  NULL  COMMENT '배송방식'</v>
      </c>
    </row>
    <row r="555" spans="1:18" ht="22" hidden="1" customHeight="1" x14ac:dyDescent="0.45">
      <c r="A555" s="23">
        <f t="shared" si="64"/>
        <v>29</v>
      </c>
      <c r="B555" s="3" t="s">
        <v>598</v>
      </c>
      <c r="C555" s="3" t="s">
        <v>786</v>
      </c>
      <c r="D555" s="3" t="s">
        <v>5512</v>
      </c>
      <c r="E555" s="3" t="s">
        <v>790</v>
      </c>
      <c r="F555" s="4" t="str">
        <f t="shared" si="65"/>
        <v>O_DPN_ES_ORDERGOODS</v>
      </c>
      <c r="G555" s="5" t="s">
        <v>854</v>
      </c>
      <c r="H555" s="3">
        <f t="shared" si="66"/>
        <v>93</v>
      </c>
      <c r="I555" s="4" t="s">
        <v>1104</v>
      </c>
      <c r="J555" s="4" t="s">
        <v>2134</v>
      </c>
      <c r="K555" s="3" t="s">
        <v>3378</v>
      </c>
      <c r="L555" s="3"/>
      <c r="M555" s="3" t="str">
        <f t="shared" si="62"/>
        <v>NULL</v>
      </c>
      <c r="N555" s="3"/>
      <c r="O555" s="3"/>
      <c r="P555" s="2" t="s">
        <v>3179</v>
      </c>
      <c r="Q555" s="28" t="str">
        <f t="shared" si="63"/>
        <v>SNO</v>
      </c>
      <c r="R555" s="2" t="str">
        <f t="shared" si="67"/>
        <v>, ENURI  INTEGER  NULL  COMMENT '에누리'</v>
      </c>
    </row>
    <row r="556" spans="1:18" ht="22" hidden="1" customHeight="1" x14ac:dyDescent="0.45">
      <c r="A556" s="23">
        <f t="shared" si="64"/>
        <v>29</v>
      </c>
      <c r="B556" s="3" t="s">
        <v>598</v>
      </c>
      <c r="C556" s="3" t="s">
        <v>786</v>
      </c>
      <c r="D556" s="3" t="s">
        <v>5512</v>
      </c>
      <c r="E556" s="3" t="s">
        <v>790</v>
      </c>
      <c r="F556" s="4" t="str">
        <f t="shared" si="65"/>
        <v>O_DPN_ES_ORDERGOODS</v>
      </c>
      <c r="G556" s="5" t="s">
        <v>854</v>
      </c>
      <c r="H556" s="3">
        <f t="shared" si="66"/>
        <v>94</v>
      </c>
      <c r="I556" s="4" t="s">
        <v>1105</v>
      </c>
      <c r="J556" s="4" t="s">
        <v>2135</v>
      </c>
      <c r="K556" s="3" t="s">
        <v>3163</v>
      </c>
      <c r="L556" s="3"/>
      <c r="M556" s="3" t="str">
        <f t="shared" si="62"/>
        <v>NULL</v>
      </c>
      <c r="N556" s="3"/>
      <c r="O556" s="3"/>
      <c r="P556" s="2" t="s">
        <v>3163</v>
      </c>
      <c r="Q556" s="28" t="str">
        <f t="shared" si="63"/>
        <v>SNO</v>
      </c>
      <c r="R556" s="2" t="str">
        <f t="shared" si="67"/>
        <v>, GOODSDISCOUNTINFO  TEXT  NULL  COMMENT '주문당시상품할인정보'</v>
      </c>
    </row>
    <row r="557" spans="1:18" ht="22" hidden="1" customHeight="1" x14ac:dyDescent="0.45">
      <c r="A557" s="23">
        <f t="shared" si="64"/>
        <v>29</v>
      </c>
      <c r="B557" s="3" t="s">
        <v>598</v>
      </c>
      <c r="C557" s="3" t="s">
        <v>786</v>
      </c>
      <c r="D557" s="3" t="s">
        <v>5512</v>
      </c>
      <c r="E557" s="3" t="s">
        <v>790</v>
      </c>
      <c r="F557" s="4" t="str">
        <f t="shared" si="65"/>
        <v>O_DPN_ES_ORDERGOODS</v>
      </c>
      <c r="G557" s="5" t="s">
        <v>854</v>
      </c>
      <c r="H557" s="3">
        <f t="shared" si="66"/>
        <v>95</v>
      </c>
      <c r="I557" s="4" t="s">
        <v>1106</v>
      </c>
      <c r="J557" s="4" t="s">
        <v>2136</v>
      </c>
      <c r="K557" s="3" t="s">
        <v>3163</v>
      </c>
      <c r="L557" s="3"/>
      <c r="M557" s="3" t="str">
        <f t="shared" si="62"/>
        <v>NULL</v>
      </c>
      <c r="N557" s="3"/>
      <c r="O557" s="3"/>
      <c r="P557" s="2" t="s">
        <v>3163</v>
      </c>
      <c r="Q557" s="28" t="str">
        <f t="shared" si="63"/>
        <v>SNO</v>
      </c>
      <c r="R557" s="2" t="str">
        <f t="shared" si="67"/>
        <v>, GOODSMILEAGEADDINFO  TEXT  NULL  COMMENT '주문당시상품적립정보'</v>
      </c>
    </row>
    <row r="558" spans="1:18" ht="22" hidden="1" customHeight="1" x14ac:dyDescent="0.45">
      <c r="A558" s="23">
        <f t="shared" si="64"/>
        <v>29</v>
      </c>
      <c r="B558" s="3" t="s">
        <v>598</v>
      </c>
      <c r="C558" s="3" t="s">
        <v>786</v>
      </c>
      <c r="D558" s="3" t="s">
        <v>5512</v>
      </c>
      <c r="E558" s="3" t="s">
        <v>790</v>
      </c>
      <c r="F558" s="4" t="str">
        <f t="shared" si="65"/>
        <v>O_DPN_ES_ORDERGOODS</v>
      </c>
      <c r="G558" s="5" t="s">
        <v>854</v>
      </c>
      <c r="H558" s="3">
        <f t="shared" si="66"/>
        <v>96</v>
      </c>
      <c r="I558" s="4" t="s">
        <v>1107</v>
      </c>
      <c r="J558" s="4" t="s">
        <v>2137</v>
      </c>
      <c r="K558" s="3" t="s">
        <v>3184</v>
      </c>
      <c r="L558" s="3"/>
      <c r="M558" s="3" t="str">
        <f t="shared" si="62"/>
        <v>NULL</v>
      </c>
      <c r="N558" s="3"/>
      <c r="O558" s="3"/>
      <c r="P558" s="2" t="s">
        <v>3184</v>
      </c>
      <c r="Q558" s="28" t="str">
        <f t="shared" si="63"/>
        <v>SNO</v>
      </c>
      <c r="R558" s="2" t="str">
        <f t="shared" si="67"/>
        <v>, INFLOW  VARCHAR(10)  NULL  COMMENT '외부 인입 플랫폼'</v>
      </c>
    </row>
    <row r="559" spans="1:18" ht="22" hidden="1" customHeight="1" x14ac:dyDescent="0.45">
      <c r="A559" s="23">
        <f t="shared" si="64"/>
        <v>29</v>
      </c>
      <c r="B559" s="3" t="s">
        <v>598</v>
      </c>
      <c r="C559" s="3" t="s">
        <v>786</v>
      </c>
      <c r="D559" s="3" t="s">
        <v>5512</v>
      </c>
      <c r="E559" s="3" t="s">
        <v>790</v>
      </c>
      <c r="F559" s="4" t="str">
        <f t="shared" si="65"/>
        <v>O_DPN_ES_ORDERGOODS</v>
      </c>
      <c r="G559" s="5" t="s">
        <v>854</v>
      </c>
      <c r="H559" s="3">
        <f t="shared" si="66"/>
        <v>97</v>
      </c>
      <c r="I559" s="4" t="s">
        <v>1108</v>
      </c>
      <c r="J559" s="4" t="s">
        <v>2138</v>
      </c>
      <c r="K559" s="3" t="s">
        <v>3194</v>
      </c>
      <c r="L559" s="3"/>
      <c r="M559" s="3" t="str">
        <f t="shared" si="62"/>
        <v>NULL</v>
      </c>
      <c r="N559" s="3"/>
      <c r="O559" s="3"/>
      <c r="P559" s="2" t="s">
        <v>3194</v>
      </c>
      <c r="Q559" s="28" t="str">
        <f t="shared" si="63"/>
        <v>SNO</v>
      </c>
      <c r="R559" s="2" t="str">
        <f t="shared" si="67"/>
        <v>, LINKMAINTHEME  VARCHAR(100)  NULL  COMMENT '메인 상품 진열에서 장바구니 담은 정보'</v>
      </c>
    </row>
    <row r="560" spans="1:18" ht="22" hidden="1" customHeight="1" x14ac:dyDescent="0.45">
      <c r="A560" s="23">
        <f t="shared" si="64"/>
        <v>29</v>
      </c>
      <c r="B560" s="3" t="s">
        <v>598</v>
      </c>
      <c r="C560" s="3" t="s">
        <v>786</v>
      </c>
      <c r="D560" s="3" t="s">
        <v>5512</v>
      </c>
      <c r="E560" s="3" t="s">
        <v>790</v>
      </c>
      <c r="F560" s="4" t="str">
        <f t="shared" si="65"/>
        <v>O_DPN_ES_ORDERGOODS</v>
      </c>
      <c r="G560" s="5" t="s">
        <v>854</v>
      </c>
      <c r="H560" s="3">
        <f t="shared" si="66"/>
        <v>98</v>
      </c>
      <c r="I560" s="4" t="s">
        <v>1109</v>
      </c>
      <c r="J560" s="4" t="s">
        <v>2139</v>
      </c>
      <c r="K560" s="3" t="s">
        <v>3194</v>
      </c>
      <c r="L560" s="3"/>
      <c r="M560" s="3" t="str">
        <f t="shared" si="62"/>
        <v>NULL</v>
      </c>
      <c r="N560" s="3"/>
      <c r="O560" s="3"/>
      <c r="P560" s="2" t="s">
        <v>3194</v>
      </c>
      <c r="Q560" s="28" t="str">
        <f t="shared" si="63"/>
        <v>SNO</v>
      </c>
      <c r="R560" s="2" t="str">
        <f t="shared" si="67"/>
        <v>, VISITADDRESS  VARCHAR(100)  NULL  COMMENT '방문 수령지 주소'</v>
      </c>
    </row>
    <row r="561" spans="1:18" ht="22" hidden="1" customHeight="1" x14ac:dyDescent="0.45">
      <c r="A561" s="23">
        <f t="shared" si="64"/>
        <v>29</v>
      </c>
      <c r="B561" s="3" t="s">
        <v>598</v>
      </c>
      <c r="C561" s="3" t="s">
        <v>786</v>
      </c>
      <c r="D561" s="3" t="s">
        <v>5512</v>
      </c>
      <c r="E561" s="3" t="s">
        <v>790</v>
      </c>
      <c r="F561" s="4" t="str">
        <f t="shared" si="65"/>
        <v>O_DPN_ES_ORDERGOODS</v>
      </c>
      <c r="G561" s="5" t="s">
        <v>854</v>
      </c>
      <c r="H561" s="3">
        <f t="shared" si="66"/>
        <v>99</v>
      </c>
      <c r="I561" s="4" t="s">
        <v>916</v>
      </c>
      <c r="J561" s="4" t="s">
        <v>1943</v>
      </c>
      <c r="K561" s="3" t="s">
        <v>3160</v>
      </c>
      <c r="L561" s="3"/>
      <c r="M561" s="3" t="str">
        <f t="shared" si="62"/>
        <v>NULL</v>
      </c>
      <c r="N561" s="3"/>
      <c r="O561" s="3"/>
      <c r="P561" s="2" t="s">
        <v>3160</v>
      </c>
      <c r="Q561" s="28" t="str">
        <f t="shared" si="63"/>
        <v>SNO</v>
      </c>
      <c r="R561" s="2" t="str">
        <f t="shared" si="67"/>
        <v>, REGDT  DATETIME  NULL  COMMENT '등록일'</v>
      </c>
    </row>
    <row r="562" spans="1:18" ht="22" hidden="1" customHeight="1" x14ac:dyDescent="0.45">
      <c r="A562" s="23">
        <f t="shared" si="64"/>
        <v>29</v>
      </c>
      <c r="B562" s="3" t="s">
        <v>598</v>
      </c>
      <c r="C562" s="3" t="s">
        <v>786</v>
      </c>
      <c r="D562" s="3" t="s">
        <v>5512</v>
      </c>
      <c r="E562" s="3" t="s">
        <v>790</v>
      </c>
      <c r="F562" s="4" t="str">
        <f t="shared" si="65"/>
        <v>O_DPN_ES_ORDERGOODS</v>
      </c>
      <c r="G562" s="5" t="s">
        <v>854</v>
      </c>
      <c r="H562" s="3">
        <f t="shared" si="66"/>
        <v>100</v>
      </c>
      <c r="I562" s="4" t="s">
        <v>917</v>
      </c>
      <c r="J562" s="4" t="s">
        <v>1944</v>
      </c>
      <c r="K562" s="3" t="s">
        <v>3160</v>
      </c>
      <c r="L562" s="3"/>
      <c r="M562" s="3" t="str">
        <f t="shared" si="62"/>
        <v>NULL</v>
      </c>
      <c r="N562" s="3"/>
      <c r="O562" s="3"/>
      <c r="P562" s="2" t="s">
        <v>3160</v>
      </c>
      <c r="Q562" s="28" t="str">
        <f t="shared" si="63"/>
        <v>SNO</v>
      </c>
      <c r="R562" s="2" t="str">
        <f t="shared" si="67"/>
        <v>, MODDT  DATETIME  NULL  COMMENT '수정일'</v>
      </c>
    </row>
    <row r="563" spans="1:18" ht="22" hidden="1" customHeight="1" x14ac:dyDescent="0.45">
      <c r="A563" s="23">
        <f t="shared" si="64"/>
        <v>29</v>
      </c>
      <c r="B563" s="3" t="s">
        <v>598</v>
      </c>
      <c r="C563" s="3" t="s">
        <v>786</v>
      </c>
      <c r="D563" s="3" t="s">
        <v>5512</v>
      </c>
      <c r="E563" s="3" t="s">
        <v>790</v>
      </c>
      <c r="F563" s="4" t="str">
        <f t="shared" si="65"/>
        <v>O_DPN_ES_ORDERGOODS</v>
      </c>
      <c r="G563" s="5" t="s">
        <v>854</v>
      </c>
      <c r="H563" s="3">
        <f t="shared" si="66"/>
        <v>101</v>
      </c>
      <c r="I563" s="4" t="s">
        <v>1110</v>
      </c>
      <c r="J563" s="4" t="s">
        <v>2140</v>
      </c>
      <c r="K563" s="3" t="s">
        <v>3165</v>
      </c>
      <c r="L563" s="3"/>
      <c r="M563" s="3" t="str">
        <f t="shared" si="62"/>
        <v>NULL</v>
      </c>
      <c r="N563" s="3"/>
      <c r="O563" s="3"/>
      <c r="P563" s="2" t="s">
        <v>3165</v>
      </c>
      <c r="Q563" s="28" t="str">
        <f t="shared" si="63"/>
        <v>SNO</v>
      </c>
      <c r="R563" s="2" t="str">
        <f t="shared" si="67"/>
        <v>, GOODSVOLUME  DECIMAL(7,2)  NULL  COMMENT '상품 용량'</v>
      </c>
    </row>
    <row r="564" spans="1:18" ht="22" hidden="1" customHeight="1" x14ac:dyDescent="0.45">
      <c r="A564" s="23">
        <f t="shared" si="64"/>
        <v>29</v>
      </c>
      <c r="B564" s="3" t="s">
        <v>598</v>
      </c>
      <c r="C564" s="3" t="s">
        <v>786</v>
      </c>
      <c r="D564" s="3" t="s">
        <v>5512</v>
      </c>
      <c r="E564" s="3" t="s">
        <v>790</v>
      </c>
      <c r="F564" s="4" t="str">
        <f t="shared" si="65"/>
        <v>O_DPN_ES_ORDERGOODS</v>
      </c>
      <c r="G564" s="5" t="s">
        <v>854</v>
      </c>
      <c r="H564" s="3">
        <f t="shared" si="66"/>
        <v>102</v>
      </c>
      <c r="I564" s="4" t="s">
        <v>1111</v>
      </c>
      <c r="J564" s="4" t="s">
        <v>2141</v>
      </c>
      <c r="K564" s="3" t="s">
        <v>3157</v>
      </c>
      <c r="L564" s="3"/>
      <c r="M564" s="3" t="str">
        <f t="shared" si="62"/>
        <v>NULL</v>
      </c>
      <c r="N564" s="3"/>
      <c r="O564" s="3"/>
      <c r="P564" s="2" t="s">
        <v>3193</v>
      </c>
      <c r="Q564" s="28" t="str">
        <f t="shared" si="63"/>
        <v>SNO</v>
      </c>
      <c r="R564" s="2" t="str">
        <f t="shared" si="67"/>
        <v>, COUPONMILEAGEFL  VARCHAR(16)  NULL  COMMENT '쿠폰으로 적립되는 마일리지 품목별 지급현황'</v>
      </c>
    </row>
    <row r="565" spans="1:18" ht="22" hidden="1" customHeight="1" x14ac:dyDescent="0.45">
      <c r="A565" s="23">
        <f t="shared" si="64"/>
        <v>29</v>
      </c>
      <c r="B565" s="3" t="s">
        <v>598</v>
      </c>
      <c r="C565" s="3" t="s">
        <v>786</v>
      </c>
      <c r="D565" s="3" t="s">
        <v>5512</v>
      </c>
      <c r="E565" s="3" t="s">
        <v>790</v>
      </c>
      <c r="F565" s="4" t="str">
        <f t="shared" si="65"/>
        <v>O_DPN_ES_ORDERGOODS</v>
      </c>
      <c r="G565" s="5" t="s">
        <v>854</v>
      </c>
      <c r="H565" s="3">
        <f>IF(F565=F564,H564+1,1)</f>
        <v>103</v>
      </c>
      <c r="I565" s="4" t="s">
        <v>589</v>
      </c>
      <c r="J565" s="4" t="s">
        <v>3382</v>
      </c>
      <c r="K565" s="3" t="s">
        <v>3383</v>
      </c>
      <c r="L565" s="3" t="s">
        <v>3381</v>
      </c>
      <c r="M565" s="3" t="str">
        <f t="shared" si="62"/>
        <v>NULL</v>
      </c>
      <c r="N565" s="3"/>
      <c r="O565" s="3"/>
      <c r="Q565" s="28" t="str">
        <f t="shared" si="63"/>
        <v>SNO</v>
      </c>
      <c r="R565" s="2" t="str">
        <f t="shared" si="67"/>
        <v>, LOAD_DTTM  TIMESTAMP  NULL  COMMENT '적재일시' , CONSTRAINT O_DPN_ES_ORDERGOODS_PK PRIMARY KEY (SNO)) COMMENT='주문 상품 정보';GRANT SELECT ON TABLE GCWB_WDB.ODS.O_DPN_ES_ORDERGOODS TO READ_ROLE;GRANT SELECT,INSERT,UPDATE,DELETE ON TABLE GCWB_WDB.ODS.O_DPN_ES_ORDERGOODS TO ROLE CRUD_ROLE;</v>
      </c>
    </row>
    <row r="566" spans="1:18" ht="22" hidden="1" customHeight="1" x14ac:dyDescent="0.45">
      <c r="A566" s="23">
        <f t="shared" si="64"/>
        <v>30</v>
      </c>
      <c r="B566" s="3" t="s">
        <v>598</v>
      </c>
      <c r="C566" s="3" t="s">
        <v>786</v>
      </c>
      <c r="D566" s="3" t="s">
        <v>5512</v>
      </c>
      <c r="E566" s="3" t="s">
        <v>791</v>
      </c>
      <c r="F566" s="4" t="str">
        <f t="shared" si="65"/>
        <v>O_DPN_T_CART</v>
      </c>
      <c r="G566" s="5" t="s">
        <v>855</v>
      </c>
      <c r="H566" s="3">
        <f t="shared" si="66"/>
        <v>1</v>
      </c>
      <c r="I566" s="4" t="s">
        <v>1112</v>
      </c>
      <c r="J566" s="4" t="s">
        <v>2142</v>
      </c>
      <c r="K566" s="3" t="s">
        <v>3157</v>
      </c>
      <c r="L566" s="3" t="s">
        <v>5511</v>
      </c>
      <c r="M566" s="3" t="str">
        <f t="shared" si="62"/>
        <v xml:space="preserve"> NOT NULL</v>
      </c>
      <c r="N566" s="3"/>
      <c r="O566" s="3"/>
      <c r="P566" s="2" t="s">
        <v>3157</v>
      </c>
      <c r="Q566" s="28" t="str">
        <f t="shared" si="63"/>
        <v>CARTID</v>
      </c>
      <c r="R566" s="2" t="str">
        <f t="shared" si="67"/>
        <v>CREATE OR REPLACE TRANSIENT TABLE ODS.O_DPN_T_CART (CARTID  VARCHAR(16)   NOT NULL  COMMENT '장바구니 아이디'</v>
      </c>
    </row>
    <row r="567" spans="1:18" ht="22" hidden="1" customHeight="1" x14ac:dyDescent="0.45">
      <c r="A567" s="23">
        <f t="shared" si="64"/>
        <v>30</v>
      </c>
      <c r="B567" s="3" t="s">
        <v>598</v>
      </c>
      <c r="C567" s="3" t="s">
        <v>786</v>
      </c>
      <c r="D567" s="3" t="s">
        <v>5512</v>
      </c>
      <c r="E567" s="3" t="s">
        <v>791</v>
      </c>
      <c r="F567" s="4" t="str">
        <f t="shared" si="65"/>
        <v>O_DPN_T_CART</v>
      </c>
      <c r="G567" s="5" t="s">
        <v>855</v>
      </c>
      <c r="H567" s="3">
        <f t="shared" si="66"/>
        <v>2</v>
      </c>
      <c r="I567" s="4" t="s">
        <v>1113</v>
      </c>
      <c r="J567" s="4" t="s">
        <v>2143</v>
      </c>
      <c r="K567" s="3" t="s">
        <v>3378</v>
      </c>
      <c r="L567" s="3"/>
      <c r="M567" s="3" t="str">
        <f t="shared" si="62"/>
        <v>NULL</v>
      </c>
      <c r="N567" s="3"/>
      <c r="O567" s="3"/>
      <c r="P567" s="2" t="s">
        <v>3181</v>
      </c>
      <c r="Q567" s="28" t="str">
        <f t="shared" si="63"/>
        <v>CARTID</v>
      </c>
      <c r="R567" s="2" t="str">
        <f t="shared" si="67"/>
        <v>, GUBUN  INTEGER  NULL  COMMENT '구분 1:일반배송 2:정기배송 3:병의원픽업 4:소분'</v>
      </c>
    </row>
    <row r="568" spans="1:18" ht="22" hidden="1" customHeight="1" x14ac:dyDescent="0.45">
      <c r="A568" s="23">
        <f t="shared" si="64"/>
        <v>30</v>
      </c>
      <c r="B568" s="3" t="s">
        <v>598</v>
      </c>
      <c r="C568" s="3" t="s">
        <v>786</v>
      </c>
      <c r="D568" s="3" t="s">
        <v>5512</v>
      </c>
      <c r="E568" s="3" t="s">
        <v>791</v>
      </c>
      <c r="F568" s="4" t="str">
        <f t="shared" si="65"/>
        <v>O_DPN_T_CART</v>
      </c>
      <c r="G568" s="5" t="s">
        <v>855</v>
      </c>
      <c r="H568" s="3">
        <f t="shared" si="66"/>
        <v>3</v>
      </c>
      <c r="I568" s="4" t="s">
        <v>1114</v>
      </c>
      <c r="J568" s="4" t="s">
        <v>2144</v>
      </c>
      <c r="K568" s="3" t="s">
        <v>3378</v>
      </c>
      <c r="L568" s="3"/>
      <c r="M568" s="3" t="str">
        <f t="shared" si="62"/>
        <v>NULL</v>
      </c>
      <c r="N568" s="3"/>
      <c r="O568" s="3"/>
      <c r="P568" s="2" t="s">
        <v>3181</v>
      </c>
      <c r="Q568" s="28" t="str">
        <f t="shared" si="63"/>
        <v>CARTID</v>
      </c>
      <c r="R568" s="2" t="str">
        <f t="shared" si="67"/>
        <v>, MEM_NO  INTEGER  NULL  COMMENT '회원번호'</v>
      </c>
    </row>
    <row r="569" spans="1:18" ht="22" hidden="1" customHeight="1" x14ac:dyDescent="0.45">
      <c r="A569" s="23">
        <f t="shared" si="64"/>
        <v>30</v>
      </c>
      <c r="B569" s="3" t="s">
        <v>598</v>
      </c>
      <c r="C569" s="3" t="s">
        <v>786</v>
      </c>
      <c r="D569" s="3" t="s">
        <v>5512</v>
      </c>
      <c r="E569" s="3" t="s">
        <v>791</v>
      </c>
      <c r="F569" s="4" t="str">
        <f t="shared" si="65"/>
        <v>O_DPN_T_CART</v>
      </c>
      <c r="G569" s="5" t="s">
        <v>855</v>
      </c>
      <c r="H569" s="3">
        <f t="shared" si="66"/>
        <v>4</v>
      </c>
      <c r="I569" s="4" t="s">
        <v>1115</v>
      </c>
      <c r="J569" s="4" t="s">
        <v>2145</v>
      </c>
      <c r="K569" s="3" t="s">
        <v>3378</v>
      </c>
      <c r="L569" s="3"/>
      <c r="M569" s="3" t="str">
        <f t="shared" si="62"/>
        <v>NULL</v>
      </c>
      <c r="N569" s="3"/>
      <c r="O569" s="3"/>
      <c r="P569" s="2" t="s">
        <v>3181</v>
      </c>
      <c r="Q569" s="28" t="str">
        <f t="shared" si="63"/>
        <v>CARTID</v>
      </c>
      <c r="R569" s="2" t="str">
        <f t="shared" si="67"/>
        <v>, PNO  INTEGER  NULL  COMMENT '상품번호'</v>
      </c>
    </row>
    <row r="570" spans="1:18" ht="22" hidden="1" customHeight="1" x14ac:dyDescent="0.45">
      <c r="A570" s="23">
        <f t="shared" si="64"/>
        <v>30</v>
      </c>
      <c r="B570" s="3" t="s">
        <v>598</v>
      </c>
      <c r="C570" s="3" t="s">
        <v>786</v>
      </c>
      <c r="D570" s="3" t="s">
        <v>5512</v>
      </c>
      <c r="E570" s="3" t="s">
        <v>791</v>
      </c>
      <c r="F570" s="4" t="str">
        <f t="shared" si="65"/>
        <v>O_DPN_T_CART</v>
      </c>
      <c r="G570" s="5" t="s">
        <v>855</v>
      </c>
      <c r="H570" s="3">
        <f t="shared" si="66"/>
        <v>5</v>
      </c>
      <c r="I570" s="4" t="s">
        <v>667</v>
      </c>
      <c r="J570" s="4" t="s">
        <v>2146</v>
      </c>
      <c r="K570" s="3" t="s">
        <v>3378</v>
      </c>
      <c r="L570" s="3"/>
      <c r="M570" s="3" t="str">
        <f t="shared" si="62"/>
        <v>NULL</v>
      </c>
      <c r="N570" s="3"/>
      <c r="O570" s="3"/>
      <c r="P570" s="2" t="s">
        <v>3181</v>
      </c>
      <c r="Q570" s="28" t="str">
        <f t="shared" si="63"/>
        <v>CARTID</v>
      </c>
      <c r="R570" s="2" t="str">
        <f t="shared" si="67"/>
        <v>, QTY  INTEGER  NULL  COMMENT '수량'</v>
      </c>
    </row>
    <row r="571" spans="1:18" ht="22" hidden="1" customHeight="1" x14ac:dyDescent="0.45">
      <c r="A571" s="23">
        <f t="shared" si="64"/>
        <v>30</v>
      </c>
      <c r="B571" s="3" t="s">
        <v>598</v>
      </c>
      <c r="C571" s="3" t="s">
        <v>786</v>
      </c>
      <c r="D571" s="3" t="s">
        <v>5512</v>
      </c>
      <c r="E571" s="3" t="s">
        <v>791</v>
      </c>
      <c r="F571" s="4" t="str">
        <f t="shared" si="65"/>
        <v>O_DPN_T_CART</v>
      </c>
      <c r="G571" s="5" t="s">
        <v>855</v>
      </c>
      <c r="H571" s="3">
        <f t="shared" si="66"/>
        <v>6</v>
      </c>
      <c r="I571" s="4" t="s">
        <v>1116</v>
      </c>
      <c r="J571" s="4" t="s">
        <v>2147</v>
      </c>
      <c r="K571" s="3" t="s">
        <v>3210</v>
      </c>
      <c r="L571" s="3"/>
      <c r="M571" s="3" t="str">
        <f t="shared" si="62"/>
        <v>NULL</v>
      </c>
      <c r="N571" s="3"/>
      <c r="O571" s="3"/>
      <c r="P571" s="2" t="s">
        <v>3210</v>
      </c>
      <c r="Q571" s="28" t="str">
        <f t="shared" si="63"/>
        <v>CARTID</v>
      </c>
      <c r="R571" s="2" t="str">
        <f t="shared" si="67"/>
        <v>, DIRECT_YN  VARCHAR(1)  NULL  COMMENT '바로구매여부'</v>
      </c>
    </row>
    <row r="572" spans="1:18" ht="22" hidden="1" customHeight="1" x14ac:dyDescent="0.45">
      <c r="A572" s="23">
        <f t="shared" si="64"/>
        <v>30</v>
      </c>
      <c r="B572" s="3" t="s">
        <v>598</v>
      </c>
      <c r="C572" s="3" t="s">
        <v>786</v>
      </c>
      <c r="D572" s="3" t="s">
        <v>5512</v>
      </c>
      <c r="E572" s="3" t="s">
        <v>791</v>
      </c>
      <c r="F572" s="4" t="str">
        <f t="shared" si="65"/>
        <v>O_DPN_T_CART</v>
      </c>
      <c r="G572" s="5" t="s">
        <v>855</v>
      </c>
      <c r="H572" s="3">
        <f t="shared" si="66"/>
        <v>7</v>
      </c>
      <c r="I572" s="4" t="s">
        <v>1117</v>
      </c>
      <c r="J572" s="4" t="s">
        <v>2148</v>
      </c>
      <c r="K572" s="3" t="s">
        <v>3210</v>
      </c>
      <c r="L572" s="3"/>
      <c r="M572" s="3" t="str">
        <f t="shared" si="62"/>
        <v>NULL</v>
      </c>
      <c r="N572" s="3"/>
      <c r="O572" s="3"/>
      <c r="P572" s="2" t="s">
        <v>3210</v>
      </c>
      <c r="Q572" s="28" t="str">
        <f t="shared" si="63"/>
        <v>CARTID</v>
      </c>
      <c r="R572" s="2" t="str">
        <f t="shared" si="67"/>
        <v>, ORDER_YN  VARCHAR(1)  NULL  COMMENT '주문여부'</v>
      </c>
    </row>
    <row r="573" spans="1:18" ht="22" hidden="1" customHeight="1" x14ac:dyDescent="0.45">
      <c r="A573" s="23">
        <f t="shared" si="64"/>
        <v>30</v>
      </c>
      <c r="B573" s="3" t="s">
        <v>598</v>
      </c>
      <c r="C573" s="3" t="s">
        <v>786</v>
      </c>
      <c r="D573" s="3" t="s">
        <v>5512</v>
      </c>
      <c r="E573" s="3" t="s">
        <v>791</v>
      </c>
      <c r="F573" s="4" t="str">
        <f t="shared" si="65"/>
        <v>O_DPN_T_CART</v>
      </c>
      <c r="G573" s="5" t="s">
        <v>855</v>
      </c>
      <c r="H573" s="3">
        <f t="shared" si="66"/>
        <v>8</v>
      </c>
      <c r="I573" s="4" t="s">
        <v>916</v>
      </c>
      <c r="J573" s="4" t="s">
        <v>2149</v>
      </c>
      <c r="K573" s="3" t="s">
        <v>3160</v>
      </c>
      <c r="L573" s="3"/>
      <c r="M573" s="3" t="str">
        <f t="shared" si="62"/>
        <v>NULL</v>
      </c>
      <c r="N573" s="3"/>
      <c r="O573" s="3"/>
      <c r="P573" s="2" t="s">
        <v>3160</v>
      </c>
      <c r="Q573" s="28" t="str">
        <f t="shared" si="63"/>
        <v>CARTID</v>
      </c>
      <c r="R573" s="2" t="str">
        <f t="shared" si="67"/>
        <v>, CDATE  DATETIME  NULL  COMMENT '등록일'</v>
      </c>
    </row>
    <row r="574" spans="1:18" ht="22" hidden="1" customHeight="1" x14ac:dyDescent="0.45">
      <c r="A574" s="23">
        <f t="shared" si="64"/>
        <v>30</v>
      </c>
      <c r="B574" s="3" t="s">
        <v>598</v>
      </c>
      <c r="C574" s="3" t="s">
        <v>786</v>
      </c>
      <c r="D574" s="3" t="s">
        <v>5512</v>
      </c>
      <c r="E574" s="3" t="s">
        <v>791</v>
      </c>
      <c r="F574" s="4" t="str">
        <f t="shared" si="65"/>
        <v>O_DPN_T_CART</v>
      </c>
      <c r="G574" s="5" t="s">
        <v>855</v>
      </c>
      <c r="H574" s="3">
        <f t="shared" si="66"/>
        <v>9</v>
      </c>
      <c r="I574" s="4" t="s">
        <v>917</v>
      </c>
      <c r="J574" s="4" t="s">
        <v>2150</v>
      </c>
      <c r="K574" s="3" t="s">
        <v>3160</v>
      </c>
      <c r="L574" s="3"/>
      <c r="M574" s="3" t="str">
        <f t="shared" si="62"/>
        <v>NULL</v>
      </c>
      <c r="N574" s="3"/>
      <c r="O574" s="3"/>
      <c r="P574" s="2" t="s">
        <v>3160</v>
      </c>
      <c r="Q574" s="28" t="str">
        <f t="shared" si="63"/>
        <v>CARTID</v>
      </c>
      <c r="R574" s="2" t="str">
        <f t="shared" si="67"/>
        <v>, UDATE  DATETIME  NULL  COMMENT '수정일'</v>
      </c>
    </row>
    <row r="575" spans="1:18" ht="22" hidden="1" customHeight="1" x14ac:dyDescent="0.45">
      <c r="A575" s="23">
        <f t="shared" si="64"/>
        <v>30</v>
      </c>
      <c r="B575" s="3" t="s">
        <v>598</v>
      </c>
      <c r="C575" s="3" t="s">
        <v>786</v>
      </c>
      <c r="D575" s="3" t="s">
        <v>5512</v>
      </c>
      <c r="E575" s="3" t="s">
        <v>791</v>
      </c>
      <c r="F575" s="4" t="str">
        <f t="shared" si="65"/>
        <v>O_DPN_T_CART</v>
      </c>
      <c r="G575" s="5" t="s">
        <v>855</v>
      </c>
      <c r="H575" s="3">
        <f>IF(F575=F574,H574+1,1)</f>
        <v>10</v>
      </c>
      <c r="I575" s="4" t="s">
        <v>589</v>
      </c>
      <c r="J575" s="4" t="s">
        <v>3382</v>
      </c>
      <c r="K575" s="3" t="s">
        <v>3383</v>
      </c>
      <c r="L575" s="3" t="s">
        <v>3381</v>
      </c>
      <c r="M575" s="3" t="str">
        <f t="shared" si="62"/>
        <v>NULL</v>
      </c>
      <c r="N575" s="3"/>
      <c r="O575" s="3"/>
      <c r="Q575" s="28" t="str">
        <f t="shared" si="63"/>
        <v>CARTID</v>
      </c>
      <c r="R575" s="2" t="str">
        <f t="shared" si="67"/>
        <v>, LOAD_DTTM  TIMESTAMP  NULL  COMMENT '적재일시' , CONSTRAINT O_DPN_T_CART_PK PRIMARY KEY (CARTID)) COMMENT='장바구니';GRANT SELECT ON TABLE GCWB_WDB.ODS.O_DPN_T_CART TO READ_ROLE;GRANT SELECT,INSERT,UPDATE,DELETE ON TABLE GCWB_WDB.ODS.O_DPN_T_CART TO ROLE CRUD_ROLE;</v>
      </c>
    </row>
    <row r="576" spans="1:18" ht="22" hidden="1" customHeight="1" x14ac:dyDescent="0.45">
      <c r="A576" s="23">
        <f t="shared" si="64"/>
        <v>31</v>
      </c>
      <c r="B576" s="3" t="s">
        <v>598</v>
      </c>
      <c r="C576" s="3" t="s">
        <v>786</v>
      </c>
      <c r="D576" s="3" t="s">
        <v>5512</v>
      </c>
      <c r="E576" s="3" t="s">
        <v>792</v>
      </c>
      <c r="F576" s="4" t="str">
        <f t="shared" si="65"/>
        <v>O_DPN_T_CATEGORY</v>
      </c>
      <c r="G576" s="5" t="s">
        <v>856</v>
      </c>
      <c r="H576" s="3">
        <f t="shared" si="66"/>
        <v>1</v>
      </c>
      <c r="I576" s="4" t="s">
        <v>1118</v>
      </c>
      <c r="J576" s="4" t="s">
        <v>2151</v>
      </c>
      <c r="K576" s="3" t="s">
        <v>3378</v>
      </c>
      <c r="L576" s="3" t="s">
        <v>5511</v>
      </c>
      <c r="M576" s="3" t="str">
        <f t="shared" si="62"/>
        <v xml:space="preserve"> NOT NULL</v>
      </c>
      <c r="N576" s="3"/>
      <c r="O576" s="3"/>
      <c r="P576" s="2" t="s">
        <v>3181</v>
      </c>
      <c r="Q576" s="28" t="str">
        <f t="shared" si="63"/>
        <v>CATE_NO</v>
      </c>
      <c r="R576" s="2" t="str">
        <f t="shared" si="67"/>
        <v>CREATE OR REPLACE TRANSIENT TABLE ODS.O_DPN_T_CATEGORY (CATE_NO  INTEGER   NOT NULL  COMMENT '카테고리 번호'</v>
      </c>
    </row>
    <row r="577" spans="1:18" ht="22" hidden="1" customHeight="1" x14ac:dyDescent="0.45">
      <c r="A577" s="23">
        <f t="shared" si="64"/>
        <v>31</v>
      </c>
      <c r="B577" s="3" t="s">
        <v>598</v>
      </c>
      <c r="C577" s="3" t="s">
        <v>786</v>
      </c>
      <c r="D577" s="3" t="s">
        <v>5512</v>
      </c>
      <c r="E577" s="3" t="s">
        <v>792</v>
      </c>
      <c r="F577" s="4" t="str">
        <f t="shared" si="65"/>
        <v>O_DPN_T_CATEGORY</v>
      </c>
      <c r="G577" s="5" t="s">
        <v>856</v>
      </c>
      <c r="H577" s="3">
        <f t="shared" si="66"/>
        <v>2</v>
      </c>
      <c r="I577" s="4" t="s">
        <v>1119</v>
      </c>
      <c r="J577" s="4" t="s">
        <v>2152</v>
      </c>
      <c r="K577" s="3" t="s">
        <v>3378</v>
      </c>
      <c r="L577" s="3"/>
      <c r="M577" s="3" t="str">
        <f t="shared" si="62"/>
        <v>NULL</v>
      </c>
      <c r="N577" s="3"/>
      <c r="O577" s="3"/>
      <c r="P577" s="2" t="s">
        <v>3181</v>
      </c>
      <c r="Q577" s="28" t="str">
        <f t="shared" si="63"/>
        <v>CATE_NO</v>
      </c>
      <c r="R577" s="2" t="str">
        <f t="shared" si="67"/>
        <v>, PCATE_NO  INTEGER  NULL  COMMENT '상위 카테고리'</v>
      </c>
    </row>
    <row r="578" spans="1:18" ht="22" hidden="1" customHeight="1" x14ac:dyDescent="0.45">
      <c r="A578" s="23">
        <f t="shared" si="64"/>
        <v>31</v>
      </c>
      <c r="B578" s="3" t="s">
        <v>598</v>
      </c>
      <c r="C578" s="3" t="s">
        <v>786</v>
      </c>
      <c r="D578" s="3" t="s">
        <v>5512</v>
      </c>
      <c r="E578" s="3" t="s">
        <v>792</v>
      </c>
      <c r="F578" s="4" t="str">
        <f t="shared" si="65"/>
        <v>O_DPN_T_CATEGORY</v>
      </c>
      <c r="G578" s="5" t="s">
        <v>856</v>
      </c>
      <c r="H578" s="3">
        <f t="shared" si="66"/>
        <v>3</v>
      </c>
      <c r="I578" s="4" t="s">
        <v>1120</v>
      </c>
      <c r="J578" s="4" t="s">
        <v>2153</v>
      </c>
      <c r="K578" s="3" t="s">
        <v>3180</v>
      </c>
      <c r="L578" s="3"/>
      <c r="M578" s="3" t="str">
        <f t="shared" si="62"/>
        <v>NULL</v>
      </c>
      <c r="N578" s="3"/>
      <c r="O578" s="3"/>
      <c r="P578" s="2" t="s">
        <v>3180</v>
      </c>
      <c r="Q578" s="28" t="str">
        <f t="shared" si="63"/>
        <v>CATE_NO</v>
      </c>
      <c r="R578" s="2" t="str">
        <f t="shared" si="67"/>
        <v>, NAME  VARCHAR(50)  NULL  COMMENT '이름'</v>
      </c>
    </row>
    <row r="579" spans="1:18" ht="22" hidden="1" customHeight="1" x14ac:dyDescent="0.45">
      <c r="A579" s="23">
        <f t="shared" si="64"/>
        <v>31</v>
      </c>
      <c r="B579" s="3" t="s">
        <v>598</v>
      </c>
      <c r="C579" s="3" t="s">
        <v>786</v>
      </c>
      <c r="D579" s="3" t="s">
        <v>5512</v>
      </c>
      <c r="E579" s="3" t="s">
        <v>792</v>
      </c>
      <c r="F579" s="4" t="str">
        <f t="shared" si="65"/>
        <v>O_DPN_T_CATEGORY</v>
      </c>
      <c r="G579" s="5" t="s">
        <v>856</v>
      </c>
      <c r="H579" s="3">
        <f t="shared" si="66"/>
        <v>4</v>
      </c>
      <c r="I579" s="4" t="s">
        <v>1121</v>
      </c>
      <c r="J579" s="4" t="s">
        <v>2154</v>
      </c>
      <c r="K579" s="3" t="s">
        <v>3378</v>
      </c>
      <c r="L579" s="3"/>
      <c r="M579" s="3" t="str">
        <f t="shared" si="62"/>
        <v>NULL</v>
      </c>
      <c r="N579" s="3"/>
      <c r="O579" s="3"/>
      <c r="P579" s="2" t="s">
        <v>3181</v>
      </c>
      <c r="Q579" s="28" t="str">
        <f t="shared" si="63"/>
        <v>CATE_NO</v>
      </c>
      <c r="R579" s="2" t="str">
        <f t="shared" si="67"/>
        <v>, RANK  INTEGER  NULL  COMMENT '전시순서'</v>
      </c>
    </row>
    <row r="580" spans="1:18" ht="22" hidden="1" customHeight="1" x14ac:dyDescent="0.45">
      <c r="A580" s="23">
        <f t="shared" si="64"/>
        <v>31</v>
      </c>
      <c r="B580" s="3" t="s">
        <v>598</v>
      </c>
      <c r="C580" s="3" t="s">
        <v>786</v>
      </c>
      <c r="D580" s="3" t="s">
        <v>5512</v>
      </c>
      <c r="E580" s="3" t="s">
        <v>792</v>
      </c>
      <c r="F580" s="4" t="str">
        <f t="shared" si="65"/>
        <v>O_DPN_T_CATEGORY</v>
      </c>
      <c r="G580" s="5" t="s">
        <v>856</v>
      </c>
      <c r="H580" s="3">
        <f t="shared" si="66"/>
        <v>5</v>
      </c>
      <c r="I580" s="4" t="s">
        <v>1122</v>
      </c>
      <c r="J580" s="4" t="s">
        <v>2155</v>
      </c>
      <c r="K580" s="3" t="s">
        <v>3211</v>
      </c>
      <c r="L580" s="3"/>
      <c r="M580" s="3" t="str">
        <f t="shared" si="62"/>
        <v>NULL</v>
      </c>
      <c r="N580" s="3"/>
      <c r="O580" s="3"/>
      <c r="P580" s="2" t="s">
        <v>3211</v>
      </c>
      <c r="Q580" s="28" t="str">
        <f t="shared" si="63"/>
        <v>CATE_NO</v>
      </c>
      <c r="R580" s="2" t="str">
        <f t="shared" si="67"/>
        <v>, REMARK  VARCHAR(4000)  NULL  COMMENT '비고'</v>
      </c>
    </row>
    <row r="581" spans="1:18" ht="22" hidden="1" customHeight="1" x14ac:dyDescent="0.45">
      <c r="A581" s="23">
        <f t="shared" si="64"/>
        <v>31</v>
      </c>
      <c r="B581" s="3" t="s">
        <v>598</v>
      </c>
      <c r="C581" s="3" t="s">
        <v>786</v>
      </c>
      <c r="D581" s="3" t="s">
        <v>5512</v>
      </c>
      <c r="E581" s="3" t="s">
        <v>792</v>
      </c>
      <c r="F581" s="4" t="str">
        <f t="shared" si="65"/>
        <v>O_DPN_T_CATEGORY</v>
      </c>
      <c r="G581" s="5" t="s">
        <v>856</v>
      </c>
      <c r="H581" s="3">
        <f t="shared" si="66"/>
        <v>6</v>
      </c>
      <c r="I581" s="4" t="s">
        <v>1123</v>
      </c>
      <c r="J581" s="4" t="s">
        <v>2156</v>
      </c>
      <c r="K581" s="3" t="s">
        <v>3210</v>
      </c>
      <c r="L581" s="3"/>
      <c r="M581" s="3" t="str">
        <f t="shared" si="62"/>
        <v>NULL</v>
      </c>
      <c r="N581" s="3"/>
      <c r="O581" s="3"/>
      <c r="P581" s="2" t="s">
        <v>3210</v>
      </c>
      <c r="Q581" s="28" t="str">
        <f t="shared" si="63"/>
        <v>CATE_NO</v>
      </c>
      <c r="R581" s="2" t="str">
        <f t="shared" si="67"/>
        <v>, STATUS  VARCHAR(1)  NULL  COMMENT '상태(S:공개, H:비공개, D:삭제)'</v>
      </c>
    </row>
    <row r="582" spans="1:18" ht="22" hidden="1" customHeight="1" x14ac:dyDescent="0.45">
      <c r="A582" s="23">
        <f t="shared" si="64"/>
        <v>31</v>
      </c>
      <c r="B582" s="3" t="s">
        <v>598</v>
      </c>
      <c r="C582" s="3" t="s">
        <v>786</v>
      </c>
      <c r="D582" s="3" t="s">
        <v>5512</v>
      </c>
      <c r="E582" s="3" t="s">
        <v>792</v>
      </c>
      <c r="F582" s="4" t="str">
        <f t="shared" si="65"/>
        <v>O_DPN_T_CATEGORY</v>
      </c>
      <c r="G582" s="5" t="s">
        <v>856</v>
      </c>
      <c r="H582" s="3">
        <f t="shared" si="66"/>
        <v>7</v>
      </c>
      <c r="I582" s="4" t="s">
        <v>1124</v>
      </c>
      <c r="J582" s="4" t="s">
        <v>2157</v>
      </c>
      <c r="K582" s="3" t="s">
        <v>3378</v>
      </c>
      <c r="L582" s="3"/>
      <c r="M582" s="3" t="str">
        <f t="shared" si="62"/>
        <v>NULL</v>
      </c>
      <c r="N582" s="3"/>
      <c r="O582" s="3"/>
      <c r="P582" s="2" t="s">
        <v>3181</v>
      </c>
      <c r="Q582" s="28" t="str">
        <f t="shared" si="63"/>
        <v>CATE_NO</v>
      </c>
      <c r="R582" s="2" t="str">
        <f t="shared" si="67"/>
        <v>, CUSER  INTEGER  NULL  COMMENT '등록자'</v>
      </c>
    </row>
    <row r="583" spans="1:18" ht="22" hidden="1" customHeight="1" x14ac:dyDescent="0.45">
      <c r="A583" s="23">
        <f t="shared" si="64"/>
        <v>31</v>
      </c>
      <c r="B583" s="3" t="s">
        <v>598</v>
      </c>
      <c r="C583" s="3" t="s">
        <v>786</v>
      </c>
      <c r="D583" s="3" t="s">
        <v>5512</v>
      </c>
      <c r="E583" s="3" t="s">
        <v>792</v>
      </c>
      <c r="F583" s="4" t="str">
        <f t="shared" si="65"/>
        <v>O_DPN_T_CATEGORY</v>
      </c>
      <c r="G583" s="5" t="s">
        <v>856</v>
      </c>
      <c r="H583" s="3">
        <f t="shared" si="66"/>
        <v>8</v>
      </c>
      <c r="I583" s="4" t="s">
        <v>916</v>
      </c>
      <c r="J583" s="4" t="s">
        <v>2149</v>
      </c>
      <c r="K583" s="3" t="s">
        <v>3160</v>
      </c>
      <c r="L583" s="3"/>
      <c r="M583" s="3" t="str">
        <f t="shared" si="62"/>
        <v>NULL</v>
      </c>
      <c r="N583" s="3"/>
      <c r="O583" s="3"/>
      <c r="P583" s="2" t="s">
        <v>3160</v>
      </c>
      <c r="Q583" s="28" t="str">
        <f t="shared" si="63"/>
        <v>CATE_NO</v>
      </c>
      <c r="R583" s="2" t="str">
        <f t="shared" si="67"/>
        <v>, CDATE  DATETIME  NULL  COMMENT '등록일'</v>
      </c>
    </row>
    <row r="584" spans="1:18" ht="22" hidden="1" customHeight="1" x14ac:dyDescent="0.45">
      <c r="A584" s="23">
        <f t="shared" si="64"/>
        <v>31</v>
      </c>
      <c r="B584" s="3" t="s">
        <v>598</v>
      </c>
      <c r="C584" s="3" t="s">
        <v>786</v>
      </c>
      <c r="D584" s="3" t="s">
        <v>5512</v>
      </c>
      <c r="E584" s="3" t="s">
        <v>792</v>
      </c>
      <c r="F584" s="4" t="str">
        <f t="shared" si="65"/>
        <v>O_DPN_T_CATEGORY</v>
      </c>
      <c r="G584" s="5" t="s">
        <v>856</v>
      </c>
      <c r="H584" s="3">
        <f t="shared" si="66"/>
        <v>9</v>
      </c>
      <c r="I584" s="4" t="s">
        <v>1125</v>
      </c>
      <c r="J584" s="4" t="s">
        <v>2158</v>
      </c>
      <c r="K584" s="3" t="s">
        <v>3378</v>
      </c>
      <c r="L584" s="3"/>
      <c r="M584" s="3" t="str">
        <f t="shared" si="62"/>
        <v>NULL</v>
      </c>
      <c r="N584" s="3"/>
      <c r="O584" s="3"/>
      <c r="P584" s="2" t="s">
        <v>3181</v>
      </c>
      <c r="Q584" s="28" t="str">
        <f t="shared" si="63"/>
        <v>CATE_NO</v>
      </c>
      <c r="R584" s="2" t="str">
        <f t="shared" si="67"/>
        <v>, UUSER  INTEGER  NULL  COMMENT '수정자'</v>
      </c>
    </row>
    <row r="585" spans="1:18" ht="22" hidden="1" customHeight="1" x14ac:dyDescent="0.45">
      <c r="A585" s="23">
        <f t="shared" si="64"/>
        <v>31</v>
      </c>
      <c r="B585" s="3" t="s">
        <v>598</v>
      </c>
      <c r="C585" s="3" t="s">
        <v>786</v>
      </c>
      <c r="D585" s="3" t="s">
        <v>5512</v>
      </c>
      <c r="E585" s="3" t="s">
        <v>792</v>
      </c>
      <c r="F585" s="4" t="str">
        <f t="shared" si="65"/>
        <v>O_DPN_T_CATEGORY</v>
      </c>
      <c r="G585" s="5" t="s">
        <v>856</v>
      </c>
      <c r="H585" s="3">
        <f t="shared" si="66"/>
        <v>10</v>
      </c>
      <c r="I585" s="4" t="s">
        <v>917</v>
      </c>
      <c r="J585" s="4" t="s">
        <v>2150</v>
      </c>
      <c r="K585" s="3" t="s">
        <v>3160</v>
      </c>
      <c r="L585" s="3"/>
      <c r="M585" s="3" t="str">
        <f t="shared" si="62"/>
        <v>NULL</v>
      </c>
      <c r="N585" s="3"/>
      <c r="O585" s="3"/>
      <c r="P585" s="2" t="s">
        <v>3160</v>
      </c>
      <c r="Q585" s="28" t="str">
        <f t="shared" si="63"/>
        <v>CATE_NO</v>
      </c>
      <c r="R585" s="2" t="str">
        <f t="shared" si="67"/>
        <v>, UDATE  DATETIME  NULL  COMMENT '수정일'</v>
      </c>
    </row>
    <row r="586" spans="1:18" ht="22" hidden="1" customHeight="1" x14ac:dyDescent="0.45">
      <c r="A586" s="23">
        <f t="shared" si="64"/>
        <v>31</v>
      </c>
      <c r="B586" s="3" t="s">
        <v>598</v>
      </c>
      <c r="C586" s="3" t="s">
        <v>786</v>
      </c>
      <c r="D586" s="3" t="s">
        <v>5512</v>
      </c>
      <c r="E586" s="3" t="s">
        <v>792</v>
      </c>
      <c r="F586" s="4" t="str">
        <f t="shared" si="65"/>
        <v>O_DPN_T_CATEGORY</v>
      </c>
      <c r="G586" s="5" t="s">
        <v>856</v>
      </c>
      <c r="H586" s="3">
        <f>IF(F586=F585,H585+1,1)</f>
        <v>11</v>
      </c>
      <c r="I586" s="4" t="s">
        <v>589</v>
      </c>
      <c r="J586" s="4" t="s">
        <v>3382</v>
      </c>
      <c r="K586" s="3" t="s">
        <v>3383</v>
      </c>
      <c r="L586" s="3" t="s">
        <v>3381</v>
      </c>
      <c r="M586" s="3" t="str">
        <f t="shared" si="62"/>
        <v>NULL</v>
      </c>
      <c r="N586" s="3"/>
      <c r="O586" s="3"/>
      <c r="Q586" s="28" t="str">
        <f t="shared" si="63"/>
        <v>CATE_NO</v>
      </c>
      <c r="R586" s="2" t="str">
        <f t="shared" si="67"/>
        <v>, LOAD_DTTM  TIMESTAMP  NULL  COMMENT '적재일시' , CONSTRAINT O_DPN_T_CATEGORY_PK PRIMARY KEY (CATE_NO)) COMMENT='카테고리';GRANT SELECT ON TABLE GCWB_WDB.ODS.O_DPN_T_CATEGORY TO READ_ROLE;GRANT SELECT,INSERT,UPDATE,DELETE ON TABLE GCWB_WDB.ODS.O_DPN_T_CATEGORY TO ROLE CRUD_ROLE;</v>
      </c>
    </row>
    <row r="587" spans="1:18" ht="22" hidden="1" customHeight="1" x14ac:dyDescent="0.45">
      <c r="A587" s="23">
        <f t="shared" si="64"/>
        <v>32</v>
      </c>
      <c r="B587" s="3" t="s">
        <v>598</v>
      </c>
      <c r="C587" s="3" t="s">
        <v>786</v>
      </c>
      <c r="D587" s="3" t="s">
        <v>5512</v>
      </c>
      <c r="E587" s="3" t="s">
        <v>793</v>
      </c>
      <c r="F587" s="4" t="str">
        <f t="shared" si="65"/>
        <v>O_DPN_T_CLINIC</v>
      </c>
      <c r="G587" s="5" t="s">
        <v>857</v>
      </c>
      <c r="H587" s="3">
        <f t="shared" si="66"/>
        <v>1</v>
      </c>
      <c r="I587" s="4" t="s">
        <v>1114</v>
      </c>
      <c r="J587" s="4" t="s">
        <v>2144</v>
      </c>
      <c r="K587" s="3" t="s">
        <v>3378</v>
      </c>
      <c r="L587" s="3" t="s">
        <v>5511</v>
      </c>
      <c r="M587" s="3" t="str">
        <f t="shared" si="62"/>
        <v xml:space="preserve"> NOT NULL</v>
      </c>
      <c r="N587" s="3"/>
      <c r="O587" s="3"/>
      <c r="P587" s="2" t="s">
        <v>3181</v>
      </c>
      <c r="Q587" s="28" t="str">
        <f t="shared" si="63"/>
        <v>MEM_NO</v>
      </c>
      <c r="R587" s="2" t="str">
        <f t="shared" si="67"/>
        <v>CREATE OR REPLACE TRANSIENT TABLE ODS.O_DPN_T_CLINIC (MEM_NO  INTEGER   NOT NULL  COMMENT '회원번호'</v>
      </c>
    </row>
    <row r="588" spans="1:18" ht="22" hidden="1" customHeight="1" x14ac:dyDescent="0.45">
      <c r="A588" s="23">
        <f t="shared" si="64"/>
        <v>32</v>
      </c>
      <c r="B588" s="3" t="s">
        <v>598</v>
      </c>
      <c r="C588" s="3" t="s">
        <v>786</v>
      </c>
      <c r="D588" s="3" t="s">
        <v>5512</v>
      </c>
      <c r="E588" s="3" t="s">
        <v>793</v>
      </c>
      <c r="F588" s="4" t="str">
        <f t="shared" si="65"/>
        <v>O_DPN_T_CLINIC</v>
      </c>
      <c r="G588" s="5" t="s">
        <v>857</v>
      </c>
      <c r="H588" s="3">
        <f t="shared" si="66"/>
        <v>2</v>
      </c>
      <c r="I588" s="4" t="s">
        <v>1126</v>
      </c>
      <c r="J588" s="4" t="s">
        <v>2159</v>
      </c>
      <c r="K588" s="3" t="s">
        <v>3183</v>
      </c>
      <c r="L588" s="3"/>
      <c r="M588" s="3" t="str">
        <f t="shared" si="62"/>
        <v>NULL</v>
      </c>
      <c r="N588" s="3"/>
      <c r="O588" s="3"/>
      <c r="P588" s="2" t="s">
        <v>3183</v>
      </c>
      <c r="Q588" s="28" t="str">
        <f t="shared" si="63"/>
        <v>MEM_NO</v>
      </c>
      <c r="R588" s="2" t="str">
        <f t="shared" si="67"/>
        <v>, CLINIC_ID  VARCHAR(20)  NULL  COMMENT '병의원 코드'</v>
      </c>
    </row>
    <row r="589" spans="1:18" ht="22" hidden="1" customHeight="1" x14ac:dyDescent="0.45">
      <c r="A589" s="23">
        <f t="shared" si="64"/>
        <v>32</v>
      </c>
      <c r="B589" s="3" t="s">
        <v>598</v>
      </c>
      <c r="C589" s="3" t="s">
        <v>786</v>
      </c>
      <c r="D589" s="3" t="s">
        <v>5512</v>
      </c>
      <c r="E589" s="3" t="s">
        <v>793</v>
      </c>
      <c r="F589" s="4" t="str">
        <f t="shared" si="65"/>
        <v>O_DPN_T_CLINIC</v>
      </c>
      <c r="G589" s="5" t="s">
        <v>857</v>
      </c>
      <c r="H589" s="3">
        <f t="shared" si="66"/>
        <v>3</v>
      </c>
      <c r="I589" s="4" t="s">
        <v>1127</v>
      </c>
      <c r="J589" s="4" t="s">
        <v>2160</v>
      </c>
      <c r="K589" s="3" t="s">
        <v>3180</v>
      </c>
      <c r="L589" s="3"/>
      <c r="M589" s="3" t="str">
        <f t="shared" si="62"/>
        <v>NULL</v>
      </c>
      <c r="N589" s="3"/>
      <c r="O589" s="3"/>
      <c r="P589" s="2" t="s">
        <v>3180</v>
      </c>
      <c r="Q589" s="28" t="str">
        <f t="shared" si="63"/>
        <v>MEM_NO</v>
      </c>
      <c r="R589" s="2" t="str">
        <f t="shared" si="67"/>
        <v>, CLINIC_NAME  VARCHAR(50)  NULL  COMMENT '병의원병'</v>
      </c>
    </row>
    <row r="590" spans="1:18" ht="22" hidden="1" customHeight="1" x14ac:dyDescent="0.45">
      <c r="A590" s="23">
        <f t="shared" si="64"/>
        <v>32</v>
      </c>
      <c r="B590" s="3" t="s">
        <v>598</v>
      </c>
      <c r="C590" s="3" t="s">
        <v>786</v>
      </c>
      <c r="D590" s="3" t="s">
        <v>5512</v>
      </c>
      <c r="E590" s="3" t="s">
        <v>793</v>
      </c>
      <c r="F590" s="4" t="str">
        <f t="shared" si="65"/>
        <v>O_DPN_T_CLINIC</v>
      </c>
      <c r="G590" s="5" t="s">
        <v>857</v>
      </c>
      <c r="H590" s="3">
        <f t="shared" si="66"/>
        <v>4</v>
      </c>
      <c r="I590" s="4" t="s">
        <v>1128</v>
      </c>
      <c r="J590" s="4" t="s">
        <v>2161</v>
      </c>
      <c r="K590" s="3" t="s">
        <v>3196</v>
      </c>
      <c r="L590" s="3"/>
      <c r="M590" s="3" t="str">
        <f t="shared" si="62"/>
        <v>NULL</v>
      </c>
      <c r="N590" s="3"/>
      <c r="O590" s="3"/>
      <c r="P590" s="2" t="s">
        <v>3196</v>
      </c>
      <c r="Q590" s="28" t="str">
        <f t="shared" si="63"/>
        <v>MEM_NO</v>
      </c>
      <c r="R590" s="2" t="str">
        <f t="shared" si="67"/>
        <v>, ZIP  VARCHAR(5)  NULL  COMMENT '우편번호'</v>
      </c>
    </row>
    <row r="591" spans="1:18" ht="22" hidden="1" customHeight="1" x14ac:dyDescent="0.45">
      <c r="A591" s="23">
        <f t="shared" si="64"/>
        <v>32</v>
      </c>
      <c r="B591" s="3" t="s">
        <v>598</v>
      </c>
      <c r="C591" s="3" t="s">
        <v>786</v>
      </c>
      <c r="D591" s="3" t="s">
        <v>5512</v>
      </c>
      <c r="E591" s="3" t="s">
        <v>793</v>
      </c>
      <c r="F591" s="4" t="str">
        <f t="shared" si="65"/>
        <v>O_DPN_T_CLINIC</v>
      </c>
      <c r="G591" s="5" t="s">
        <v>857</v>
      </c>
      <c r="H591" s="3">
        <f t="shared" si="66"/>
        <v>5</v>
      </c>
      <c r="I591" s="4" t="s">
        <v>1129</v>
      </c>
      <c r="J591" s="4" t="s">
        <v>2162</v>
      </c>
      <c r="K591" s="3" t="s">
        <v>3212</v>
      </c>
      <c r="L591" s="3"/>
      <c r="M591" s="3" t="str">
        <f t="shared" si="62"/>
        <v>NULL</v>
      </c>
      <c r="N591" s="3"/>
      <c r="O591" s="3"/>
      <c r="P591" s="2" t="s">
        <v>3212</v>
      </c>
      <c r="Q591" s="28" t="str">
        <f t="shared" si="63"/>
        <v>MEM_NO</v>
      </c>
      <c r="R591" s="2" t="str">
        <f t="shared" si="67"/>
        <v>, ADDR1  VARCHAR(300)  NULL  COMMENT '주소1'</v>
      </c>
    </row>
    <row r="592" spans="1:18" ht="22" hidden="1" customHeight="1" x14ac:dyDescent="0.45">
      <c r="A592" s="23">
        <f t="shared" si="64"/>
        <v>32</v>
      </c>
      <c r="B592" s="3" t="s">
        <v>598</v>
      </c>
      <c r="C592" s="3" t="s">
        <v>786</v>
      </c>
      <c r="D592" s="3" t="s">
        <v>5512</v>
      </c>
      <c r="E592" s="3" t="s">
        <v>793</v>
      </c>
      <c r="F592" s="4" t="str">
        <f t="shared" si="65"/>
        <v>O_DPN_T_CLINIC</v>
      </c>
      <c r="G592" s="5" t="s">
        <v>857</v>
      </c>
      <c r="H592" s="3">
        <f t="shared" si="66"/>
        <v>6</v>
      </c>
      <c r="I592" s="4" t="s">
        <v>1130</v>
      </c>
      <c r="J592" s="4" t="s">
        <v>2163</v>
      </c>
      <c r="K592" s="3" t="s">
        <v>3212</v>
      </c>
      <c r="L592" s="3"/>
      <c r="M592" s="3" t="str">
        <f t="shared" si="62"/>
        <v>NULL</v>
      </c>
      <c r="N592" s="3"/>
      <c r="O592" s="3"/>
      <c r="P592" s="2" t="s">
        <v>3212</v>
      </c>
      <c r="Q592" s="28" t="str">
        <f t="shared" si="63"/>
        <v>MEM_NO</v>
      </c>
      <c r="R592" s="2" t="str">
        <f t="shared" si="67"/>
        <v>, ADDR2  VARCHAR(300)  NULL  COMMENT '주소2'</v>
      </c>
    </row>
    <row r="593" spans="1:18" ht="22" hidden="1" customHeight="1" x14ac:dyDescent="0.45">
      <c r="A593" s="23">
        <f t="shared" si="64"/>
        <v>32</v>
      </c>
      <c r="B593" s="3" t="s">
        <v>598</v>
      </c>
      <c r="C593" s="3" t="s">
        <v>786</v>
      </c>
      <c r="D593" s="3" t="s">
        <v>5512</v>
      </c>
      <c r="E593" s="3" t="s">
        <v>793</v>
      </c>
      <c r="F593" s="4" t="str">
        <f t="shared" si="65"/>
        <v>O_DPN_T_CLINIC</v>
      </c>
      <c r="G593" s="5" t="s">
        <v>857</v>
      </c>
      <c r="H593" s="3">
        <f t="shared" si="66"/>
        <v>7</v>
      </c>
      <c r="I593" s="4" t="s">
        <v>1131</v>
      </c>
      <c r="J593" s="4" t="s">
        <v>2164</v>
      </c>
      <c r="K593" s="3" t="s">
        <v>3183</v>
      </c>
      <c r="L593" s="3"/>
      <c r="M593" s="3" t="str">
        <f t="shared" si="62"/>
        <v>NULL</v>
      </c>
      <c r="N593" s="3"/>
      <c r="O593" s="3"/>
      <c r="P593" s="2" t="s">
        <v>3183</v>
      </c>
      <c r="Q593" s="28" t="str">
        <f t="shared" si="63"/>
        <v>MEM_NO</v>
      </c>
      <c r="R593" s="2" t="str">
        <f t="shared" si="67"/>
        <v>, TEL1  VARCHAR(20)  NULL  COMMENT '전화번호1'</v>
      </c>
    </row>
    <row r="594" spans="1:18" ht="22" hidden="1" customHeight="1" x14ac:dyDescent="0.45">
      <c r="A594" s="23">
        <f t="shared" si="64"/>
        <v>32</v>
      </c>
      <c r="B594" s="3" t="s">
        <v>598</v>
      </c>
      <c r="C594" s="3" t="s">
        <v>786</v>
      </c>
      <c r="D594" s="3" t="s">
        <v>5512</v>
      </c>
      <c r="E594" s="3" t="s">
        <v>793</v>
      </c>
      <c r="F594" s="4" t="str">
        <f t="shared" si="65"/>
        <v>O_DPN_T_CLINIC</v>
      </c>
      <c r="G594" s="5" t="s">
        <v>857</v>
      </c>
      <c r="H594" s="3">
        <f t="shared" si="66"/>
        <v>8</v>
      </c>
      <c r="I594" s="4" t="s">
        <v>1132</v>
      </c>
      <c r="J594" s="4" t="s">
        <v>2165</v>
      </c>
      <c r="K594" s="3" t="s">
        <v>3183</v>
      </c>
      <c r="L594" s="3"/>
      <c r="M594" s="3" t="str">
        <f t="shared" si="62"/>
        <v>NULL</v>
      </c>
      <c r="N594" s="3"/>
      <c r="O594" s="3"/>
      <c r="P594" s="2" t="s">
        <v>3183</v>
      </c>
      <c r="Q594" s="28" t="str">
        <f t="shared" si="63"/>
        <v>MEM_NO</v>
      </c>
      <c r="R594" s="2" t="str">
        <f t="shared" si="67"/>
        <v>, TEL2  VARCHAR(20)  NULL  COMMENT '전화번호2'</v>
      </c>
    </row>
    <row r="595" spans="1:18" ht="22" hidden="1" customHeight="1" x14ac:dyDescent="0.45">
      <c r="A595" s="23">
        <f t="shared" si="64"/>
        <v>32</v>
      </c>
      <c r="B595" s="3" t="s">
        <v>598</v>
      </c>
      <c r="C595" s="3" t="s">
        <v>786</v>
      </c>
      <c r="D595" s="3" t="s">
        <v>5512</v>
      </c>
      <c r="E595" s="3" t="s">
        <v>793</v>
      </c>
      <c r="F595" s="4" t="str">
        <f t="shared" si="65"/>
        <v>O_DPN_T_CLINIC</v>
      </c>
      <c r="G595" s="5" t="s">
        <v>857</v>
      </c>
      <c r="H595" s="3">
        <f t="shared" si="66"/>
        <v>9</v>
      </c>
      <c r="I595" s="4" t="s">
        <v>1133</v>
      </c>
      <c r="J595" s="4" t="s">
        <v>2166</v>
      </c>
      <c r="K595" s="3" t="s">
        <v>3211</v>
      </c>
      <c r="L595" s="3"/>
      <c r="M595" s="3" t="str">
        <f t="shared" si="62"/>
        <v>NULL</v>
      </c>
      <c r="N595" s="3"/>
      <c r="O595" s="3"/>
      <c r="P595" s="2" t="s">
        <v>3211</v>
      </c>
      <c r="Q595" s="28" t="str">
        <f t="shared" si="63"/>
        <v>MEM_NO</v>
      </c>
      <c r="R595" s="2" t="str">
        <f t="shared" si="67"/>
        <v>, INTRO  VARCHAR(4000)  NULL  COMMENT '병원소개'</v>
      </c>
    </row>
    <row r="596" spans="1:18" ht="22" hidden="1" customHeight="1" x14ac:dyDescent="0.45">
      <c r="A596" s="23">
        <f t="shared" si="64"/>
        <v>32</v>
      </c>
      <c r="B596" s="3" t="s">
        <v>598</v>
      </c>
      <c r="C596" s="3" t="s">
        <v>786</v>
      </c>
      <c r="D596" s="3" t="s">
        <v>5512</v>
      </c>
      <c r="E596" s="3" t="s">
        <v>793</v>
      </c>
      <c r="F596" s="4" t="str">
        <f t="shared" si="65"/>
        <v>O_DPN_T_CLINIC</v>
      </c>
      <c r="G596" s="5" t="s">
        <v>857</v>
      </c>
      <c r="H596" s="3">
        <f t="shared" si="66"/>
        <v>10</v>
      </c>
      <c r="I596" s="4" t="s">
        <v>1134</v>
      </c>
      <c r="J596" s="4" t="s">
        <v>2167</v>
      </c>
      <c r="K596" s="3" t="s">
        <v>3180</v>
      </c>
      <c r="L596" s="3"/>
      <c r="M596" s="3" t="str">
        <f t="shared" si="62"/>
        <v>NULL</v>
      </c>
      <c r="N596" s="3"/>
      <c r="O596" s="3"/>
      <c r="P596" s="2" t="s">
        <v>3180</v>
      </c>
      <c r="Q596" s="28" t="str">
        <f t="shared" si="63"/>
        <v>MEM_NO</v>
      </c>
      <c r="R596" s="2" t="str">
        <f t="shared" si="67"/>
        <v>, SUBJECT  VARCHAR(50)  NULL  COMMENT '진료과목'</v>
      </c>
    </row>
    <row r="597" spans="1:18" ht="22" hidden="1" customHeight="1" x14ac:dyDescent="0.45">
      <c r="A597" s="23">
        <f t="shared" si="64"/>
        <v>32</v>
      </c>
      <c r="B597" s="3" t="s">
        <v>598</v>
      </c>
      <c r="C597" s="3" t="s">
        <v>786</v>
      </c>
      <c r="D597" s="3" t="s">
        <v>5512</v>
      </c>
      <c r="E597" s="3" t="s">
        <v>793</v>
      </c>
      <c r="F597" s="4" t="str">
        <f t="shared" si="65"/>
        <v>O_DPN_T_CLINIC</v>
      </c>
      <c r="G597" s="5" t="s">
        <v>857</v>
      </c>
      <c r="H597" s="3">
        <f t="shared" si="66"/>
        <v>11</v>
      </c>
      <c r="I597" s="4" t="s">
        <v>1135</v>
      </c>
      <c r="J597" s="4" t="s">
        <v>2168</v>
      </c>
      <c r="K597" s="3" t="s">
        <v>3213</v>
      </c>
      <c r="L597" s="3"/>
      <c r="M597" s="3" t="str">
        <f t="shared" si="62"/>
        <v>NULL</v>
      </c>
      <c r="N597" s="3"/>
      <c r="O597" s="3"/>
      <c r="P597" s="2" t="s">
        <v>3213</v>
      </c>
      <c r="Q597" s="28" t="str">
        <f t="shared" si="63"/>
        <v>MEM_NO</v>
      </c>
      <c r="R597" s="2" t="str">
        <f t="shared" si="67"/>
        <v>, MON_SH  VARCHAR(2)  NULL  COMMENT '월 시작시'</v>
      </c>
    </row>
    <row r="598" spans="1:18" ht="22" hidden="1" customHeight="1" x14ac:dyDescent="0.45">
      <c r="A598" s="23">
        <f t="shared" si="64"/>
        <v>32</v>
      </c>
      <c r="B598" s="3" t="s">
        <v>598</v>
      </c>
      <c r="C598" s="3" t="s">
        <v>786</v>
      </c>
      <c r="D598" s="3" t="s">
        <v>5512</v>
      </c>
      <c r="E598" s="3" t="s">
        <v>793</v>
      </c>
      <c r="F598" s="4" t="str">
        <f t="shared" si="65"/>
        <v>O_DPN_T_CLINIC</v>
      </c>
      <c r="G598" s="5" t="s">
        <v>857</v>
      </c>
      <c r="H598" s="3">
        <f t="shared" si="66"/>
        <v>12</v>
      </c>
      <c r="I598" s="4" t="s">
        <v>1136</v>
      </c>
      <c r="J598" s="4" t="s">
        <v>2169</v>
      </c>
      <c r="K598" s="3" t="s">
        <v>3213</v>
      </c>
      <c r="L598" s="3"/>
      <c r="M598" s="3" t="str">
        <f t="shared" si="62"/>
        <v>NULL</v>
      </c>
      <c r="N598" s="3"/>
      <c r="O598" s="3"/>
      <c r="P598" s="2" t="s">
        <v>3213</v>
      </c>
      <c r="Q598" s="28" t="str">
        <f t="shared" si="63"/>
        <v>MEM_NO</v>
      </c>
      <c r="R598" s="2" t="str">
        <f t="shared" si="67"/>
        <v>, MON_SM  VARCHAR(2)  NULL  COMMENT '월 시작분'</v>
      </c>
    </row>
    <row r="599" spans="1:18" ht="22" hidden="1" customHeight="1" x14ac:dyDescent="0.45">
      <c r="A599" s="23">
        <f t="shared" si="64"/>
        <v>32</v>
      </c>
      <c r="B599" s="3" t="s">
        <v>598</v>
      </c>
      <c r="C599" s="3" t="s">
        <v>786</v>
      </c>
      <c r="D599" s="3" t="s">
        <v>5512</v>
      </c>
      <c r="E599" s="3" t="s">
        <v>793</v>
      </c>
      <c r="F599" s="4" t="str">
        <f t="shared" si="65"/>
        <v>O_DPN_T_CLINIC</v>
      </c>
      <c r="G599" s="5" t="s">
        <v>857</v>
      </c>
      <c r="H599" s="3">
        <f t="shared" si="66"/>
        <v>13</v>
      </c>
      <c r="I599" s="4" t="s">
        <v>1137</v>
      </c>
      <c r="J599" s="4" t="s">
        <v>2170</v>
      </c>
      <c r="K599" s="3" t="s">
        <v>3213</v>
      </c>
      <c r="L599" s="3"/>
      <c r="M599" s="3" t="str">
        <f t="shared" si="62"/>
        <v>NULL</v>
      </c>
      <c r="N599" s="3"/>
      <c r="O599" s="3"/>
      <c r="P599" s="2" t="s">
        <v>3213</v>
      </c>
      <c r="Q599" s="28" t="str">
        <f t="shared" si="63"/>
        <v>MEM_NO</v>
      </c>
      <c r="R599" s="2" t="str">
        <f t="shared" si="67"/>
        <v>, MON_EH  VARCHAR(2)  NULL  COMMENT '월 종료시'</v>
      </c>
    </row>
    <row r="600" spans="1:18" ht="22" hidden="1" customHeight="1" x14ac:dyDescent="0.45">
      <c r="A600" s="23">
        <f t="shared" si="64"/>
        <v>32</v>
      </c>
      <c r="B600" s="3" t="s">
        <v>598</v>
      </c>
      <c r="C600" s="3" t="s">
        <v>786</v>
      </c>
      <c r="D600" s="3" t="s">
        <v>5512</v>
      </c>
      <c r="E600" s="3" t="s">
        <v>793</v>
      </c>
      <c r="F600" s="4" t="str">
        <f t="shared" si="65"/>
        <v>O_DPN_T_CLINIC</v>
      </c>
      <c r="G600" s="5" t="s">
        <v>857</v>
      </c>
      <c r="H600" s="3">
        <f t="shared" si="66"/>
        <v>14</v>
      </c>
      <c r="I600" s="4" t="s">
        <v>1138</v>
      </c>
      <c r="J600" s="4" t="s">
        <v>2171</v>
      </c>
      <c r="K600" s="3" t="s">
        <v>3213</v>
      </c>
      <c r="L600" s="3"/>
      <c r="M600" s="3" t="str">
        <f t="shared" si="62"/>
        <v>NULL</v>
      </c>
      <c r="N600" s="3"/>
      <c r="O600" s="3"/>
      <c r="P600" s="2" t="s">
        <v>3213</v>
      </c>
      <c r="Q600" s="28" t="str">
        <f t="shared" si="63"/>
        <v>MEM_NO</v>
      </c>
      <c r="R600" s="2" t="str">
        <f t="shared" si="67"/>
        <v>, MON_EM  VARCHAR(2)  NULL  COMMENT '월 종료분'</v>
      </c>
    </row>
    <row r="601" spans="1:18" ht="22" hidden="1" customHeight="1" x14ac:dyDescent="0.45">
      <c r="A601" s="23">
        <f t="shared" si="64"/>
        <v>32</v>
      </c>
      <c r="B601" s="3" t="s">
        <v>598</v>
      </c>
      <c r="C601" s="3" t="s">
        <v>786</v>
      </c>
      <c r="D601" s="3" t="s">
        <v>5512</v>
      </c>
      <c r="E601" s="3" t="s">
        <v>793</v>
      </c>
      <c r="F601" s="4" t="str">
        <f t="shared" si="65"/>
        <v>O_DPN_T_CLINIC</v>
      </c>
      <c r="G601" s="5" t="s">
        <v>857</v>
      </c>
      <c r="H601" s="3">
        <f t="shared" si="66"/>
        <v>15</v>
      </c>
      <c r="I601" s="4" t="s">
        <v>1139</v>
      </c>
      <c r="J601" s="4" t="s">
        <v>2172</v>
      </c>
      <c r="K601" s="3" t="s">
        <v>3210</v>
      </c>
      <c r="L601" s="3"/>
      <c r="M601" s="3" t="str">
        <f t="shared" si="62"/>
        <v>NULL</v>
      </c>
      <c r="N601" s="3"/>
      <c r="O601" s="3"/>
      <c r="P601" s="2" t="s">
        <v>3210</v>
      </c>
      <c r="Q601" s="28" t="str">
        <f t="shared" si="63"/>
        <v>MEM_NO</v>
      </c>
      <c r="R601" s="2" t="str">
        <f t="shared" si="67"/>
        <v>, MON_CLOSE  VARCHAR(1)  NULL  COMMENT '월 휴진'</v>
      </c>
    </row>
    <row r="602" spans="1:18" ht="22" hidden="1" customHeight="1" x14ac:dyDescent="0.45">
      <c r="A602" s="23">
        <f t="shared" si="64"/>
        <v>32</v>
      </c>
      <c r="B602" s="3" t="s">
        <v>598</v>
      </c>
      <c r="C602" s="3" t="s">
        <v>786</v>
      </c>
      <c r="D602" s="3" t="s">
        <v>5512</v>
      </c>
      <c r="E602" s="3" t="s">
        <v>793</v>
      </c>
      <c r="F602" s="4" t="str">
        <f t="shared" si="65"/>
        <v>O_DPN_T_CLINIC</v>
      </c>
      <c r="G602" s="5" t="s">
        <v>857</v>
      </c>
      <c r="H602" s="3">
        <f t="shared" si="66"/>
        <v>16</v>
      </c>
      <c r="I602" s="4" t="s">
        <v>1140</v>
      </c>
      <c r="J602" s="4" t="s">
        <v>2173</v>
      </c>
      <c r="K602" s="3" t="s">
        <v>3213</v>
      </c>
      <c r="L602" s="3"/>
      <c r="M602" s="3" t="str">
        <f t="shared" si="62"/>
        <v>NULL</v>
      </c>
      <c r="N602" s="3"/>
      <c r="O602" s="3"/>
      <c r="P602" s="2" t="s">
        <v>3213</v>
      </c>
      <c r="Q602" s="28" t="str">
        <f t="shared" si="63"/>
        <v>MEM_NO</v>
      </c>
      <c r="R602" s="2" t="str">
        <f t="shared" si="67"/>
        <v>, TUE_SH  VARCHAR(2)  NULL  COMMENT '화 시작시'</v>
      </c>
    </row>
    <row r="603" spans="1:18" ht="22" hidden="1" customHeight="1" x14ac:dyDescent="0.45">
      <c r="A603" s="23">
        <f t="shared" si="64"/>
        <v>32</v>
      </c>
      <c r="B603" s="3" t="s">
        <v>598</v>
      </c>
      <c r="C603" s="3" t="s">
        <v>786</v>
      </c>
      <c r="D603" s="3" t="s">
        <v>5512</v>
      </c>
      <c r="E603" s="3" t="s">
        <v>793</v>
      </c>
      <c r="F603" s="4" t="str">
        <f t="shared" si="65"/>
        <v>O_DPN_T_CLINIC</v>
      </c>
      <c r="G603" s="5" t="s">
        <v>857</v>
      </c>
      <c r="H603" s="3">
        <f t="shared" si="66"/>
        <v>17</v>
      </c>
      <c r="I603" s="4" t="s">
        <v>1141</v>
      </c>
      <c r="J603" s="4" t="s">
        <v>2174</v>
      </c>
      <c r="K603" s="3" t="s">
        <v>3213</v>
      </c>
      <c r="L603" s="3"/>
      <c r="M603" s="3" t="str">
        <f t="shared" si="62"/>
        <v>NULL</v>
      </c>
      <c r="N603" s="3"/>
      <c r="O603" s="3"/>
      <c r="P603" s="2" t="s">
        <v>3213</v>
      </c>
      <c r="Q603" s="28" t="str">
        <f t="shared" si="63"/>
        <v>MEM_NO</v>
      </c>
      <c r="R603" s="2" t="str">
        <f t="shared" si="67"/>
        <v>, TUE_SM  VARCHAR(2)  NULL  COMMENT '화 시작분'</v>
      </c>
    </row>
    <row r="604" spans="1:18" ht="22" hidden="1" customHeight="1" x14ac:dyDescent="0.45">
      <c r="A604" s="23">
        <f t="shared" si="64"/>
        <v>32</v>
      </c>
      <c r="B604" s="3" t="s">
        <v>598</v>
      </c>
      <c r="C604" s="3" t="s">
        <v>786</v>
      </c>
      <c r="D604" s="3" t="s">
        <v>5512</v>
      </c>
      <c r="E604" s="3" t="s">
        <v>793</v>
      </c>
      <c r="F604" s="4" t="str">
        <f t="shared" si="65"/>
        <v>O_DPN_T_CLINIC</v>
      </c>
      <c r="G604" s="5" t="s">
        <v>857</v>
      </c>
      <c r="H604" s="3">
        <f t="shared" si="66"/>
        <v>18</v>
      </c>
      <c r="I604" s="4" t="s">
        <v>1142</v>
      </c>
      <c r="J604" s="4" t="s">
        <v>2175</v>
      </c>
      <c r="K604" s="3" t="s">
        <v>3213</v>
      </c>
      <c r="L604" s="3"/>
      <c r="M604" s="3" t="str">
        <f t="shared" si="62"/>
        <v>NULL</v>
      </c>
      <c r="N604" s="3"/>
      <c r="O604" s="3"/>
      <c r="P604" s="2" t="s">
        <v>3213</v>
      </c>
      <c r="Q604" s="28" t="str">
        <f t="shared" si="63"/>
        <v>MEM_NO</v>
      </c>
      <c r="R604" s="2" t="str">
        <f t="shared" si="67"/>
        <v>, TUE_EH  VARCHAR(2)  NULL  COMMENT '화 종료시'</v>
      </c>
    </row>
    <row r="605" spans="1:18" ht="22" hidden="1" customHeight="1" x14ac:dyDescent="0.45">
      <c r="A605" s="23">
        <f t="shared" si="64"/>
        <v>32</v>
      </c>
      <c r="B605" s="3" t="s">
        <v>598</v>
      </c>
      <c r="C605" s="3" t="s">
        <v>786</v>
      </c>
      <c r="D605" s="3" t="s">
        <v>5512</v>
      </c>
      <c r="E605" s="3" t="s">
        <v>793</v>
      </c>
      <c r="F605" s="4" t="str">
        <f t="shared" si="65"/>
        <v>O_DPN_T_CLINIC</v>
      </c>
      <c r="G605" s="5" t="s">
        <v>857</v>
      </c>
      <c r="H605" s="3">
        <f t="shared" si="66"/>
        <v>19</v>
      </c>
      <c r="I605" s="4" t="s">
        <v>1143</v>
      </c>
      <c r="J605" s="4" t="s">
        <v>2176</v>
      </c>
      <c r="K605" s="3" t="s">
        <v>3213</v>
      </c>
      <c r="L605" s="3"/>
      <c r="M605" s="3" t="str">
        <f t="shared" si="62"/>
        <v>NULL</v>
      </c>
      <c r="N605" s="3"/>
      <c r="O605" s="3"/>
      <c r="P605" s="2" t="s">
        <v>3213</v>
      </c>
      <c r="Q605" s="28" t="str">
        <f t="shared" si="63"/>
        <v>MEM_NO</v>
      </c>
      <c r="R605" s="2" t="str">
        <f t="shared" si="67"/>
        <v>, TUE_EM  VARCHAR(2)  NULL  COMMENT '화 종료분'</v>
      </c>
    </row>
    <row r="606" spans="1:18" ht="22" hidden="1" customHeight="1" x14ac:dyDescent="0.45">
      <c r="A606" s="23">
        <f t="shared" si="64"/>
        <v>32</v>
      </c>
      <c r="B606" s="3" t="s">
        <v>598</v>
      </c>
      <c r="C606" s="3" t="s">
        <v>786</v>
      </c>
      <c r="D606" s="3" t="s">
        <v>5512</v>
      </c>
      <c r="E606" s="3" t="s">
        <v>793</v>
      </c>
      <c r="F606" s="4" t="str">
        <f t="shared" si="65"/>
        <v>O_DPN_T_CLINIC</v>
      </c>
      <c r="G606" s="5" t="s">
        <v>857</v>
      </c>
      <c r="H606" s="3">
        <f t="shared" si="66"/>
        <v>20</v>
      </c>
      <c r="I606" s="4" t="s">
        <v>1144</v>
      </c>
      <c r="J606" s="4" t="s">
        <v>2177</v>
      </c>
      <c r="K606" s="3" t="s">
        <v>3210</v>
      </c>
      <c r="L606" s="3"/>
      <c r="M606" s="3" t="str">
        <f t="shared" si="62"/>
        <v>NULL</v>
      </c>
      <c r="N606" s="3"/>
      <c r="O606" s="3"/>
      <c r="P606" s="2" t="s">
        <v>3210</v>
      </c>
      <c r="Q606" s="28" t="str">
        <f t="shared" si="63"/>
        <v>MEM_NO</v>
      </c>
      <c r="R606" s="2" t="str">
        <f t="shared" si="67"/>
        <v>, TUE_CLOSE  VARCHAR(1)  NULL  COMMENT '화 휴진'</v>
      </c>
    </row>
    <row r="607" spans="1:18" ht="22" hidden="1" customHeight="1" x14ac:dyDescent="0.45">
      <c r="A607" s="23">
        <f t="shared" si="64"/>
        <v>32</v>
      </c>
      <c r="B607" s="3" t="s">
        <v>598</v>
      </c>
      <c r="C607" s="3" t="s">
        <v>786</v>
      </c>
      <c r="D607" s="3" t="s">
        <v>5512</v>
      </c>
      <c r="E607" s="3" t="s">
        <v>793</v>
      </c>
      <c r="F607" s="4" t="str">
        <f t="shared" si="65"/>
        <v>O_DPN_T_CLINIC</v>
      </c>
      <c r="G607" s="5" t="s">
        <v>857</v>
      </c>
      <c r="H607" s="3">
        <f t="shared" si="66"/>
        <v>21</v>
      </c>
      <c r="I607" s="4" t="s">
        <v>1145</v>
      </c>
      <c r="J607" s="4" t="s">
        <v>2178</v>
      </c>
      <c r="K607" s="3" t="s">
        <v>3213</v>
      </c>
      <c r="L607" s="3"/>
      <c r="M607" s="3" t="str">
        <f t="shared" ref="M607:M670" si="68">IF(L607="Y"," NOT NULL","NULL")</f>
        <v>NULL</v>
      </c>
      <c r="N607" s="3"/>
      <c r="O607" s="3"/>
      <c r="P607" s="2" t="s">
        <v>3213</v>
      </c>
      <c r="Q607" s="28" t="str">
        <f t="shared" ref="Q607:Q670" si="69">IF(G607="","",IF(L607="",Q606,IF(AND(L607="Y",H607=1),J607,CONCATENATE(Q606,",",J607))))</f>
        <v>MEM_NO</v>
      </c>
      <c r="R607" s="2" t="str">
        <f t="shared" si="67"/>
        <v>, WED_SH  VARCHAR(2)  NULL  COMMENT '수 시작시'</v>
      </c>
    </row>
    <row r="608" spans="1:18" ht="22" hidden="1" customHeight="1" x14ac:dyDescent="0.45">
      <c r="A608" s="23">
        <f t="shared" ref="A608:A671" si="70">IF(G608=G607,A607,A607+1)</f>
        <v>32</v>
      </c>
      <c r="B608" s="3" t="s">
        <v>598</v>
      </c>
      <c r="C608" s="3" t="s">
        <v>786</v>
      </c>
      <c r="D608" s="3" t="s">
        <v>5512</v>
      </c>
      <c r="E608" s="3" t="s">
        <v>793</v>
      </c>
      <c r="F608" s="4" t="str">
        <f t="shared" ref="F608:F671" si="71">CONCATENATE("O_",D608,"_",E608)</f>
        <v>O_DPN_T_CLINIC</v>
      </c>
      <c r="G608" s="5" t="s">
        <v>857</v>
      </c>
      <c r="H608" s="3">
        <f t="shared" ref="H608:H671" si="72">IF(F608=F607,H607+1,1)</f>
        <v>22</v>
      </c>
      <c r="I608" s="4" t="s">
        <v>1146</v>
      </c>
      <c r="J608" s="4" t="s">
        <v>2179</v>
      </c>
      <c r="K608" s="3" t="s">
        <v>3213</v>
      </c>
      <c r="L608" s="3"/>
      <c r="M608" s="3" t="str">
        <f t="shared" si="68"/>
        <v>NULL</v>
      </c>
      <c r="N608" s="3"/>
      <c r="O608" s="3"/>
      <c r="P608" s="2" t="s">
        <v>3213</v>
      </c>
      <c r="Q608" s="28" t="str">
        <f t="shared" si="69"/>
        <v>MEM_NO</v>
      </c>
      <c r="R608" s="2" t="str">
        <f t="shared" ref="R608:R671" si="73">IF(AND(N608="Y",H608=1),"CREATE OR REPLACE VIEW "&amp;B608&amp;"."&amp;F608&amp;" AS SELECT CMM_DTL_CD AS "&amp;J608,IF(AND(N608="Y",H609=1)," , SORT_SEQ AS "&amp;J608&amp;" FROM DW.WSTC_CMM_CD_DTL WHERE CMM_BAS_CD= '"&amp;P608&amp;"';",IF(N608="Y"," , CMM_DTL_NM AS "&amp;J608,IF(G608="","",IF(H608=1,"CREATE OR REPLACE TRANSIENT TABLE "&amp;B608&amp;"."&amp;F608&amp;" ("&amp;J608&amp;"  "&amp;K608&amp;"  "&amp;M608&amp;"  COMMENT '"&amp;I608&amp;"'",IF(H609=1,", "&amp;J608&amp;"  "&amp;K608&amp;"  "&amp;M608&amp;"  COMMENT '"&amp;I608&amp;"' , CONSTRAINT "&amp;F608&amp;"_PK PRIMARY KEY ("&amp;Q608&amp;")) COMMENT='"&amp;G608&amp;"';"&amp;"GRANT SELECT ON TABLE GCWB_WDB."&amp;B608&amp;"."&amp;F608&amp;" TO READ_ROLE;"&amp;"GRANT SELECT,INSERT,UPDATE,DELETE ON TABLE GCWB_WDB."&amp;B608&amp;"."&amp;F608&amp;" TO ROLE CRUD_ROLE;",", "&amp;J608&amp;"  "&amp;K608&amp;"  "&amp;M608&amp;"  COMMENT '"&amp;I608&amp;"'"))))))</f>
        <v>, WED_SM  VARCHAR(2)  NULL  COMMENT '수 시작분'</v>
      </c>
    </row>
    <row r="609" spans="1:18" ht="22" hidden="1" customHeight="1" x14ac:dyDescent="0.45">
      <c r="A609" s="23">
        <f t="shared" si="70"/>
        <v>32</v>
      </c>
      <c r="B609" s="3" t="s">
        <v>598</v>
      </c>
      <c r="C609" s="3" t="s">
        <v>786</v>
      </c>
      <c r="D609" s="3" t="s">
        <v>5512</v>
      </c>
      <c r="E609" s="3" t="s">
        <v>793</v>
      </c>
      <c r="F609" s="4" t="str">
        <f t="shared" si="71"/>
        <v>O_DPN_T_CLINIC</v>
      </c>
      <c r="G609" s="5" t="s">
        <v>857</v>
      </c>
      <c r="H609" s="3">
        <f t="shared" si="72"/>
        <v>23</v>
      </c>
      <c r="I609" s="4" t="s">
        <v>1147</v>
      </c>
      <c r="J609" s="4" t="s">
        <v>2180</v>
      </c>
      <c r="K609" s="3" t="s">
        <v>3213</v>
      </c>
      <c r="L609" s="3"/>
      <c r="M609" s="3" t="str">
        <f t="shared" si="68"/>
        <v>NULL</v>
      </c>
      <c r="N609" s="3"/>
      <c r="O609" s="3"/>
      <c r="P609" s="2" t="s">
        <v>3213</v>
      </c>
      <c r="Q609" s="28" t="str">
        <f t="shared" si="69"/>
        <v>MEM_NO</v>
      </c>
      <c r="R609" s="2" t="str">
        <f t="shared" si="73"/>
        <v>, WED_EH  VARCHAR(2)  NULL  COMMENT '수 종료시'</v>
      </c>
    </row>
    <row r="610" spans="1:18" ht="22" hidden="1" customHeight="1" x14ac:dyDescent="0.45">
      <c r="A610" s="23">
        <f t="shared" si="70"/>
        <v>32</v>
      </c>
      <c r="B610" s="3" t="s">
        <v>598</v>
      </c>
      <c r="C610" s="3" t="s">
        <v>786</v>
      </c>
      <c r="D610" s="3" t="s">
        <v>5512</v>
      </c>
      <c r="E610" s="3" t="s">
        <v>793</v>
      </c>
      <c r="F610" s="4" t="str">
        <f t="shared" si="71"/>
        <v>O_DPN_T_CLINIC</v>
      </c>
      <c r="G610" s="5" t="s">
        <v>857</v>
      </c>
      <c r="H610" s="3">
        <f t="shared" si="72"/>
        <v>24</v>
      </c>
      <c r="I610" s="4" t="s">
        <v>1148</v>
      </c>
      <c r="J610" s="4" t="s">
        <v>2181</v>
      </c>
      <c r="K610" s="3" t="s">
        <v>3213</v>
      </c>
      <c r="L610" s="3"/>
      <c r="M610" s="3" t="str">
        <f t="shared" si="68"/>
        <v>NULL</v>
      </c>
      <c r="N610" s="3"/>
      <c r="O610" s="3"/>
      <c r="P610" s="2" t="s">
        <v>3213</v>
      </c>
      <c r="Q610" s="28" t="str">
        <f t="shared" si="69"/>
        <v>MEM_NO</v>
      </c>
      <c r="R610" s="2" t="str">
        <f t="shared" si="73"/>
        <v>, WED_EM  VARCHAR(2)  NULL  COMMENT '수 종료분'</v>
      </c>
    </row>
    <row r="611" spans="1:18" ht="22" hidden="1" customHeight="1" x14ac:dyDescent="0.45">
      <c r="A611" s="23">
        <f t="shared" si="70"/>
        <v>32</v>
      </c>
      <c r="B611" s="3" t="s">
        <v>598</v>
      </c>
      <c r="C611" s="3" t="s">
        <v>786</v>
      </c>
      <c r="D611" s="3" t="s">
        <v>5512</v>
      </c>
      <c r="E611" s="3" t="s">
        <v>793</v>
      </c>
      <c r="F611" s="4" t="str">
        <f t="shared" si="71"/>
        <v>O_DPN_T_CLINIC</v>
      </c>
      <c r="G611" s="5" t="s">
        <v>857</v>
      </c>
      <c r="H611" s="3">
        <f t="shared" si="72"/>
        <v>25</v>
      </c>
      <c r="I611" s="4" t="s">
        <v>1149</v>
      </c>
      <c r="J611" s="4" t="s">
        <v>2182</v>
      </c>
      <c r="K611" s="3" t="s">
        <v>3210</v>
      </c>
      <c r="L611" s="3"/>
      <c r="M611" s="3" t="str">
        <f t="shared" si="68"/>
        <v>NULL</v>
      </c>
      <c r="N611" s="3"/>
      <c r="O611" s="3"/>
      <c r="P611" s="2" t="s">
        <v>3210</v>
      </c>
      <c r="Q611" s="28" t="str">
        <f t="shared" si="69"/>
        <v>MEM_NO</v>
      </c>
      <c r="R611" s="2" t="str">
        <f t="shared" si="73"/>
        <v>, WED_CLOSE  VARCHAR(1)  NULL  COMMENT '수 휴진'</v>
      </c>
    </row>
    <row r="612" spans="1:18" ht="22" hidden="1" customHeight="1" x14ac:dyDescent="0.45">
      <c r="A612" s="23">
        <f t="shared" si="70"/>
        <v>32</v>
      </c>
      <c r="B612" s="3" t="s">
        <v>598</v>
      </c>
      <c r="C612" s="3" t="s">
        <v>786</v>
      </c>
      <c r="D612" s="3" t="s">
        <v>5512</v>
      </c>
      <c r="E612" s="3" t="s">
        <v>793</v>
      </c>
      <c r="F612" s="4" t="str">
        <f t="shared" si="71"/>
        <v>O_DPN_T_CLINIC</v>
      </c>
      <c r="G612" s="5" t="s">
        <v>857</v>
      </c>
      <c r="H612" s="3">
        <f t="shared" si="72"/>
        <v>26</v>
      </c>
      <c r="I612" s="4" t="s">
        <v>1150</v>
      </c>
      <c r="J612" s="4" t="s">
        <v>2183</v>
      </c>
      <c r="K612" s="3" t="s">
        <v>3213</v>
      </c>
      <c r="L612" s="3"/>
      <c r="M612" s="3" t="str">
        <f t="shared" si="68"/>
        <v>NULL</v>
      </c>
      <c r="N612" s="3"/>
      <c r="O612" s="3"/>
      <c r="P612" s="2" t="s">
        <v>3213</v>
      </c>
      <c r="Q612" s="28" t="str">
        <f t="shared" si="69"/>
        <v>MEM_NO</v>
      </c>
      <c r="R612" s="2" t="str">
        <f t="shared" si="73"/>
        <v>, THU_SH  VARCHAR(2)  NULL  COMMENT '목 시작시'</v>
      </c>
    </row>
    <row r="613" spans="1:18" ht="22" hidden="1" customHeight="1" x14ac:dyDescent="0.45">
      <c r="A613" s="23">
        <f t="shared" si="70"/>
        <v>32</v>
      </c>
      <c r="B613" s="3" t="s">
        <v>598</v>
      </c>
      <c r="C613" s="3" t="s">
        <v>786</v>
      </c>
      <c r="D613" s="3" t="s">
        <v>5512</v>
      </c>
      <c r="E613" s="3" t="s">
        <v>793</v>
      </c>
      <c r="F613" s="4" t="str">
        <f t="shared" si="71"/>
        <v>O_DPN_T_CLINIC</v>
      </c>
      <c r="G613" s="5" t="s">
        <v>857</v>
      </c>
      <c r="H613" s="3">
        <f t="shared" si="72"/>
        <v>27</v>
      </c>
      <c r="I613" s="4" t="s">
        <v>1151</v>
      </c>
      <c r="J613" s="4" t="s">
        <v>2184</v>
      </c>
      <c r="K613" s="3" t="s">
        <v>3213</v>
      </c>
      <c r="L613" s="3"/>
      <c r="M613" s="3" t="str">
        <f t="shared" si="68"/>
        <v>NULL</v>
      </c>
      <c r="N613" s="3"/>
      <c r="O613" s="3"/>
      <c r="P613" s="2" t="s">
        <v>3213</v>
      </c>
      <c r="Q613" s="28" t="str">
        <f t="shared" si="69"/>
        <v>MEM_NO</v>
      </c>
      <c r="R613" s="2" t="str">
        <f t="shared" si="73"/>
        <v>, THU_SM  VARCHAR(2)  NULL  COMMENT '목 시작분'</v>
      </c>
    </row>
    <row r="614" spans="1:18" ht="22" hidden="1" customHeight="1" x14ac:dyDescent="0.45">
      <c r="A614" s="23">
        <f t="shared" si="70"/>
        <v>32</v>
      </c>
      <c r="B614" s="3" t="s">
        <v>598</v>
      </c>
      <c r="C614" s="3" t="s">
        <v>786</v>
      </c>
      <c r="D614" s="3" t="s">
        <v>5512</v>
      </c>
      <c r="E614" s="3" t="s">
        <v>793</v>
      </c>
      <c r="F614" s="4" t="str">
        <f t="shared" si="71"/>
        <v>O_DPN_T_CLINIC</v>
      </c>
      <c r="G614" s="5" t="s">
        <v>857</v>
      </c>
      <c r="H614" s="3">
        <f t="shared" si="72"/>
        <v>28</v>
      </c>
      <c r="I614" s="4" t="s">
        <v>1152</v>
      </c>
      <c r="J614" s="4" t="s">
        <v>2185</v>
      </c>
      <c r="K614" s="3" t="s">
        <v>3213</v>
      </c>
      <c r="L614" s="3"/>
      <c r="M614" s="3" t="str">
        <f t="shared" si="68"/>
        <v>NULL</v>
      </c>
      <c r="N614" s="3"/>
      <c r="O614" s="3"/>
      <c r="P614" s="2" t="s">
        <v>3213</v>
      </c>
      <c r="Q614" s="28" t="str">
        <f t="shared" si="69"/>
        <v>MEM_NO</v>
      </c>
      <c r="R614" s="2" t="str">
        <f t="shared" si="73"/>
        <v>, THU_EH  VARCHAR(2)  NULL  COMMENT '목 종료시'</v>
      </c>
    </row>
    <row r="615" spans="1:18" ht="22" hidden="1" customHeight="1" x14ac:dyDescent="0.45">
      <c r="A615" s="23">
        <f t="shared" si="70"/>
        <v>32</v>
      </c>
      <c r="B615" s="3" t="s">
        <v>598</v>
      </c>
      <c r="C615" s="3" t="s">
        <v>786</v>
      </c>
      <c r="D615" s="3" t="s">
        <v>5512</v>
      </c>
      <c r="E615" s="3" t="s">
        <v>793</v>
      </c>
      <c r="F615" s="4" t="str">
        <f t="shared" si="71"/>
        <v>O_DPN_T_CLINIC</v>
      </c>
      <c r="G615" s="5" t="s">
        <v>857</v>
      </c>
      <c r="H615" s="3">
        <f t="shared" si="72"/>
        <v>29</v>
      </c>
      <c r="I615" s="4" t="s">
        <v>1153</v>
      </c>
      <c r="J615" s="4" t="s">
        <v>2186</v>
      </c>
      <c r="K615" s="3" t="s">
        <v>3213</v>
      </c>
      <c r="L615" s="3"/>
      <c r="M615" s="3" t="str">
        <f t="shared" si="68"/>
        <v>NULL</v>
      </c>
      <c r="N615" s="3"/>
      <c r="O615" s="3"/>
      <c r="P615" s="2" t="s">
        <v>3213</v>
      </c>
      <c r="Q615" s="28" t="str">
        <f t="shared" si="69"/>
        <v>MEM_NO</v>
      </c>
      <c r="R615" s="2" t="str">
        <f t="shared" si="73"/>
        <v>, THU_EM  VARCHAR(2)  NULL  COMMENT '목 종료분'</v>
      </c>
    </row>
    <row r="616" spans="1:18" ht="22" hidden="1" customHeight="1" x14ac:dyDescent="0.45">
      <c r="A616" s="23">
        <f t="shared" si="70"/>
        <v>32</v>
      </c>
      <c r="B616" s="3" t="s">
        <v>598</v>
      </c>
      <c r="C616" s="3" t="s">
        <v>786</v>
      </c>
      <c r="D616" s="3" t="s">
        <v>5512</v>
      </c>
      <c r="E616" s="3" t="s">
        <v>793</v>
      </c>
      <c r="F616" s="4" t="str">
        <f t="shared" si="71"/>
        <v>O_DPN_T_CLINIC</v>
      </c>
      <c r="G616" s="5" t="s">
        <v>857</v>
      </c>
      <c r="H616" s="3">
        <f t="shared" si="72"/>
        <v>30</v>
      </c>
      <c r="I616" s="4" t="s">
        <v>1154</v>
      </c>
      <c r="J616" s="4" t="s">
        <v>2187</v>
      </c>
      <c r="K616" s="3" t="s">
        <v>3210</v>
      </c>
      <c r="L616" s="3"/>
      <c r="M616" s="3" t="str">
        <f t="shared" si="68"/>
        <v>NULL</v>
      </c>
      <c r="N616" s="3"/>
      <c r="O616" s="3"/>
      <c r="P616" s="2" t="s">
        <v>3210</v>
      </c>
      <c r="Q616" s="28" t="str">
        <f t="shared" si="69"/>
        <v>MEM_NO</v>
      </c>
      <c r="R616" s="2" t="str">
        <f t="shared" si="73"/>
        <v>, THU_CLOSE  VARCHAR(1)  NULL  COMMENT '목 휴진'</v>
      </c>
    </row>
    <row r="617" spans="1:18" ht="22" hidden="1" customHeight="1" x14ac:dyDescent="0.45">
      <c r="A617" s="23">
        <f t="shared" si="70"/>
        <v>32</v>
      </c>
      <c r="B617" s="3" t="s">
        <v>598</v>
      </c>
      <c r="C617" s="3" t="s">
        <v>786</v>
      </c>
      <c r="D617" s="3" t="s">
        <v>5512</v>
      </c>
      <c r="E617" s="3" t="s">
        <v>793</v>
      </c>
      <c r="F617" s="4" t="str">
        <f t="shared" si="71"/>
        <v>O_DPN_T_CLINIC</v>
      </c>
      <c r="G617" s="5" t="s">
        <v>857</v>
      </c>
      <c r="H617" s="3">
        <f t="shared" si="72"/>
        <v>31</v>
      </c>
      <c r="I617" s="4" t="s">
        <v>1155</v>
      </c>
      <c r="J617" s="4" t="s">
        <v>2188</v>
      </c>
      <c r="K617" s="3" t="s">
        <v>3213</v>
      </c>
      <c r="L617" s="3"/>
      <c r="M617" s="3" t="str">
        <f t="shared" si="68"/>
        <v>NULL</v>
      </c>
      <c r="N617" s="3"/>
      <c r="O617" s="3"/>
      <c r="P617" s="2" t="s">
        <v>3213</v>
      </c>
      <c r="Q617" s="28" t="str">
        <f t="shared" si="69"/>
        <v>MEM_NO</v>
      </c>
      <c r="R617" s="2" t="str">
        <f t="shared" si="73"/>
        <v>, FRI_SH  VARCHAR(2)  NULL  COMMENT '금 시작시'</v>
      </c>
    </row>
    <row r="618" spans="1:18" ht="22" hidden="1" customHeight="1" x14ac:dyDescent="0.45">
      <c r="A618" s="23">
        <f t="shared" si="70"/>
        <v>32</v>
      </c>
      <c r="B618" s="3" t="s">
        <v>598</v>
      </c>
      <c r="C618" s="3" t="s">
        <v>786</v>
      </c>
      <c r="D618" s="3" t="s">
        <v>5512</v>
      </c>
      <c r="E618" s="3" t="s">
        <v>793</v>
      </c>
      <c r="F618" s="4" t="str">
        <f t="shared" si="71"/>
        <v>O_DPN_T_CLINIC</v>
      </c>
      <c r="G618" s="5" t="s">
        <v>857</v>
      </c>
      <c r="H618" s="3">
        <f t="shared" si="72"/>
        <v>32</v>
      </c>
      <c r="I618" s="4" t="s">
        <v>1156</v>
      </c>
      <c r="J618" s="4" t="s">
        <v>2189</v>
      </c>
      <c r="K618" s="3" t="s">
        <v>3213</v>
      </c>
      <c r="L618" s="3"/>
      <c r="M618" s="3" t="str">
        <f t="shared" si="68"/>
        <v>NULL</v>
      </c>
      <c r="N618" s="3"/>
      <c r="O618" s="3"/>
      <c r="P618" s="2" t="s">
        <v>3213</v>
      </c>
      <c r="Q618" s="28" t="str">
        <f t="shared" si="69"/>
        <v>MEM_NO</v>
      </c>
      <c r="R618" s="2" t="str">
        <f t="shared" si="73"/>
        <v>, FRI_SM  VARCHAR(2)  NULL  COMMENT '금 시작분'</v>
      </c>
    </row>
    <row r="619" spans="1:18" ht="22" hidden="1" customHeight="1" x14ac:dyDescent="0.45">
      <c r="A619" s="23">
        <f t="shared" si="70"/>
        <v>32</v>
      </c>
      <c r="B619" s="3" t="s">
        <v>598</v>
      </c>
      <c r="C619" s="3" t="s">
        <v>786</v>
      </c>
      <c r="D619" s="3" t="s">
        <v>5512</v>
      </c>
      <c r="E619" s="3" t="s">
        <v>793</v>
      </c>
      <c r="F619" s="4" t="str">
        <f t="shared" si="71"/>
        <v>O_DPN_T_CLINIC</v>
      </c>
      <c r="G619" s="5" t="s">
        <v>857</v>
      </c>
      <c r="H619" s="3">
        <f t="shared" si="72"/>
        <v>33</v>
      </c>
      <c r="I619" s="4" t="s">
        <v>1157</v>
      </c>
      <c r="J619" s="4" t="s">
        <v>2190</v>
      </c>
      <c r="K619" s="3" t="s">
        <v>3213</v>
      </c>
      <c r="L619" s="3"/>
      <c r="M619" s="3" t="str">
        <f t="shared" si="68"/>
        <v>NULL</v>
      </c>
      <c r="N619" s="3"/>
      <c r="O619" s="3"/>
      <c r="P619" s="2" t="s">
        <v>3213</v>
      </c>
      <c r="Q619" s="28" t="str">
        <f t="shared" si="69"/>
        <v>MEM_NO</v>
      </c>
      <c r="R619" s="2" t="str">
        <f t="shared" si="73"/>
        <v>, FRI_EH  VARCHAR(2)  NULL  COMMENT '금 종료시'</v>
      </c>
    </row>
    <row r="620" spans="1:18" ht="22" hidden="1" customHeight="1" x14ac:dyDescent="0.45">
      <c r="A620" s="23">
        <f t="shared" si="70"/>
        <v>32</v>
      </c>
      <c r="B620" s="3" t="s">
        <v>598</v>
      </c>
      <c r="C620" s="3" t="s">
        <v>786</v>
      </c>
      <c r="D620" s="3" t="s">
        <v>5512</v>
      </c>
      <c r="E620" s="3" t="s">
        <v>793</v>
      </c>
      <c r="F620" s="4" t="str">
        <f t="shared" si="71"/>
        <v>O_DPN_T_CLINIC</v>
      </c>
      <c r="G620" s="5" t="s">
        <v>857</v>
      </c>
      <c r="H620" s="3">
        <f t="shared" si="72"/>
        <v>34</v>
      </c>
      <c r="I620" s="4" t="s">
        <v>1158</v>
      </c>
      <c r="J620" s="4" t="s">
        <v>2191</v>
      </c>
      <c r="K620" s="3" t="s">
        <v>3213</v>
      </c>
      <c r="L620" s="3"/>
      <c r="M620" s="3" t="str">
        <f t="shared" si="68"/>
        <v>NULL</v>
      </c>
      <c r="N620" s="3"/>
      <c r="O620" s="3"/>
      <c r="P620" s="2" t="s">
        <v>3213</v>
      </c>
      <c r="Q620" s="28" t="str">
        <f t="shared" si="69"/>
        <v>MEM_NO</v>
      </c>
      <c r="R620" s="2" t="str">
        <f t="shared" si="73"/>
        <v>, FRI_EM  VARCHAR(2)  NULL  COMMENT '금 종료분'</v>
      </c>
    </row>
    <row r="621" spans="1:18" ht="22" hidden="1" customHeight="1" x14ac:dyDescent="0.45">
      <c r="A621" s="23">
        <f t="shared" si="70"/>
        <v>32</v>
      </c>
      <c r="B621" s="3" t="s">
        <v>598</v>
      </c>
      <c r="C621" s="3" t="s">
        <v>786</v>
      </c>
      <c r="D621" s="3" t="s">
        <v>5512</v>
      </c>
      <c r="E621" s="3" t="s">
        <v>793</v>
      </c>
      <c r="F621" s="4" t="str">
        <f t="shared" si="71"/>
        <v>O_DPN_T_CLINIC</v>
      </c>
      <c r="G621" s="5" t="s">
        <v>857</v>
      </c>
      <c r="H621" s="3">
        <f t="shared" si="72"/>
        <v>35</v>
      </c>
      <c r="I621" s="4" t="s">
        <v>1159</v>
      </c>
      <c r="J621" s="4" t="s">
        <v>2192</v>
      </c>
      <c r="K621" s="3" t="s">
        <v>3210</v>
      </c>
      <c r="L621" s="3"/>
      <c r="M621" s="3" t="str">
        <f t="shared" si="68"/>
        <v>NULL</v>
      </c>
      <c r="N621" s="3"/>
      <c r="O621" s="3"/>
      <c r="P621" s="2" t="s">
        <v>3210</v>
      </c>
      <c r="Q621" s="28" t="str">
        <f t="shared" si="69"/>
        <v>MEM_NO</v>
      </c>
      <c r="R621" s="2" t="str">
        <f t="shared" si="73"/>
        <v>, FRI_CLOSE  VARCHAR(1)  NULL  COMMENT '금 휴진'</v>
      </c>
    </row>
    <row r="622" spans="1:18" ht="22" hidden="1" customHeight="1" x14ac:dyDescent="0.45">
      <c r="A622" s="23">
        <f t="shared" si="70"/>
        <v>32</v>
      </c>
      <c r="B622" s="3" t="s">
        <v>598</v>
      </c>
      <c r="C622" s="3" t="s">
        <v>786</v>
      </c>
      <c r="D622" s="3" t="s">
        <v>5512</v>
      </c>
      <c r="E622" s="3" t="s">
        <v>793</v>
      </c>
      <c r="F622" s="4" t="str">
        <f t="shared" si="71"/>
        <v>O_DPN_T_CLINIC</v>
      </c>
      <c r="G622" s="5" t="s">
        <v>857</v>
      </c>
      <c r="H622" s="3">
        <f t="shared" si="72"/>
        <v>36</v>
      </c>
      <c r="I622" s="4" t="s">
        <v>1160</v>
      </c>
      <c r="J622" s="4" t="s">
        <v>2193</v>
      </c>
      <c r="K622" s="3" t="s">
        <v>3213</v>
      </c>
      <c r="L622" s="3"/>
      <c r="M622" s="3" t="str">
        <f t="shared" si="68"/>
        <v>NULL</v>
      </c>
      <c r="N622" s="3"/>
      <c r="O622" s="3"/>
      <c r="P622" s="2" t="s">
        <v>3213</v>
      </c>
      <c r="Q622" s="28" t="str">
        <f t="shared" si="69"/>
        <v>MEM_NO</v>
      </c>
      <c r="R622" s="2" t="str">
        <f t="shared" si="73"/>
        <v>, SAT_SH  VARCHAR(2)  NULL  COMMENT '토 시작시'</v>
      </c>
    </row>
    <row r="623" spans="1:18" ht="22" hidden="1" customHeight="1" x14ac:dyDescent="0.45">
      <c r="A623" s="23">
        <f t="shared" si="70"/>
        <v>32</v>
      </c>
      <c r="B623" s="3" t="s">
        <v>598</v>
      </c>
      <c r="C623" s="3" t="s">
        <v>786</v>
      </c>
      <c r="D623" s="3" t="s">
        <v>5512</v>
      </c>
      <c r="E623" s="3" t="s">
        <v>793</v>
      </c>
      <c r="F623" s="4" t="str">
        <f t="shared" si="71"/>
        <v>O_DPN_T_CLINIC</v>
      </c>
      <c r="G623" s="5" t="s">
        <v>857</v>
      </c>
      <c r="H623" s="3">
        <f t="shared" si="72"/>
        <v>37</v>
      </c>
      <c r="I623" s="4" t="s">
        <v>1161</v>
      </c>
      <c r="J623" s="4" t="s">
        <v>2194</v>
      </c>
      <c r="K623" s="3" t="s">
        <v>3213</v>
      </c>
      <c r="L623" s="3"/>
      <c r="M623" s="3" t="str">
        <f t="shared" si="68"/>
        <v>NULL</v>
      </c>
      <c r="N623" s="3"/>
      <c r="O623" s="3"/>
      <c r="P623" s="2" t="s">
        <v>3213</v>
      </c>
      <c r="Q623" s="28" t="str">
        <f t="shared" si="69"/>
        <v>MEM_NO</v>
      </c>
      <c r="R623" s="2" t="str">
        <f t="shared" si="73"/>
        <v>, SAT_SM  VARCHAR(2)  NULL  COMMENT '토 시작분'</v>
      </c>
    </row>
    <row r="624" spans="1:18" ht="22" hidden="1" customHeight="1" x14ac:dyDescent="0.45">
      <c r="A624" s="23">
        <f t="shared" si="70"/>
        <v>32</v>
      </c>
      <c r="B624" s="3" t="s">
        <v>598</v>
      </c>
      <c r="C624" s="3" t="s">
        <v>786</v>
      </c>
      <c r="D624" s="3" t="s">
        <v>5512</v>
      </c>
      <c r="E624" s="3" t="s">
        <v>793</v>
      </c>
      <c r="F624" s="4" t="str">
        <f t="shared" si="71"/>
        <v>O_DPN_T_CLINIC</v>
      </c>
      <c r="G624" s="5" t="s">
        <v>857</v>
      </c>
      <c r="H624" s="3">
        <f t="shared" si="72"/>
        <v>38</v>
      </c>
      <c r="I624" s="4" t="s">
        <v>1162</v>
      </c>
      <c r="J624" s="4" t="s">
        <v>2195</v>
      </c>
      <c r="K624" s="3" t="s">
        <v>3213</v>
      </c>
      <c r="L624" s="3"/>
      <c r="M624" s="3" t="str">
        <f t="shared" si="68"/>
        <v>NULL</v>
      </c>
      <c r="N624" s="3"/>
      <c r="O624" s="3"/>
      <c r="P624" s="2" t="s">
        <v>3213</v>
      </c>
      <c r="Q624" s="28" t="str">
        <f t="shared" si="69"/>
        <v>MEM_NO</v>
      </c>
      <c r="R624" s="2" t="str">
        <f t="shared" si="73"/>
        <v>, SAT_EH  VARCHAR(2)  NULL  COMMENT '토 종료시'</v>
      </c>
    </row>
    <row r="625" spans="1:18" ht="22" hidden="1" customHeight="1" x14ac:dyDescent="0.45">
      <c r="A625" s="23">
        <f t="shared" si="70"/>
        <v>32</v>
      </c>
      <c r="B625" s="3" t="s">
        <v>598</v>
      </c>
      <c r="C625" s="3" t="s">
        <v>786</v>
      </c>
      <c r="D625" s="3" t="s">
        <v>5512</v>
      </c>
      <c r="E625" s="3" t="s">
        <v>793</v>
      </c>
      <c r="F625" s="4" t="str">
        <f t="shared" si="71"/>
        <v>O_DPN_T_CLINIC</v>
      </c>
      <c r="G625" s="5" t="s">
        <v>857</v>
      </c>
      <c r="H625" s="3">
        <f t="shared" si="72"/>
        <v>39</v>
      </c>
      <c r="I625" s="4" t="s">
        <v>1163</v>
      </c>
      <c r="J625" s="4" t="s">
        <v>2196</v>
      </c>
      <c r="K625" s="3" t="s">
        <v>3213</v>
      </c>
      <c r="L625" s="3"/>
      <c r="M625" s="3" t="str">
        <f t="shared" si="68"/>
        <v>NULL</v>
      </c>
      <c r="N625" s="3"/>
      <c r="O625" s="3"/>
      <c r="P625" s="2" t="s">
        <v>3213</v>
      </c>
      <c r="Q625" s="28" t="str">
        <f t="shared" si="69"/>
        <v>MEM_NO</v>
      </c>
      <c r="R625" s="2" t="str">
        <f t="shared" si="73"/>
        <v>, SAT_EM  VARCHAR(2)  NULL  COMMENT '토 종료분'</v>
      </c>
    </row>
    <row r="626" spans="1:18" ht="22" hidden="1" customHeight="1" x14ac:dyDescent="0.45">
      <c r="A626" s="23">
        <f t="shared" si="70"/>
        <v>32</v>
      </c>
      <c r="B626" s="3" t="s">
        <v>598</v>
      </c>
      <c r="C626" s="3" t="s">
        <v>786</v>
      </c>
      <c r="D626" s="3" t="s">
        <v>5512</v>
      </c>
      <c r="E626" s="3" t="s">
        <v>793</v>
      </c>
      <c r="F626" s="4" t="str">
        <f t="shared" si="71"/>
        <v>O_DPN_T_CLINIC</v>
      </c>
      <c r="G626" s="5" t="s">
        <v>857</v>
      </c>
      <c r="H626" s="3">
        <f t="shared" si="72"/>
        <v>40</v>
      </c>
      <c r="I626" s="4" t="s">
        <v>1164</v>
      </c>
      <c r="J626" s="4" t="s">
        <v>2197</v>
      </c>
      <c r="K626" s="3" t="s">
        <v>3210</v>
      </c>
      <c r="L626" s="3"/>
      <c r="M626" s="3" t="str">
        <f t="shared" si="68"/>
        <v>NULL</v>
      </c>
      <c r="N626" s="3"/>
      <c r="O626" s="3"/>
      <c r="P626" s="2" t="s">
        <v>3210</v>
      </c>
      <c r="Q626" s="28" t="str">
        <f t="shared" si="69"/>
        <v>MEM_NO</v>
      </c>
      <c r="R626" s="2" t="str">
        <f t="shared" si="73"/>
        <v>, SAT_CLOSE  VARCHAR(1)  NULL  COMMENT '토 휴진'</v>
      </c>
    </row>
    <row r="627" spans="1:18" ht="22" hidden="1" customHeight="1" x14ac:dyDescent="0.45">
      <c r="A627" s="23">
        <f t="shared" si="70"/>
        <v>32</v>
      </c>
      <c r="B627" s="3" t="s">
        <v>598</v>
      </c>
      <c r="C627" s="3" t="s">
        <v>786</v>
      </c>
      <c r="D627" s="3" t="s">
        <v>5512</v>
      </c>
      <c r="E627" s="3" t="s">
        <v>793</v>
      </c>
      <c r="F627" s="4" t="str">
        <f t="shared" si="71"/>
        <v>O_DPN_T_CLINIC</v>
      </c>
      <c r="G627" s="5" t="s">
        <v>857</v>
      </c>
      <c r="H627" s="3">
        <f t="shared" si="72"/>
        <v>41</v>
      </c>
      <c r="I627" s="4" t="s">
        <v>1165</v>
      </c>
      <c r="J627" s="4" t="s">
        <v>2198</v>
      </c>
      <c r="K627" s="3" t="s">
        <v>3213</v>
      </c>
      <c r="L627" s="3"/>
      <c r="M627" s="3" t="str">
        <f t="shared" si="68"/>
        <v>NULL</v>
      </c>
      <c r="N627" s="3"/>
      <c r="O627" s="3"/>
      <c r="P627" s="2" t="s">
        <v>3213</v>
      </c>
      <c r="Q627" s="28" t="str">
        <f t="shared" si="69"/>
        <v>MEM_NO</v>
      </c>
      <c r="R627" s="2" t="str">
        <f t="shared" si="73"/>
        <v>, SUN_SH  VARCHAR(2)  NULL  COMMENT '일 시작시'</v>
      </c>
    </row>
    <row r="628" spans="1:18" ht="22" hidden="1" customHeight="1" x14ac:dyDescent="0.45">
      <c r="A628" s="23">
        <f t="shared" si="70"/>
        <v>32</v>
      </c>
      <c r="B628" s="3" t="s">
        <v>598</v>
      </c>
      <c r="C628" s="3" t="s">
        <v>786</v>
      </c>
      <c r="D628" s="3" t="s">
        <v>5512</v>
      </c>
      <c r="E628" s="3" t="s">
        <v>793</v>
      </c>
      <c r="F628" s="4" t="str">
        <f t="shared" si="71"/>
        <v>O_DPN_T_CLINIC</v>
      </c>
      <c r="G628" s="5" t="s">
        <v>857</v>
      </c>
      <c r="H628" s="3">
        <f t="shared" si="72"/>
        <v>42</v>
      </c>
      <c r="I628" s="4" t="s">
        <v>1166</v>
      </c>
      <c r="J628" s="4" t="s">
        <v>2199</v>
      </c>
      <c r="K628" s="3" t="s">
        <v>3213</v>
      </c>
      <c r="L628" s="3"/>
      <c r="M628" s="3" t="str">
        <f t="shared" si="68"/>
        <v>NULL</v>
      </c>
      <c r="N628" s="3"/>
      <c r="O628" s="3"/>
      <c r="P628" s="2" t="s">
        <v>3213</v>
      </c>
      <c r="Q628" s="28" t="str">
        <f t="shared" si="69"/>
        <v>MEM_NO</v>
      </c>
      <c r="R628" s="2" t="str">
        <f t="shared" si="73"/>
        <v>, SUN_SM  VARCHAR(2)  NULL  COMMENT '일 시작분'</v>
      </c>
    </row>
    <row r="629" spans="1:18" ht="22" hidden="1" customHeight="1" x14ac:dyDescent="0.45">
      <c r="A629" s="23">
        <f t="shared" si="70"/>
        <v>32</v>
      </c>
      <c r="B629" s="3" t="s">
        <v>598</v>
      </c>
      <c r="C629" s="3" t="s">
        <v>786</v>
      </c>
      <c r="D629" s="3" t="s">
        <v>5512</v>
      </c>
      <c r="E629" s="3" t="s">
        <v>793</v>
      </c>
      <c r="F629" s="4" t="str">
        <f t="shared" si="71"/>
        <v>O_DPN_T_CLINIC</v>
      </c>
      <c r="G629" s="5" t="s">
        <v>857</v>
      </c>
      <c r="H629" s="3">
        <f t="shared" si="72"/>
        <v>43</v>
      </c>
      <c r="I629" s="4" t="s">
        <v>1167</v>
      </c>
      <c r="J629" s="4" t="s">
        <v>2200</v>
      </c>
      <c r="K629" s="3" t="s">
        <v>3213</v>
      </c>
      <c r="L629" s="3"/>
      <c r="M629" s="3" t="str">
        <f t="shared" si="68"/>
        <v>NULL</v>
      </c>
      <c r="N629" s="3"/>
      <c r="O629" s="3"/>
      <c r="P629" s="2" t="s">
        <v>3213</v>
      </c>
      <c r="Q629" s="28" t="str">
        <f t="shared" si="69"/>
        <v>MEM_NO</v>
      </c>
      <c r="R629" s="2" t="str">
        <f t="shared" si="73"/>
        <v>, SUN_EH  VARCHAR(2)  NULL  COMMENT '일 종료시'</v>
      </c>
    </row>
    <row r="630" spans="1:18" ht="22" hidden="1" customHeight="1" x14ac:dyDescent="0.45">
      <c r="A630" s="23">
        <f t="shared" si="70"/>
        <v>32</v>
      </c>
      <c r="B630" s="3" t="s">
        <v>598</v>
      </c>
      <c r="C630" s="3" t="s">
        <v>786</v>
      </c>
      <c r="D630" s="3" t="s">
        <v>5512</v>
      </c>
      <c r="E630" s="3" t="s">
        <v>793</v>
      </c>
      <c r="F630" s="4" t="str">
        <f t="shared" si="71"/>
        <v>O_DPN_T_CLINIC</v>
      </c>
      <c r="G630" s="5" t="s">
        <v>857</v>
      </c>
      <c r="H630" s="3">
        <f t="shared" si="72"/>
        <v>44</v>
      </c>
      <c r="I630" s="4" t="s">
        <v>1168</v>
      </c>
      <c r="J630" s="4" t="s">
        <v>2201</v>
      </c>
      <c r="K630" s="3" t="s">
        <v>3213</v>
      </c>
      <c r="L630" s="3"/>
      <c r="M630" s="3" t="str">
        <f t="shared" si="68"/>
        <v>NULL</v>
      </c>
      <c r="N630" s="3"/>
      <c r="O630" s="3"/>
      <c r="P630" s="2" t="s">
        <v>3213</v>
      </c>
      <c r="Q630" s="28" t="str">
        <f t="shared" si="69"/>
        <v>MEM_NO</v>
      </c>
      <c r="R630" s="2" t="str">
        <f t="shared" si="73"/>
        <v>, SUN_EM  VARCHAR(2)  NULL  COMMENT '일 종료분'</v>
      </c>
    </row>
    <row r="631" spans="1:18" ht="22" hidden="1" customHeight="1" x14ac:dyDescent="0.45">
      <c r="A631" s="23">
        <f t="shared" si="70"/>
        <v>32</v>
      </c>
      <c r="B631" s="3" t="s">
        <v>598</v>
      </c>
      <c r="C631" s="3" t="s">
        <v>786</v>
      </c>
      <c r="D631" s="3" t="s">
        <v>5512</v>
      </c>
      <c r="E631" s="3" t="s">
        <v>793</v>
      </c>
      <c r="F631" s="4" t="str">
        <f t="shared" si="71"/>
        <v>O_DPN_T_CLINIC</v>
      </c>
      <c r="G631" s="5" t="s">
        <v>857</v>
      </c>
      <c r="H631" s="3">
        <f t="shared" si="72"/>
        <v>45</v>
      </c>
      <c r="I631" s="4" t="s">
        <v>1169</v>
      </c>
      <c r="J631" s="4" t="s">
        <v>2202</v>
      </c>
      <c r="K631" s="3" t="s">
        <v>3210</v>
      </c>
      <c r="L631" s="3"/>
      <c r="M631" s="3" t="str">
        <f t="shared" si="68"/>
        <v>NULL</v>
      </c>
      <c r="N631" s="3"/>
      <c r="O631" s="3"/>
      <c r="P631" s="2" t="s">
        <v>3210</v>
      </c>
      <c r="Q631" s="28" t="str">
        <f t="shared" si="69"/>
        <v>MEM_NO</v>
      </c>
      <c r="R631" s="2" t="str">
        <f t="shared" si="73"/>
        <v>, SUN_CLOSE  VARCHAR(1)  NULL  COMMENT '일 휴진'</v>
      </c>
    </row>
    <row r="632" spans="1:18" ht="22" hidden="1" customHeight="1" x14ac:dyDescent="0.45">
      <c r="A632" s="23">
        <f t="shared" si="70"/>
        <v>32</v>
      </c>
      <c r="B632" s="3" t="s">
        <v>598</v>
      </c>
      <c r="C632" s="3" t="s">
        <v>786</v>
      </c>
      <c r="D632" s="3" t="s">
        <v>5512</v>
      </c>
      <c r="E632" s="3" t="s">
        <v>793</v>
      </c>
      <c r="F632" s="4" t="str">
        <f t="shared" si="71"/>
        <v>O_DPN_T_CLINIC</v>
      </c>
      <c r="G632" s="5" t="s">
        <v>857</v>
      </c>
      <c r="H632" s="3">
        <f t="shared" si="72"/>
        <v>46</v>
      </c>
      <c r="I632" s="4" t="s">
        <v>1170</v>
      </c>
      <c r="J632" s="4" t="s">
        <v>2203</v>
      </c>
      <c r="K632" s="3" t="s">
        <v>3213</v>
      </c>
      <c r="L632" s="3"/>
      <c r="M632" s="3" t="str">
        <f t="shared" si="68"/>
        <v>NULL</v>
      </c>
      <c r="N632" s="3"/>
      <c r="O632" s="3"/>
      <c r="P632" s="2" t="s">
        <v>3213</v>
      </c>
      <c r="Q632" s="28" t="str">
        <f t="shared" si="69"/>
        <v>MEM_NO</v>
      </c>
      <c r="R632" s="2" t="str">
        <f t="shared" si="73"/>
        <v>, HOLIDAY_SH  VARCHAR(2)  NULL  COMMENT '공휴일 시작시'</v>
      </c>
    </row>
    <row r="633" spans="1:18" ht="22" hidden="1" customHeight="1" x14ac:dyDescent="0.45">
      <c r="A633" s="23">
        <f t="shared" si="70"/>
        <v>32</v>
      </c>
      <c r="B633" s="3" t="s">
        <v>598</v>
      </c>
      <c r="C633" s="3" t="s">
        <v>786</v>
      </c>
      <c r="D633" s="3" t="s">
        <v>5512</v>
      </c>
      <c r="E633" s="3" t="s">
        <v>793</v>
      </c>
      <c r="F633" s="4" t="str">
        <f t="shared" si="71"/>
        <v>O_DPN_T_CLINIC</v>
      </c>
      <c r="G633" s="5" t="s">
        <v>857</v>
      </c>
      <c r="H633" s="3">
        <f t="shared" si="72"/>
        <v>47</v>
      </c>
      <c r="I633" s="4" t="s">
        <v>1171</v>
      </c>
      <c r="J633" s="4" t="s">
        <v>2204</v>
      </c>
      <c r="K633" s="3" t="s">
        <v>3213</v>
      </c>
      <c r="L633" s="3"/>
      <c r="M633" s="3" t="str">
        <f t="shared" si="68"/>
        <v>NULL</v>
      </c>
      <c r="N633" s="3"/>
      <c r="O633" s="3"/>
      <c r="P633" s="2" t="s">
        <v>3213</v>
      </c>
      <c r="Q633" s="28" t="str">
        <f t="shared" si="69"/>
        <v>MEM_NO</v>
      </c>
      <c r="R633" s="2" t="str">
        <f t="shared" si="73"/>
        <v>, HOLIDAY_SM  VARCHAR(2)  NULL  COMMENT '공휴일 시작분'</v>
      </c>
    </row>
    <row r="634" spans="1:18" ht="22" hidden="1" customHeight="1" x14ac:dyDescent="0.45">
      <c r="A634" s="23">
        <f t="shared" si="70"/>
        <v>32</v>
      </c>
      <c r="B634" s="3" t="s">
        <v>598</v>
      </c>
      <c r="C634" s="3" t="s">
        <v>786</v>
      </c>
      <c r="D634" s="3" t="s">
        <v>5512</v>
      </c>
      <c r="E634" s="3" t="s">
        <v>793</v>
      </c>
      <c r="F634" s="4" t="str">
        <f t="shared" si="71"/>
        <v>O_DPN_T_CLINIC</v>
      </c>
      <c r="G634" s="5" t="s">
        <v>857</v>
      </c>
      <c r="H634" s="3">
        <f t="shared" si="72"/>
        <v>48</v>
      </c>
      <c r="I634" s="4" t="s">
        <v>1172</v>
      </c>
      <c r="J634" s="4" t="s">
        <v>2205</v>
      </c>
      <c r="K634" s="3" t="s">
        <v>3213</v>
      </c>
      <c r="L634" s="3"/>
      <c r="M634" s="3" t="str">
        <f t="shared" si="68"/>
        <v>NULL</v>
      </c>
      <c r="N634" s="3"/>
      <c r="O634" s="3"/>
      <c r="P634" s="2" t="s">
        <v>3213</v>
      </c>
      <c r="Q634" s="28" t="str">
        <f t="shared" si="69"/>
        <v>MEM_NO</v>
      </c>
      <c r="R634" s="2" t="str">
        <f t="shared" si="73"/>
        <v>, HOLIDAY_EH  VARCHAR(2)  NULL  COMMENT '공휴일 종료시'</v>
      </c>
    </row>
    <row r="635" spans="1:18" ht="22" hidden="1" customHeight="1" x14ac:dyDescent="0.45">
      <c r="A635" s="23">
        <f t="shared" si="70"/>
        <v>32</v>
      </c>
      <c r="B635" s="3" t="s">
        <v>598</v>
      </c>
      <c r="C635" s="3" t="s">
        <v>786</v>
      </c>
      <c r="D635" s="3" t="s">
        <v>5512</v>
      </c>
      <c r="E635" s="3" t="s">
        <v>793</v>
      </c>
      <c r="F635" s="4" t="str">
        <f t="shared" si="71"/>
        <v>O_DPN_T_CLINIC</v>
      </c>
      <c r="G635" s="5" t="s">
        <v>857</v>
      </c>
      <c r="H635" s="3">
        <f t="shared" si="72"/>
        <v>49</v>
      </c>
      <c r="I635" s="4" t="s">
        <v>1173</v>
      </c>
      <c r="J635" s="4" t="s">
        <v>2206</v>
      </c>
      <c r="K635" s="3" t="s">
        <v>3213</v>
      </c>
      <c r="L635" s="3"/>
      <c r="M635" s="3" t="str">
        <f t="shared" si="68"/>
        <v>NULL</v>
      </c>
      <c r="N635" s="3"/>
      <c r="O635" s="3"/>
      <c r="P635" s="2" t="s">
        <v>3213</v>
      </c>
      <c r="Q635" s="28" t="str">
        <f t="shared" si="69"/>
        <v>MEM_NO</v>
      </c>
      <c r="R635" s="2" t="str">
        <f t="shared" si="73"/>
        <v>, HOLIDAY_EM  VARCHAR(2)  NULL  COMMENT '공휴일 종료분'</v>
      </c>
    </row>
    <row r="636" spans="1:18" ht="22" hidden="1" customHeight="1" x14ac:dyDescent="0.45">
      <c r="A636" s="23">
        <f t="shared" si="70"/>
        <v>32</v>
      </c>
      <c r="B636" s="3" t="s">
        <v>598</v>
      </c>
      <c r="C636" s="3" t="s">
        <v>786</v>
      </c>
      <c r="D636" s="3" t="s">
        <v>5512</v>
      </c>
      <c r="E636" s="3" t="s">
        <v>793</v>
      </c>
      <c r="F636" s="4" t="str">
        <f t="shared" si="71"/>
        <v>O_DPN_T_CLINIC</v>
      </c>
      <c r="G636" s="5" t="s">
        <v>857</v>
      </c>
      <c r="H636" s="3">
        <f t="shared" si="72"/>
        <v>50</v>
      </c>
      <c r="I636" s="4" t="s">
        <v>1174</v>
      </c>
      <c r="J636" s="4" t="s">
        <v>2207</v>
      </c>
      <c r="K636" s="3" t="s">
        <v>3210</v>
      </c>
      <c r="L636" s="3"/>
      <c r="M636" s="3" t="str">
        <f t="shared" si="68"/>
        <v>NULL</v>
      </c>
      <c r="N636" s="3"/>
      <c r="O636" s="3"/>
      <c r="P636" s="2" t="s">
        <v>3210</v>
      </c>
      <c r="Q636" s="28" t="str">
        <f t="shared" si="69"/>
        <v>MEM_NO</v>
      </c>
      <c r="R636" s="2" t="str">
        <f t="shared" si="73"/>
        <v>, HOLIDAY_CLOSE  VARCHAR(1)  NULL  COMMENT '공휴일 휴진'</v>
      </c>
    </row>
    <row r="637" spans="1:18" ht="22" hidden="1" customHeight="1" x14ac:dyDescent="0.45">
      <c r="A637" s="23">
        <f t="shared" si="70"/>
        <v>32</v>
      </c>
      <c r="B637" s="3" t="s">
        <v>598</v>
      </c>
      <c r="C637" s="3" t="s">
        <v>786</v>
      </c>
      <c r="D637" s="3" t="s">
        <v>5512</v>
      </c>
      <c r="E637" s="3" t="s">
        <v>793</v>
      </c>
      <c r="F637" s="4" t="str">
        <f t="shared" si="71"/>
        <v>O_DPN_T_CLINIC</v>
      </c>
      <c r="G637" s="5" t="s">
        <v>857</v>
      </c>
      <c r="H637" s="3">
        <f t="shared" si="72"/>
        <v>51</v>
      </c>
      <c r="I637" s="4" t="s">
        <v>1175</v>
      </c>
      <c r="J637" s="4" t="s">
        <v>2208</v>
      </c>
      <c r="K637" s="3" t="s">
        <v>3213</v>
      </c>
      <c r="L637" s="3"/>
      <c r="M637" s="3" t="str">
        <f t="shared" si="68"/>
        <v>NULL</v>
      </c>
      <c r="N637" s="3"/>
      <c r="O637" s="3"/>
      <c r="P637" s="2" t="s">
        <v>3213</v>
      </c>
      <c r="Q637" s="28" t="str">
        <f t="shared" si="69"/>
        <v>MEM_NO</v>
      </c>
      <c r="R637" s="2" t="str">
        <f t="shared" si="73"/>
        <v>, LUNCH_SH  VARCHAR(2)  NULL  COMMENT '점심 시작시'</v>
      </c>
    </row>
    <row r="638" spans="1:18" ht="22" hidden="1" customHeight="1" x14ac:dyDescent="0.45">
      <c r="A638" s="23">
        <f t="shared" si="70"/>
        <v>32</v>
      </c>
      <c r="B638" s="3" t="s">
        <v>598</v>
      </c>
      <c r="C638" s="3" t="s">
        <v>786</v>
      </c>
      <c r="D638" s="3" t="s">
        <v>5512</v>
      </c>
      <c r="E638" s="3" t="s">
        <v>793</v>
      </c>
      <c r="F638" s="4" t="str">
        <f t="shared" si="71"/>
        <v>O_DPN_T_CLINIC</v>
      </c>
      <c r="G638" s="5" t="s">
        <v>857</v>
      </c>
      <c r="H638" s="3">
        <f t="shared" si="72"/>
        <v>52</v>
      </c>
      <c r="I638" s="4" t="s">
        <v>1176</v>
      </c>
      <c r="J638" s="4" t="s">
        <v>2209</v>
      </c>
      <c r="K638" s="3" t="s">
        <v>3213</v>
      </c>
      <c r="L638" s="3"/>
      <c r="M638" s="3" t="str">
        <f t="shared" si="68"/>
        <v>NULL</v>
      </c>
      <c r="N638" s="3"/>
      <c r="O638" s="3"/>
      <c r="P638" s="2" t="s">
        <v>3213</v>
      </c>
      <c r="Q638" s="28" t="str">
        <f t="shared" si="69"/>
        <v>MEM_NO</v>
      </c>
      <c r="R638" s="2" t="str">
        <f t="shared" si="73"/>
        <v>, LUNCH_SM  VARCHAR(2)  NULL  COMMENT '점심 시작분'</v>
      </c>
    </row>
    <row r="639" spans="1:18" ht="22" hidden="1" customHeight="1" x14ac:dyDescent="0.45">
      <c r="A639" s="23">
        <f t="shared" si="70"/>
        <v>32</v>
      </c>
      <c r="B639" s="3" t="s">
        <v>598</v>
      </c>
      <c r="C639" s="3" t="s">
        <v>786</v>
      </c>
      <c r="D639" s="3" t="s">
        <v>5512</v>
      </c>
      <c r="E639" s="3" t="s">
        <v>793</v>
      </c>
      <c r="F639" s="4" t="str">
        <f t="shared" si="71"/>
        <v>O_DPN_T_CLINIC</v>
      </c>
      <c r="G639" s="5" t="s">
        <v>857</v>
      </c>
      <c r="H639" s="3">
        <f t="shared" si="72"/>
        <v>53</v>
      </c>
      <c r="I639" s="4" t="s">
        <v>1177</v>
      </c>
      <c r="J639" s="4" t="s">
        <v>2210</v>
      </c>
      <c r="K639" s="3" t="s">
        <v>3213</v>
      </c>
      <c r="L639" s="3"/>
      <c r="M639" s="3" t="str">
        <f t="shared" si="68"/>
        <v>NULL</v>
      </c>
      <c r="N639" s="3"/>
      <c r="O639" s="3"/>
      <c r="P639" s="2" t="s">
        <v>3213</v>
      </c>
      <c r="Q639" s="28" t="str">
        <f t="shared" si="69"/>
        <v>MEM_NO</v>
      </c>
      <c r="R639" s="2" t="str">
        <f t="shared" si="73"/>
        <v>, LUNCH_EH  VARCHAR(2)  NULL  COMMENT '점심 종료시'</v>
      </c>
    </row>
    <row r="640" spans="1:18" ht="22" hidden="1" customHeight="1" x14ac:dyDescent="0.45">
      <c r="A640" s="23">
        <f t="shared" si="70"/>
        <v>32</v>
      </c>
      <c r="B640" s="3" t="s">
        <v>598</v>
      </c>
      <c r="C640" s="3" t="s">
        <v>786</v>
      </c>
      <c r="D640" s="3" t="s">
        <v>5512</v>
      </c>
      <c r="E640" s="3" t="s">
        <v>793</v>
      </c>
      <c r="F640" s="4" t="str">
        <f t="shared" si="71"/>
        <v>O_DPN_T_CLINIC</v>
      </c>
      <c r="G640" s="5" t="s">
        <v>857</v>
      </c>
      <c r="H640" s="3">
        <f t="shared" si="72"/>
        <v>54</v>
      </c>
      <c r="I640" s="4" t="s">
        <v>1178</v>
      </c>
      <c r="J640" s="4" t="s">
        <v>2211</v>
      </c>
      <c r="K640" s="3" t="s">
        <v>3213</v>
      </c>
      <c r="L640" s="3"/>
      <c r="M640" s="3" t="str">
        <f t="shared" si="68"/>
        <v>NULL</v>
      </c>
      <c r="N640" s="3"/>
      <c r="O640" s="3"/>
      <c r="P640" s="2" t="s">
        <v>3213</v>
      </c>
      <c r="Q640" s="28" t="str">
        <f t="shared" si="69"/>
        <v>MEM_NO</v>
      </c>
      <c r="R640" s="2" t="str">
        <f t="shared" si="73"/>
        <v>, LUNCH_EM  VARCHAR(2)  NULL  COMMENT '점심 종료분'</v>
      </c>
    </row>
    <row r="641" spans="1:18" ht="22" hidden="1" customHeight="1" x14ac:dyDescent="0.45">
      <c r="A641" s="23">
        <f t="shared" si="70"/>
        <v>32</v>
      </c>
      <c r="B641" s="3" t="s">
        <v>598</v>
      </c>
      <c r="C641" s="3" t="s">
        <v>786</v>
      </c>
      <c r="D641" s="3" t="s">
        <v>5512</v>
      </c>
      <c r="E641" s="3" t="s">
        <v>793</v>
      </c>
      <c r="F641" s="4" t="str">
        <f t="shared" si="71"/>
        <v>O_DPN_T_CLINIC</v>
      </c>
      <c r="G641" s="5" t="s">
        <v>857</v>
      </c>
      <c r="H641" s="3">
        <f t="shared" si="72"/>
        <v>55</v>
      </c>
      <c r="I641" s="4" t="s">
        <v>1179</v>
      </c>
      <c r="J641" s="4" t="s">
        <v>2212</v>
      </c>
      <c r="K641" s="3" t="s">
        <v>3210</v>
      </c>
      <c r="L641" s="3"/>
      <c r="M641" s="3" t="str">
        <f t="shared" si="68"/>
        <v>NULL</v>
      </c>
      <c r="N641" s="3"/>
      <c r="O641" s="3"/>
      <c r="P641" s="2" t="s">
        <v>3210</v>
      </c>
      <c r="Q641" s="28" t="str">
        <f t="shared" si="69"/>
        <v>MEM_NO</v>
      </c>
      <c r="R641" s="2" t="str">
        <f t="shared" si="73"/>
        <v>, LUNCH_YN  VARCHAR(1)  NULL  COMMENT '점심여부'</v>
      </c>
    </row>
    <row r="642" spans="1:18" ht="22" hidden="1" customHeight="1" x14ac:dyDescent="0.45">
      <c r="A642" s="23">
        <f t="shared" si="70"/>
        <v>32</v>
      </c>
      <c r="B642" s="3" t="s">
        <v>598</v>
      </c>
      <c r="C642" s="3" t="s">
        <v>786</v>
      </c>
      <c r="D642" s="3" t="s">
        <v>5512</v>
      </c>
      <c r="E642" s="3" t="s">
        <v>793</v>
      </c>
      <c r="F642" s="4" t="str">
        <f t="shared" si="71"/>
        <v>O_DPN_T_CLINIC</v>
      </c>
      <c r="G642" s="5" t="s">
        <v>857</v>
      </c>
      <c r="H642" s="3">
        <f t="shared" si="72"/>
        <v>56</v>
      </c>
      <c r="I642" s="4" t="s">
        <v>1180</v>
      </c>
      <c r="J642" s="4" t="s">
        <v>2213</v>
      </c>
      <c r="K642" s="3" t="s">
        <v>3183</v>
      </c>
      <c r="L642" s="3"/>
      <c r="M642" s="3" t="str">
        <f t="shared" si="68"/>
        <v>NULL</v>
      </c>
      <c r="N642" s="3"/>
      <c r="O642" s="3"/>
      <c r="P642" s="2" t="s">
        <v>3183</v>
      </c>
      <c r="Q642" s="28" t="str">
        <f t="shared" si="69"/>
        <v>MEM_NO</v>
      </c>
      <c r="R642" s="2" t="str">
        <f t="shared" si="73"/>
        <v>, ALARM_TEL1  VARCHAR(20)  NULL  COMMENT '알림 전화번호1'</v>
      </c>
    </row>
    <row r="643" spans="1:18" ht="22" hidden="1" customHeight="1" x14ac:dyDescent="0.45">
      <c r="A643" s="23">
        <f t="shared" si="70"/>
        <v>32</v>
      </c>
      <c r="B643" s="3" t="s">
        <v>598</v>
      </c>
      <c r="C643" s="3" t="s">
        <v>786</v>
      </c>
      <c r="D643" s="3" t="s">
        <v>5512</v>
      </c>
      <c r="E643" s="3" t="s">
        <v>793</v>
      </c>
      <c r="F643" s="4" t="str">
        <f t="shared" si="71"/>
        <v>O_DPN_T_CLINIC</v>
      </c>
      <c r="G643" s="5" t="s">
        <v>857</v>
      </c>
      <c r="H643" s="3">
        <f t="shared" si="72"/>
        <v>57</v>
      </c>
      <c r="I643" s="4" t="s">
        <v>1181</v>
      </c>
      <c r="J643" s="4" t="s">
        <v>2214</v>
      </c>
      <c r="K643" s="3" t="s">
        <v>3183</v>
      </c>
      <c r="L643" s="3"/>
      <c r="M643" s="3" t="str">
        <f t="shared" si="68"/>
        <v>NULL</v>
      </c>
      <c r="N643" s="3"/>
      <c r="O643" s="3"/>
      <c r="P643" s="2" t="s">
        <v>3183</v>
      </c>
      <c r="Q643" s="28" t="str">
        <f t="shared" si="69"/>
        <v>MEM_NO</v>
      </c>
      <c r="R643" s="2" t="str">
        <f t="shared" si="73"/>
        <v>, ALARM_TEL2  VARCHAR(20)  NULL  COMMENT '알림 전화번호2'</v>
      </c>
    </row>
    <row r="644" spans="1:18" ht="22" hidden="1" customHeight="1" x14ac:dyDescent="0.45">
      <c r="A644" s="23">
        <f t="shared" si="70"/>
        <v>32</v>
      </c>
      <c r="B644" s="3" t="s">
        <v>598</v>
      </c>
      <c r="C644" s="3" t="s">
        <v>786</v>
      </c>
      <c r="D644" s="3" t="s">
        <v>5512</v>
      </c>
      <c r="E644" s="3" t="s">
        <v>793</v>
      </c>
      <c r="F644" s="4" t="str">
        <f t="shared" si="71"/>
        <v>O_DPN_T_CLINIC</v>
      </c>
      <c r="G644" s="5" t="s">
        <v>857</v>
      </c>
      <c r="H644" s="3">
        <f t="shared" si="72"/>
        <v>58</v>
      </c>
      <c r="I644" s="4" t="s">
        <v>1182</v>
      </c>
      <c r="J644" s="4" t="s">
        <v>2215</v>
      </c>
      <c r="K644" s="3" t="s">
        <v>3378</v>
      </c>
      <c r="L644" s="3"/>
      <c r="M644" s="3" t="str">
        <f t="shared" si="68"/>
        <v>NULL</v>
      </c>
      <c r="N644" s="3"/>
      <c r="O644" s="3"/>
      <c r="P644" s="2" t="s">
        <v>3181</v>
      </c>
      <c r="Q644" s="28" t="str">
        <f t="shared" si="69"/>
        <v>MEM_NO</v>
      </c>
      <c r="R644" s="2" t="str">
        <f t="shared" si="73"/>
        <v>, ALARM_TYPE  INTEGER  NULL  COMMENT '1:카카오톡 알림
2:일반문'</v>
      </c>
    </row>
    <row r="645" spans="1:18" ht="22" hidden="1" customHeight="1" x14ac:dyDescent="0.45">
      <c r="A645" s="23">
        <f t="shared" si="70"/>
        <v>32</v>
      </c>
      <c r="B645" s="3" t="s">
        <v>598</v>
      </c>
      <c r="C645" s="3" t="s">
        <v>786</v>
      </c>
      <c r="D645" s="3" t="s">
        <v>5512</v>
      </c>
      <c r="E645" s="3" t="s">
        <v>793</v>
      </c>
      <c r="F645" s="4" t="str">
        <f t="shared" si="71"/>
        <v>O_DPN_T_CLINIC</v>
      </c>
      <c r="G645" s="5" t="s">
        <v>857</v>
      </c>
      <c r="H645" s="3">
        <f t="shared" si="72"/>
        <v>59</v>
      </c>
      <c r="I645" s="4" t="s">
        <v>1183</v>
      </c>
      <c r="J645" s="4" t="s">
        <v>2216</v>
      </c>
      <c r="K645" s="3" t="s">
        <v>3212</v>
      </c>
      <c r="L645" s="3"/>
      <c r="M645" s="3" t="str">
        <f t="shared" si="68"/>
        <v>NULL</v>
      </c>
      <c r="N645" s="3"/>
      <c r="O645" s="3"/>
      <c r="P645" s="2" t="s">
        <v>3212</v>
      </c>
      <c r="Q645" s="28" t="str">
        <f t="shared" si="69"/>
        <v>MEM_NO</v>
      </c>
      <c r="R645" s="2" t="str">
        <f t="shared" si="73"/>
        <v>, BLOG  VARCHAR(300)  NULL  COMMENT '블로그'</v>
      </c>
    </row>
    <row r="646" spans="1:18" ht="22" hidden="1" customHeight="1" x14ac:dyDescent="0.45">
      <c r="A646" s="23">
        <f t="shared" si="70"/>
        <v>32</v>
      </c>
      <c r="B646" s="3" t="s">
        <v>598</v>
      </c>
      <c r="C646" s="3" t="s">
        <v>786</v>
      </c>
      <c r="D646" s="3" t="s">
        <v>5512</v>
      </c>
      <c r="E646" s="3" t="s">
        <v>793</v>
      </c>
      <c r="F646" s="4" t="str">
        <f t="shared" si="71"/>
        <v>O_DPN_T_CLINIC</v>
      </c>
      <c r="G646" s="5" t="s">
        <v>857</v>
      </c>
      <c r="H646" s="3">
        <f t="shared" si="72"/>
        <v>60</v>
      </c>
      <c r="I646" s="22" t="s">
        <v>1184</v>
      </c>
      <c r="J646" s="22" t="s">
        <v>2217</v>
      </c>
      <c r="K646" s="3" t="s">
        <v>3212</v>
      </c>
      <c r="L646" s="3"/>
      <c r="M646" s="3" t="str">
        <f t="shared" si="68"/>
        <v>NULL</v>
      </c>
      <c r="N646" s="3"/>
      <c r="O646" s="3"/>
      <c r="P646" s="2" t="s">
        <v>3212</v>
      </c>
      <c r="Q646" s="28" t="str">
        <f t="shared" si="69"/>
        <v>MEM_NO</v>
      </c>
      <c r="R646" s="2" t="str">
        <f t="shared" si="73"/>
        <v>, YOUTUBE  VARCHAR(300)  NULL  COMMENT '유튜브'</v>
      </c>
    </row>
    <row r="647" spans="1:18" ht="22" hidden="1" customHeight="1" x14ac:dyDescent="0.45">
      <c r="A647" s="23">
        <f t="shared" si="70"/>
        <v>32</v>
      </c>
      <c r="B647" s="3" t="s">
        <v>598</v>
      </c>
      <c r="C647" s="3" t="s">
        <v>786</v>
      </c>
      <c r="D647" s="3" t="s">
        <v>5512</v>
      </c>
      <c r="E647" s="3" t="s">
        <v>793</v>
      </c>
      <c r="F647" s="4" t="str">
        <f t="shared" si="71"/>
        <v>O_DPN_T_CLINIC</v>
      </c>
      <c r="G647" s="5" t="s">
        <v>857</v>
      </c>
      <c r="H647" s="3">
        <f t="shared" si="72"/>
        <v>61</v>
      </c>
      <c r="I647" s="4" t="s">
        <v>1185</v>
      </c>
      <c r="J647" s="4" t="s">
        <v>2218</v>
      </c>
      <c r="K647" s="3" t="s">
        <v>3212</v>
      </c>
      <c r="L647" s="3"/>
      <c r="M647" s="3" t="str">
        <f t="shared" si="68"/>
        <v>NULL</v>
      </c>
      <c r="N647" s="3"/>
      <c r="O647" s="3"/>
      <c r="P647" s="2" t="s">
        <v>3212</v>
      </c>
      <c r="Q647" s="28" t="str">
        <f t="shared" si="69"/>
        <v>MEM_NO</v>
      </c>
      <c r="R647" s="2" t="str">
        <f t="shared" si="73"/>
        <v>, FACEBOOK  VARCHAR(300)  NULL  COMMENT '페이스북'</v>
      </c>
    </row>
    <row r="648" spans="1:18" ht="22" hidden="1" customHeight="1" x14ac:dyDescent="0.45">
      <c r="A648" s="23">
        <f t="shared" si="70"/>
        <v>32</v>
      </c>
      <c r="B648" s="3" t="s">
        <v>598</v>
      </c>
      <c r="C648" s="3" t="s">
        <v>786</v>
      </c>
      <c r="D648" s="3" t="s">
        <v>5512</v>
      </c>
      <c r="E648" s="3" t="s">
        <v>793</v>
      </c>
      <c r="F648" s="4" t="str">
        <f t="shared" si="71"/>
        <v>O_DPN_T_CLINIC</v>
      </c>
      <c r="G648" s="5" t="s">
        <v>857</v>
      </c>
      <c r="H648" s="3">
        <f t="shared" si="72"/>
        <v>62</v>
      </c>
      <c r="I648" s="4" t="s">
        <v>1186</v>
      </c>
      <c r="J648" s="4" t="s">
        <v>2219</v>
      </c>
      <c r="K648" s="3" t="s">
        <v>3212</v>
      </c>
      <c r="L648" s="3"/>
      <c r="M648" s="3" t="str">
        <f t="shared" si="68"/>
        <v>NULL</v>
      </c>
      <c r="N648" s="3"/>
      <c r="O648" s="3"/>
      <c r="P648" s="2" t="s">
        <v>3212</v>
      </c>
      <c r="Q648" s="28" t="str">
        <f t="shared" si="69"/>
        <v>MEM_NO</v>
      </c>
      <c r="R648" s="2" t="str">
        <f t="shared" si="73"/>
        <v>, INSTAGRAM  VARCHAR(300)  NULL  COMMENT '인스타그램'</v>
      </c>
    </row>
    <row r="649" spans="1:18" ht="22" hidden="1" customHeight="1" x14ac:dyDescent="0.45">
      <c r="A649" s="23">
        <f t="shared" si="70"/>
        <v>32</v>
      </c>
      <c r="B649" s="3" t="s">
        <v>598</v>
      </c>
      <c r="C649" s="3" t="s">
        <v>786</v>
      </c>
      <c r="D649" s="3" t="s">
        <v>5512</v>
      </c>
      <c r="E649" s="3" t="s">
        <v>793</v>
      </c>
      <c r="F649" s="4" t="str">
        <f t="shared" si="71"/>
        <v>O_DPN_T_CLINIC</v>
      </c>
      <c r="G649" s="5" t="s">
        <v>857</v>
      </c>
      <c r="H649" s="3">
        <f t="shared" si="72"/>
        <v>63</v>
      </c>
      <c r="I649" s="4" t="s">
        <v>1187</v>
      </c>
      <c r="J649" s="4" t="s">
        <v>2220</v>
      </c>
      <c r="K649" s="3" t="s">
        <v>3212</v>
      </c>
      <c r="L649" s="3"/>
      <c r="M649" s="3" t="str">
        <f t="shared" si="68"/>
        <v>NULL</v>
      </c>
      <c r="N649" s="3"/>
      <c r="O649" s="3"/>
      <c r="P649" s="2" t="s">
        <v>3212</v>
      </c>
      <c r="Q649" s="28" t="str">
        <f t="shared" si="69"/>
        <v>MEM_NO</v>
      </c>
      <c r="R649" s="2" t="str">
        <f t="shared" si="73"/>
        <v>, TWITTER  VARCHAR(300)  NULL  COMMENT '트위터'</v>
      </c>
    </row>
    <row r="650" spans="1:18" ht="22" hidden="1" customHeight="1" x14ac:dyDescent="0.45">
      <c r="A650" s="23">
        <f t="shared" si="70"/>
        <v>32</v>
      </c>
      <c r="B650" s="3" t="s">
        <v>598</v>
      </c>
      <c r="C650" s="3" t="s">
        <v>786</v>
      </c>
      <c r="D650" s="3" t="s">
        <v>5512</v>
      </c>
      <c r="E650" s="3" t="s">
        <v>793</v>
      </c>
      <c r="F650" s="4" t="str">
        <f t="shared" si="71"/>
        <v>O_DPN_T_CLINIC</v>
      </c>
      <c r="G650" s="5" t="s">
        <v>857</v>
      </c>
      <c r="H650" s="3">
        <f t="shared" si="72"/>
        <v>64</v>
      </c>
      <c r="I650" s="4" t="s">
        <v>1188</v>
      </c>
      <c r="J650" s="4" t="s">
        <v>2221</v>
      </c>
      <c r="K650" s="3" t="s">
        <v>3378</v>
      </c>
      <c r="L650" s="3"/>
      <c r="M650" s="3" t="str">
        <f t="shared" si="68"/>
        <v>NULL</v>
      </c>
      <c r="N650" s="3"/>
      <c r="O650" s="3"/>
      <c r="P650" s="2" t="s">
        <v>3181</v>
      </c>
      <c r="Q650" s="28" t="str">
        <f t="shared" si="69"/>
        <v>MEM_NO</v>
      </c>
      <c r="R650" s="2" t="str">
        <f t="shared" si="73"/>
        <v>, DIVISION_SCORE  INTEGER  NULL  COMMENT '소분가능여부점수'</v>
      </c>
    </row>
    <row r="651" spans="1:18" ht="22" hidden="1" customHeight="1" x14ac:dyDescent="0.45">
      <c r="A651" s="23">
        <f t="shared" si="70"/>
        <v>32</v>
      </c>
      <c r="B651" s="3" t="s">
        <v>598</v>
      </c>
      <c r="C651" s="3" t="s">
        <v>786</v>
      </c>
      <c r="D651" s="3" t="s">
        <v>5512</v>
      </c>
      <c r="E651" s="3" t="s">
        <v>793</v>
      </c>
      <c r="F651" s="4" t="str">
        <f t="shared" si="71"/>
        <v>O_DPN_T_CLINIC</v>
      </c>
      <c r="G651" s="5" t="s">
        <v>857</v>
      </c>
      <c r="H651" s="3">
        <f t="shared" si="72"/>
        <v>65</v>
      </c>
      <c r="I651" s="4" t="s">
        <v>1189</v>
      </c>
      <c r="J651" s="4" t="s">
        <v>2222</v>
      </c>
      <c r="K651" s="3" t="s">
        <v>3378</v>
      </c>
      <c r="L651" s="3"/>
      <c r="M651" s="3" t="str">
        <f t="shared" si="68"/>
        <v>NULL</v>
      </c>
      <c r="N651" s="3"/>
      <c r="O651" s="3"/>
      <c r="P651" s="2" t="s">
        <v>3181</v>
      </c>
      <c r="Q651" s="28" t="str">
        <f t="shared" si="69"/>
        <v>MEM_NO</v>
      </c>
      <c r="R651" s="2" t="str">
        <f t="shared" si="73"/>
        <v>, PICKUP_SCORE  INTEGER  NULL  COMMENT '픽업상담여부점수'</v>
      </c>
    </row>
    <row r="652" spans="1:18" ht="22" hidden="1" customHeight="1" x14ac:dyDescent="0.45">
      <c r="A652" s="23">
        <f t="shared" si="70"/>
        <v>32</v>
      </c>
      <c r="B652" s="3" t="s">
        <v>598</v>
      </c>
      <c r="C652" s="3" t="s">
        <v>786</v>
      </c>
      <c r="D652" s="3" t="s">
        <v>5512</v>
      </c>
      <c r="E652" s="3" t="s">
        <v>793</v>
      </c>
      <c r="F652" s="4" t="str">
        <f t="shared" si="71"/>
        <v>O_DPN_T_CLINIC</v>
      </c>
      <c r="G652" s="5" t="s">
        <v>857</v>
      </c>
      <c r="H652" s="3">
        <f t="shared" si="72"/>
        <v>66</v>
      </c>
      <c r="I652" s="4" t="s">
        <v>1190</v>
      </c>
      <c r="J652" s="4" t="s">
        <v>2223</v>
      </c>
      <c r="K652" s="3" t="s">
        <v>3378</v>
      </c>
      <c r="L652" s="3"/>
      <c r="M652" s="3" t="str">
        <f t="shared" si="68"/>
        <v>NULL</v>
      </c>
      <c r="N652" s="3"/>
      <c r="O652" s="3"/>
      <c r="P652" s="2" t="s">
        <v>3181</v>
      </c>
      <c r="Q652" s="28" t="str">
        <f t="shared" si="69"/>
        <v>MEM_NO</v>
      </c>
      <c r="R652" s="2" t="str">
        <f t="shared" si="73"/>
        <v>, KATALK_SCORE  INTEGER  NULL  COMMENT '카톡상담여부점수'</v>
      </c>
    </row>
    <row r="653" spans="1:18" ht="22" hidden="1" customHeight="1" x14ac:dyDescent="0.45">
      <c r="A653" s="23">
        <f t="shared" si="70"/>
        <v>32</v>
      </c>
      <c r="B653" s="3" t="s">
        <v>598</v>
      </c>
      <c r="C653" s="3" t="s">
        <v>786</v>
      </c>
      <c r="D653" s="3" t="s">
        <v>5512</v>
      </c>
      <c r="E653" s="3" t="s">
        <v>793</v>
      </c>
      <c r="F653" s="4" t="str">
        <f t="shared" si="71"/>
        <v>O_DPN_T_CLINIC</v>
      </c>
      <c r="G653" s="5" t="s">
        <v>857</v>
      </c>
      <c r="H653" s="3">
        <f t="shared" si="72"/>
        <v>67</v>
      </c>
      <c r="I653" s="4" t="s">
        <v>1191</v>
      </c>
      <c r="J653" s="4" t="s">
        <v>2224</v>
      </c>
      <c r="K653" s="3" t="s">
        <v>3212</v>
      </c>
      <c r="L653" s="3"/>
      <c r="M653" s="3" t="str">
        <f t="shared" si="68"/>
        <v>NULL</v>
      </c>
      <c r="N653" s="3"/>
      <c r="O653" s="3"/>
      <c r="P653" s="2" t="s">
        <v>3212</v>
      </c>
      <c r="Q653" s="28" t="str">
        <f t="shared" si="69"/>
        <v>MEM_NO</v>
      </c>
      <c r="R653" s="2" t="str">
        <f t="shared" si="73"/>
        <v>, KATALK_ID  VARCHAR(300)  NULL  COMMENT '카톡상담아이디'</v>
      </c>
    </row>
    <row r="654" spans="1:18" ht="22" hidden="1" customHeight="1" x14ac:dyDescent="0.45">
      <c r="A654" s="23">
        <f t="shared" si="70"/>
        <v>32</v>
      </c>
      <c r="B654" s="3" t="s">
        <v>598</v>
      </c>
      <c r="C654" s="3" t="s">
        <v>786</v>
      </c>
      <c r="D654" s="3" t="s">
        <v>5512</v>
      </c>
      <c r="E654" s="3" t="s">
        <v>793</v>
      </c>
      <c r="F654" s="4" t="str">
        <f t="shared" si="71"/>
        <v>O_DPN_T_CLINIC</v>
      </c>
      <c r="G654" s="5" t="s">
        <v>857</v>
      </c>
      <c r="H654" s="3">
        <f t="shared" si="72"/>
        <v>68</v>
      </c>
      <c r="I654" s="4" t="s">
        <v>1192</v>
      </c>
      <c r="J654" s="4" t="s">
        <v>2225</v>
      </c>
      <c r="K654" s="3" t="s">
        <v>3378</v>
      </c>
      <c r="L654" s="3"/>
      <c r="M654" s="3" t="str">
        <f t="shared" si="68"/>
        <v>NULL</v>
      </c>
      <c r="N654" s="3"/>
      <c r="O654" s="3"/>
      <c r="P654" s="2" t="s">
        <v>3181</v>
      </c>
      <c r="Q654" s="28" t="str">
        <f t="shared" si="69"/>
        <v>MEM_NO</v>
      </c>
      <c r="R654" s="2" t="str">
        <f t="shared" si="73"/>
        <v>, SNS_SCORE  INTEGER  NULL  COMMENT 'SNS활성도점수'</v>
      </c>
    </row>
    <row r="655" spans="1:18" ht="22" hidden="1" customHeight="1" x14ac:dyDescent="0.45">
      <c r="A655" s="23">
        <f t="shared" si="70"/>
        <v>32</v>
      </c>
      <c r="B655" s="3" t="s">
        <v>598</v>
      </c>
      <c r="C655" s="3" t="s">
        <v>786</v>
      </c>
      <c r="D655" s="3" t="s">
        <v>5512</v>
      </c>
      <c r="E655" s="3" t="s">
        <v>793</v>
      </c>
      <c r="F655" s="4" t="str">
        <f t="shared" si="71"/>
        <v>O_DPN_T_CLINIC</v>
      </c>
      <c r="G655" s="5" t="s">
        <v>857</v>
      </c>
      <c r="H655" s="3">
        <f t="shared" si="72"/>
        <v>69</v>
      </c>
      <c r="I655" s="4" t="s">
        <v>1193</v>
      </c>
      <c r="J655" s="4" t="s">
        <v>2226</v>
      </c>
      <c r="K655" s="3" t="s">
        <v>3378</v>
      </c>
      <c r="L655" s="3"/>
      <c r="M655" s="3" t="str">
        <f t="shared" si="68"/>
        <v>NULL</v>
      </c>
      <c r="N655" s="3"/>
      <c r="O655" s="3"/>
      <c r="P655" s="2" t="s">
        <v>3181</v>
      </c>
      <c r="Q655" s="28" t="str">
        <f t="shared" si="69"/>
        <v>MEM_NO</v>
      </c>
      <c r="R655" s="2" t="str">
        <f t="shared" si="73"/>
        <v>, INFO_SCORE  INTEGER  NULL  COMMENT '병원정보점수'</v>
      </c>
    </row>
    <row r="656" spans="1:18" ht="22" hidden="1" customHeight="1" x14ac:dyDescent="0.45">
      <c r="A656" s="23">
        <f t="shared" si="70"/>
        <v>32</v>
      </c>
      <c r="B656" s="3" t="s">
        <v>598</v>
      </c>
      <c r="C656" s="3" t="s">
        <v>786</v>
      </c>
      <c r="D656" s="3" t="s">
        <v>5512</v>
      </c>
      <c r="E656" s="3" t="s">
        <v>793</v>
      </c>
      <c r="F656" s="4" t="str">
        <f t="shared" si="71"/>
        <v>O_DPN_T_CLINIC</v>
      </c>
      <c r="G656" s="5" t="s">
        <v>857</v>
      </c>
      <c r="H656" s="3">
        <f t="shared" si="72"/>
        <v>70</v>
      </c>
      <c r="I656" s="4" t="s">
        <v>1194</v>
      </c>
      <c r="J656" s="4" t="s">
        <v>2227</v>
      </c>
      <c r="K656" s="3" t="s">
        <v>3378</v>
      </c>
      <c r="L656" s="3"/>
      <c r="M656" s="3" t="str">
        <f t="shared" si="68"/>
        <v>NULL</v>
      </c>
      <c r="N656" s="3"/>
      <c r="O656" s="3"/>
      <c r="P656" s="2" t="s">
        <v>3181</v>
      </c>
      <c r="Q656" s="28" t="str">
        <f t="shared" si="69"/>
        <v>MEM_NO</v>
      </c>
      <c r="R656" s="2" t="str">
        <f t="shared" si="73"/>
        <v>, BBS_SCORE  INTEGER  NULL  COMMENT 'PNT몰활동점수'</v>
      </c>
    </row>
    <row r="657" spans="1:18" ht="22" hidden="1" customHeight="1" x14ac:dyDescent="0.45">
      <c r="A657" s="23">
        <f t="shared" si="70"/>
        <v>32</v>
      </c>
      <c r="B657" s="3" t="s">
        <v>598</v>
      </c>
      <c r="C657" s="3" t="s">
        <v>786</v>
      </c>
      <c r="D657" s="3" t="s">
        <v>5512</v>
      </c>
      <c r="E657" s="3" t="s">
        <v>793</v>
      </c>
      <c r="F657" s="4" t="str">
        <f t="shared" si="71"/>
        <v>O_DPN_T_CLINIC</v>
      </c>
      <c r="G657" s="5" t="s">
        <v>857</v>
      </c>
      <c r="H657" s="3">
        <f t="shared" si="72"/>
        <v>71</v>
      </c>
      <c r="I657" s="4" t="s">
        <v>1195</v>
      </c>
      <c r="J657" s="4" t="s">
        <v>2228</v>
      </c>
      <c r="K657" s="3" t="s">
        <v>3378</v>
      </c>
      <c r="L657" s="3"/>
      <c r="M657" s="3" t="str">
        <f t="shared" si="68"/>
        <v>NULL</v>
      </c>
      <c r="N657" s="3"/>
      <c r="O657" s="3"/>
      <c r="P657" s="2" t="s">
        <v>3181</v>
      </c>
      <c r="Q657" s="28" t="str">
        <f t="shared" si="69"/>
        <v>MEM_NO</v>
      </c>
      <c r="R657" s="2" t="str">
        <f t="shared" si="73"/>
        <v>, TOTAL_SCORE  INTEGER  NULL  COMMENT '총점수'</v>
      </c>
    </row>
    <row r="658" spans="1:18" ht="22" hidden="1" customHeight="1" x14ac:dyDescent="0.45">
      <c r="A658" s="23">
        <f t="shared" si="70"/>
        <v>32</v>
      </c>
      <c r="B658" s="3" t="s">
        <v>598</v>
      </c>
      <c r="C658" s="3" t="s">
        <v>786</v>
      </c>
      <c r="D658" s="3" t="s">
        <v>5512</v>
      </c>
      <c r="E658" s="3" t="s">
        <v>793</v>
      </c>
      <c r="F658" s="4" t="str">
        <f t="shared" si="71"/>
        <v>O_DPN_T_CLINIC</v>
      </c>
      <c r="G658" s="5" t="s">
        <v>857</v>
      </c>
      <c r="H658" s="3">
        <f t="shared" si="72"/>
        <v>72</v>
      </c>
      <c r="I658" s="4" t="s">
        <v>1196</v>
      </c>
      <c r="J658" s="4" t="s">
        <v>2229</v>
      </c>
      <c r="K658" s="3" t="s">
        <v>3378</v>
      </c>
      <c r="L658" s="3"/>
      <c r="M658" s="3" t="str">
        <f t="shared" si="68"/>
        <v>NULL</v>
      </c>
      <c r="N658" s="3"/>
      <c r="O658" s="3"/>
      <c r="P658" s="2" t="s">
        <v>3181</v>
      </c>
      <c r="Q658" s="28" t="str">
        <f t="shared" si="69"/>
        <v>MEM_NO</v>
      </c>
      <c r="R658" s="2" t="str">
        <f t="shared" si="73"/>
        <v>, RECOMMEND_SEQ  INTEGER  NULL  COMMENT '추천병원 순위'</v>
      </c>
    </row>
    <row r="659" spans="1:18" ht="22" hidden="1" customHeight="1" x14ac:dyDescent="0.45">
      <c r="A659" s="23">
        <f t="shared" si="70"/>
        <v>32</v>
      </c>
      <c r="B659" s="3" t="s">
        <v>598</v>
      </c>
      <c r="C659" s="3" t="s">
        <v>786</v>
      </c>
      <c r="D659" s="3" t="s">
        <v>5512</v>
      </c>
      <c r="E659" s="3" t="s">
        <v>793</v>
      </c>
      <c r="F659" s="4" t="str">
        <f t="shared" si="71"/>
        <v>O_DPN_T_CLINIC</v>
      </c>
      <c r="G659" s="5" t="s">
        <v>857</v>
      </c>
      <c r="H659" s="3">
        <f t="shared" si="72"/>
        <v>73</v>
      </c>
      <c r="I659" s="4" t="s">
        <v>1197</v>
      </c>
      <c r="J659" s="4" t="s">
        <v>2230</v>
      </c>
      <c r="K659" s="3" t="s">
        <v>3183</v>
      </c>
      <c r="L659" s="3"/>
      <c r="M659" s="3" t="str">
        <f t="shared" si="68"/>
        <v>NULL</v>
      </c>
      <c r="N659" s="3"/>
      <c r="O659" s="3"/>
      <c r="P659" s="2" t="s">
        <v>3183</v>
      </c>
      <c r="Q659" s="28" t="str">
        <f t="shared" si="69"/>
        <v>MEM_NO</v>
      </c>
      <c r="R659" s="2" t="str">
        <f t="shared" si="73"/>
        <v>, CLINIC_SELL_CD  VARCHAR(20)  NULL  COMMENT '병의원판매처코드(고객코드)'</v>
      </c>
    </row>
    <row r="660" spans="1:18" ht="22" hidden="1" customHeight="1" x14ac:dyDescent="0.45">
      <c r="A660" s="23">
        <f t="shared" si="70"/>
        <v>32</v>
      </c>
      <c r="B660" s="3" t="s">
        <v>598</v>
      </c>
      <c r="C660" s="3" t="s">
        <v>786</v>
      </c>
      <c r="D660" s="3" t="s">
        <v>5512</v>
      </c>
      <c r="E660" s="3" t="s">
        <v>793</v>
      </c>
      <c r="F660" s="4" t="str">
        <f t="shared" si="71"/>
        <v>O_DPN_T_CLINIC</v>
      </c>
      <c r="G660" s="5" t="s">
        <v>857</v>
      </c>
      <c r="H660" s="3">
        <f t="shared" si="72"/>
        <v>74</v>
      </c>
      <c r="I660" s="4" t="s">
        <v>1198</v>
      </c>
      <c r="J660" s="4" t="s">
        <v>2231</v>
      </c>
      <c r="K660" s="3" t="s">
        <v>3183</v>
      </c>
      <c r="L660" s="3"/>
      <c r="M660" s="3" t="str">
        <f t="shared" si="68"/>
        <v>NULL</v>
      </c>
      <c r="N660" s="3"/>
      <c r="O660" s="3"/>
      <c r="P660" s="2" t="s">
        <v>3183</v>
      </c>
      <c r="Q660" s="28" t="str">
        <f t="shared" si="69"/>
        <v>MEM_NO</v>
      </c>
      <c r="R660" s="2" t="str">
        <f t="shared" si="73"/>
        <v>, CLINIC_BUY_CD  VARCHAR(20)  NULL  COMMENT '병의원구매처코드(공급업체)'</v>
      </c>
    </row>
    <row r="661" spans="1:18" ht="22" hidden="1" customHeight="1" x14ac:dyDescent="0.45">
      <c r="A661" s="23">
        <f t="shared" si="70"/>
        <v>32</v>
      </c>
      <c r="B661" s="3" t="s">
        <v>598</v>
      </c>
      <c r="C661" s="3" t="s">
        <v>786</v>
      </c>
      <c r="D661" s="3" t="s">
        <v>5512</v>
      </c>
      <c r="E661" s="3" t="s">
        <v>793</v>
      </c>
      <c r="F661" s="4" t="str">
        <f t="shared" si="71"/>
        <v>O_DPN_T_CLINIC</v>
      </c>
      <c r="G661" s="5" t="s">
        <v>857</v>
      </c>
      <c r="H661" s="3">
        <f t="shared" si="72"/>
        <v>75</v>
      </c>
      <c r="I661" s="4" t="s">
        <v>1199</v>
      </c>
      <c r="J661" s="4" t="s">
        <v>2232</v>
      </c>
      <c r="K661" s="3" t="s">
        <v>3378</v>
      </c>
      <c r="L661" s="3"/>
      <c r="M661" s="3" t="str">
        <f t="shared" si="68"/>
        <v>NULL</v>
      </c>
      <c r="N661" s="3"/>
      <c r="O661" s="3"/>
      <c r="P661" s="2" t="s">
        <v>3181</v>
      </c>
      <c r="Q661" s="28" t="str">
        <f t="shared" si="69"/>
        <v>MEM_NO</v>
      </c>
      <c r="R661" s="2" t="str">
        <f t="shared" si="73"/>
        <v>, TAX_TYPE  INTEGER  NULL  COMMENT '1:과세 2:면세'</v>
      </c>
    </row>
    <row r="662" spans="1:18" ht="22" hidden="1" customHeight="1" x14ac:dyDescent="0.45">
      <c r="A662" s="23">
        <f t="shared" si="70"/>
        <v>32</v>
      </c>
      <c r="B662" s="3" t="s">
        <v>598</v>
      </c>
      <c r="C662" s="3" t="s">
        <v>786</v>
      </c>
      <c r="D662" s="3" t="s">
        <v>5512</v>
      </c>
      <c r="E662" s="3" t="s">
        <v>793</v>
      </c>
      <c r="F662" s="4" t="str">
        <f t="shared" si="71"/>
        <v>O_DPN_T_CLINIC</v>
      </c>
      <c r="G662" s="5" t="s">
        <v>857</v>
      </c>
      <c r="H662" s="3">
        <f t="shared" si="72"/>
        <v>76</v>
      </c>
      <c r="I662" s="4" t="s">
        <v>1200</v>
      </c>
      <c r="J662" s="4" t="s">
        <v>2233</v>
      </c>
      <c r="K662" s="3" t="s">
        <v>3183</v>
      </c>
      <c r="L662" s="3"/>
      <c r="M662" s="3" t="str">
        <f t="shared" si="68"/>
        <v>NULL</v>
      </c>
      <c r="N662" s="3"/>
      <c r="O662" s="3"/>
      <c r="P662" s="2" t="s">
        <v>3183</v>
      </c>
      <c r="Q662" s="28" t="str">
        <f t="shared" si="69"/>
        <v>MEM_NO</v>
      </c>
      <c r="R662" s="2" t="str">
        <f t="shared" si="73"/>
        <v>, BUSINESS_OWNER  VARCHAR(20)  NULL  COMMENT '대표자명'</v>
      </c>
    </row>
    <row r="663" spans="1:18" ht="22" hidden="1" customHeight="1" x14ac:dyDescent="0.45">
      <c r="A663" s="23">
        <f t="shared" si="70"/>
        <v>32</v>
      </c>
      <c r="B663" s="3" t="s">
        <v>598</v>
      </c>
      <c r="C663" s="3" t="s">
        <v>786</v>
      </c>
      <c r="D663" s="3" t="s">
        <v>5512</v>
      </c>
      <c r="E663" s="3" t="s">
        <v>793</v>
      </c>
      <c r="F663" s="4" t="str">
        <f t="shared" si="71"/>
        <v>O_DPN_T_CLINIC</v>
      </c>
      <c r="G663" s="5" t="s">
        <v>857</v>
      </c>
      <c r="H663" s="3">
        <f t="shared" si="72"/>
        <v>77</v>
      </c>
      <c r="I663" s="4" t="s">
        <v>1201</v>
      </c>
      <c r="J663" s="22" t="s">
        <v>2234</v>
      </c>
      <c r="K663" s="3" t="s">
        <v>3180</v>
      </c>
      <c r="L663" s="3"/>
      <c r="M663" s="3" t="str">
        <f t="shared" si="68"/>
        <v>NULL</v>
      </c>
      <c r="N663" s="3"/>
      <c r="O663" s="3"/>
      <c r="P663" s="2" t="s">
        <v>3180</v>
      </c>
      <c r="Q663" s="28" t="str">
        <f t="shared" si="69"/>
        <v>MEM_NO</v>
      </c>
      <c r="R663" s="2" t="str">
        <f t="shared" si="73"/>
        <v>, BUSINESS_NAME  VARCHAR(50)  NULL  COMMENT '병의원명'</v>
      </c>
    </row>
    <row r="664" spans="1:18" ht="22" hidden="1" customHeight="1" x14ac:dyDescent="0.45">
      <c r="A664" s="23">
        <f t="shared" si="70"/>
        <v>32</v>
      </c>
      <c r="B664" s="3" t="s">
        <v>598</v>
      </c>
      <c r="C664" s="3" t="s">
        <v>786</v>
      </c>
      <c r="D664" s="3" t="s">
        <v>5512</v>
      </c>
      <c r="E664" s="3" t="s">
        <v>793</v>
      </c>
      <c r="F664" s="4" t="str">
        <f t="shared" si="71"/>
        <v>O_DPN_T_CLINIC</v>
      </c>
      <c r="G664" s="5" t="s">
        <v>857</v>
      </c>
      <c r="H664" s="3">
        <f t="shared" si="72"/>
        <v>78</v>
      </c>
      <c r="I664" s="4" t="s">
        <v>1202</v>
      </c>
      <c r="J664" s="22" t="s">
        <v>2235</v>
      </c>
      <c r="K664" s="3" t="s">
        <v>3183</v>
      </c>
      <c r="L664" s="3"/>
      <c r="M664" s="3" t="str">
        <f t="shared" si="68"/>
        <v>NULL</v>
      </c>
      <c r="N664" s="3"/>
      <c r="O664" s="3"/>
      <c r="P664" s="2" t="s">
        <v>3183</v>
      </c>
      <c r="Q664" s="28" t="str">
        <f t="shared" si="69"/>
        <v>MEM_NO</v>
      </c>
      <c r="R664" s="2" t="str">
        <f t="shared" si="73"/>
        <v>, BUSINESS_NO  VARCHAR(20)  NULL  COMMENT '사업자(주민)등록번호'</v>
      </c>
    </row>
    <row r="665" spans="1:18" ht="22" hidden="1" customHeight="1" x14ac:dyDescent="0.45">
      <c r="A665" s="23">
        <f t="shared" si="70"/>
        <v>32</v>
      </c>
      <c r="B665" s="3" t="s">
        <v>598</v>
      </c>
      <c r="C665" s="3" t="s">
        <v>786</v>
      </c>
      <c r="D665" s="3" t="s">
        <v>5512</v>
      </c>
      <c r="E665" s="3" t="s">
        <v>793</v>
      </c>
      <c r="F665" s="4" t="str">
        <f t="shared" si="71"/>
        <v>O_DPN_T_CLINIC</v>
      </c>
      <c r="G665" s="5" t="s">
        <v>857</v>
      </c>
      <c r="H665" s="3">
        <f t="shared" si="72"/>
        <v>79</v>
      </c>
      <c r="I665" s="4" t="s">
        <v>1203</v>
      </c>
      <c r="J665" s="4" t="s">
        <v>2236</v>
      </c>
      <c r="K665" s="3" t="s">
        <v>3183</v>
      </c>
      <c r="L665" s="3"/>
      <c r="M665" s="3" t="str">
        <f t="shared" si="68"/>
        <v>NULL</v>
      </c>
      <c r="N665" s="3"/>
      <c r="O665" s="3"/>
      <c r="P665" s="2" t="s">
        <v>3183</v>
      </c>
      <c r="Q665" s="28" t="str">
        <f t="shared" si="69"/>
        <v>MEM_NO</v>
      </c>
      <c r="R665" s="2" t="str">
        <f t="shared" si="73"/>
        <v>, BUSINESS_ITEM  VARCHAR(20)  NULL  COMMENT '업종'</v>
      </c>
    </row>
    <row r="666" spans="1:18" ht="22" hidden="1" customHeight="1" x14ac:dyDescent="0.45">
      <c r="A666" s="23">
        <f t="shared" si="70"/>
        <v>32</v>
      </c>
      <c r="B666" s="3" t="s">
        <v>598</v>
      </c>
      <c r="C666" s="3" t="s">
        <v>786</v>
      </c>
      <c r="D666" s="3" t="s">
        <v>5512</v>
      </c>
      <c r="E666" s="3" t="s">
        <v>793</v>
      </c>
      <c r="F666" s="4" t="str">
        <f t="shared" si="71"/>
        <v>O_DPN_T_CLINIC</v>
      </c>
      <c r="G666" s="5" t="s">
        <v>857</v>
      </c>
      <c r="H666" s="3">
        <f t="shared" si="72"/>
        <v>80</v>
      </c>
      <c r="I666" s="4" t="s">
        <v>1204</v>
      </c>
      <c r="J666" s="4" t="s">
        <v>2237</v>
      </c>
      <c r="K666" s="3" t="s">
        <v>3183</v>
      </c>
      <c r="L666" s="3"/>
      <c r="M666" s="3" t="str">
        <f t="shared" si="68"/>
        <v>NULL</v>
      </c>
      <c r="N666" s="3"/>
      <c r="O666" s="3"/>
      <c r="P666" s="2" t="s">
        <v>3183</v>
      </c>
      <c r="Q666" s="28" t="str">
        <f t="shared" si="69"/>
        <v>MEM_NO</v>
      </c>
      <c r="R666" s="2" t="str">
        <f t="shared" si="73"/>
        <v>, BUSINESS_TYPE  VARCHAR(20)  NULL  COMMENT '업태'</v>
      </c>
    </row>
    <row r="667" spans="1:18" ht="22" hidden="1" customHeight="1" x14ac:dyDescent="0.45">
      <c r="A667" s="23">
        <f t="shared" si="70"/>
        <v>32</v>
      </c>
      <c r="B667" s="3" t="s">
        <v>598</v>
      </c>
      <c r="C667" s="3" t="s">
        <v>786</v>
      </c>
      <c r="D667" s="3" t="s">
        <v>5512</v>
      </c>
      <c r="E667" s="3" t="s">
        <v>793</v>
      </c>
      <c r="F667" s="4" t="str">
        <f t="shared" si="71"/>
        <v>O_DPN_T_CLINIC</v>
      </c>
      <c r="G667" s="5" t="s">
        <v>857</v>
      </c>
      <c r="H667" s="3">
        <f t="shared" si="72"/>
        <v>81</v>
      </c>
      <c r="I667" s="4" t="s">
        <v>1205</v>
      </c>
      <c r="J667" s="22" t="s">
        <v>2238</v>
      </c>
      <c r="K667" s="3" t="s">
        <v>3183</v>
      </c>
      <c r="L667" s="3"/>
      <c r="M667" s="3" t="str">
        <f t="shared" si="68"/>
        <v>NULL</v>
      </c>
      <c r="N667" s="3"/>
      <c r="O667" s="3"/>
      <c r="P667" s="2" t="s">
        <v>3183</v>
      </c>
      <c r="Q667" s="28" t="str">
        <f t="shared" si="69"/>
        <v>MEM_NO</v>
      </c>
      <c r="R667" s="2" t="str">
        <f t="shared" si="73"/>
        <v>, BUSINESS_OWNER2  VARCHAR(20)  NULL  COMMENT '건기식 대표자명'</v>
      </c>
    </row>
    <row r="668" spans="1:18" ht="22" hidden="1" customHeight="1" x14ac:dyDescent="0.45">
      <c r="A668" s="23">
        <f t="shared" si="70"/>
        <v>32</v>
      </c>
      <c r="B668" s="3" t="s">
        <v>598</v>
      </c>
      <c r="C668" s="3" t="s">
        <v>786</v>
      </c>
      <c r="D668" s="3" t="s">
        <v>5512</v>
      </c>
      <c r="E668" s="3" t="s">
        <v>793</v>
      </c>
      <c r="F668" s="4" t="str">
        <f t="shared" si="71"/>
        <v>O_DPN_T_CLINIC</v>
      </c>
      <c r="G668" s="5" t="s">
        <v>857</v>
      </c>
      <c r="H668" s="3">
        <f t="shared" si="72"/>
        <v>82</v>
      </c>
      <c r="I668" s="4" t="s">
        <v>1206</v>
      </c>
      <c r="J668" s="22" t="s">
        <v>2239</v>
      </c>
      <c r="K668" s="3" t="s">
        <v>3180</v>
      </c>
      <c r="L668" s="3"/>
      <c r="M668" s="3" t="str">
        <f t="shared" si="68"/>
        <v>NULL</v>
      </c>
      <c r="N668" s="3"/>
      <c r="O668" s="3"/>
      <c r="P668" s="2" t="s">
        <v>3180</v>
      </c>
      <c r="Q668" s="28" t="str">
        <f t="shared" si="69"/>
        <v>MEM_NO</v>
      </c>
      <c r="R668" s="2" t="str">
        <f t="shared" si="73"/>
        <v>, BUSINESS_NAME2  VARCHAR(50)  NULL  COMMENT '건기식 업체명'</v>
      </c>
    </row>
    <row r="669" spans="1:18" ht="22" hidden="1" customHeight="1" x14ac:dyDescent="0.45">
      <c r="A669" s="23">
        <f t="shared" si="70"/>
        <v>32</v>
      </c>
      <c r="B669" s="3" t="s">
        <v>598</v>
      </c>
      <c r="C669" s="3" t="s">
        <v>786</v>
      </c>
      <c r="D669" s="3" t="s">
        <v>5512</v>
      </c>
      <c r="E669" s="3" t="s">
        <v>793</v>
      </c>
      <c r="F669" s="4" t="str">
        <f t="shared" si="71"/>
        <v>O_DPN_T_CLINIC</v>
      </c>
      <c r="G669" s="5" t="s">
        <v>857</v>
      </c>
      <c r="H669" s="3">
        <f t="shared" si="72"/>
        <v>83</v>
      </c>
      <c r="I669" s="4" t="s">
        <v>1207</v>
      </c>
      <c r="J669" s="4" t="s">
        <v>2240</v>
      </c>
      <c r="K669" s="3" t="s">
        <v>3183</v>
      </c>
      <c r="L669" s="3"/>
      <c r="M669" s="3" t="str">
        <f t="shared" si="68"/>
        <v>NULL</v>
      </c>
      <c r="N669" s="3"/>
      <c r="O669" s="3"/>
      <c r="P669" s="2" t="s">
        <v>3183</v>
      </c>
      <c r="Q669" s="28" t="str">
        <f t="shared" si="69"/>
        <v>MEM_NO</v>
      </c>
      <c r="R669" s="2" t="str">
        <f t="shared" si="73"/>
        <v>, BUSINESS_NO2  VARCHAR(20)  NULL  COMMENT '건기식 사업자(주민)등록번호'</v>
      </c>
    </row>
    <row r="670" spans="1:18" ht="22" hidden="1" customHeight="1" x14ac:dyDescent="0.45">
      <c r="A670" s="23">
        <f t="shared" si="70"/>
        <v>32</v>
      </c>
      <c r="B670" s="3" t="s">
        <v>598</v>
      </c>
      <c r="C670" s="3" t="s">
        <v>786</v>
      </c>
      <c r="D670" s="3" t="s">
        <v>5512</v>
      </c>
      <c r="E670" s="3" t="s">
        <v>793</v>
      </c>
      <c r="F670" s="4" t="str">
        <f t="shared" si="71"/>
        <v>O_DPN_T_CLINIC</v>
      </c>
      <c r="G670" s="5" t="s">
        <v>857</v>
      </c>
      <c r="H670" s="3">
        <f t="shared" si="72"/>
        <v>84</v>
      </c>
      <c r="I670" s="4" t="s">
        <v>1208</v>
      </c>
      <c r="J670" s="4" t="s">
        <v>2241</v>
      </c>
      <c r="K670" s="3" t="s">
        <v>3183</v>
      </c>
      <c r="L670" s="3"/>
      <c r="M670" s="3" t="str">
        <f t="shared" si="68"/>
        <v>NULL</v>
      </c>
      <c r="N670" s="3"/>
      <c r="O670" s="3"/>
      <c r="P670" s="2" t="s">
        <v>3183</v>
      </c>
      <c r="Q670" s="28" t="str">
        <f t="shared" si="69"/>
        <v>MEM_NO</v>
      </c>
      <c r="R670" s="2" t="str">
        <f t="shared" si="73"/>
        <v>, BUSINESS_ITEM2  VARCHAR(20)  NULL  COMMENT '건기식 업종'</v>
      </c>
    </row>
    <row r="671" spans="1:18" ht="22" hidden="1" customHeight="1" x14ac:dyDescent="0.45">
      <c r="A671" s="23">
        <f t="shared" si="70"/>
        <v>32</v>
      </c>
      <c r="B671" s="3" t="s">
        <v>598</v>
      </c>
      <c r="C671" s="3" t="s">
        <v>786</v>
      </c>
      <c r="D671" s="3" t="s">
        <v>5512</v>
      </c>
      <c r="E671" s="3" t="s">
        <v>793</v>
      </c>
      <c r="F671" s="4" t="str">
        <f t="shared" si="71"/>
        <v>O_DPN_T_CLINIC</v>
      </c>
      <c r="G671" s="5" t="s">
        <v>857</v>
      </c>
      <c r="H671" s="3">
        <f t="shared" si="72"/>
        <v>85</v>
      </c>
      <c r="I671" s="4" t="s">
        <v>1209</v>
      </c>
      <c r="J671" s="4" t="s">
        <v>2242</v>
      </c>
      <c r="K671" s="3" t="s">
        <v>3183</v>
      </c>
      <c r="L671" s="3"/>
      <c r="M671" s="3" t="str">
        <f t="shared" ref="M671:M734" si="74">IF(L671="Y"," NOT NULL","NULL")</f>
        <v>NULL</v>
      </c>
      <c r="N671" s="3"/>
      <c r="O671" s="3"/>
      <c r="P671" s="2" t="s">
        <v>3183</v>
      </c>
      <c r="Q671" s="28" t="str">
        <f t="shared" ref="Q671:Q734" si="75">IF(G671="","",IF(L671="",Q670,IF(AND(L671="Y",H671=1),J671,CONCATENATE(Q670,",",J671))))</f>
        <v>MEM_NO</v>
      </c>
      <c r="R671" s="2" t="str">
        <f t="shared" si="73"/>
        <v>, BUSINESS_TYPE2  VARCHAR(20)  NULL  COMMENT '건기식 업태'</v>
      </c>
    </row>
    <row r="672" spans="1:18" ht="21.65" hidden="1" customHeight="1" x14ac:dyDescent="0.45">
      <c r="A672" s="23">
        <f t="shared" ref="A672:A735" si="76">IF(G672=G671,A671,A671+1)</f>
        <v>32</v>
      </c>
      <c r="B672" s="3" t="s">
        <v>598</v>
      </c>
      <c r="C672" s="3" t="s">
        <v>786</v>
      </c>
      <c r="D672" s="3" t="s">
        <v>5512</v>
      </c>
      <c r="E672" s="3" t="s">
        <v>793</v>
      </c>
      <c r="F672" s="4" t="str">
        <f t="shared" ref="F672:F735" si="77">CONCATENATE("O_",D672,"_",E672)</f>
        <v>O_DPN_T_CLINIC</v>
      </c>
      <c r="G672" s="5" t="s">
        <v>857</v>
      </c>
      <c r="H672" s="3">
        <f t="shared" ref="H672:H735" si="78">IF(F672=F671,H671+1,1)</f>
        <v>86</v>
      </c>
      <c r="I672" s="4" t="s">
        <v>1210</v>
      </c>
      <c r="J672" s="4" t="s">
        <v>2243</v>
      </c>
      <c r="K672" s="3" t="s">
        <v>3183</v>
      </c>
      <c r="L672" s="3"/>
      <c r="M672" s="3" t="str">
        <f t="shared" si="74"/>
        <v>NULL</v>
      </c>
      <c r="N672" s="3"/>
      <c r="O672" s="3"/>
      <c r="P672" s="2" t="s">
        <v>3183</v>
      </c>
      <c r="Q672" s="28" t="str">
        <f t="shared" si="75"/>
        <v>MEM_NO</v>
      </c>
      <c r="R672" s="2" t="str">
        <f t="shared" ref="R672:R735" si="79">IF(AND(N672="Y",H672=1),"CREATE OR REPLACE VIEW "&amp;B672&amp;"."&amp;F672&amp;" AS SELECT CMM_DTL_CD AS "&amp;J672,IF(AND(N672="Y",H673=1)," , SORT_SEQ AS "&amp;J672&amp;" FROM DW.WSTC_CMM_CD_DTL WHERE CMM_BAS_CD= '"&amp;P672&amp;"';",IF(N672="Y"," , CMM_DTL_NM AS "&amp;J672,IF(G672="","",IF(H672=1,"CREATE OR REPLACE TRANSIENT TABLE "&amp;B672&amp;"."&amp;F672&amp;" ("&amp;J672&amp;"  "&amp;K672&amp;"  "&amp;M672&amp;"  COMMENT '"&amp;I672&amp;"'",IF(H673=1,", "&amp;J672&amp;"  "&amp;K672&amp;"  "&amp;M672&amp;"  COMMENT '"&amp;I672&amp;"' , CONSTRAINT "&amp;F672&amp;"_PK PRIMARY KEY ("&amp;Q672&amp;")) COMMENT='"&amp;G672&amp;"';"&amp;"GRANT SELECT ON TABLE GCWB_WDB."&amp;B672&amp;"."&amp;F672&amp;" TO READ_ROLE;"&amp;"GRANT SELECT,INSERT,UPDATE,DELETE ON TABLE GCWB_WDB."&amp;B672&amp;"."&amp;F672&amp;" TO ROLE CRUD_ROLE;",", "&amp;J672&amp;"  "&amp;K672&amp;"  "&amp;M672&amp;"  COMMENT '"&amp;I672&amp;"'"))))))</f>
        <v>, MEDICAL_NO  VARCHAR(20)  NULL  COMMENT '요양기관번호'</v>
      </c>
    </row>
    <row r="673" spans="1:18" ht="22" hidden="1" customHeight="1" x14ac:dyDescent="0.45">
      <c r="A673" s="23">
        <f t="shared" si="76"/>
        <v>32</v>
      </c>
      <c r="B673" s="3" t="s">
        <v>598</v>
      </c>
      <c r="C673" s="3" t="s">
        <v>786</v>
      </c>
      <c r="D673" s="3" t="s">
        <v>5512</v>
      </c>
      <c r="E673" s="3" t="s">
        <v>793</v>
      </c>
      <c r="F673" s="4" t="str">
        <f t="shared" si="77"/>
        <v>O_DPN_T_CLINIC</v>
      </c>
      <c r="G673" s="5" t="s">
        <v>857</v>
      </c>
      <c r="H673" s="3">
        <f t="shared" si="78"/>
        <v>87</v>
      </c>
      <c r="I673" s="4" t="s">
        <v>1211</v>
      </c>
      <c r="J673" s="4" t="s">
        <v>2244</v>
      </c>
      <c r="K673" s="3" t="s">
        <v>3214</v>
      </c>
      <c r="L673" s="3"/>
      <c r="M673" s="3" t="str">
        <f t="shared" si="74"/>
        <v>NULL</v>
      </c>
      <c r="N673" s="3"/>
      <c r="O673" s="3"/>
      <c r="P673" s="2" t="s">
        <v>3214</v>
      </c>
      <c r="Q673" s="28" t="str">
        <f t="shared" si="75"/>
        <v>MEM_NO</v>
      </c>
      <c r="R673" s="2" t="str">
        <f t="shared" si="79"/>
        <v>, BANK  VARCHAR(6)  NULL  COMMENT '은행'</v>
      </c>
    </row>
    <row r="674" spans="1:18" ht="22" hidden="1" customHeight="1" x14ac:dyDescent="0.45">
      <c r="A674" s="23">
        <f t="shared" si="76"/>
        <v>32</v>
      </c>
      <c r="B674" s="3" t="s">
        <v>598</v>
      </c>
      <c r="C674" s="3" t="s">
        <v>786</v>
      </c>
      <c r="D674" s="3" t="s">
        <v>5512</v>
      </c>
      <c r="E674" s="3" t="s">
        <v>793</v>
      </c>
      <c r="F674" s="4" t="str">
        <f t="shared" si="77"/>
        <v>O_DPN_T_CLINIC</v>
      </c>
      <c r="G674" s="5" t="s">
        <v>857</v>
      </c>
      <c r="H674" s="3">
        <f t="shared" si="78"/>
        <v>88</v>
      </c>
      <c r="I674" s="4" t="s">
        <v>1212</v>
      </c>
      <c r="J674" s="4" t="s">
        <v>2245</v>
      </c>
      <c r="K674" s="3" t="s">
        <v>3180</v>
      </c>
      <c r="L674" s="3"/>
      <c r="M674" s="3" t="str">
        <f t="shared" si="74"/>
        <v>NULL</v>
      </c>
      <c r="N674" s="3"/>
      <c r="O674" s="3"/>
      <c r="P674" s="2" t="s">
        <v>3180</v>
      </c>
      <c r="Q674" s="28" t="str">
        <f t="shared" si="75"/>
        <v>MEM_NO</v>
      </c>
      <c r="R674" s="2" t="str">
        <f t="shared" si="79"/>
        <v>, ACCOUNT  VARCHAR(50)  NULL  COMMENT '계좌번호'</v>
      </c>
    </row>
    <row r="675" spans="1:18" ht="22" hidden="1" customHeight="1" x14ac:dyDescent="0.45">
      <c r="A675" s="23">
        <f t="shared" si="76"/>
        <v>32</v>
      </c>
      <c r="B675" s="3" t="s">
        <v>598</v>
      </c>
      <c r="C675" s="3" t="s">
        <v>786</v>
      </c>
      <c r="D675" s="3" t="s">
        <v>5512</v>
      </c>
      <c r="E675" s="3" t="s">
        <v>793</v>
      </c>
      <c r="F675" s="4" t="str">
        <f t="shared" si="77"/>
        <v>O_DPN_T_CLINIC</v>
      </c>
      <c r="G675" s="5" t="s">
        <v>857</v>
      </c>
      <c r="H675" s="3">
        <f t="shared" si="78"/>
        <v>89</v>
      </c>
      <c r="I675" s="4" t="s">
        <v>1213</v>
      </c>
      <c r="J675" s="4" t="s">
        <v>2246</v>
      </c>
      <c r="K675" s="3" t="s">
        <v>3180</v>
      </c>
      <c r="L675" s="3"/>
      <c r="M675" s="3" t="str">
        <f t="shared" si="74"/>
        <v>NULL</v>
      </c>
      <c r="N675" s="3"/>
      <c r="O675" s="3"/>
      <c r="P675" s="2" t="s">
        <v>3180</v>
      </c>
      <c r="Q675" s="28" t="str">
        <f t="shared" si="75"/>
        <v>MEM_NO</v>
      </c>
      <c r="R675" s="2" t="str">
        <f t="shared" si="79"/>
        <v>, DEPOSITOR  VARCHAR(50)  NULL  COMMENT '예금주'</v>
      </c>
    </row>
    <row r="676" spans="1:18" ht="22" hidden="1" customHeight="1" x14ac:dyDescent="0.45">
      <c r="A676" s="23">
        <f t="shared" si="76"/>
        <v>32</v>
      </c>
      <c r="B676" s="3" t="s">
        <v>598</v>
      </c>
      <c r="C676" s="3" t="s">
        <v>786</v>
      </c>
      <c r="D676" s="3" t="s">
        <v>5512</v>
      </c>
      <c r="E676" s="3" t="s">
        <v>793</v>
      </c>
      <c r="F676" s="4" t="str">
        <f t="shared" si="77"/>
        <v>O_DPN_T_CLINIC</v>
      </c>
      <c r="G676" s="5" t="s">
        <v>857</v>
      </c>
      <c r="H676" s="3">
        <f t="shared" si="78"/>
        <v>90</v>
      </c>
      <c r="I676" s="4" t="s">
        <v>1214</v>
      </c>
      <c r="J676" s="4" t="s">
        <v>2247</v>
      </c>
      <c r="K676" s="3" t="s">
        <v>3210</v>
      </c>
      <c r="L676" s="3"/>
      <c r="M676" s="3" t="str">
        <f t="shared" si="74"/>
        <v>NULL</v>
      </c>
      <c r="N676" s="3"/>
      <c r="O676" s="3"/>
      <c r="P676" s="2" t="s">
        <v>3210</v>
      </c>
      <c r="Q676" s="28" t="str">
        <f t="shared" si="75"/>
        <v>MEM_NO</v>
      </c>
      <c r="R676" s="2" t="str">
        <f t="shared" si="79"/>
        <v>, DEPOSITOR_NOT  VARCHAR(1)  NULL  COMMENT '예금주불일치'</v>
      </c>
    </row>
    <row r="677" spans="1:18" ht="22" hidden="1" customHeight="1" x14ac:dyDescent="0.45">
      <c r="A677" s="23">
        <f t="shared" si="76"/>
        <v>32</v>
      </c>
      <c r="B677" s="3" t="s">
        <v>598</v>
      </c>
      <c r="C677" s="3" t="s">
        <v>786</v>
      </c>
      <c r="D677" s="3" t="s">
        <v>5512</v>
      </c>
      <c r="E677" s="3" t="s">
        <v>793</v>
      </c>
      <c r="F677" s="4" t="str">
        <f t="shared" si="77"/>
        <v>O_DPN_T_CLINIC</v>
      </c>
      <c r="G677" s="5" t="s">
        <v>857</v>
      </c>
      <c r="H677" s="3">
        <f t="shared" si="78"/>
        <v>91</v>
      </c>
      <c r="I677" s="4" t="s">
        <v>1215</v>
      </c>
      <c r="J677" s="4" t="s">
        <v>2248</v>
      </c>
      <c r="K677" s="3" t="s">
        <v>3210</v>
      </c>
      <c r="L677" s="3"/>
      <c r="M677" s="3" t="str">
        <f t="shared" si="74"/>
        <v>NULL</v>
      </c>
      <c r="N677" s="3"/>
      <c r="O677" s="3"/>
      <c r="P677" s="2" t="s">
        <v>3210</v>
      </c>
      <c r="Q677" s="28" t="str">
        <f t="shared" si="75"/>
        <v>MEM_NO</v>
      </c>
      <c r="R677" s="2" t="str">
        <f t="shared" si="79"/>
        <v>, DISP_YN  VARCHAR(1)  NULL  COMMENT '전시여부'</v>
      </c>
    </row>
    <row r="678" spans="1:18" ht="22" hidden="1" customHeight="1" x14ac:dyDescent="0.45">
      <c r="A678" s="23">
        <f t="shared" si="76"/>
        <v>32</v>
      </c>
      <c r="B678" s="3" t="s">
        <v>598</v>
      </c>
      <c r="C678" s="3" t="s">
        <v>786</v>
      </c>
      <c r="D678" s="3" t="s">
        <v>5512</v>
      </c>
      <c r="E678" s="3" t="s">
        <v>793</v>
      </c>
      <c r="F678" s="4" t="str">
        <f t="shared" si="77"/>
        <v>O_DPN_T_CLINIC</v>
      </c>
      <c r="G678" s="5" t="s">
        <v>857</v>
      </c>
      <c r="H678" s="3">
        <f t="shared" si="78"/>
        <v>92</v>
      </c>
      <c r="I678" s="4" t="s">
        <v>1216</v>
      </c>
      <c r="J678" s="4" t="s">
        <v>2249</v>
      </c>
      <c r="K678" s="3" t="s">
        <v>3212</v>
      </c>
      <c r="L678" s="3"/>
      <c r="M678" s="3" t="str">
        <f t="shared" si="74"/>
        <v>NULL</v>
      </c>
      <c r="N678" s="3"/>
      <c r="O678" s="3"/>
      <c r="P678" s="2" t="s">
        <v>3212</v>
      </c>
      <c r="Q678" s="28" t="str">
        <f t="shared" si="75"/>
        <v>MEM_NO</v>
      </c>
      <c r="R678" s="2" t="str">
        <f t="shared" si="79"/>
        <v>, LATITUDE  VARCHAR(300)  NULL  COMMENT '위도'</v>
      </c>
    </row>
    <row r="679" spans="1:18" ht="21.65" hidden="1" customHeight="1" x14ac:dyDescent="0.45">
      <c r="A679" s="23">
        <f t="shared" si="76"/>
        <v>32</v>
      </c>
      <c r="B679" s="3" t="s">
        <v>598</v>
      </c>
      <c r="C679" s="3" t="s">
        <v>786</v>
      </c>
      <c r="D679" s="3" t="s">
        <v>5512</v>
      </c>
      <c r="E679" s="3" t="s">
        <v>793</v>
      </c>
      <c r="F679" s="4" t="str">
        <f t="shared" si="77"/>
        <v>O_DPN_T_CLINIC</v>
      </c>
      <c r="G679" s="5" t="s">
        <v>857</v>
      </c>
      <c r="H679" s="3">
        <f t="shared" si="78"/>
        <v>93</v>
      </c>
      <c r="I679" s="4" t="s">
        <v>1217</v>
      </c>
      <c r="J679" s="4" t="s">
        <v>2250</v>
      </c>
      <c r="K679" s="3" t="s">
        <v>3212</v>
      </c>
      <c r="L679" s="3"/>
      <c r="M679" s="3" t="str">
        <f t="shared" si="74"/>
        <v>NULL</v>
      </c>
      <c r="N679" s="3"/>
      <c r="O679" s="3"/>
      <c r="P679" s="2" t="s">
        <v>3212</v>
      </c>
      <c r="Q679" s="28" t="str">
        <f t="shared" si="75"/>
        <v>MEM_NO</v>
      </c>
      <c r="R679" s="2" t="str">
        <f t="shared" si="79"/>
        <v>, LONGITUDE  VARCHAR(300)  NULL  COMMENT '경도'</v>
      </c>
    </row>
    <row r="680" spans="1:18" ht="22" hidden="1" customHeight="1" x14ac:dyDescent="0.45">
      <c r="A680" s="23">
        <f t="shared" si="76"/>
        <v>32</v>
      </c>
      <c r="B680" s="3" t="s">
        <v>598</v>
      </c>
      <c r="C680" s="3" t="s">
        <v>786</v>
      </c>
      <c r="D680" s="3" t="s">
        <v>5512</v>
      </c>
      <c r="E680" s="3" t="s">
        <v>793</v>
      </c>
      <c r="F680" s="4" t="str">
        <f t="shared" si="77"/>
        <v>O_DPN_T_CLINIC</v>
      </c>
      <c r="G680" s="5" t="s">
        <v>857</v>
      </c>
      <c r="H680" s="3">
        <f t="shared" si="78"/>
        <v>94</v>
      </c>
      <c r="I680" s="4" t="s">
        <v>1218</v>
      </c>
      <c r="J680" s="4" t="s">
        <v>2251</v>
      </c>
      <c r="K680" s="3" t="s">
        <v>3163</v>
      </c>
      <c r="L680" s="3"/>
      <c r="M680" s="3" t="str">
        <f t="shared" si="74"/>
        <v>NULL</v>
      </c>
      <c r="N680" s="3"/>
      <c r="O680" s="3"/>
      <c r="P680" s="2" t="s">
        <v>3163</v>
      </c>
      <c r="Q680" s="28" t="str">
        <f t="shared" si="75"/>
        <v>MEM_NO</v>
      </c>
      <c r="R680" s="2" t="str">
        <f t="shared" si="79"/>
        <v>, DOCTOR_INTRO  TEXT  NULL  COMMENT '원장님소개'</v>
      </c>
    </row>
    <row r="681" spans="1:18" ht="22" hidden="1" customHeight="1" x14ac:dyDescent="0.45">
      <c r="A681" s="23">
        <f t="shared" si="76"/>
        <v>32</v>
      </c>
      <c r="B681" s="3" t="s">
        <v>598</v>
      </c>
      <c r="C681" s="3" t="s">
        <v>786</v>
      </c>
      <c r="D681" s="3" t="s">
        <v>5512</v>
      </c>
      <c r="E681" s="3" t="s">
        <v>793</v>
      </c>
      <c r="F681" s="4" t="str">
        <f t="shared" si="77"/>
        <v>O_DPN_T_CLINIC</v>
      </c>
      <c r="G681" s="5" t="s">
        <v>857</v>
      </c>
      <c r="H681" s="3">
        <f t="shared" si="78"/>
        <v>95</v>
      </c>
      <c r="I681" s="4" t="s">
        <v>1219</v>
      </c>
      <c r="J681" s="4" t="s">
        <v>2252</v>
      </c>
      <c r="K681" s="3" t="s">
        <v>3163</v>
      </c>
      <c r="L681" s="3"/>
      <c r="M681" s="3" t="str">
        <f t="shared" si="74"/>
        <v>NULL</v>
      </c>
      <c r="N681" s="3"/>
      <c r="O681" s="3"/>
      <c r="P681" s="2" t="s">
        <v>3163</v>
      </c>
      <c r="Q681" s="28" t="str">
        <f t="shared" si="75"/>
        <v>MEM_NO</v>
      </c>
      <c r="R681" s="2" t="str">
        <f t="shared" si="79"/>
        <v>, DOCTOR_HISTORY  TEXT  NULL  COMMENT '원장님약력'</v>
      </c>
    </row>
    <row r="682" spans="1:18" ht="22" hidden="1" customHeight="1" x14ac:dyDescent="0.45">
      <c r="A682" s="23">
        <f t="shared" si="76"/>
        <v>32</v>
      </c>
      <c r="B682" s="3" t="s">
        <v>598</v>
      </c>
      <c r="C682" s="3" t="s">
        <v>786</v>
      </c>
      <c r="D682" s="3" t="s">
        <v>5512</v>
      </c>
      <c r="E682" s="3" t="s">
        <v>793</v>
      </c>
      <c r="F682" s="4" t="str">
        <f t="shared" si="77"/>
        <v>O_DPN_T_CLINIC</v>
      </c>
      <c r="G682" s="5" t="s">
        <v>857</v>
      </c>
      <c r="H682" s="3">
        <f t="shared" si="78"/>
        <v>96</v>
      </c>
      <c r="I682" s="4" t="s">
        <v>1220</v>
      </c>
      <c r="J682" s="4" t="s">
        <v>2253</v>
      </c>
      <c r="K682" s="3" t="s">
        <v>3210</v>
      </c>
      <c r="L682" s="3"/>
      <c r="M682" s="3" t="str">
        <f t="shared" si="74"/>
        <v>NULL</v>
      </c>
      <c r="N682" s="3"/>
      <c r="O682" s="3"/>
      <c r="P682" s="2" t="s">
        <v>3210</v>
      </c>
      <c r="Q682" s="28" t="str">
        <f t="shared" si="75"/>
        <v>MEM_NO</v>
      </c>
      <c r="R682" s="2" t="str">
        <f t="shared" si="79"/>
        <v>, RESERVATION_YN  VARCHAR(1)  NULL  COMMENT '예약가능여부'</v>
      </c>
    </row>
    <row r="683" spans="1:18" ht="22" hidden="1" customHeight="1" x14ac:dyDescent="0.45">
      <c r="A683" s="23">
        <f t="shared" si="76"/>
        <v>32</v>
      </c>
      <c r="B683" s="3" t="s">
        <v>598</v>
      </c>
      <c r="C683" s="3" t="s">
        <v>786</v>
      </c>
      <c r="D683" s="3" t="s">
        <v>5512</v>
      </c>
      <c r="E683" s="3" t="s">
        <v>793</v>
      </c>
      <c r="F683" s="4" t="str">
        <f t="shared" si="77"/>
        <v>O_DPN_T_CLINIC</v>
      </c>
      <c r="G683" s="5" t="s">
        <v>857</v>
      </c>
      <c r="H683" s="3">
        <f t="shared" si="78"/>
        <v>97</v>
      </c>
      <c r="I683" s="4" t="s">
        <v>1221</v>
      </c>
      <c r="J683" s="4" t="s">
        <v>2254</v>
      </c>
      <c r="K683" s="3" t="s">
        <v>3210</v>
      </c>
      <c r="L683" s="3"/>
      <c r="M683" s="3" t="str">
        <f t="shared" si="74"/>
        <v>NULL</v>
      </c>
      <c r="N683" s="3"/>
      <c r="O683" s="3"/>
      <c r="P683" s="2" t="s">
        <v>3210</v>
      </c>
      <c r="Q683" s="28" t="str">
        <f t="shared" si="75"/>
        <v>MEM_NO</v>
      </c>
      <c r="R683" s="2" t="str">
        <f t="shared" si="79"/>
        <v>, DIVISION_YN  VARCHAR(1)  NULL  COMMENT '소분가능여부'</v>
      </c>
    </row>
    <row r="684" spans="1:18" ht="22" hidden="1" customHeight="1" x14ac:dyDescent="0.45">
      <c r="A684" s="23">
        <f t="shared" si="76"/>
        <v>32</v>
      </c>
      <c r="B684" s="3" t="s">
        <v>598</v>
      </c>
      <c r="C684" s="3" t="s">
        <v>786</v>
      </c>
      <c r="D684" s="3" t="s">
        <v>5512</v>
      </c>
      <c r="E684" s="3" t="s">
        <v>793</v>
      </c>
      <c r="F684" s="4" t="str">
        <f t="shared" si="77"/>
        <v>O_DPN_T_CLINIC</v>
      </c>
      <c r="G684" s="5" t="s">
        <v>857</v>
      </c>
      <c r="H684" s="3">
        <f t="shared" si="78"/>
        <v>98</v>
      </c>
      <c r="I684" s="4" t="s">
        <v>1222</v>
      </c>
      <c r="J684" s="4" t="s">
        <v>2255</v>
      </c>
      <c r="K684" s="3" t="s">
        <v>3210</v>
      </c>
      <c r="L684" s="3"/>
      <c r="M684" s="3" t="str">
        <f t="shared" si="74"/>
        <v>NULL</v>
      </c>
      <c r="N684" s="3"/>
      <c r="O684" s="3"/>
      <c r="P684" s="2" t="s">
        <v>3210</v>
      </c>
      <c r="Q684" s="28" t="str">
        <f t="shared" si="75"/>
        <v>MEM_NO</v>
      </c>
      <c r="R684" s="2" t="str">
        <f t="shared" si="79"/>
        <v>, PICKUP_YN  VARCHAR(1)  NULL  COMMENT '픽업가능여부'</v>
      </c>
    </row>
    <row r="685" spans="1:18" ht="22" hidden="1" customHeight="1" x14ac:dyDescent="0.45">
      <c r="A685" s="23">
        <f t="shared" si="76"/>
        <v>32</v>
      </c>
      <c r="B685" s="3" t="s">
        <v>598</v>
      </c>
      <c r="C685" s="3" t="s">
        <v>786</v>
      </c>
      <c r="D685" s="3" t="s">
        <v>5512</v>
      </c>
      <c r="E685" s="3" t="s">
        <v>793</v>
      </c>
      <c r="F685" s="4" t="str">
        <f t="shared" si="77"/>
        <v>O_DPN_T_CLINIC</v>
      </c>
      <c r="G685" s="5" t="s">
        <v>857</v>
      </c>
      <c r="H685" s="3">
        <f t="shared" si="78"/>
        <v>99</v>
      </c>
      <c r="I685" s="4" t="s">
        <v>1223</v>
      </c>
      <c r="J685" s="4" t="s">
        <v>2256</v>
      </c>
      <c r="K685" s="3" t="s">
        <v>3210</v>
      </c>
      <c r="L685" s="3"/>
      <c r="M685" s="3" t="str">
        <f t="shared" si="74"/>
        <v>NULL</v>
      </c>
      <c r="N685" s="3"/>
      <c r="O685" s="3"/>
      <c r="P685" s="2" t="s">
        <v>3210</v>
      </c>
      <c r="Q685" s="28" t="str">
        <f t="shared" si="75"/>
        <v>MEM_NO</v>
      </c>
      <c r="R685" s="2" t="str">
        <f t="shared" si="79"/>
        <v>, KATALK_YN  VARCHAR(1)  NULL  COMMENT '카톡상담여부'</v>
      </c>
    </row>
    <row r="686" spans="1:18" ht="22" hidden="1" customHeight="1" x14ac:dyDescent="0.45">
      <c r="A686" s="23">
        <f t="shared" si="76"/>
        <v>32</v>
      </c>
      <c r="B686" s="3" t="s">
        <v>598</v>
      </c>
      <c r="C686" s="3" t="s">
        <v>786</v>
      </c>
      <c r="D686" s="3" t="s">
        <v>5512</v>
      </c>
      <c r="E686" s="3" t="s">
        <v>793</v>
      </c>
      <c r="F686" s="4" t="str">
        <f t="shared" si="77"/>
        <v>O_DPN_T_CLINIC</v>
      </c>
      <c r="G686" s="5" t="s">
        <v>857</v>
      </c>
      <c r="H686" s="3">
        <f t="shared" si="78"/>
        <v>100</v>
      </c>
      <c r="I686" s="4" t="s">
        <v>1224</v>
      </c>
      <c r="J686" s="4" t="s">
        <v>2257</v>
      </c>
      <c r="K686" s="3" t="s">
        <v>3163</v>
      </c>
      <c r="L686" s="3"/>
      <c r="M686" s="3" t="str">
        <f t="shared" si="74"/>
        <v>NULL</v>
      </c>
      <c r="N686" s="3"/>
      <c r="O686" s="3"/>
      <c r="P686" s="2" t="s">
        <v>3163</v>
      </c>
      <c r="Q686" s="28" t="str">
        <f t="shared" si="75"/>
        <v>MEM_NO</v>
      </c>
      <c r="R686" s="2" t="str">
        <f t="shared" si="79"/>
        <v>, NOTICE_YN  TEXT  NULL  COMMENT '안내사항여부'</v>
      </c>
    </row>
    <row r="687" spans="1:18" ht="22" hidden="1" customHeight="1" x14ac:dyDescent="0.45">
      <c r="A687" s="23">
        <f t="shared" si="76"/>
        <v>32</v>
      </c>
      <c r="B687" s="3" t="s">
        <v>598</v>
      </c>
      <c r="C687" s="3" t="s">
        <v>786</v>
      </c>
      <c r="D687" s="3" t="s">
        <v>5512</v>
      </c>
      <c r="E687" s="3" t="s">
        <v>793</v>
      </c>
      <c r="F687" s="4" t="str">
        <f t="shared" si="77"/>
        <v>O_DPN_T_CLINIC</v>
      </c>
      <c r="G687" s="5" t="s">
        <v>857</v>
      </c>
      <c r="H687" s="3">
        <f t="shared" si="78"/>
        <v>101</v>
      </c>
      <c r="I687" s="4" t="s">
        <v>1225</v>
      </c>
      <c r="J687" s="4" t="s">
        <v>2258</v>
      </c>
      <c r="K687" s="3" t="s">
        <v>3163</v>
      </c>
      <c r="L687" s="3"/>
      <c r="M687" s="3" t="str">
        <f t="shared" si="74"/>
        <v>NULL</v>
      </c>
      <c r="N687" s="3"/>
      <c r="O687" s="3"/>
      <c r="P687" s="2" t="s">
        <v>3163</v>
      </c>
      <c r="Q687" s="28" t="str">
        <f t="shared" si="75"/>
        <v>MEM_NO</v>
      </c>
      <c r="R687" s="2" t="str">
        <f t="shared" si="79"/>
        <v>, NOTICE  TEXT  NULL  COMMENT '안내사항'</v>
      </c>
    </row>
    <row r="688" spans="1:18" ht="22" hidden="1" customHeight="1" x14ac:dyDescent="0.45">
      <c r="A688" s="23">
        <f t="shared" si="76"/>
        <v>32</v>
      </c>
      <c r="B688" s="3" t="s">
        <v>598</v>
      </c>
      <c r="C688" s="3" t="s">
        <v>786</v>
      </c>
      <c r="D688" s="3" t="s">
        <v>5512</v>
      </c>
      <c r="E688" s="3" t="s">
        <v>793</v>
      </c>
      <c r="F688" s="4" t="str">
        <f t="shared" si="77"/>
        <v>O_DPN_T_CLINIC</v>
      </c>
      <c r="G688" s="5" t="s">
        <v>857</v>
      </c>
      <c r="H688" s="3">
        <f>IF(F688=F687,H687+1,1)</f>
        <v>102</v>
      </c>
      <c r="I688" s="4" t="s">
        <v>589</v>
      </c>
      <c r="J688" s="4" t="s">
        <v>3382</v>
      </c>
      <c r="K688" s="3" t="s">
        <v>3383</v>
      </c>
      <c r="L688" s="3" t="s">
        <v>3381</v>
      </c>
      <c r="M688" s="3" t="str">
        <f t="shared" si="74"/>
        <v>NULL</v>
      </c>
      <c r="N688" s="3"/>
      <c r="O688" s="3"/>
      <c r="Q688" s="28" t="str">
        <f t="shared" si="75"/>
        <v>MEM_NO</v>
      </c>
      <c r="R688" s="2" t="str">
        <f t="shared" si="79"/>
        <v>, LOAD_DTTM  TIMESTAMP  NULL  COMMENT '적재일시' , CONSTRAINT O_DPN_T_CLINIC_PK PRIMARY KEY (MEM_NO)) COMMENT='병의원';GRANT SELECT ON TABLE GCWB_WDB.ODS.O_DPN_T_CLINIC TO READ_ROLE;GRANT SELECT,INSERT,UPDATE,DELETE ON TABLE GCWB_WDB.ODS.O_DPN_T_CLINIC TO ROLE CRUD_ROLE;</v>
      </c>
    </row>
    <row r="689" spans="1:18" ht="22" hidden="1" customHeight="1" x14ac:dyDescent="0.45">
      <c r="A689" s="23">
        <f t="shared" si="76"/>
        <v>33</v>
      </c>
      <c r="B689" s="3" t="s">
        <v>598</v>
      </c>
      <c r="C689" s="3" t="s">
        <v>786</v>
      </c>
      <c r="D689" s="3" t="s">
        <v>5512</v>
      </c>
      <c r="E689" s="3" t="s">
        <v>794</v>
      </c>
      <c r="F689" s="4" t="str">
        <f t="shared" si="77"/>
        <v>O_DPN_T_CLINIC_PRODUCT</v>
      </c>
      <c r="G689" s="5" t="s">
        <v>858</v>
      </c>
      <c r="H689" s="3">
        <f t="shared" si="78"/>
        <v>1</v>
      </c>
      <c r="I689" s="4" t="s">
        <v>1114</v>
      </c>
      <c r="J689" s="4" t="s">
        <v>2144</v>
      </c>
      <c r="K689" s="3" t="s">
        <v>3378</v>
      </c>
      <c r="L689" s="3" t="s">
        <v>5511</v>
      </c>
      <c r="M689" s="3" t="str">
        <f t="shared" si="74"/>
        <v xml:space="preserve"> NOT NULL</v>
      </c>
      <c r="N689" s="3"/>
      <c r="O689" s="3"/>
      <c r="P689" s="2" t="s">
        <v>3181</v>
      </c>
      <c r="Q689" s="28" t="str">
        <f t="shared" si="75"/>
        <v>MEM_NO</v>
      </c>
      <c r="R689" s="2" t="str">
        <f t="shared" si="79"/>
        <v>CREATE OR REPLACE TRANSIENT TABLE ODS.O_DPN_T_CLINIC_PRODUCT (MEM_NO  INTEGER   NOT NULL  COMMENT '회원번호'</v>
      </c>
    </row>
    <row r="690" spans="1:18" ht="22" hidden="1" customHeight="1" x14ac:dyDescent="0.45">
      <c r="A690" s="23">
        <f t="shared" si="76"/>
        <v>33</v>
      </c>
      <c r="B690" s="3" t="s">
        <v>598</v>
      </c>
      <c r="C690" s="3" t="s">
        <v>786</v>
      </c>
      <c r="D690" s="3" t="s">
        <v>5512</v>
      </c>
      <c r="E690" s="3" t="s">
        <v>794</v>
      </c>
      <c r="F690" s="4" t="str">
        <f t="shared" si="77"/>
        <v>O_DPN_T_CLINIC_PRODUCT</v>
      </c>
      <c r="G690" s="5" t="s">
        <v>858</v>
      </c>
      <c r="H690" s="3">
        <f t="shared" si="78"/>
        <v>2</v>
      </c>
      <c r="I690" s="4" t="s">
        <v>1115</v>
      </c>
      <c r="J690" s="4" t="s">
        <v>2145</v>
      </c>
      <c r="K690" s="3" t="s">
        <v>3378</v>
      </c>
      <c r="L690" s="3" t="s">
        <v>5511</v>
      </c>
      <c r="M690" s="3" t="str">
        <f t="shared" si="74"/>
        <v xml:space="preserve"> NOT NULL</v>
      </c>
      <c r="N690" s="3"/>
      <c r="O690" s="3"/>
      <c r="P690" s="2" t="s">
        <v>3181</v>
      </c>
      <c r="Q690" s="28" t="str">
        <f t="shared" si="75"/>
        <v>MEM_NO,PNO</v>
      </c>
      <c r="R690" s="2" t="str">
        <f t="shared" si="79"/>
        <v>, PNO  INTEGER   NOT NULL  COMMENT '상품번호'</v>
      </c>
    </row>
    <row r="691" spans="1:18" ht="22" hidden="1" customHeight="1" x14ac:dyDescent="0.45">
      <c r="A691" s="23">
        <f t="shared" si="76"/>
        <v>33</v>
      </c>
      <c r="B691" s="3" t="s">
        <v>598</v>
      </c>
      <c r="C691" s="3" t="s">
        <v>786</v>
      </c>
      <c r="D691" s="3" t="s">
        <v>5512</v>
      </c>
      <c r="E691" s="3" t="s">
        <v>794</v>
      </c>
      <c r="F691" s="4" t="str">
        <f t="shared" si="77"/>
        <v>O_DPN_T_CLINIC_PRODUCT</v>
      </c>
      <c r="G691" s="5" t="s">
        <v>858</v>
      </c>
      <c r="H691" s="3">
        <f t="shared" si="78"/>
        <v>3</v>
      </c>
      <c r="I691" s="4" t="s">
        <v>1226</v>
      </c>
      <c r="J691" s="4" t="s">
        <v>2156</v>
      </c>
      <c r="K691" s="3" t="s">
        <v>3210</v>
      </c>
      <c r="L691" s="3"/>
      <c r="M691" s="3" t="str">
        <f t="shared" si="74"/>
        <v>NULL</v>
      </c>
      <c r="N691" s="3"/>
      <c r="O691" s="3"/>
      <c r="P691" s="2" t="s">
        <v>3210</v>
      </c>
      <c r="Q691" s="28" t="str">
        <f t="shared" si="75"/>
        <v>MEM_NO,PNO</v>
      </c>
      <c r="R691" s="2" t="str">
        <f t="shared" si="79"/>
        <v>, STATUS  VARCHAR(1)  NULL  COMMENT '상태(S:활성, D:삭제)'</v>
      </c>
    </row>
    <row r="692" spans="1:18" ht="22" hidden="1" customHeight="1" x14ac:dyDescent="0.45">
      <c r="A692" s="23">
        <f t="shared" si="76"/>
        <v>33</v>
      </c>
      <c r="B692" s="3" t="s">
        <v>598</v>
      </c>
      <c r="C692" s="3" t="s">
        <v>786</v>
      </c>
      <c r="D692" s="3" t="s">
        <v>5512</v>
      </c>
      <c r="E692" s="3" t="s">
        <v>794</v>
      </c>
      <c r="F692" s="4" t="str">
        <f t="shared" si="77"/>
        <v>O_DPN_T_CLINIC_PRODUCT</v>
      </c>
      <c r="G692" s="5" t="s">
        <v>858</v>
      </c>
      <c r="H692" s="3">
        <f t="shared" si="78"/>
        <v>4</v>
      </c>
      <c r="I692" s="4" t="s">
        <v>916</v>
      </c>
      <c r="J692" s="4" t="s">
        <v>2149</v>
      </c>
      <c r="K692" s="3" t="s">
        <v>3160</v>
      </c>
      <c r="L692" s="3"/>
      <c r="M692" s="3" t="str">
        <f t="shared" si="74"/>
        <v>NULL</v>
      </c>
      <c r="N692" s="3"/>
      <c r="O692" s="3"/>
      <c r="P692" s="2" t="s">
        <v>3160</v>
      </c>
      <c r="Q692" s="28" t="str">
        <f t="shared" si="75"/>
        <v>MEM_NO,PNO</v>
      </c>
      <c r="R692" s="2" t="str">
        <f t="shared" si="79"/>
        <v>, CDATE  DATETIME  NULL  COMMENT '등록일'</v>
      </c>
    </row>
    <row r="693" spans="1:18" ht="22" hidden="1" customHeight="1" x14ac:dyDescent="0.45">
      <c r="A693" s="23">
        <f t="shared" si="76"/>
        <v>33</v>
      </c>
      <c r="B693" s="3" t="s">
        <v>598</v>
      </c>
      <c r="C693" s="3" t="s">
        <v>786</v>
      </c>
      <c r="D693" s="3" t="s">
        <v>5512</v>
      </c>
      <c r="E693" s="3" t="s">
        <v>794</v>
      </c>
      <c r="F693" s="4" t="str">
        <f t="shared" si="77"/>
        <v>O_DPN_T_CLINIC_PRODUCT</v>
      </c>
      <c r="G693" s="5" t="s">
        <v>858</v>
      </c>
      <c r="H693" s="3">
        <f t="shared" si="78"/>
        <v>5</v>
      </c>
      <c r="I693" s="4" t="s">
        <v>917</v>
      </c>
      <c r="J693" s="4" t="s">
        <v>2150</v>
      </c>
      <c r="K693" s="3" t="s">
        <v>3160</v>
      </c>
      <c r="L693" s="3"/>
      <c r="M693" s="3" t="str">
        <f t="shared" si="74"/>
        <v>NULL</v>
      </c>
      <c r="N693" s="3"/>
      <c r="O693" s="3"/>
      <c r="P693" s="2" t="s">
        <v>3160</v>
      </c>
      <c r="Q693" s="28" t="str">
        <f t="shared" si="75"/>
        <v>MEM_NO,PNO</v>
      </c>
      <c r="R693" s="2" t="str">
        <f t="shared" si="79"/>
        <v>, UDATE  DATETIME  NULL  COMMENT '수정일'</v>
      </c>
    </row>
    <row r="694" spans="1:18" ht="22" hidden="1" customHeight="1" x14ac:dyDescent="0.45">
      <c r="A694" s="23">
        <f t="shared" si="76"/>
        <v>33</v>
      </c>
      <c r="B694" s="3" t="s">
        <v>598</v>
      </c>
      <c r="C694" s="3" t="s">
        <v>786</v>
      </c>
      <c r="D694" s="3" t="s">
        <v>5512</v>
      </c>
      <c r="E694" s="3" t="s">
        <v>794</v>
      </c>
      <c r="F694" s="4" t="str">
        <f t="shared" si="77"/>
        <v>O_DPN_T_CLINIC_PRODUCT</v>
      </c>
      <c r="G694" s="5" t="s">
        <v>858</v>
      </c>
      <c r="H694" s="3">
        <f>IF(F694=F693,H693+1,1)</f>
        <v>6</v>
      </c>
      <c r="I694" s="4" t="s">
        <v>589</v>
      </c>
      <c r="J694" s="4" t="s">
        <v>3382</v>
      </c>
      <c r="K694" s="3" t="s">
        <v>3383</v>
      </c>
      <c r="L694" s="3" t="s">
        <v>3381</v>
      </c>
      <c r="M694" s="3" t="str">
        <f t="shared" si="74"/>
        <v>NULL</v>
      </c>
      <c r="N694" s="3"/>
      <c r="O694" s="3"/>
      <c r="Q694" s="28" t="str">
        <f t="shared" si="75"/>
        <v>MEM_NO,PNO</v>
      </c>
      <c r="R694" s="2" t="str">
        <f t="shared" si="79"/>
        <v>, LOAD_DTTM  TIMESTAMP  NULL  COMMENT '적재일시' , CONSTRAINT O_DPN_T_CLINIC_PRODUCT_PK PRIMARY KEY (MEM_NO,PNO)) COMMENT='병의원 제품';GRANT SELECT ON TABLE GCWB_WDB.ODS.O_DPN_T_CLINIC_PRODUCT TO READ_ROLE;GRANT SELECT,INSERT,UPDATE,DELETE ON TABLE GCWB_WDB.ODS.O_DPN_T_CLINIC_PRODUCT TO ROLE CRUD_ROLE;</v>
      </c>
    </row>
    <row r="695" spans="1:18" ht="22" hidden="1" customHeight="1" x14ac:dyDescent="0.45">
      <c r="A695" s="23">
        <f t="shared" si="76"/>
        <v>34</v>
      </c>
      <c r="B695" s="3" t="s">
        <v>598</v>
      </c>
      <c r="C695" s="3" t="s">
        <v>786</v>
      </c>
      <c r="D695" s="3" t="s">
        <v>5512</v>
      </c>
      <c r="E695" s="3" t="s">
        <v>795</v>
      </c>
      <c r="F695" s="4" t="str">
        <f t="shared" si="77"/>
        <v>O_DPN_T_CODE</v>
      </c>
      <c r="G695" s="5" t="s">
        <v>859</v>
      </c>
      <c r="H695" s="3">
        <f t="shared" si="78"/>
        <v>1</v>
      </c>
      <c r="I695" s="4" t="s">
        <v>1227</v>
      </c>
      <c r="J695" s="4" t="s">
        <v>2259</v>
      </c>
      <c r="K695" s="3" t="s">
        <v>3215</v>
      </c>
      <c r="L695" s="3" t="s">
        <v>5511</v>
      </c>
      <c r="M695" s="3" t="str">
        <f t="shared" si="74"/>
        <v xml:space="preserve"> NOT NULL</v>
      </c>
      <c r="N695" s="3"/>
      <c r="O695" s="3"/>
      <c r="P695" s="2" t="s">
        <v>3215</v>
      </c>
      <c r="Q695" s="28" t="str">
        <f t="shared" si="75"/>
        <v>CODE1</v>
      </c>
      <c r="R695" s="2" t="str">
        <f t="shared" si="79"/>
        <v>CREATE OR REPLACE TRANSIENT TABLE ODS.O_DPN_T_CODE (CODE1  VARCHAR(3)   NOT NULL  COMMENT '코드1'</v>
      </c>
    </row>
    <row r="696" spans="1:18" ht="22" hidden="1" customHeight="1" x14ac:dyDescent="0.45">
      <c r="A696" s="23">
        <f t="shared" si="76"/>
        <v>34</v>
      </c>
      <c r="B696" s="3" t="s">
        <v>598</v>
      </c>
      <c r="C696" s="3" t="s">
        <v>786</v>
      </c>
      <c r="D696" s="3" t="s">
        <v>5512</v>
      </c>
      <c r="E696" s="3" t="s">
        <v>795</v>
      </c>
      <c r="F696" s="4" t="str">
        <f t="shared" si="77"/>
        <v>O_DPN_T_CODE</v>
      </c>
      <c r="G696" s="5" t="s">
        <v>859</v>
      </c>
      <c r="H696" s="3">
        <f t="shared" si="78"/>
        <v>2</v>
      </c>
      <c r="I696" s="4" t="s">
        <v>1228</v>
      </c>
      <c r="J696" s="4" t="s">
        <v>2260</v>
      </c>
      <c r="K696" s="3" t="s">
        <v>3215</v>
      </c>
      <c r="L696" s="3" t="s">
        <v>5511</v>
      </c>
      <c r="M696" s="3" t="str">
        <f t="shared" si="74"/>
        <v xml:space="preserve"> NOT NULL</v>
      </c>
      <c r="N696" s="3"/>
      <c r="O696" s="3"/>
      <c r="P696" s="2" t="s">
        <v>3215</v>
      </c>
      <c r="Q696" s="28" t="str">
        <f t="shared" si="75"/>
        <v>CODE1,CODE2</v>
      </c>
      <c r="R696" s="2" t="str">
        <f t="shared" si="79"/>
        <v>, CODE2  VARCHAR(3)   NOT NULL  COMMENT '코드2'</v>
      </c>
    </row>
    <row r="697" spans="1:18" ht="22" hidden="1" customHeight="1" x14ac:dyDescent="0.45">
      <c r="A697" s="23">
        <f t="shared" si="76"/>
        <v>34</v>
      </c>
      <c r="B697" s="3" t="s">
        <v>598</v>
      </c>
      <c r="C697" s="3" t="s">
        <v>786</v>
      </c>
      <c r="D697" s="3" t="s">
        <v>5512</v>
      </c>
      <c r="E697" s="3" t="s">
        <v>795</v>
      </c>
      <c r="F697" s="4" t="str">
        <f t="shared" si="77"/>
        <v>O_DPN_T_CODE</v>
      </c>
      <c r="G697" s="5" t="s">
        <v>859</v>
      </c>
      <c r="H697" s="3">
        <f t="shared" si="78"/>
        <v>3</v>
      </c>
      <c r="I697" s="4" t="s">
        <v>1229</v>
      </c>
      <c r="J697" s="4" t="s">
        <v>2153</v>
      </c>
      <c r="K697" s="3" t="s">
        <v>3180</v>
      </c>
      <c r="L697" s="3"/>
      <c r="M697" s="3" t="str">
        <f t="shared" si="74"/>
        <v>NULL</v>
      </c>
      <c r="N697" s="3"/>
      <c r="O697" s="3"/>
      <c r="P697" s="2" t="s">
        <v>3180</v>
      </c>
      <c r="Q697" s="28" t="str">
        <f t="shared" si="75"/>
        <v>CODE1,CODE2</v>
      </c>
      <c r="R697" s="2" t="str">
        <f t="shared" si="79"/>
        <v>, NAME  VARCHAR(50)  NULL  COMMENT '코드명'</v>
      </c>
    </row>
    <row r="698" spans="1:18" ht="22" hidden="1" customHeight="1" x14ac:dyDescent="0.45">
      <c r="A698" s="23">
        <f t="shared" si="76"/>
        <v>34</v>
      </c>
      <c r="B698" s="3" t="s">
        <v>598</v>
      </c>
      <c r="C698" s="3" t="s">
        <v>786</v>
      </c>
      <c r="D698" s="3" t="s">
        <v>5512</v>
      </c>
      <c r="E698" s="3" t="s">
        <v>795</v>
      </c>
      <c r="F698" s="4" t="str">
        <f t="shared" si="77"/>
        <v>O_DPN_T_CODE</v>
      </c>
      <c r="G698" s="5" t="s">
        <v>859</v>
      </c>
      <c r="H698" s="3">
        <f t="shared" si="78"/>
        <v>4</v>
      </c>
      <c r="I698" s="4" t="s">
        <v>1122</v>
      </c>
      <c r="J698" s="4" t="s">
        <v>2155</v>
      </c>
      <c r="K698" s="3" t="s">
        <v>3211</v>
      </c>
      <c r="L698" s="3"/>
      <c r="M698" s="3" t="str">
        <f t="shared" si="74"/>
        <v>NULL</v>
      </c>
      <c r="N698" s="3"/>
      <c r="O698" s="3"/>
      <c r="P698" s="2" t="s">
        <v>3211</v>
      </c>
      <c r="Q698" s="28" t="str">
        <f t="shared" si="75"/>
        <v>CODE1,CODE2</v>
      </c>
      <c r="R698" s="2" t="str">
        <f t="shared" si="79"/>
        <v>, REMARK  VARCHAR(4000)  NULL  COMMENT '비고'</v>
      </c>
    </row>
    <row r="699" spans="1:18" ht="22" hidden="1" customHeight="1" x14ac:dyDescent="0.45">
      <c r="A699" s="23">
        <f t="shared" si="76"/>
        <v>34</v>
      </c>
      <c r="B699" s="3" t="s">
        <v>598</v>
      </c>
      <c r="C699" s="3" t="s">
        <v>786</v>
      </c>
      <c r="D699" s="3" t="s">
        <v>5512</v>
      </c>
      <c r="E699" s="3" t="s">
        <v>795</v>
      </c>
      <c r="F699" s="4" t="str">
        <f t="shared" si="77"/>
        <v>O_DPN_T_CODE</v>
      </c>
      <c r="G699" s="5" t="s">
        <v>859</v>
      </c>
      <c r="H699" s="3">
        <f t="shared" si="78"/>
        <v>5</v>
      </c>
      <c r="I699" s="4" t="s">
        <v>1121</v>
      </c>
      <c r="J699" s="4" t="s">
        <v>2154</v>
      </c>
      <c r="K699" s="3" t="s">
        <v>3378</v>
      </c>
      <c r="L699" s="3"/>
      <c r="M699" s="3" t="str">
        <f t="shared" si="74"/>
        <v>NULL</v>
      </c>
      <c r="N699" s="3"/>
      <c r="O699" s="3"/>
      <c r="P699" s="2" t="s">
        <v>3181</v>
      </c>
      <c r="Q699" s="28" t="str">
        <f t="shared" si="75"/>
        <v>CODE1,CODE2</v>
      </c>
      <c r="R699" s="2" t="str">
        <f t="shared" si="79"/>
        <v>, RANK  INTEGER  NULL  COMMENT '전시순서'</v>
      </c>
    </row>
    <row r="700" spans="1:18" ht="22" hidden="1" customHeight="1" x14ac:dyDescent="0.45">
      <c r="A700" s="23">
        <f t="shared" si="76"/>
        <v>34</v>
      </c>
      <c r="B700" s="3" t="s">
        <v>598</v>
      </c>
      <c r="C700" s="3" t="s">
        <v>786</v>
      </c>
      <c r="D700" s="3" t="s">
        <v>5512</v>
      </c>
      <c r="E700" s="3" t="s">
        <v>795</v>
      </c>
      <c r="F700" s="4" t="str">
        <f t="shared" si="77"/>
        <v>O_DPN_T_CODE</v>
      </c>
      <c r="G700" s="5" t="s">
        <v>859</v>
      </c>
      <c r="H700" s="3">
        <f t="shared" si="78"/>
        <v>6</v>
      </c>
      <c r="I700" s="4" t="s">
        <v>1123</v>
      </c>
      <c r="J700" s="4" t="s">
        <v>2156</v>
      </c>
      <c r="K700" s="3" t="s">
        <v>3210</v>
      </c>
      <c r="L700" s="3"/>
      <c r="M700" s="3" t="str">
        <f t="shared" si="74"/>
        <v>NULL</v>
      </c>
      <c r="N700" s="3"/>
      <c r="O700" s="3"/>
      <c r="P700" s="2" t="s">
        <v>3210</v>
      </c>
      <c r="Q700" s="28" t="str">
        <f t="shared" si="75"/>
        <v>CODE1,CODE2</v>
      </c>
      <c r="R700" s="2" t="str">
        <f t="shared" si="79"/>
        <v>, STATUS  VARCHAR(1)  NULL  COMMENT '상태(S:공개, H:비공개, D:삭제)'</v>
      </c>
    </row>
    <row r="701" spans="1:18" ht="22" hidden="1" customHeight="1" x14ac:dyDescent="0.45">
      <c r="A701" s="23">
        <f t="shared" si="76"/>
        <v>34</v>
      </c>
      <c r="B701" s="3" t="s">
        <v>598</v>
      </c>
      <c r="C701" s="3" t="s">
        <v>786</v>
      </c>
      <c r="D701" s="3" t="s">
        <v>5512</v>
      </c>
      <c r="E701" s="3" t="s">
        <v>795</v>
      </c>
      <c r="F701" s="4" t="str">
        <f t="shared" si="77"/>
        <v>O_DPN_T_CODE</v>
      </c>
      <c r="G701" s="5" t="s">
        <v>859</v>
      </c>
      <c r="H701" s="3">
        <f t="shared" si="78"/>
        <v>7</v>
      </c>
      <c r="I701" s="4" t="s">
        <v>1230</v>
      </c>
      <c r="J701" s="4" t="s">
        <v>2261</v>
      </c>
      <c r="K701" s="3" t="s">
        <v>3215</v>
      </c>
      <c r="L701" s="3"/>
      <c r="M701" s="3" t="str">
        <f t="shared" si="74"/>
        <v>NULL</v>
      </c>
      <c r="N701" s="3"/>
      <c r="O701" s="3"/>
      <c r="P701" s="2" t="s">
        <v>3215</v>
      </c>
      <c r="Q701" s="28" t="str">
        <f t="shared" si="75"/>
        <v>CODE1,CODE2</v>
      </c>
      <c r="R701" s="2" t="str">
        <f t="shared" si="79"/>
        <v>, SAP_CODE  VARCHAR(3)  NULL  COMMENT 'SAP코드'</v>
      </c>
    </row>
    <row r="702" spans="1:18" ht="22" hidden="1" customHeight="1" x14ac:dyDescent="0.45">
      <c r="A702" s="23">
        <f t="shared" si="76"/>
        <v>34</v>
      </c>
      <c r="B702" s="3" t="s">
        <v>598</v>
      </c>
      <c r="C702" s="3" t="s">
        <v>786</v>
      </c>
      <c r="D702" s="3" t="s">
        <v>5512</v>
      </c>
      <c r="E702" s="3" t="s">
        <v>795</v>
      </c>
      <c r="F702" s="4" t="str">
        <f t="shared" si="77"/>
        <v>O_DPN_T_CODE</v>
      </c>
      <c r="G702" s="5" t="s">
        <v>859</v>
      </c>
      <c r="H702" s="3">
        <f t="shared" si="78"/>
        <v>8</v>
      </c>
      <c r="I702" s="4" t="s">
        <v>1124</v>
      </c>
      <c r="J702" s="4" t="s">
        <v>2157</v>
      </c>
      <c r="K702" s="3" t="s">
        <v>3378</v>
      </c>
      <c r="L702" s="3"/>
      <c r="M702" s="3" t="str">
        <f t="shared" si="74"/>
        <v>NULL</v>
      </c>
      <c r="N702" s="3"/>
      <c r="O702" s="3"/>
      <c r="P702" s="2" t="s">
        <v>3181</v>
      </c>
      <c r="Q702" s="28" t="str">
        <f t="shared" si="75"/>
        <v>CODE1,CODE2</v>
      </c>
      <c r="R702" s="2" t="str">
        <f t="shared" si="79"/>
        <v>, CUSER  INTEGER  NULL  COMMENT '등록자'</v>
      </c>
    </row>
    <row r="703" spans="1:18" ht="22" hidden="1" customHeight="1" x14ac:dyDescent="0.45">
      <c r="A703" s="23">
        <f t="shared" si="76"/>
        <v>34</v>
      </c>
      <c r="B703" s="3" t="s">
        <v>598</v>
      </c>
      <c r="C703" s="3" t="s">
        <v>786</v>
      </c>
      <c r="D703" s="3" t="s">
        <v>5512</v>
      </c>
      <c r="E703" s="3" t="s">
        <v>795</v>
      </c>
      <c r="F703" s="4" t="str">
        <f t="shared" si="77"/>
        <v>O_DPN_T_CODE</v>
      </c>
      <c r="G703" s="5" t="s">
        <v>859</v>
      </c>
      <c r="H703" s="3">
        <f t="shared" si="78"/>
        <v>9</v>
      </c>
      <c r="I703" s="4" t="s">
        <v>916</v>
      </c>
      <c r="J703" s="4" t="s">
        <v>2149</v>
      </c>
      <c r="K703" s="3" t="s">
        <v>3160</v>
      </c>
      <c r="L703" s="3"/>
      <c r="M703" s="3" t="str">
        <f t="shared" si="74"/>
        <v>NULL</v>
      </c>
      <c r="N703" s="3"/>
      <c r="O703" s="3"/>
      <c r="P703" s="2" t="s">
        <v>3160</v>
      </c>
      <c r="Q703" s="28" t="str">
        <f t="shared" si="75"/>
        <v>CODE1,CODE2</v>
      </c>
      <c r="R703" s="2" t="str">
        <f t="shared" si="79"/>
        <v>, CDATE  DATETIME  NULL  COMMENT '등록일'</v>
      </c>
    </row>
    <row r="704" spans="1:18" ht="22" hidden="1" customHeight="1" x14ac:dyDescent="0.45">
      <c r="A704" s="23">
        <f t="shared" si="76"/>
        <v>34</v>
      </c>
      <c r="B704" s="3" t="s">
        <v>598</v>
      </c>
      <c r="C704" s="3" t="s">
        <v>786</v>
      </c>
      <c r="D704" s="3" t="s">
        <v>5512</v>
      </c>
      <c r="E704" s="3" t="s">
        <v>795</v>
      </c>
      <c r="F704" s="4" t="str">
        <f t="shared" si="77"/>
        <v>O_DPN_T_CODE</v>
      </c>
      <c r="G704" s="5" t="s">
        <v>859</v>
      </c>
      <c r="H704" s="3">
        <f t="shared" si="78"/>
        <v>10</v>
      </c>
      <c r="I704" s="4" t="s">
        <v>1125</v>
      </c>
      <c r="J704" s="4" t="s">
        <v>2158</v>
      </c>
      <c r="K704" s="3" t="s">
        <v>3378</v>
      </c>
      <c r="L704" s="3"/>
      <c r="M704" s="3" t="str">
        <f t="shared" si="74"/>
        <v>NULL</v>
      </c>
      <c r="N704" s="3"/>
      <c r="O704" s="3"/>
      <c r="P704" s="2" t="s">
        <v>3181</v>
      </c>
      <c r="Q704" s="28" t="str">
        <f t="shared" si="75"/>
        <v>CODE1,CODE2</v>
      </c>
      <c r="R704" s="2" t="str">
        <f t="shared" si="79"/>
        <v>, UUSER  INTEGER  NULL  COMMENT '수정자'</v>
      </c>
    </row>
    <row r="705" spans="1:18" ht="22" hidden="1" customHeight="1" x14ac:dyDescent="0.45">
      <c r="A705" s="23">
        <f t="shared" si="76"/>
        <v>34</v>
      </c>
      <c r="B705" s="3" t="s">
        <v>598</v>
      </c>
      <c r="C705" s="3" t="s">
        <v>786</v>
      </c>
      <c r="D705" s="3" t="s">
        <v>5512</v>
      </c>
      <c r="E705" s="3" t="s">
        <v>795</v>
      </c>
      <c r="F705" s="4" t="str">
        <f t="shared" si="77"/>
        <v>O_DPN_T_CODE</v>
      </c>
      <c r="G705" s="5" t="s">
        <v>859</v>
      </c>
      <c r="H705" s="3">
        <f t="shared" si="78"/>
        <v>11</v>
      </c>
      <c r="I705" s="4" t="s">
        <v>917</v>
      </c>
      <c r="J705" s="4" t="s">
        <v>2150</v>
      </c>
      <c r="K705" s="3" t="s">
        <v>3160</v>
      </c>
      <c r="L705" s="3"/>
      <c r="M705" s="3" t="str">
        <f t="shared" si="74"/>
        <v>NULL</v>
      </c>
      <c r="N705" s="3"/>
      <c r="O705" s="3"/>
      <c r="P705" s="2" t="s">
        <v>3160</v>
      </c>
      <c r="Q705" s="28" t="str">
        <f t="shared" si="75"/>
        <v>CODE1,CODE2</v>
      </c>
      <c r="R705" s="2" t="str">
        <f t="shared" si="79"/>
        <v>, UDATE  DATETIME  NULL  COMMENT '수정일'</v>
      </c>
    </row>
    <row r="706" spans="1:18" ht="22" hidden="1" customHeight="1" x14ac:dyDescent="0.45">
      <c r="A706" s="23">
        <f t="shared" si="76"/>
        <v>34</v>
      </c>
      <c r="B706" s="3" t="s">
        <v>598</v>
      </c>
      <c r="C706" s="3" t="s">
        <v>786</v>
      </c>
      <c r="D706" s="3" t="s">
        <v>5512</v>
      </c>
      <c r="E706" s="3" t="s">
        <v>795</v>
      </c>
      <c r="F706" s="4" t="str">
        <f t="shared" si="77"/>
        <v>O_DPN_T_CODE</v>
      </c>
      <c r="G706" s="5" t="s">
        <v>859</v>
      </c>
      <c r="H706" s="3">
        <f>IF(F706=F705,H705+1,1)</f>
        <v>12</v>
      </c>
      <c r="I706" s="4" t="s">
        <v>589</v>
      </c>
      <c r="J706" s="4" t="s">
        <v>3382</v>
      </c>
      <c r="K706" s="3" t="s">
        <v>3383</v>
      </c>
      <c r="L706" s="3" t="s">
        <v>3381</v>
      </c>
      <c r="M706" s="3" t="str">
        <f t="shared" si="74"/>
        <v>NULL</v>
      </c>
      <c r="N706" s="3"/>
      <c r="O706" s="3"/>
      <c r="Q706" s="28" t="str">
        <f t="shared" si="75"/>
        <v>CODE1,CODE2</v>
      </c>
      <c r="R706" s="2" t="str">
        <f t="shared" si="79"/>
        <v>, LOAD_DTTM  TIMESTAMP  NULL  COMMENT '적재일시' , CONSTRAINT O_DPN_T_CODE_PK PRIMARY KEY (CODE1,CODE2)) COMMENT='코드';GRANT SELECT ON TABLE GCWB_WDB.ODS.O_DPN_T_CODE TO READ_ROLE;GRANT SELECT,INSERT,UPDATE,DELETE ON TABLE GCWB_WDB.ODS.O_DPN_T_CODE TO ROLE CRUD_ROLE;</v>
      </c>
    </row>
    <row r="707" spans="1:18" ht="22" customHeight="1" x14ac:dyDescent="0.45">
      <c r="A707" s="23">
        <f t="shared" si="76"/>
        <v>35</v>
      </c>
      <c r="B707" s="3" t="s">
        <v>598</v>
      </c>
      <c r="C707" s="3" t="s">
        <v>786</v>
      </c>
      <c r="D707" s="3" t="s">
        <v>5512</v>
      </c>
      <c r="E707" s="3" t="s">
        <v>796</v>
      </c>
      <c r="F707" s="4" t="str">
        <f t="shared" si="77"/>
        <v>O_DPN_T_COUPON</v>
      </c>
      <c r="G707" s="5" t="s">
        <v>88</v>
      </c>
      <c r="H707" s="3">
        <f t="shared" si="78"/>
        <v>1</v>
      </c>
      <c r="I707" s="4" t="s">
        <v>1231</v>
      </c>
      <c r="J707" s="4" t="s">
        <v>2262</v>
      </c>
      <c r="K707" s="3" t="s">
        <v>3157</v>
      </c>
      <c r="L707" s="3" t="s">
        <v>5511</v>
      </c>
      <c r="M707" s="3" t="str">
        <f t="shared" si="74"/>
        <v xml:space="preserve"> NOT NULL</v>
      </c>
      <c r="N707" s="3"/>
      <c r="O707" s="3"/>
      <c r="P707" s="2" t="s">
        <v>3157</v>
      </c>
      <c r="Q707" s="28" t="str">
        <f t="shared" si="75"/>
        <v>COUPONID</v>
      </c>
      <c r="R707" s="2" t="str">
        <f t="shared" si="79"/>
        <v>CREATE OR REPLACE TRANSIENT TABLE ODS.O_DPN_T_COUPON (COUPONID  VARCHAR(16)   NOT NULL  COMMENT '쿠폰아이디'</v>
      </c>
    </row>
    <row r="708" spans="1:18" ht="22" customHeight="1" x14ac:dyDescent="0.45">
      <c r="A708" s="23">
        <f t="shared" si="76"/>
        <v>35</v>
      </c>
      <c r="B708" s="3" t="s">
        <v>598</v>
      </c>
      <c r="C708" s="3" t="s">
        <v>786</v>
      </c>
      <c r="D708" s="3" t="s">
        <v>5512</v>
      </c>
      <c r="E708" s="3" t="s">
        <v>796</v>
      </c>
      <c r="F708" s="4" t="str">
        <f t="shared" si="77"/>
        <v>O_DPN_T_COUPON</v>
      </c>
      <c r="G708" s="5" t="s">
        <v>88</v>
      </c>
      <c r="H708" s="3">
        <f t="shared" si="78"/>
        <v>2</v>
      </c>
      <c r="I708" s="4" t="s">
        <v>1232</v>
      </c>
      <c r="J708" s="4" t="s">
        <v>2143</v>
      </c>
      <c r="K708" s="3" t="s">
        <v>3378</v>
      </c>
      <c r="L708" s="3"/>
      <c r="M708" s="3" t="str">
        <f t="shared" si="74"/>
        <v>NULL</v>
      </c>
      <c r="N708" s="3"/>
      <c r="O708" s="3"/>
      <c r="P708" s="2" t="s">
        <v>3181</v>
      </c>
      <c r="Q708" s="28" t="str">
        <f t="shared" si="75"/>
        <v>COUPONID</v>
      </c>
      <c r="R708" s="2" t="str">
        <f t="shared" si="79"/>
        <v>, GUBUN  INTEGER  NULL  COMMENT '구분 1:제품쿠폰 2:배송비쿠폰'</v>
      </c>
    </row>
    <row r="709" spans="1:18" ht="22" customHeight="1" x14ac:dyDescent="0.45">
      <c r="A709" s="23">
        <f t="shared" si="76"/>
        <v>35</v>
      </c>
      <c r="B709" s="3" t="s">
        <v>598</v>
      </c>
      <c r="C709" s="3" t="s">
        <v>786</v>
      </c>
      <c r="D709" s="3" t="s">
        <v>5512</v>
      </c>
      <c r="E709" s="3" t="s">
        <v>796</v>
      </c>
      <c r="F709" s="4" t="str">
        <f t="shared" si="77"/>
        <v>O_DPN_T_COUPON</v>
      </c>
      <c r="G709" s="5" t="s">
        <v>88</v>
      </c>
      <c r="H709" s="3">
        <f t="shared" si="78"/>
        <v>3</v>
      </c>
      <c r="I709" s="4" t="s">
        <v>1233</v>
      </c>
      <c r="J709" s="4" t="s">
        <v>2263</v>
      </c>
      <c r="K709" s="3" t="s">
        <v>3194</v>
      </c>
      <c r="L709" s="3"/>
      <c r="M709" s="3" t="str">
        <f t="shared" si="74"/>
        <v>NULL</v>
      </c>
      <c r="N709" s="3"/>
      <c r="O709" s="3"/>
      <c r="P709" s="2" t="s">
        <v>3194</v>
      </c>
      <c r="Q709" s="28" t="str">
        <f t="shared" si="75"/>
        <v>COUPONID</v>
      </c>
      <c r="R709" s="2" t="str">
        <f t="shared" si="79"/>
        <v>, TITLE  VARCHAR(100)  NULL  COMMENT '제목'</v>
      </c>
    </row>
    <row r="710" spans="1:18" ht="22" customHeight="1" x14ac:dyDescent="0.45">
      <c r="A710" s="23">
        <f t="shared" si="76"/>
        <v>35</v>
      </c>
      <c r="B710" s="3" t="s">
        <v>598</v>
      </c>
      <c r="C710" s="3" t="s">
        <v>786</v>
      </c>
      <c r="D710" s="3" t="s">
        <v>5512</v>
      </c>
      <c r="E710" s="3" t="s">
        <v>796</v>
      </c>
      <c r="F710" s="4" t="str">
        <f t="shared" si="77"/>
        <v>O_DPN_T_COUPON</v>
      </c>
      <c r="G710" s="5" t="s">
        <v>88</v>
      </c>
      <c r="H710" s="3">
        <f t="shared" si="78"/>
        <v>4</v>
      </c>
      <c r="I710" s="4" t="s">
        <v>1234</v>
      </c>
      <c r="J710" s="4" t="s">
        <v>5660</v>
      </c>
      <c r="K710" s="3" t="s">
        <v>3184</v>
      </c>
      <c r="L710" s="3"/>
      <c r="M710" s="3" t="str">
        <f t="shared" si="74"/>
        <v>NULL</v>
      </c>
      <c r="N710" s="3"/>
      <c r="O710" s="3"/>
      <c r="P710" s="2" t="s">
        <v>3184</v>
      </c>
      <c r="Q710" s="28" t="str">
        <f t="shared" si="75"/>
        <v>COUPONID</v>
      </c>
      <c r="R710" s="2" t="str">
        <f t="shared" si="79"/>
        <v>, SDATE  VARCHAR(10)  NULL  COMMENT '시작일'</v>
      </c>
    </row>
    <row r="711" spans="1:18" ht="22" customHeight="1" x14ac:dyDescent="0.45">
      <c r="A711" s="23">
        <f t="shared" si="76"/>
        <v>35</v>
      </c>
      <c r="B711" s="3" t="s">
        <v>598</v>
      </c>
      <c r="C711" s="3" t="s">
        <v>786</v>
      </c>
      <c r="D711" s="3" t="s">
        <v>5512</v>
      </c>
      <c r="E711" s="3" t="s">
        <v>796</v>
      </c>
      <c r="F711" s="4" t="str">
        <f t="shared" si="77"/>
        <v>O_DPN_T_COUPON</v>
      </c>
      <c r="G711" s="5" t="s">
        <v>88</v>
      </c>
      <c r="H711" s="3">
        <f t="shared" si="78"/>
        <v>5</v>
      </c>
      <c r="I711" s="4" t="s">
        <v>1235</v>
      </c>
      <c r="J711" s="4" t="s">
        <v>5661</v>
      </c>
      <c r="K711" s="3" t="s">
        <v>3184</v>
      </c>
      <c r="L711" s="3"/>
      <c r="M711" s="3" t="str">
        <f t="shared" si="74"/>
        <v>NULL</v>
      </c>
      <c r="N711" s="3"/>
      <c r="O711" s="3"/>
      <c r="P711" s="2" t="s">
        <v>3184</v>
      </c>
      <c r="Q711" s="28" t="str">
        <f t="shared" si="75"/>
        <v>COUPONID</v>
      </c>
      <c r="R711" s="2" t="str">
        <f t="shared" si="79"/>
        <v>, EDATE  VARCHAR(10)  NULL  COMMENT '종료일'</v>
      </c>
    </row>
    <row r="712" spans="1:18" ht="22" customHeight="1" x14ac:dyDescent="0.45">
      <c r="A712" s="23">
        <f t="shared" si="76"/>
        <v>35</v>
      </c>
      <c r="B712" s="3" t="s">
        <v>598</v>
      </c>
      <c r="C712" s="3" t="s">
        <v>786</v>
      </c>
      <c r="D712" s="3" t="s">
        <v>5512</v>
      </c>
      <c r="E712" s="3" t="s">
        <v>796</v>
      </c>
      <c r="F712" s="4" t="str">
        <f t="shared" si="77"/>
        <v>O_DPN_T_COUPON</v>
      </c>
      <c r="G712" s="5" t="s">
        <v>88</v>
      </c>
      <c r="H712" s="3">
        <f t="shared" si="78"/>
        <v>6</v>
      </c>
      <c r="I712" s="4" t="s">
        <v>1236</v>
      </c>
      <c r="J712" s="4" t="s">
        <v>5662</v>
      </c>
      <c r="K712" s="3" t="s">
        <v>3184</v>
      </c>
      <c r="L712" s="3"/>
      <c r="M712" s="3" t="str">
        <f t="shared" si="74"/>
        <v>NULL</v>
      </c>
      <c r="N712" s="3"/>
      <c r="O712" s="3"/>
      <c r="P712" s="2" t="s">
        <v>3184</v>
      </c>
      <c r="Q712" s="28" t="str">
        <f t="shared" si="75"/>
        <v>COUPONID</v>
      </c>
      <c r="R712" s="2" t="str">
        <f t="shared" si="79"/>
        <v>, EXPIRE  VARCHAR(10)  NULL  COMMENT '만료일'</v>
      </c>
    </row>
    <row r="713" spans="1:18" ht="22" customHeight="1" x14ac:dyDescent="0.45">
      <c r="A713" s="23">
        <f t="shared" si="76"/>
        <v>35</v>
      </c>
      <c r="B713" s="3" t="s">
        <v>598</v>
      </c>
      <c r="C713" s="3" t="s">
        <v>786</v>
      </c>
      <c r="D713" s="3" t="s">
        <v>5512</v>
      </c>
      <c r="E713" s="3" t="s">
        <v>796</v>
      </c>
      <c r="F713" s="4" t="str">
        <f t="shared" si="77"/>
        <v>O_DPN_T_COUPON</v>
      </c>
      <c r="G713" s="5" t="s">
        <v>88</v>
      </c>
      <c r="H713" s="3">
        <f t="shared" si="78"/>
        <v>7</v>
      </c>
      <c r="I713" s="4" t="s">
        <v>1237</v>
      </c>
      <c r="J713" s="4" t="s">
        <v>2267</v>
      </c>
      <c r="K713" s="3" t="s">
        <v>3378</v>
      </c>
      <c r="L713" s="3"/>
      <c r="M713" s="3" t="str">
        <f t="shared" si="74"/>
        <v>NULL</v>
      </c>
      <c r="N713" s="3"/>
      <c r="O713" s="3"/>
      <c r="P713" s="2" t="s">
        <v>3181</v>
      </c>
      <c r="Q713" s="28" t="str">
        <f t="shared" si="75"/>
        <v>COUPONID</v>
      </c>
      <c r="R713" s="2" t="str">
        <f t="shared" si="79"/>
        <v>, TARGET  INTEGER  NULL  COMMENT '대상 1:등급 2:회원'</v>
      </c>
    </row>
    <row r="714" spans="1:18" ht="22" customHeight="1" x14ac:dyDescent="0.45">
      <c r="A714" s="23">
        <f t="shared" si="76"/>
        <v>35</v>
      </c>
      <c r="B714" s="3" t="s">
        <v>598</v>
      </c>
      <c r="C714" s="3" t="s">
        <v>786</v>
      </c>
      <c r="D714" s="3" t="s">
        <v>5512</v>
      </c>
      <c r="E714" s="3" t="s">
        <v>796</v>
      </c>
      <c r="F714" s="4" t="str">
        <f t="shared" si="77"/>
        <v>O_DPN_T_COUPON</v>
      </c>
      <c r="G714" s="5" t="s">
        <v>88</v>
      </c>
      <c r="H714" s="3">
        <f t="shared" si="78"/>
        <v>8</v>
      </c>
      <c r="I714" s="4" t="s">
        <v>1238</v>
      </c>
      <c r="J714" s="4" t="s">
        <v>2268</v>
      </c>
      <c r="K714" s="3" t="s">
        <v>3378</v>
      </c>
      <c r="L714" s="3"/>
      <c r="M714" s="3" t="str">
        <f t="shared" si="74"/>
        <v>NULL</v>
      </c>
      <c r="N714" s="3"/>
      <c r="O714" s="3"/>
      <c r="P714" s="2" t="s">
        <v>3181</v>
      </c>
      <c r="Q714" s="28" t="str">
        <f t="shared" si="75"/>
        <v>COUPONID</v>
      </c>
      <c r="R714" s="2" t="str">
        <f t="shared" si="79"/>
        <v>, DISCOUNT_TYPE  INTEGER  NULL  COMMENT '할인구분 1:정량 2:정률'</v>
      </c>
    </row>
    <row r="715" spans="1:18" ht="22" customHeight="1" x14ac:dyDescent="0.45">
      <c r="A715" s="23">
        <f t="shared" si="76"/>
        <v>35</v>
      </c>
      <c r="B715" s="3" t="s">
        <v>598</v>
      </c>
      <c r="C715" s="3" t="s">
        <v>786</v>
      </c>
      <c r="D715" s="3" t="s">
        <v>5512</v>
      </c>
      <c r="E715" s="3" t="s">
        <v>796</v>
      </c>
      <c r="F715" s="4" t="str">
        <f t="shared" si="77"/>
        <v>O_DPN_T_COUPON</v>
      </c>
      <c r="G715" s="5" t="s">
        <v>88</v>
      </c>
      <c r="H715" s="3">
        <f t="shared" si="78"/>
        <v>9</v>
      </c>
      <c r="I715" s="4" t="s">
        <v>1239</v>
      </c>
      <c r="J715" s="4" t="s">
        <v>5663</v>
      </c>
      <c r="K715" s="3" t="s">
        <v>3378</v>
      </c>
      <c r="L715" s="3"/>
      <c r="M715" s="3" t="str">
        <f t="shared" si="74"/>
        <v>NULL</v>
      </c>
      <c r="N715" s="3"/>
      <c r="O715" s="3"/>
      <c r="P715" s="2" t="s">
        <v>3181</v>
      </c>
      <c r="Q715" s="28" t="str">
        <f t="shared" si="75"/>
        <v>COUPONID</v>
      </c>
      <c r="R715" s="2" t="str">
        <f t="shared" si="79"/>
        <v>, DISCOUNT  INTEGER  NULL  COMMENT '할인'</v>
      </c>
    </row>
    <row r="716" spans="1:18" ht="22" customHeight="1" x14ac:dyDescent="0.45">
      <c r="A716" s="23">
        <f t="shared" si="76"/>
        <v>35</v>
      </c>
      <c r="B716" s="3" t="s">
        <v>598</v>
      </c>
      <c r="C716" s="3" t="s">
        <v>786</v>
      </c>
      <c r="D716" s="3" t="s">
        <v>5512</v>
      </c>
      <c r="E716" s="3" t="s">
        <v>796</v>
      </c>
      <c r="F716" s="4" t="str">
        <f t="shared" si="77"/>
        <v>O_DPN_T_COUPON</v>
      </c>
      <c r="G716" s="5" t="s">
        <v>88</v>
      </c>
      <c r="H716" s="3">
        <f t="shared" si="78"/>
        <v>10</v>
      </c>
      <c r="I716" s="4" t="s">
        <v>1240</v>
      </c>
      <c r="J716" s="4" t="s">
        <v>5664</v>
      </c>
      <c r="K716" s="3" t="s">
        <v>3378</v>
      </c>
      <c r="L716" s="3"/>
      <c r="M716" s="3" t="str">
        <f t="shared" si="74"/>
        <v>NULL</v>
      </c>
      <c r="N716" s="3"/>
      <c r="O716" s="3"/>
      <c r="P716" s="2" t="s">
        <v>3181</v>
      </c>
      <c r="Q716" s="28" t="str">
        <f t="shared" si="75"/>
        <v>COUPONID</v>
      </c>
      <c r="R716" s="2" t="str">
        <f t="shared" si="79"/>
        <v>, MIN_PRICE  INTEGER  NULL  COMMENT '최소금액'</v>
      </c>
    </row>
    <row r="717" spans="1:18" ht="22" customHeight="1" x14ac:dyDescent="0.45">
      <c r="A717" s="23">
        <f t="shared" si="76"/>
        <v>35</v>
      </c>
      <c r="B717" s="3" t="s">
        <v>598</v>
      </c>
      <c r="C717" s="3" t="s">
        <v>786</v>
      </c>
      <c r="D717" s="3" t="s">
        <v>5512</v>
      </c>
      <c r="E717" s="3" t="s">
        <v>796</v>
      </c>
      <c r="F717" s="4" t="str">
        <f t="shared" si="77"/>
        <v>O_DPN_T_COUPON</v>
      </c>
      <c r="G717" s="5" t="s">
        <v>88</v>
      </c>
      <c r="H717" s="3">
        <f t="shared" si="78"/>
        <v>11</v>
      </c>
      <c r="I717" s="4" t="s">
        <v>1241</v>
      </c>
      <c r="J717" s="4" t="s">
        <v>5665</v>
      </c>
      <c r="K717" s="3" t="s">
        <v>3378</v>
      </c>
      <c r="L717" s="3"/>
      <c r="M717" s="3" t="str">
        <f t="shared" si="74"/>
        <v>NULL</v>
      </c>
      <c r="N717" s="3"/>
      <c r="O717" s="3"/>
      <c r="P717" s="2" t="s">
        <v>3181</v>
      </c>
      <c r="Q717" s="28" t="str">
        <f t="shared" si="75"/>
        <v>COUPONID</v>
      </c>
      <c r="R717" s="2" t="str">
        <f t="shared" si="79"/>
        <v>, MAX_DISCOUNT  INTEGER  NULL  COMMENT '최대 할인액'</v>
      </c>
    </row>
    <row r="718" spans="1:18" ht="22" customHeight="1" x14ac:dyDescent="0.45">
      <c r="A718" s="23">
        <f t="shared" si="76"/>
        <v>35</v>
      </c>
      <c r="B718" s="3" t="s">
        <v>598</v>
      </c>
      <c r="C718" s="3" t="s">
        <v>786</v>
      </c>
      <c r="D718" s="3" t="s">
        <v>5512</v>
      </c>
      <c r="E718" s="3" t="s">
        <v>796</v>
      </c>
      <c r="F718" s="4" t="str">
        <f t="shared" si="77"/>
        <v>O_DPN_T_COUPON</v>
      </c>
      <c r="G718" s="5" t="s">
        <v>88</v>
      </c>
      <c r="H718" s="3">
        <f t="shared" si="78"/>
        <v>12</v>
      </c>
      <c r="I718" s="4" t="s">
        <v>1123</v>
      </c>
      <c r="J718" s="4" t="s">
        <v>2156</v>
      </c>
      <c r="K718" s="3" t="s">
        <v>3210</v>
      </c>
      <c r="L718" s="3"/>
      <c r="M718" s="3" t="str">
        <f t="shared" si="74"/>
        <v>NULL</v>
      </c>
      <c r="N718" s="3"/>
      <c r="O718" s="3"/>
      <c r="P718" s="2" t="s">
        <v>3210</v>
      </c>
      <c r="Q718" s="28" t="str">
        <f t="shared" si="75"/>
        <v>COUPONID</v>
      </c>
      <c r="R718" s="2" t="str">
        <f t="shared" si="79"/>
        <v>, STATUS  VARCHAR(1)  NULL  COMMENT '상태(S:공개, H:비공개, D:삭제)'</v>
      </c>
    </row>
    <row r="719" spans="1:18" ht="22" customHeight="1" x14ac:dyDescent="0.45">
      <c r="A719" s="23">
        <f t="shared" si="76"/>
        <v>35</v>
      </c>
      <c r="B719" s="3" t="s">
        <v>598</v>
      </c>
      <c r="C719" s="3" t="s">
        <v>786</v>
      </c>
      <c r="D719" s="3" t="s">
        <v>5512</v>
      </c>
      <c r="E719" s="3" t="s">
        <v>796</v>
      </c>
      <c r="F719" s="4" t="str">
        <f t="shared" si="77"/>
        <v>O_DPN_T_COUPON</v>
      </c>
      <c r="G719" s="5" t="s">
        <v>88</v>
      </c>
      <c r="H719" s="3">
        <f t="shared" si="78"/>
        <v>13</v>
      </c>
      <c r="I719" s="4" t="s">
        <v>1124</v>
      </c>
      <c r="J719" s="4" t="s">
        <v>2157</v>
      </c>
      <c r="K719" s="3" t="s">
        <v>3378</v>
      </c>
      <c r="L719" s="3"/>
      <c r="M719" s="3" t="str">
        <f t="shared" si="74"/>
        <v>NULL</v>
      </c>
      <c r="N719" s="3"/>
      <c r="O719" s="3"/>
      <c r="P719" s="2" t="s">
        <v>3181</v>
      </c>
      <c r="Q719" s="28" t="str">
        <f t="shared" si="75"/>
        <v>COUPONID</v>
      </c>
      <c r="R719" s="2" t="str">
        <f t="shared" si="79"/>
        <v>, CUSER  INTEGER  NULL  COMMENT '등록자'</v>
      </c>
    </row>
    <row r="720" spans="1:18" ht="22" customHeight="1" x14ac:dyDescent="0.45">
      <c r="A720" s="23">
        <f t="shared" si="76"/>
        <v>35</v>
      </c>
      <c r="B720" s="3" t="s">
        <v>598</v>
      </c>
      <c r="C720" s="3" t="s">
        <v>786</v>
      </c>
      <c r="D720" s="3" t="s">
        <v>5512</v>
      </c>
      <c r="E720" s="3" t="s">
        <v>796</v>
      </c>
      <c r="F720" s="4" t="str">
        <f t="shared" si="77"/>
        <v>O_DPN_T_COUPON</v>
      </c>
      <c r="G720" s="5" t="s">
        <v>88</v>
      </c>
      <c r="H720" s="3">
        <f t="shared" si="78"/>
        <v>14</v>
      </c>
      <c r="I720" s="4" t="s">
        <v>916</v>
      </c>
      <c r="J720" s="4" t="s">
        <v>2149</v>
      </c>
      <c r="K720" s="3" t="s">
        <v>3160</v>
      </c>
      <c r="L720" s="3"/>
      <c r="M720" s="3" t="str">
        <f t="shared" si="74"/>
        <v>NULL</v>
      </c>
      <c r="N720" s="3"/>
      <c r="O720" s="3"/>
      <c r="P720" s="2" t="s">
        <v>3160</v>
      </c>
      <c r="Q720" s="28" t="str">
        <f t="shared" si="75"/>
        <v>COUPONID</v>
      </c>
      <c r="R720" s="2" t="str">
        <f t="shared" si="79"/>
        <v>, CDATE  DATETIME  NULL  COMMENT '등록일'</v>
      </c>
    </row>
    <row r="721" spans="1:18" ht="22" customHeight="1" x14ac:dyDescent="0.45">
      <c r="A721" s="23">
        <f t="shared" si="76"/>
        <v>35</v>
      </c>
      <c r="B721" s="3" t="s">
        <v>598</v>
      </c>
      <c r="C721" s="3" t="s">
        <v>786</v>
      </c>
      <c r="D721" s="3" t="s">
        <v>5512</v>
      </c>
      <c r="E721" s="3" t="s">
        <v>796</v>
      </c>
      <c r="F721" s="4" t="str">
        <f t="shared" si="77"/>
        <v>O_DPN_T_COUPON</v>
      </c>
      <c r="G721" s="5" t="s">
        <v>88</v>
      </c>
      <c r="H721" s="3">
        <f t="shared" si="78"/>
        <v>15</v>
      </c>
      <c r="I721" s="4" t="s">
        <v>1125</v>
      </c>
      <c r="J721" s="4" t="s">
        <v>2158</v>
      </c>
      <c r="K721" s="3" t="s">
        <v>3378</v>
      </c>
      <c r="L721" s="3"/>
      <c r="M721" s="3" t="str">
        <f t="shared" si="74"/>
        <v>NULL</v>
      </c>
      <c r="N721" s="3"/>
      <c r="O721" s="3"/>
      <c r="P721" s="2" t="s">
        <v>3181</v>
      </c>
      <c r="Q721" s="28" t="str">
        <f t="shared" si="75"/>
        <v>COUPONID</v>
      </c>
      <c r="R721" s="2" t="str">
        <f t="shared" si="79"/>
        <v>, UUSER  INTEGER  NULL  COMMENT '수정자'</v>
      </c>
    </row>
    <row r="722" spans="1:18" ht="22" customHeight="1" x14ac:dyDescent="0.45">
      <c r="A722" s="23">
        <f t="shared" si="76"/>
        <v>35</v>
      </c>
      <c r="B722" s="3" t="s">
        <v>598</v>
      </c>
      <c r="C722" s="3" t="s">
        <v>786</v>
      </c>
      <c r="D722" s="3" t="s">
        <v>5512</v>
      </c>
      <c r="E722" s="3" t="s">
        <v>796</v>
      </c>
      <c r="F722" s="4" t="str">
        <f t="shared" si="77"/>
        <v>O_DPN_T_COUPON</v>
      </c>
      <c r="G722" s="5" t="s">
        <v>88</v>
      </c>
      <c r="H722" s="3">
        <f t="shared" si="78"/>
        <v>16</v>
      </c>
      <c r="I722" s="4" t="s">
        <v>917</v>
      </c>
      <c r="J722" s="4" t="s">
        <v>2150</v>
      </c>
      <c r="K722" s="3" t="s">
        <v>3160</v>
      </c>
      <c r="L722" s="3"/>
      <c r="M722" s="3" t="str">
        <f t="shared" si="74"/>
        <v>NULL</v>
      </c>
      <c r="N722" s="3"/>
      <c r="O722" s="3"/>
      <c r="P722" s="2" t="s">
        <v>3160</v>
      </c>
      <c r="Q722" s="28" t="str">
        <f t="shared" si="75"/>
        <v>COUPONID</v>
      </c>
      <c r="R722" s="2" t="str">
        <f t="shared" si="79"/>
        <v>, UDATE  DATETIME  NULL  COMMENT '수정일'</v>
      </c>
    </row>
    <row r="723" spans="1:18" ht="22" customHeight="1" x14ac:dyDescent="0.45">
      <c r="A723" s="23">
        <f t="shared" si="76"/>
        <v>35</v>
      </c>
      <c r="B723" s="3" t="s">
        <v>598</v>
      </c>
      <c r="C723" s="3" t="s">
        <v>786</v>
      </c>
      <c r="D723" s="3" t="s">
        <v>5512</v>
      </c>
      <c r="E723" s="3" t="s">
        <v>796</v>
      </c>
      <c r="F723" s="4" t="str">
        <f t="shared" si="77"/>
        <v>O_DPN_T_COUPON</v>
      </c>
      <c r="G723" s="5" t="s">
        <v>88</v>
      </c>
      <c r="H723" s="3">
        <f>IF(F723=F722,H722+1,1)</f>
        <v>17</v>
      </c>
      <c r="I723" s="4" t="s">
        <v>589</v>
      </c>
      <c r="J723" s="4" t="s">
        <v>3382</v>
      </c>
      <c r="K723" s="3" t="s">
        <v>3383</v>
      </c>
      <c r="L723" s="3" t="s">
        <v>3381</v>
      </c>
      <c r="M723" s="3" t="str">
        <f t="shared" si="74"/>
        <v>NULL</v>
      </c>
      <c r="N723" s="3"/>
      <c r="O723" s="3"/>
      <c r="Q723" s="28" t="str">
        <f t="shared" si="75"/>
        <v>COUPONID</v>
      </c>
      <c r="R723" s="2" t="str">
        <f t="shared" si="79"/>
        <v>, LOAD_DTTM  TIMESTAMP  NULL  COMMENT '적재일시' , CONSTRAINT O_DPN_T_COUPON_PK PRIMARY KEY (COUPONID)) COMMENT='쿠폰';GRANT SELECT ON TABLE GCWB_WDB.ODS.O_DPN_T_COUPON TO READ_ROLE;GRANT SELECT,INSERT,UPDATE,DELETE ON TABLE GCWB_WDB.ODS.O_DPN_T_COUPON TO ROLE CRUD_ROLE;</v>
      </c>
    </row>
    <row r="724" spans="1:18" ht="22" customHeight="1" x14ac:dyDescent="0.45">
      <c r="A724" s="23">
        <f t="shared" si="76"/>
        <v>36</v>
      </c>
      <c r="B724" s="3" t="s">
        <v>598</v>
      </c>
      <c r="C724" s="3" t="s">
        <v>786</v>
      </c>
      <c r="D724" s="3" t="s">
        <v>5512</v>
      </c>
      <c r="E724" s="3" t="s">
        <v>797</v>
      </c>
      <c r="F724" s="4" t="str">
        <f t="shared" si="77"/>
        <v>O_DPN_T_COUPON_PRODUCT</v>
      </c>
      <c r="G724" s="5" t="s">
        <v>860</v>
      </c>
      <c r="H724" s="3">
        <f t="shared" si="78"/>
        <v>1</v>
      </c>
      <c r="I724" s="4" t="s">
        <v>1231</v>
      </c>
      <c r="J724" s="4" t="s">
        <v>2262</v>
      </c>
      <c r="K724" s="3" t="s">
        <v>3157</v>
      </c>
      <c r="L724" s="3" t="s">
        <v>5511</v>
      </c>
      <c r="M724" s="3" t="str">
        <f t="shared" si="74"/>
        <v xml:space="preserve"> NOT NULL</v>
      </c>
      <c r="N724" s="3"/>
      <c r="O724" s="3"/>
      <c r="P724" s="2" t="s">
        <v>3157</v>
      </c>
      <c r="Q724" s="28" t="str">
        <f t="shared" si="75"/>
        <v>COUPONID</v>
      </c>
      <c r="R724" s="2" t="str">
        <f t="shared" si="79"/>
        <v>CREATE OR REPLACE TRANSIENT TABLE ODS.O_DPN_T_COUPON_PRODUCT (COUPONID  VARCHAR(16)   NOT NULL  COMMENT '쿠폰아이디'</v>
      </c>
    </row>
    <row r="725" spans="1:18" ht="22" customHeight="1" x14ac:dyDescent="0.45">
      <c r="A725" s="23">
        <f t="shared" si="76"/>
        <v>36</v>
      </c>
      <c r="B725" s="3" t="s">
        <v>598</v>
      </c>
      <c r="C725" s="3" t="s">
        <v>786</v>
      </c>
      <c r="D725" s="3" t="s">
        <v>5512</v>
      </c>
      <c r="E725" s="3" t="s">
        <v>797</v>
      </c>
      <c r="F725" s="4" t="str">
        <f t="shared" si="77"/>
        <v>O_DPN_T_COUPON_PRODUCT</v>
      </c>
      <c r="G725" s="5" t="s">
        <v>860</v>
      </c>
      <c r="H725" s="3">
        <f t="shared" si="78"/>
        <v>2</v>
      </c>
      <c r="I725" s="4" t="s">
        <v>1115</v>
      </c>
      <c r="J725" s="4" t="s">
        <v>2145</v>
      </c>
      <c r="K725" s="3" t="s">
        <v>3378</v>
      </c>
      <c r="L725" s="3" t="s">
        <v>5511</v>
      </c>
      <c r="M725" s="3" t="str">
        <f t="shared" si="74"/>
        <v xml:space="preserve"> NOT NULL</v>
      </c>
      <c r="N725" s="3"/>
      <c r="O725" s="3"/>
      <c r="P725" s="2" t="s">
        <v>3181</v>
      </c>
      <c r="Q725" s="28" t="str">
        <f t="shared" si="75"/>
        <v>COUPONID,PNO</v>
      </c>
      <c r="R725" s="2" t="str">
        <f t="shared" si="79"/>
        <v>, PNO  INTEGER   NOT NULL  COMMENT '상품번호'</v>
      </c>
    </row>
    <row r="726" spans="1:18" ht="22" customHeight="1" x14ac:dyDescent="0.45">
      <c r="A726" s="23">
        <f t="shared" si="76"/>
        <v>36</v>
      </c>
      <c r="B726" s="3" t="s">
        <v>598</v>
      </c>
      <c r="C726" s="3" t="s">
        <v>786</v>
      </c>
      <c r="D726" s="3" t="s">
        <v>5512</v>
      </c>
      <c r="E726" s="3" t="s">
        <v>797</v>
      </c>
      <c r="F726" s="4" t="str">
        <f t="shared" si="77"/>
        <v>O_DPN_T_COUPON_PRODUCT</v>
      </c>
      <c r="G726" s="5" t="s">
        <v>860</v>
      </c>
      <c r="H726" s="3">
        <f>IF(F726=F725,H725+1,1)</f>
        <v>3</v>
      </c>
      <c r="I726" s="4" t="s">
        <v>589</v>
      </c>
      <c r="J726" s="4" t="s">
        <v>3382</v>
      </c>
      <c r="K726" s="3" t="s">
        <v>3383</v>
      </c>
      <c r="L726" s="3" t="s">
        <v>3381</v>
      </c>
      <c r="M726" s="3" t="str">
        <f t="shared" si="74"/>
        <v>NULL</v>
      </c>
      <c r="N726" s="3"/>
      <c r="O726" s="3"/>
      <c r="Q726" s="28" t="str">
        <f t="shared" si="75"/>
        <v>COUPONID,PNO</v>
      </c>
      <c r="R726" s="2" t="str">
        <f t="shared" si="79"/>
        <v>, LOAD_DTTM  TIMESTAMP  NULL  COMMENT '적재일시' , CONSTRAINT O_DPN_T_COUPON_PRODUCT_PK PRIMARY KEY (COUPONID,PNO)) COMMENT='쿠폰 적용상픔';GRANT SELECT ON TABLE GCWB_WDB.ODS.O_DPN_T_COUPON_PRODUCT TO READ_ROLE;GRANT SELECT,INSERT,UPDATE,DELETE ON TABLE GCWB_WDB.ODS.O_DPN_T_COUPON_PRODUCT TO ROLE CRUD_ROLE;</v>
      </c>
    </row>
    <row r="727" spans="1:18" ht="22" customHeight="1" x14ac:dyDescent="0.45">
      <c r="A727" s="23">
        <f t="shared" si="76"/>
        <v>37</v>
      </c>
      <c r="B727" s="3" t="s">
        <v>598</v>
      </c>
      <c r="C727" s="3" t="s">
        <v>786</v>
      </c>
      <c r="D727" s="3" t="s">
        <v>5512</v>
      </c>
      <c r="E727" s="3" t="s">
        <v>798</v>
      </c>
      <c r="F727" s="4" t="str">
        <f t="shared" si="77"/>
        <v>O_DPN_T_MCOUPON</v>
      </c>
      <c r="G727" s="5" t="s">
        <v>861</v>
      </c>
      <c r="H727" s="3">
        <f t="shared" si="78"/>
        <v>1</v>
      </c>
      <c r="I727" s="4" t="s">
        <v>1242</v>
      </c>
      <c r="J727" s="4" t="s">
        <v>2272</v>
      </c>
      <c r="K727" s="3" t="s">
        <v>3157</v>
      </c>
      <c r="L727" s="3" t="s">
        <v>5511</v>
      </c>
      <c r="M727" s="3" t="str">
        <f t="shared" si="74"/>
        <v xml:space="preserve"> NOT NULL</v>
      </c>
      <c r="N727" s="3"/>
      <c r="O727" s="3"/>
      <c r="P727" s="2" t="s">
        <v>3157</v>
      </c>
      <c r="Q727" s="28" t="str">
        <f t="shared" si="75"/>
        <v>MCOUPONID</v>
      </c>
      <c r="R727" s="2" t="str">
        <f t="shared" si="79"/>
        <v>CREATE OR REPLACE TRANSIENT TABLE ODS.O_DPN_T_MCOUPON (MCOUPONID  VARCHAR(16)   NOT NULL  COMMENT '회원쿠폰아이디'</v>
      </c>
    </row>
    <row r="728" spans="1:18" ht="22" customHeight="1" x14ac:dyDescent="0.45">
      <c r="A728" s="23">
        <f t="shared" si="76"/>
        <v>37</v>
      </c>
      <c r="B728" s="3" t="s">
        <v>598</v>
      </c>
      <c r="C728" s="3" t="s">
        <v>786</v>
      </c>
      <c r="D728" s="3" t="s">
        <v>5512</v>
      </c>
      <c r="E728" s="3" t="s">
        <v>798</v>
      </c>
      <c r="F728" s="4" t="str">
        <f t="shared" si="77"/>
        <v>O_DPN_T_MCOUPON</v>
      </c>
      <c r="G728" s="5" t="s">
        <v>861</v>
      </c>
      <c r="H728" s="3">
        <f t="shared" si="78"/>
        <v>2</v>
      </c>
      <c r="I728" s="4" t="s">
        <v>1231</v>
      </c>
      <c r="J728" s="4" t="s">
        <v>2262</v>
      </c>
      <c r="K728" s="3" t="s">
        <v>3157</v>
      </c>
      <c r="L728" s="3"/>
      <c r="M728" s="3" t="str">
        <f t="shared" si="74"/>
        <v>NULL</v>
      </c>
      <c r="N728" s="3"/>
      <c r="O728" s="3"/>
      <c r="P728" s="2" t="s">
        <v>3157</v>
      </c>
      <c r="Q728" s="28" t="str">
        <f t="shared" si="75"/>
        <v>MCOUPONID</v>
      </c>
      <c r="R728" s="2" t="str">
        <f t="shared" si="79"/>
        <v>, COUPONID  VARCHAR(16)  NULL  COMMENT '쿠폰아이디'</v>
      </c>
    </row>
    <row r="729" spans="1:18" ht="22" customHeight="1" x14ac:dyDescent="0.45">
      <c r="A729" s="23">
        <f t="shared" si="76"/>
        <v>37</v>
      </c>
      <c r="B729" s="3" t="s">
        <v>598</v>
      </c>
      <c r="C729" s="3" t="s">
        <v>786</v>
      </c>
      <c r="D729" s="3" t="s">
        <v>5512</v>
      </c>
      <c r="E729" s="3" t="s">
        <v>798</v>
      </c>
      <c r="F729" s="4" t="str">
        <f t="shared" si="77"/>
        <v>O_DPN_T_MCOUPON</v>
      </c>
      <c r="G729" s="5" t="s">
        <v>861</v>
      </c>
      <c r="H729" s="3">
        <f t="shared" si="78"/>
        <v>3</v>
      </c>
      <c r="I729" s="4" t="s">
        <v>1114</v>
      </c>
      <c r="J729" s="4" t="s">
        <v>2144</v>
      </c>
      <c r="K729" s="3" t="s">
        <v>3378</v>
      </c>
      <c r="L729" s="3"/>
      <c r="M729" s="3" t="str">
        <f t="shared" si="74"/>
        <v>NULL</v>
      </c>
      <c r="N729" s="3"/>
      <c r="O729" s="3"/>
      <c r="P729" s="2" t="s">
        <v>3181</v>
      </c>
      <c r="Q729" s="28" t="str">
        <f t="shared" si="75"/>
        <v>MCOUPONID</v>
      </c>
      <c r="R729" s="2" t="str">
        <f t="shared" si="79"/>
        <v>, MEM_NO  INTEGER  NULL  COMMENT '회원번호'</v>
      </c>
    </row>
    <row r="730" spans="1:18" ht="22" customHeight="1" x14ac:dyDescent="0.45">
      <c r="A730" s="23">
        <f t="shared" si="76"/>
        <v>37</v>
      </c>
      <c r="B730" s="3" t="s">
        <v>598</v>
      </c>
      <c r="C730" s="3" t="s">
        <v>786</v>
      </c>
      <c r="D730" s="3" t="s">
        <v>5512</v>
      </c>
      <c r="E730" s="3" t="s">
        <v>798</v>
      </c>
      <c r="F730" s="4" t="str">
        <f t="shared" si="77"/>
        <v>O_DPN_T_MCOUPON</v>
      </c>
      <c r="G730" s="5" t="s">
        <v>861</v>
      </c>
      <c r="H730" s="3">
        <f t="shared" si="78"/>
        <v>4</v>
      </c>
      <c r="I730" s="4" t="s">
        <v>916</v>
      </c>
      <c r="J730" s="4" t="s">
        <v>2149</v>
      </c>
      <c r="K730" s="3" t="s">
        <v>3160</v>
      </c>
      <c r="L730" s="3"/>
      <c r="M730" s="3" t="str">
        <f t="shared" si="74"/>
        <v>NULL</v>
      </c>
      <c r="N730" s="3"/>
      <c r="O730" s="3"/>
      <c r="P730" s="2" t="s">
        <v>3160</v>
      </c>
      <c r="Q730" s="28" t="str">
        <f t="shared" si="75"/>
        <v>MCOUPONID</v>
      </c>
      <c r="R730" s="2" t="str">
        <f t="shared" si="79"/>
        <v>, CDATE  DATETIME  NULL  COMMENT '등록일'</v>
      </c>
    </row>
    <row r="731" spans="1:18" ht="22" customHeight="1" x14ac:dyDescent="0.45">
      <c r="A731" s="23">
        <f t="shared" si="76"/>
        <v>37</v>
      </c>
      <c r="B731" s="3" t="s">
        <v>598</v>
      </c>
      <c r="C731" s="3" t="s">
        <v>786</v>
      </c>
      <c r="D731" s="3" t="s">
        <v>5512</v>
      </c>
      <c r="E731" s="3" t="s">
        <v>798</v>
      </c>
      <c r="F731" s="4" t="str">
        <f t="shared" si="77"/>
        <v>O_DPN_T_MCOUPON</v>
      </c>
      <c r="G731" s="5" t="s">
        <v>861</v>
      </c>
      <c r="H731" s="3">
        <f t="shared" si="78"/>
        <v>5</v>
      </c>
      <c r="I731" s="4" t="s">
        <v>1243</v>
      </c>
      <c r="J731" s="4" t="s">
        <v>2273</v>
      </c>
      <c r="K731" s="3" t="s">
        <v>3160</v>
      </c>
      <c r="L731" s="3"/>
      <c r="M731" s="3" t="str">
        <f t="shared" si="74"/>
        <v>NULL</v>
      </c>
      <c r="N731" s="3"/>
      <c r="O731" s="3"/>
      <c r="P731" s="2" t="s">
        <v>3160</v>
      </c>
      <c r="Q731" s="28" t="str">
        <f t="shared" si="75"/>
        <v>MCOUPONID</v>
      </c>
      <c r="R731" s="2" t="str">
        <f t="shared" si="79"/>
        <v>, USE_DATE  DATETIME  NULL  COMMENT '사용일'</v>
      </c>
    </row>
    <row r="732" spans="1:18" ht="22" customHeight="1" x14ac:dyDescent="0.45">
      <c r="A732" s="23">
        <f t="shared" si="76"/>
        <v>37</v>
      </c>
      <c r="B732" s="3" t="s">
        <v>598</v>
      </c>
      <c r="C732" s="3" t="s">
        <v>786</v>
      </c>
      <c r="D732" s="3" t="s">
        <v>5512</v>
      </c>
      <c r="E732" s="3" t="s">
        <v>798</v>
      </c>
      <c r="F732" s="4" t="str">
        <f t="shared" si="77"/>
        <v>O_DPN_T_MCOUPON</v>
      </c>
      <c r="G732" s="5" t="s">
        <v>861</v>
      </c>
      <c r="H732" s="3">
        <f>IF(F732=F731,H731+1,1)</f>
        <v>6</v>
      </c>
      <c r="I732" s="4" t="s">
        <v>589</v>
      </c>
      <c r="J732" s="4" t="s">
        <v>3382</v>
      </c>
      <c r="K732" s="3" t="s">
        <v>3383</v>
      </c>
      <c r="L732" s="3" t="s">
        <v>3381</v>
      </c>
      <c r="M732" s="3" t="str">
        <f t="shared" si="74"/>
        <v>NULL</v>
      </c>
      <c r="N732" s="3"/>
      <c r="O732" s="3"/>
      <c r="Q732" s="28" t="str">
        <f t="shared" si="75"/>
        <v>MCOUPONID</v>
      </c>
      <c r="R732" s="2" t="str">
        <f t="shared" si="79"/>
        <v>, LOAD_DTTM  TIMESTAMP  NULL  COMMENT '적재일시' , CONSTRAINT O_DPN_T_MCOUPON_PK PRIMARY KEY (MCOUPONID)) COMMENT='회원쿠폰';GRANT SELECT ON TABLE GCWB_WDB.ODS.O_DPN_T_MCOUPON TO READ_ROLE;GRANT SELECT,INSERT,UPDATE,DELETE ON TABLE GCWB_WDB.ODS.O_DPN_T_MCOUPON TO ROLE CRUD_ROLE;</v>
      </c>
    </row>
    <row r="733" spans="1:18" ht="22" hidden="1" customHeight="1" x14ac:dyDescent="0.45">
      <c r="A733" s="23">
        <f t="shared" si="76"/>
        <v>38</v>
      </c>
      <c r="B733" s="3" t="s">
        <v>598</v>
      </c>
      <c r="C733" s="3" t="s">
        <v>786</v>
      </c>
      <c r="D733" s="3" t="s">
        <v>5512</v>
      </c>
      <c r="E733" s="3" t="s">
        <v>799</v>
      </c>
      <c r="F733" s="4" t="str">
        <f t="shared" si="77"/>
        <v>O_DPN_T_MEM_HEALTH</v>
      </c>
      <c r="G733" s="5" t="s">
        <v>862</v>
      </c>
      <c r="H733" s="3">
        <f t="shared" si="78"/>
        <v>1</v>
      </c>
      <c r="I733" s="4" t="s">
        <v>1114</v>
      </c>
      <c r="J733" s="4" t="s">
        <v>2144</v>
      </c>
      <c r="K733" s="3" t="s">
        <v>3378</v>
      </c>
      <c r="L733" s="3" t="s">
        <v>5511</v>
      </c>
      <c r="M733" s="3" t="str">
        <f t="shared" si="74"/>
        <v xml:space="preserve"> NOT NULL</v>
      </c>
      <c r="N733" s="3"/>
      <c r="O733" s="3"/>
      <c r="P733" s="2" t="s">
        <v>3181</v>
      </c>
      <c r="Q733" s="28" t="str">
        <f t="shared" si="75"/>
        <v>MEM_NO</v>
      </c>
      <c r="R733" s="2" t="str">
        <f t="shared" si="79"/>
        <v>CREATE OR REPLACE TRANSIENT TABLE ODS.O_DPN_T_MEM_HEALTH (MEM_NO  INTEGER   NOT NULL  COMMENT '회원번호'</v>
      </c>
    </row>
    <row r="734" spans="1:18" ht="22" hidden="1" customHeight="1" x14ac:dyDescent="0.45">
      <c r="A734" s="23">
        <f t="shared" si="76"/>
        <v>38</v>
      </c>
      <c r="B734" s="3" t="s">
        <v>598</v>
      </c>
      <c r="C734" s="3" t="s">
        <v>786</v>
      </c>
      <c r="D734" s="3" t="s">
        <v>5512</v>
      </c>
      <c r="E734" s="3" t="s">
        <v>799</v>
      </c>
      <c r="F734" s="4" t="str">
        <f t="shared" si="77"/>
        <v>O_DPN_T_MEM_HEALTH</v>
      </c>
      <c r="G734" s="5" t="s">
        <v>862</v>
      </c>
      <c r="H734" s="3">
        <f t="shared" si="78"/>
        <v>2</v>
      </c>
      <c r="I734" s="4" t="s">
        <v>1244</v>
      </c>
      <c r="J734" s="4" t="s">
        <v>2274</v>
      </c>
      <c r="K734" s="3" t="s">
        <v>3216</v>
      </c>
      <c r="L734" s="3"/>
      <c r="M734" s="3" t="str">
        <f t="shared" si="74"/>
        <v>NULL</v>
      </c>
      <c r="N734" s="3"/>
      <c r="O734" s="3"/>
      <c r="P734" s="2" t="s">
        <v>3216</v>
      </c>
      <c r="Q734" s="28" t="str">
        <f t="shared" si="75"/>
        <v>MEM_NO</v>
      </c>
      <c r="R734" s="2" t="str">
        <f t="shared" si="79"/>
        <v>, BIRTHYYYY  VARCHAR(4)  NULL  COMMENT '생년'</v>
      </c>
    </row>
    <row r="735" spans="1:18" ht="22" hidden="1" customHeight="1" x14ac:dyDescent="0.45">
      <c r="A735" s="23">
        <f t="shared" si="76"/>
        <v>38</v>
      </c>
      <c r="B735" s="3" t="s">
        <v>598</v>
      </c>
      <c r="C735" s="3" t="s">
        <v>786</v>
      </c>
      <c r="D735" s="3" t="s">
        <v>5512</v>
      </c>
      <c r="E735" s="3" t="s">
        <v>799</v>
      </c>
      <c r="F735" s="4" t="str">
        <f t="shared" si="77"/>
        <v>O_DPN_T_MEM_HEALTH</v>
      </c>
      <c r="G735" s="5" t="s">
        <v>862</v>
      </c>
      <c r="H735" s="3">
        <f t="shared" si="78"/>
        <v>3</v>
      </c>
      <c r="I735" s="4" t="s">
        <v>53</v>
      </c>
      <c r="J735" s="4" t="s">
        <v>2275</v>
      </c>
      <c r="K735" s="3" t="s">
        <v>3210</v>
      </c>
      <c r="L735" s="3"/>
      <c r="M735" s="3" t="str">
        <f t="shared" ref="M735:M798" si="80">IF(L735="Y"," NOT NULL","NULL")</f>
        <v>NULL</v>
      </c>
      <c r="N735" s="3"/>
      <c r="O735" s="3"/>
      <c r="P735" s="2" t="s">
        <v>3210</v>
      </c>
      <c r="Q735" s="28" t="str">
        <f t="shared" ref="Q735:Q798" si="81">IF(G735="","",IF(L735="",Q734,IF(AND(L735="Y",H735=1),J735,CONCATENATE(Q734,",",J735))))</f>
        <v>MEM_NO</v>
      </c>
      <c r="R735" s="2" t="str">
        <f t="shared" si="79"/>
        <v>, GENDER  VARCHAR(1)  NULL  COMMENT '성별'</v>
      </c>
    </row>
    <row r="736" spans="1:18" ht="22" hidden="1" customHeight="1" x14ac:dyDescent="0.45">
      <c r="A736" s="23">
        <f t="shared" ref="A736:A799" si="82">IF(G736=G735,A735,A735+1)</f>
        <v>38</v>
      </c>
      <c r="B736" s="3" t="s">
        <v>598</v>
      </c>
      <c r="C736" s="3" t="s">
        <v>786</v>
      </c>
      <c r="D736" s="3" t="s">
        <v>5512</v>
      </c>
      <c r="E736" s="3" t="s">
        <v>799</v>
      </c>
      <c r="F736" s="4" t="str">
        <f t="shared" ref="F736:F799" si="83">CONCATENATE("O_",D736,"_",E736)</f>
        <v>O_DPN_T_MEM_HEALTH</v>
      </c>
      <c r="G736" s="5" t="s">
        <v>862</v>
      </c>
      <c r="H736" s="3">
        <f t="shared" ref="H736:H799" si="84">IF(F736=F735,H735+1,1)</f>
        <v>4</v>
      </c>
      <c r="I736" s="4" t="s">
        <v>1245</v>
      </c>
      <c r="J736" s="4" t="s">
        <v>2276</v>
      </c>
      <c r="K736" s="3" t="s">
        <v>785</v>
      </c>
      <c r="L736" s="3"/>
      <c r="M736" s="3" t="str">
        <f t="shared" si="80"/>
        <v>NULL</v>
      </c>
      <c r="N736" s="3"/>
      <c r="O736" s="3"/>
      <c r="P736" s="2" t="s">
        <v>3217</v>
      </c>
      <c r="Q736" s="28" t="str">
        <f t="shared" si="81"/>
        <v>MEM_NO</v>
      </c>
      <c r="R736" s="2" t="str">
        <f t="shared" ref="R736:R799" si="85">IF(AND(N736="Y",H736=1),"CREATE OR REPLACE VIEW "&amp;B736&amp;"."&amp;F736&amp;" AS SELECT CMM_DTL_CD AS "&amp;J736,IF(AND(N736="Y",H737=1)," , SORT_SEQ AS "&amp;J736&amp;" FROM DW.WSTC_CMM_CD_DTL WHERE CMM_BAS_CD= '"&amp;P736&amp;"';",IF(N736="Y"," , CMM_DTL_NM AS "&amp;J736,IF(G736="","",IF(H736=1,"CREATE OR REPLACE TRANSIENT TABLE "&amp;B736&amp;"."&amp;F736&amp;" ("&amp;J736&amp;"  "&amp;K736&amp;"  "&amp;M736&amp;"  COMMENT '"&amp;I736&amp;"'",IF(H737=1,", "&amp;J736&amp;"  "&amp;K736&amp;"  "&amp;M736&amp;"  COMMENT '"&amp;I736&amp;"' , CONSTRAINT "&amp;F736&amp;"_PK PRIMARY KEY ("&amp;Q736&amp;")) COMMENT='"&amp;G736&amp;"';"&amp;"GRANT SELECT ON TABLE GCWB_WDB."&amp;B736&amp;"."&amp;F736&amp;" TO READ_ROLE;"&amp;"GRANT SELECT,INSERT,UPDATE,DELETE ON TABLE GCWB_WDB."&amp;B736&amp;"."&amp;F736&amp;" TO ROLE CRUD_ROLE;",", "&amp;J736&amp;"  "&amp;K736&amp;"  "&amp;M736&amp;"  COMMENT '"&amp;I736&amp;"'"))))))</f>
        <v>, HEIGHT  DOUBLE  NULL  COMMENT '키'</v>
      </c>
    </row>
    <row r="737" spans="1:18" ht="22" hidden="1" customHeight="1" x14ac:dyDescent="0.45">
      <c r="A737" s="23">
        <f t="shared" si="82"/>
        <v>38</v>
      </c>
      <c r="B737" s="3" t="s">
        <v>598</v>
      </c>
      <c r="C737" s="3" t="s">
        <v>786</v>
      </c>
      <c r="D737" s="3" t="s">
        <v>5512</v>
      </c>
      <c r="E737" s="3" t="s">
        <v>799</v>
      </c>
      <c r="F737" s="4" t="str">
        <f t="shared" si="83"/>
        <v>O_DPN_T_MEM_HEALTH</v>
      </c>
      <c r="G737" s="5" t="s">
        <v>862</v>
      </c>
      <c r="H737" s="3">
        <f t="shared" si="84"/>
        <v>5</v>
      </c>
      <c r="I737" s="4" t="s">
        <v>1246</v>
      </c>
      <c r="J737" s="4" t="s">
        <v>2277</v>
      </c>
      <c r="K737" s="3" t="s">
        <v>785</v>
      </c>
      <c r="L737" s="3"/>
      <c r="M737" s="3" t="str">
        <f t="shared" si="80"/>
        <v>NULL</v>
      </c>
      <c r="N737" s="3"/>
      <c r="O737" s="3"/>
      <c r="P737" s="2" t="s">
        <v>3217</v>
      </c>
      <c r="Q737" s="28" t="str">
        <f t="shared" si="81"/>
        <v>MEM_NO</v>
      </c>
      <c r="R737" s="2" t="str">
        <f t="shared" si="85"/>
        <v>, WEIGHT  DOUBLE  NULL  COMMENT '몸무게'</v>
      </c>
    </row>
    <row r="738" spans="1:18" ht="22" hidden="1" customHeight="1" x14ac:dyDescent="0.45">
      <c r="A738" s="23">
        <f t="shared" si="82"/>
        <v>38</v>
      </c>
      <c r="B738" s="3" t="s">
        <v>598</v>
      </c>
      <c r="C738" s="3" t="s">
        <v>786</v>
      </c>
      <c r="D738" s="3" t="s">
        <v>5512</v>
      </c>
      <c r="E738" s="3" t="s">
        <v>799</v>
      </c>
      <c r="F738" s="4" t="str">
        <f t="shared" si="83"/>
        <v>O_DPN_T_MEM_HEALTH</v>
      </c>
      <c r="G738" s="5" t="s">
        <v>862</v>
      </c>
      <c r="H738" s="3">
        <f t="shared" si="84"/>
        <v>6</v>
      </c>
      <c r="I738" s="4" t="s">
        <v>1124</v>
      </c>
      <c r="J738" s="4" t="s">
        <v>2157</v>
      </c>
      <c r="K738" s="3" t="s">
        <v>3378</v>
      </c>
      <c r="L738" s="3"/>
      <c r="M738" s="3" t="str">
        <f t="shared" si="80"/>
        <v>NULL</v>
      </c>
      <c r="N738" s="3"/>
      <c r="O738" s="3"/>
      <c r="P738" s="2" t="s">
        <v>3181</v>
      </c>
      <c r="Q738" s="28" t="str">
        <f t="shared" si="81"/>
        <v>MEM_NO</v>
      </c>
      <c r="R738" s="2" t="str">
        <f t="shared" si="85"/>
        <v>, CUSER  INTEGER  NULL  COMMENT '등록자'</v>
      </c>
    </row>
    <row r="739" spans="1:18" ht="22" hidden="1" customHeight="1" x14ac:dyDescent="0.45">
      <c r="A739" s="23">
        <f t="shared" si="82"/>
        <v>38</v>
      </c>
      <c r="B739" s="3" t="s">
        <v>598</v>
      </c>
      <c r="C739" s="3" t="s">
        <v>786</v>
      </c>
      <c r="D739" s="3" t="s">
        <v>5512</v>
      </c>
      <c r="E739" s="3" t="s">
        <v>799</v>
      </c>
      <c r="F739" s="4" t="str">
        <f t="shared" si="83"/>
        <v>O_DPN_T_MEM_HEALTH</v>
      </c>
      <c r="G739" s="5" t="s">
        <v>862</v>
      </c>
      <c r="H739" s="3">
        <f t="shared" si="84"/>
        <v>7</v>
      </c>
      <c r="I739" s="4" t="s">
        <v>916</v>
      </c>
      <c r="J739" s="4" t="s">
        <v>2149</v>
      </c>
      <c r="K739" s="3" t="s">
        <v>3160</v>
      </c>
      <c r="L739" s="3"/>
      <c r="M739" s="3" t="str">
        <f t="shared" si="80"/>
        <v>NULL</v>
      </c>
      <c r="N739" s="3"/>
      <c r="O739" s="3"/>
      <c r="P739" s="2" t="s">
        <v>3160</v>
      </c>
      <c r="Q739" s="28" t="str">
        <f t="shared" si="81"/>
        <v>MEM_NO</v>
      </c>
      <c r="R739" s="2" t="str">
        <f t="shared" si="85"/>
        <v>, CDATE  DATETIME  NULL  COMMENT '등록일'</v>
      </c>
    </row>
    <row r="740" spans="1:18" ht="22" hidden="1" customHeight="1" x14ac:dyDescent="0.45">
      <c r="A740" s="23">
        <f t="shared" si="82"/>
        <v>38</v>
      </c>
      <c r="B740" s="3" t="s">
        <v>598</v>
      </c>
      <c r="C740" s="3" t="s">
        <v>786</v>
      </c>
      <c r="D740" s="3" t="s">
        <v>5512</v>
      </c>
      <c r="E740" s="3" t="s">
        <v>799</v>
      </c>
      <c r="F740" s="4" t="str">
        <f t="shared" si="83"/>
        <v>O_DPN_T_MEM_HEALTH</v>
      </c>
      <c r="G740" s="5" t="s">
        <v>862</v>
      </c>
      <c r="H740" s="3">
        <f t="shared" si="84"/>
        <v>8</v>
      </c>
      <c r="I740" s="4" t="s">
        <v>1125</v>
      </c>
      <c r="J740" s="4" t="s">
        <v>2158</v>
      </c>
      <c r="K740" s="3" t="s">
        <v>3378</v>
      </c>
      <c r="L740" s="3"/>
      <c r="M740" s="3" t="str">
        <f t="shared" si="80"/>
        <v>NULL</v>
      </c>
      <c r="N740" s="3"/>
      <c r="O740" s="3"/>
      <c r="P740" s="2" t="s">
        <v>3181</v>
      </c>
      <c r="Q740" s="28" t="str">
        <f t="shared" si="81"/>
        <v>MEM_NO</v>
      </c>
      <c r="R740" s="2" t="str">
        <f t="shared" si="85"/>
        <v>, UUSER  INTEGER  NULL  COMMENT '수정자'</v>
      </c>
    </row>
    <row r="741" spans="1:18" ht="22" hidden="1" customHeight="1" x14ac:dyDescent="0.45">
      <c r="A741" s="23">
        <f t="shared" si="82"/>
        <v>38</v>
      </c>
      <c r="B741" s="3" t="s">
        <v>598</v>
      </c>
      <c r="C741" s="3" t="s">
        <v>786</v>
      </c>
      <c r="D741" s="3" t="s">
        <v>5512</v>
      </c>
      <c r="E741" s="3" t="s">
        <v>799</v>
      </c>
      <c r="F741" s="4" t="str">
        <f t="shared" si="83"/>
        <v>O_DPN_T_MEM_HEALTH</v>
      </c>
      <c r="G741" s="5" t="s">
        <v>862</v>
      </c>
      <c r="H741" s="3">
        <f t="shared" si="84"/>
        <v>9</v>
      </c>
      <c r="I741" s="4" t="s">
        <v>917</v>
      </c>
      <c r="J741" s="4" t="s">
        <v>2150</v>
      </c>
      <c r="K741" s="3" t="s">
        <v>3160</v>
      </c>
      <c r="L741" s="3"/>
      <c r="M741" s="3" t="str">
        <f t="shared" si="80"/>
        <v>NULL</v>
      </c>
      <c r="N741" s="3"/>
      <c r="O741" s="3"/>
      <c r="P741" s="2" t="s">
        <v>3160</v>
      </c>
      <c r="Q741" s="28" t="str">
        <f t="shared" si="81"/>
        <v>MEM_NO</v>
      </c>
      <c r="R741" s="2" t="str">
        <f t="shared" si="85"/>
        <v>, UDATE  DATETIME  NULL  COMMENT '수정일'</v>
      </c>
    </row>
    <row r="742" spans="1:18" ht="22" hidden="1" customHeight="1" x14ac:dyDescent="0.45">
      <c r="A742" s="23">
        <f t="shared" si="82"/>
        <v>38</v>
      </c>
      <c r="B742" s="3" t="s">
        <v>598</v>
      </c>
      <c r="C742" s="3" t="s">
        <v>786</v>
      </c>
      <c r="D742" s="3" t="s">
        <v>5512</v>
      </c>
      <c r="E742" s="3" t="s">
        <v>799</v>
      </c>
      <c r="F742" s="4" t="str">
        <f t="shared" si="83"/>
        <v>O_DPN_T_MEM_HEALTH</v>
      </c>
      <c r="G742" s="5" t="s">
        <v>862</v>
      </c>
      <c r="H742" s="3">
        <f>IF(F742=F741,H741+1,1)</f>
        <v>10</v>
      </c>
      <c r="I742" s="4" t="s">
        <v>589</v>
      </c>
      <c r="J742" s="4" t="s">
        <v>3382</v>
      </c>
      <c r="K742" s="3" t="s">
        <v>3383</v>
      </c>
      <c r="L742" s="3" t="s">
        <v>3381</v>
      </c>
      <c r="M742" s="3" t="str">
        <f t="shared" si="80"/>
        <v>NULL</v>
      </c>
      <c r="N742" s="3"/>
      <c r="O742" s="3"/>
      <c r="Q742" s="28" t="str">
        <f t="shared" si="81"/>
        <v>MEM_NO</v>
      </c>
      <c r="R742" s="2" t="str">
        <f t="shared" si="85"/>
        <v>, LOAD_DTTM  TIMESTAMP  NULL  COMMENT '적재일시' , CONSTRAINT O_DPN_T_MEM_HEALTH_PK PRIMARY KEY (MEM_NO)) COMMENT='마이헬스용정보';GRANT SELECT ON TABLE GCWB_WDB.ODS.O_DPN_T_MEM_HEALTH TO READ_ROLE;GRANT SELECT,INSERT,UPDATE,DELETE ON TABLE GCWB_WDB.ODS.O_DPN_T_MEM_HEALTH TO ROLE CRUD_ROLE;</v>
      </c>
    </row>
    <row r="743" spans="1:18" ht="22" hidden="1" customHeight="1" x14ac:dyDescent="0.45">
      <c r="A743" s="23">
        <f t="shared" si="82"/>
        <v>39</v>
      </c>
      <c r="B743" s="3" t="s">
        <v>598</v>
      </c>
      <c r="C743" s="3" t="s">
        <v>786</v>
      </c>
      <c r="D743" s="3" t="s">
        <v>5512</v>
      </c>
      <c r="E743" s="3" t="s">
        <v>800</v>
      </c>
      <c r="F743" s="4" t="str">
        <f t="shared" si="83"/>
        <v>O_DPN_T_MEMBER</v>
      </c>
      <c r="G743" s="5" t="s">
        <v>29</v>
      </c>
      <c r="H743" s="3">
        <f t="shared" si="84"/>
        <v>1</v>
      </c>
      <c r="I743" s="4" t="s">
        <v>1114</v>
      </c>
      <c r="J743" s="4" t="s">
        <v>2144</v>
      </c>
      <c r="K743" s="3" t="s">
        <v>3378</v>
      </c>
      <c r="L743" s="3" t="s">
        <v>5511</v>
      </c>
      <c r="M743" s="3" t="str">
        <f t="shared" si="80"/>
        <v xml:space="preserve"> NOT NULL</v>
      </c>
      <c r="N743" s="3"/>
      <c r="O743" s="3"/>
      <c r="P743" s="2" t="s">
        <v>3181</v>
      </c>
      <c r="Q743" s="28" t="str">
        <f t="shared" si="81"/>
        <v>MEM_NO</v>
      </c>
      <c r="R743" s="2" t="str">
        <f t="shared" si="85"/>
        <v>CREATE OR REPLACE TRANSIENT TABLE ODS.O_DPN_T_MEMBER (MEM_NO  INTEGER   NOT NULL  COMMENT '회원번호'</v>
      </c>
    </row>
    <row r="744" spans="1:18" ht="22" hidden="1" customHeight="1" x14ac:dyDescent="0.45">
      <c r="A744" s="23">
        <f t="shared" si="82"/>
        <v>39</v>
      </c>
      <c r="B744" s="3" t="s">
        <v>598</v>
      </c>
      <c r="C744" s="3" t="s">
        <v>786</v>
      </c>
      <c r="D744" s="3" t="s">
        <v>5512</v>
      </c>
      <c r="E744" s="3" t="s">
        <v>800</v>
      </c>
      <c r="F744" s="4" t="str">
        <f t="shared" si="83"/>
        <v>O_DPN_T_MEMBER</v>
      </c>
      <c r="G744" s="5" t="s">
        <v>29</v>
      </c>
      <c r="H744" s="3">
        <f t="shared" si="84"/>
        <v>2</v>
      </c>
      <c r="I744" s="4" t="s">
        <v>1247</v>
      </c>
      <c r="J744" s="4" t="s">
        <v>2278</v>
      </c>
      <c r="K744" s="3" t="s">
        <v>3212</v>
      </c>
      <c r="L744" s="3"/>
      <c r="M744" s="3" t="str">
        <f t="shared" si="80"/>
        <v>NULL</v>
      </c>
      <c r="N744" s="3"/>
      <c r="O744" s="3"/>
      <c r="P744" s="2" t="s">
        <v>3212</v>
      </c>
      <c r="Q744" s="28" t="str">
        <f t="shared" si="81"/>
        <v>MEM_NO</v>
      </c>
      <c r="R744" s="2" t="str">
        <f t="shared" si="85"/>
        <v>, MEM_ID  VARCHAR(300)  NULL  COMMENT '아이디'</v>
      </c>
    </row>
    <row r="745" spans="1:18" ht="22" hidden="1" customHeight="1" x14ac:dyDescent="0.45">
      <c r="A745" s="23">
        <f t="shared" si="82"/>
        <v>39</v>
      </c>
      <c r="B745" s="3" t="s">
        <v>598</v>
      </c>
      <c r="C745" s="3" t="s">
        <v>786</v>
      </c>
      <c r="D745" s="3" t="s">
        <v>5512</v>
      </c>
      <c r="E745" s="3" t="s">
        <v>800</v>
      </c>
      <c r="F745" s="4" t="str">
        <f t="shared" si="83"/>
        <v>O_DPN_T_MEMBER</v>
      </c>
      <c r="G745" s="5" t="s">
        <v>29</v>
      </c>
      <c r="H745" s="3">
        <f t="shared" si="84"/>
        <v>3</v>
      </c>
      <c r="I745" s="4" t="s">
        <v>1248</v>
      </c>
      <c r="J745" s="4" t="s">
        <v>2279</v>
      </c>
      <c r="K745" s="3" t="s">
        <v>3212</v>
      </c>
      <c r="L745" s="3"/>
      <c r="M745" s="3" t="str">
        <f t="shared" si="80"/>
        <v>NULL</v>
      </c>
      <c r="N745" s="3"/>
      <c r="O745" s="3"/>
      <c r="P745" s="2" t="s">
        <v>3212</v>
      </c>
      <c r="Q745" s="28" t="str">
        <f t="shared" si="81"/>
        <v>MEM_NO</v>
      </c>
      <c r="R745" s="2" t="str">
        <f t="shared" si="85"/>
        <v>, PASSWD  VARCHAR(300)  NULL  COMMENT '패스워드'</v>
      </c>
    </row>
    <row r="746" spans="1:18" ht="22" hidden="1" customHeight="1" x14ac:dyDescent="0.45">
      <c r="A746" s="23">
        <f t="shared" si="82"/>
        <v>39</v>
      </c>
      <c r="B746" s="3" t="s">
        <v>598</v>
      </c>
      <c r="C746" s="3" t="s">
        <v>786</v>
      </c>
      <c r="D746" s="3" t="s">
        <v>5512</v>
      </c>
      <c r="E746" s="3" t="s">
        <v>800</v>
      </c>
      <c r="F746" s="4" t="str">
        <f t="shared" si="83"/>
        <v>O_DPN_T_MEMBER</v>
      </c>
      <c r="G746" s="5" t="s">
        <v>29</v>
      </c>
      <c r="H746" s="3">
        <f t="shared" si="84"/>
        <v>4</v>
      </c>
      <c r="I746" s="4" t="s">
        <v>1120</v>
      </c>
      <c r="J746" s="4" t="s">
        <v>2153</v>
      </c>
      <c r="K746" s="3" t="s">
        <v>3180</v>
      </c>
      <c r="L746" s="3"/>
      <c r="M746" s="3" t="str">
        <f t="shared" si="80"/>
        <v>NULL</v>
      </c>
      <c r="N746" s="3"/>
      <c r="O746" s="3"/>
      <c r="P746" s="2" t="s">
        <v>3180</v>
      </c>
      <c r="Q746" s="28" t="str">
        <f t="shared" si="81"/>
        <v>MEM_NO</v>
      </c>
      <c r="R746" s="2" t="str">
        <f t="shared" si="85"/>
        <v>, NAME  VARCHAR(50)  NULL  COMMENT '이름'</v>
      </c>
    </row>
    <row r="747" spans="1:18" ht="22" hidden="1" customHeight="1" x14ac:dyDescent="0.45">
      <c r="A747" s="23">
        <f t="shared" si="82"/>
        <v>39</v>
      </c>
      <c r="B747" s="3" t="s">
        <v>598</v>
      </c>
      <c r="C747" s="3" t="s">
        <v>786</v>
      </c>
      <c r="D747" s="3" t="s">
        <v>5512</v>
      </c>
      <c r="E747" s="3" t="s">
        <v>800</v>
      </c>
      <c r="F747" s="4" t="str">
        <f t="shared" si="83"/>
        <v>O_DPN_T_MEMBER</v>
      </c>
      <c r="G747" s="5" t="s">
        <v>29</v>
      </c>
      <c r="H747" s="3">
        <f t="shared" si="84"/>
        <v>5</v>
      </c>
      <c r="I747" s="4" t="s">
        <v>1249</v>
      </c>
      <c r="J747" s="4" t="s">
        <v>2280</v>
      </c>
      <c r="K747" s="3" t="s">
        <v>3378</v>
      </c>
      <c r="L747" s="3"/>
      <c r="M747" s="3" t="str">
        <f t="shared" si="80"/>
        <v>NULL</v>
      </c>
      <c r="N747" s="3"/>
      <c r="O747" s="3"/>
      <c r="P747" s="2" t="s">
        <v>3181</v>
      </c>
      <c r="Q747" s="28" t="str">
        <f t="shared" si="81"/>
        <v>MEM_NO</v>
      </c>
      <c r="R747" s="2" t="str">
        <f t="shared" si="85"/>
        <v>, AGE  INTEGER  NULL  COMMENT '나이'</v>
      </c>
    </row>
    <row r="748" spans="1:18" ht="22" hidden="1" customHeight="1" x14ac:dyDescent="0.45">
      <c r="A748" s="23">
        <f t="shared" si="82"/>
        <v>39</v>
      </c>
      <c r="B748" s="3" t="s">
        <v>598</v>
      </c>
      <c r="C748" s="3" t="s">
        <v>786</v>
      </c>
      <c r="D748" s="3" t="s">
        <v>5512</v>
      </c>
      <c r="E748" s="3" t="s">
        <v>800</v>
      </c>
      <c r="F748" s="4" t="str">
        <f t="shared" si="83"/>
        <v>O_DPN_T_MEMBER</v>
      </c>
      <c r="G748" s="5" t="s">
        <v>29</v>
      </c>
      <c r="H748" s="3">
        <f t="shared" si="84"/>
        <v>6</v>
      </c>
      <c r="I748" s="4" t="s">
        <v>1250</v>
      </c>
      <c r="J748" s="4" t="s">
        <v>2281</v>
      </c>
      <c r="K748" s="3" t="s">
        <v>3173</v>
      </c>
      <c r="L748" s="3"/>
      <c r="M748" s="3" t="str">
        <f t="shared" si="80"/>
        <v>NULL</v>
      </c>
      <c r="N748" s="3"/>
      <c r="O748" s="3"/>
      <c r="P748" s="2" t="s">
        <v>3173</v>
      </c>
      <c r="Q748" s="28" t="str">
        <f t="shared" si="81"/>
        <v>MEM_NO</v>
      </c>
      <c r="R748" s="2" t="str">
        <f t="shared" si="85"/>
        <v>, BIRTHDAY  VARCHAR(8)  NULL  COMMENT '생년월일'</v>
      </c>
    </row>
    <row r="749" spans="1:18" ht="22" hidden="1" customHeight="1" x14ac:dyDescent="0.45">
      <c r="A749" s="23">
        <f t="shared" si="82"/>
        <v>39</v>
      </c>
      <c r="B749" s="3" t="s">
        <v>598</v>
      </c>
      <c r="C749" s="3" t="s">
        <v>786</v>
      </c>
      <c r="D749" s="3" t="s">
        <v>5512</v>
      </c>
      <c r="E749" s="3" t="s">
        <v>800</v>
      </c>
      <c r="F749" s="4" t="str">
        <f t="shared" si="83"/>
        <v>O_DPN_T_MEMBER</v>
      </c>
      <c r="G749" s="5" t="s">
        <v>29</v>
      </c>
      <c r="H749" s="3">
        <f t="shared" si="84"/>
        <v>7</v>
      </c>
      <c r="I749" s="4" t="s">
        <v>53</v>
      </c>
      <c r="J749" s="4" t="s">
        <v>2275</v>
      </c>
      <c r="K749" s="3" t="s">
        <v>3210</v>
      </c>
      <c r="L749" s="3"/>
      <c r="M749" s="3" t="str">
        <f t="shared" si="80"/>
        <v>NULL</v>
      </c>
      <c r="N749" s="3"/>
      <c r="O749" s="3"/>
      <c r="P749" s="2" t="s">
        <v>3210</v>
      </c>
      <c r="Q749" s="28" t="str">
        <f t="shared" si="81"/>
        <v>MEM_NO</v>
      </c>
      <c r="R749" s="2" t="str">
        <f t="shared" si="85"/>
        <v>, GENDER  VARCHAR(1)  NULL  COMMENT '성별'</v>
      </c>
    </row>
    <row r="750" spans="1:18" ht="22" hidden="1" customHeight="1" x14ac:dyDescent="0.45">
      <c r="A750" s="23">
        <f t="shared" si="82"/>
        <v>39</v>
      </c>
      <c r="B750" s="3" t="s">
        <v>598</v>
      </c>
      <c r="C750" s="3" t="s">
        <v>786</v>
      </c>
      <c r="D750" s="3" t="s">
        <v>5512</v>
      </c>
      <c r="E750" s="3" t="s">
        <v>800</v>
      </c>
      <c r="F750" s="4" t="str">
        <f t="shared" si="83"/>
        <v>O_DPN_T_MEMBER</v>
      </c>
      <c r="G750" s="5" t="s">
        <v>29</v>
      </c>
      <c r="H750" s="3">
        <f t="shared" si="84"/>
        <v>8</v>
      </c>
      <c r="I750" s="4" t="s">
        <v>1251</v>
      </c>
      <c r="J750" s="4" t="s">
        <v>2282</v>
      </c>
      <c r="K750" s="3" t="s">
        <v>3183</v>
      </c>
      <c r="L750" s="3"/>
      <c r="M750" s="3" t="str">
        <f t="shared" si="80"/>
        <v>NULL</v>
      </c>
      <c r="N750" s="3"/>
      <c r="O750" s="3"/>
      <c r="P750" s="2" t="s">
        <v>3183</v>
      </c>
      <c r="Q750" s="28" t="str">
        <f t="shared" si="81"/>
        <v>MEM_NO</v>
      </c>
      <c r="R750" s="2" t="str">
        <f t="shared" si="85"/>
        <v>, MTEL1  VARCHAR(20)  NULL  COMMENT '휴대폰1'</v>
      </c>
    </row>
    <row r="751" spans="1:18" ht="22" hidden="1" customHeight="1" x14ac:dyDescent="0.45">
      <c r="A751" s="23">
        <f t="shared" si="82"/>
        <v>39</v>
      </c>
      <c r="B751" s="3" t="s">
        <v>598</v>
      </c>
      <c r="C751" s="3" t="s">
        <v>786</v>
      </c>
      <c r="D751" s="3" t="s">
        <v>5512</v>
      </c>
      <c r="E751" s="3" t="s">
        <v>800</v>
      </c>
      <c r="F751" s="4" t="str">
        <f t="shared" si="83"/>
        <v>O_DPN_T_MEMBER</v>
      </c>
      <c r="G751" s="5" t="s">
        <v>29</v>
      </c>
      <c r="H751" s="3">
        <f t="shared" si="84"/>
        <v>9</v>
      </c>
      <c r="I751" s="4" t="s">
        <v>1252</v>
      </c>
      <c r="J751" s="4" t="s">
        <v>2283</v>
      </c>
      <c r="K751" s="3" t="s">
        <v>3183</v>
      </c>
      <c r="L751" s="3"/>
      <c r="M751" s="3" t="str">
        <f t="shared" si="80"/>
        <v>NULL</v>
      </c>
      <c r="N751" s="3"/>
      <c r="O751" s="3"/>
      <c r="P751" s="2" t="s">
        <v>3183</v>
      </c>
      <c r="Q751" s="28" t="str">
        <f t="shared" si="81"/>
        <v>MEM_NO</v>
      </c>
      <c r="R751" s="2" t="str">
        <f t="shared" si="85"/>
        <v>, MTEL2  VARCHAR(20)  NULL  COMMENT '휴대폰2'</v>
      </c>
    </row>
    <row r="752" spans="1:18" ht="22" hidden="1" customHeight="1" x14ac:dyDescent="0.45">
      <c r="A752" s="23">
        <f t="shared" si="82"/>
        <v>39</v>
      </c>
      <c r="B752" s="3" t="s">
        <v>598</v>
      </c>
      <c r="C752" s="3" t="s">
        <v>786</v>
      </c>
      <c r="D752" s="3" t="s">
        <v>5512</v>
      </c>
      <c r="E752" s="3" t="s">
        <v>800</v>
      </c>
      <c r="F752" s="4" t="str">
        <f t="shared" si="83"/>
        <v>O_DPN_T_MEMBER</v>
      </c>
      <c r="G752" s="5" t="s">
        <v>29</v>
      </c>
      <c r="H752" s="3">
        <f t="shared" si="84"/>
        <v>10</v>
      </c>
      <c r="I752" s="4" t="s">
        <v>1253</v>
      </c>
      <c r="J752" s="4" t="s">
        <v>2284</v>
      </c>
      <c r="K752" s="3" t="s">
        <v>3212</v>
      </c>
      <c r="L752" s="3"/>
      <c r="M752" s="3" t="str">
        <f t="shared" si="80"/>
        <v>NULL</v>
      </c>
      <c r="N752" s="3"/>
      <c r="O752" s="3"/>
      <c r="P752" s="2" t="s">
        <v>3212</v>
      </c>
      <c r="Q752" s="28" t="str">
        <f t="shared" si="81"/>
        <v>MEM_NO</v>
      </c>
      <c r="R752" s="2" t="str">
        <f t="shared" si="85"/>
        <v>, EMAIL  VARCHAR(300)  NULL  COMMENT '이메일'</v>
      </c>
    </row>
    <row r="753" spans="1:18" ht="22" hidden="1" customHeight="1" x14ac:dyDescent="0.45">
      <c r="A753" s="23">
        <f t="shared" si="82"/>
        <v>39</v>
      </c>
      <c r="B753" s="3" t="s">
        <v>598</v>
      </c>
      <c r="C753" s="3" t="s">
        <v>786</v>
      </c>
      <c r="D753" s="3" t="s">
        <v>5512</v>
      </c>
      <c r="E753" s="3" t="s">
        <v>800</v>
      </c>
      <c r="F753" s="4" t="str">
        <f t="shared" si="83"/>
        <v>O_DPN_T_MEMBER</v>
      </c>
      <c r="G753" s="5" t="s">
        <v>29</v>
      </c>
      <c r="H753" s="3">
        <f t="shared" si="84"/>
        <v>11</v>
      </c>
      <c r="I753" s="4" t="s">
        <v>1254</v>
      </c>
      <c r="J753" s="4" t="s">
        <v>2285</v>
      </c>
      <c r="K753" s="3" t="s">
        <v>3210</v>
      </c>
      <c r="L753" s="3"/>
      <c r="M753" s="3" t="str">
        <f t="shared" si="80"/>
        <v>NULL</v>
      </c>
      <c r="N753" s="3"/>
      <c r="O753" s="3"/>
      <c r="P753" s="2" t="s">
        <v>3210</v>
      </c>
      <c r="Q753" s="28" t="str">
        <f t="shared" si="81"/>
        <v>MEM_NO</v>
      </c>
      <c r="R753" s="2" t="str">
        <f t="shared" si="85"/>
        <v>, SMS_YN  VARCHAR(1)  NULL  COMMENT '문자수신'</v>
      </c>
    </row>
    <row r="754" spans="1:18" ht="22" hidden="1" customHeight="1" x14ac:dyDescent="0.45">
      <c r="A754" s="23">
        <f t="shared" si="82"/>
        <v>39</v>
      </c>
      <c r="B754" s="3" t="s">
        <v>598</v>
      </c>
      <c r="C754" s="3" t="s">
        <v>786</v>
      </c>
      <c r="D754" s="3" t="s">
        <v>5512</v>
      </c>
      <c r="E754" s="3" t="s">
        <v>800</v>
      </c>
      <c r="F754" s="4" t="str">
        <f t="shared" si="83"/>
        <v>O_DPN_T_MEMBER</v>
      </c>
      <c r="G754" s="5" t="s">
        <v>29</v>
      </c>
      <c r="H754" s="3">
        <f t="shared" si="84"/>
        <v>12</v>
      </c>
      <c r="I754" s="4" t="s">
        <v>1255</v>
      </c>
      <c r="J754" s="4" t="s">
        <v>2286</v>
      </c>
      <c r="K754" s="3" t="s">
        <v>3210</v>
      </c>
      <c r="L754" s="3"/>
      <c r="M754" s="3" t="str">
        <f t="shared" si="80"/>
        <v>NULL</v>
      </c>
      <c r="N754" s="3"/>
      <c r="O754" s="3"/>
      <c r="P754" s="2" t="s">
        <v>3210</v>
      </c>
      <c r="Q754" s="28" t="str">
        <f t="shared" si="81"/>
        <v>MEM_NO</v>
      </c>
      <c r="R754" s="2" t="str">
        <f t="shared" si="85"/>
        <v>, EMAIL_YN  VARCHAR(1)  NULL  COMMENT '이메일수신'</v>
      </c>
    </row>
    <row r="755" spans="1:18" ht="22" hidden="1" customHeight="1" x14ac:dyDescent="0.45">
      <c r="A755" s="23">
        <f t="shared" si="82"/>
        <v>39</v>
      </c>
      <c r="B755" s="3" t="s">
        <v>598</v>
      </c>
      <c r="C755" s="3" t="s">
        <v>786</v>
      </c>
      <c r="D755" s="3" t="s">
        <v>5512</v>
      </c>
      <c r="E755" s="3" t="s">
        <v>800</v>
      </c>
      <c r="F755" s="4" t="str">
        <f t="shared" si="83"/>
        <v>O_DPN_T_MEMBER</v>
      </c>
      <c r="G755" s="5" t="s">
        <v>29</v>
      </c>
      <c r="H755" s="3">
        <f t="shared" si="84"/>
        <v>13</v>
      </c>
      <c r="I755" s="4" t="s">
        <v>1245</v>
      </c>
      <c r="J755" s="4" t="s">
        <v>2276</v>
      </c>
      <c r="K755" s="3" t="s">
        <v>785</v>
      </c>
      <c r="L755" s="3"/>
      <c r="M755" s="3" t="str">
        <f t="shared" si="80"/>
        <v>NULL</v>
      </c>
      <c r="N755" s="3"/>
      <c r="O755" s="3"/>
      <c r="P755" s="2" t="s">
        <v>3217</v>
      </c>
      <c r="Q755" s="28" t="str">
        <f t="shared" si="81"/>
        <v>MEM_NO</v>
      </c>
      <c r="R755" s="2" t="str">
        <f t="shared" si="85"/>
        <v>, HEIGHT  DOUBLE  NULL  COMMENT '키'</v>
      </c>
    </row>
    <row r="756" spans="1:18" ht="22" hidden="1" customHeight="1" x14ac:dyDescent="0.45">
      <c r="A756" s="23">
        <f t="shared" si="82"/>
        <v>39</v>
      </c>
      <c r="B756" s="3" t="s">
        <v>598</v>
      </c>
      <c r="C756" s="3" t="s">
        <v>786</v>
      </c>
      <c r="D756" s="3" t="s">
        <v>5512</v>
      </c>
      <c r="E756" s="3" t="s">
        <v>800</v>
      </c>
      <c r="F756" s="4" t="str">
        <f t="shared" si="83"/>
        <v>O_DPN_T_MEMBER</v>
      </c>
      <c r="G756" s="5" t="s">
        <v>29</v>
      </c>
      <c r="H756" s="3">
        <f t="shared" si="84"/>
        <v>14</v>
      </c>
      <c r="I756" s="4" t="s">
        <v>1246</v>
      </c>
      <c r="J756" s="4" t="s">
        <v>2277</v>
      </c>
      <c r="K756" s="3" t="s">
        <v>785</v>
      </c>
      <c r="L756" s="3"/>
      <c r="M756" s="3" t="str">
        <f t="shared" si="80"/>
        <v>NULL</v>
      </c>
      <c r="N756" s="3"/>
      <c r="O756" s="3"/>
      <c r="P756" s="2" t="s">
        <v>3217</v>
      </c>
      <c r="Q756" s="28" t="str">
        <f t="shared" si="81"/>
        <v>MEM_NO</v>
      </c>
      <c r="R756" s="2" t="str">
        <f t="shared" si="85"/>
        <v>, WEIGHT  DOUBLE  NULL  COMMENT '몸무게'</v>
      </c>
    </row>
    <row r="757" spans="1:18" ht="22" hidden="1" customHeight="1" x14ac:dyDescent="0.45">
      <c r="A757" s="23">
        <f t="shared" si="82"/>
        <v>39</v>
      </c>
      <c r="B757" s="3" t="s">
        <v>598</v>
      </c>
      <c r="C757" s="3" t="s">
        <v>786</v>
      </c>
      <c r="D757" s="3" t="s">
        <v>5512</v>
      </c>
      <c r="E757" s="3" t="s">
        <v>800</v>
      </c>
      <c r="F757" s="4" t="str">
        <f t="shared" si="83"/>
        <v>O_DPN_T_MEMBER</v>
      </c>
      <c r="G757" s="5" t="s">
        <v>29</v>
      </c>
      <c r="H757" s="3">
        <f t="shared" si="84"/>
        <v>15</v>
      </c>
      <c r="I757" s="4" t="s">
        <v>1256</v>
      </c>
      <c r="J757" s="4" t="s">
        <v>2287</v>
      </c>
      <c r="K757" s="3" t="s">
        <v>3378</v>
      </c>
      <c r="L757" s="3"/>
      <c r="M757" s="3" t="str">
        <f t="shared" si="80"/>
        <v>NULL</v>
      </c>
      <c r="N757" s="3"/>
      <c r="O757" s="3"/>
      <c r="P757" s="2" t="s">
        <v>3181</v>
      </c>
      <c r="Q757" s="28" t="str">
        <f t="shared" si="81"/>
        <v>MEM_NO</v>
      </c>
      <c r="R757" s="2" t="str">
        <f t="shared" si="85"/>
        <v>, GRADE_NO  INTEGER  NULL  COMMENT '등급 번호'</v>
      </c>
    </row>
    <row r="758" spans="1:18" ht="22" hidden="1" customHeight="1" x14ac:dyDescent="0.45">
      <c r="A758" s="23">
        <f t="shared" si="82"/>
        <v>39</v>
      </c>
      <c r="B758" s="3" t="s">
        <v>598</v>
      </c>
      <c r="C758" s="3" t="s">
        <v>786</v>
      </c>
      <c r="D758" s="3" t="s">
        <v>5512</v>
      </c>
      <c r="E758" s="3" t="s">
        <v>800</v>
      </c>
      <c r="F758" s="4" t="str">
        <f t="shared" si="83"/>
        <v>O_DPN_T_MEMBER</v>
      </c>
      <c r="G758" s="5" t="s">
        <v>29</v>
      </c>
      <c r="H758" s="3">
        <f t="shared" si="84"/>
        <v>16</v>
      </c>
      <c r="I758" s="4" t="s">
        <v>1257</v>
      </c>
      <c r="J758" s="4" t="s">
        <v>2288</v>
      </c>
      <c r="K758" s="3" t="s">
        <v>3210</v>
      </c>
      <c r="L758" s="3"/>
      <c r="M758" s="3" t="str">
        <f t="shared" si="80"/>
        <v>NULL</v>
      </c>
      <c r="N758" s="3"/>
      <c r="O758" s="3"/>
      <c r="P758" s="2" t="s">
        <v>3210</v>
      </c>
      <c r="Q758" s="28" t="str">
        <f t="shared" si="81"/>
        <v>MEM_NO</v>
      </c>
      <c r="R758" s="2" t="str">
        <f t="shared" si="85"/>
        <v>, CLINIC_YN  VARCHAR(1)  NULL  COMMENT '병의원 여부'</v>
      </c>
    </row>
    <row r="759" spans="1:18" ht="22" hidden="1" customHeight="1" x14ac:dyDescent="0.45">
      <c r="A759" s="23">
        <f t="shared" si="82"/>
        <v>39</v>
      </c>
      <c r="B759" s="3" t="s">
        <v>598</v>
      </c>
      <c r="C759" s="3" t="s">
        <v>786</v>
      </c>
      <c r="D759" s="3" t="s">
        <v>5512</v>
      </c>
      <c r="E759" s="3" t="s">
        <v>800</v>
      </c>
      <c r="F759" s="4" t="str">
        <f t="shared" si="83"/>
        <v>O_DPN_T_MEMBER</v>
      </c>
      <c r="G759" s="5" t="s">
        <v>29</v>
      </c>
      <c r="H759" s="3">
        <f t="shared" si="84"/>
        <v>17</v>
      </c>
      <c r="I759" s="4" t="s">
        <v>1258</v>
      </c>
      <c r="J759" s="4" t="s">
        <v>2156</v>
      </c>
      <c r="K759" s="3" t="s">
        <v>3210</v>
      </c>
      <c r="L759" s="3"/>
      <c r="M759" s="3" t="str">
        <f t="shared" si="80"/>
        <v>NULL</v>
      </c>
      <c r="N759" s="3"/>
      <c r="O759" s="3"/>
      <c r="P759" s="2" t="s">
        <v>3210</v>
      </c>
      <c r="Q759" s="28" t="str">
        <f t="shared" si="81"/>
        <v>MEM_NO</v>
      </c>
      <c r="R759" s="2" t="str">
        <f t="shared" si="85"/>
        <v>, STATUS  VARCHAR(1)  NULL  COMMENT '상태(S:공개, H:비공개, D:삭제,탈퇴)'</v>
      </c>
    </row>
    <row r="760" spans="1:18" ht="22" hidden="1" customHeight="1" x14ac:dyDescent="0.45">
      <c r="A760" s="23">
        <f t="shared" si="82"/>
        <v>39</v>
      </c>
      <c r="B760" s="3" t="s">
        <v>598</v>
      </c>
      <c r="C760" s="3" t="s">
        <v>786</v>
      </c>
      <c r="D760" s="3" t="s">
        <v>5512</v>
      </c>
      <c r="E760" s="3" t="s">
        <v>800</v>
      </c>
      <c r="F760" s="4" t="str">
        <f t="shared" si="83"/>
        <v>O_DPN_T_MEMBER</v>
      </c>
      <c r="G760" s="5" t="s">
        <v>29</v>
      </c>
      <c r="H760" s="3">
        <f t="shared" si="84"/>
        <v>18</v>
      </c>
      <c r="I760" s="4" t="s">
        <v>1259</v>
      </c>
      <c r="J760" s="4" t="s">
        <v>2289</v>
      </c>
      <c r="K760" s="3" t="s">
        <v>3210</v>
      </c>
      <c r="L760" s="3"/>
      <c r="M760" s="3" t="str">
        <f t="shared" si="80"/>
        <v>NULL</v>
      </c>
      <c r="N760" s="3"/>
      <c r="O760" s="3"/>
      <c r="P760" s="2" t="s">
        <v>3210</v>
      </c>
      <c r="Q760" s="28" t="str">
        <f t="shared" si="81"/>
        <v>MEM_NO</v>
      </c>
      <c r="R760" s="2" t="str">
        <f t="shared" si="85"/>
        <v>, SLEEP_YN  VARCHAR(1)  NULL  COMMENT '휴면여부'</v>
      </c>
    </row>
    <row r="761" spans="1:18" ht="22" hidden="1" customHeight="1" x14ac:dyDescent="0.45">
      <c r="A761" s="23">
        <f t="shared" si="82"/>
        <v>39</v>
      </c>
      <c r="B761" s="3" t="s">
        <v>598</v>
      </c>
      <c r="C761" s="3" t="s">
        <v>786</v>
      </c>
      <c r="D761" s="3" t="s">
        <v>5512</v>
      </c>
      <c r="E761" s="3" t="s">
        <v>800</v>
      </c>
      <c r="F761" s="4" t="str">
        <f t="shared" si="83"/>
        <v>O_DPN_T_MEMBER</v>
      </c>
      <c r="G761" s="5" t="s">
        <v>29</v>
      </c>
      <c r="H761" s="3">
        <f t="shared" si="84"/>
        <v>19</v>
      </c>
      <c r="I761" s="4" t="s">
        <v>1260</v>
      </c>
      <c r="J761" s="4" t="s">
        <v>2290</v>
      </c>
      <c r="K761" s="3" t="s">
        <v>3160</v>
      </c>
      <c r="L761" s="3"/>
      <c r="M761" s="3" t="str">
        <f t="shared" si="80"/>
        <v>NULL</v>
      </c>
      <c r="N761" s="3"/>
      <c r="O761" s="3"/>
      <c r="P761" s="2" t="s">
        <v>3160</v>
      </c>
      <c r="Q761" s="28" t="str">
        <f t="shared" si="81"/>
        <v>MEM_NO</v>
      </c>
      <c r="R761" s="2" t="str">
        <f t="shared" si="85"/>
        <v>, SLEEP_DATE  DATETIME  NULL  COMMENT '휴면회원 전환일'</v>
      </c>
    </row>
    <row r="762" spans="1:18" ht="22" hidden="1" customHeight="1" x14ac:dyDescent="0.45">
      <c r="A762" s="23">
        <f t="shared" si="82"/>
        <v>39</v>
      </c>
      <c r="B762" s="3" t="s">
        <v>598</v>
      </c>
      <c r="C762" s="3" t="s">
        <v>786</v>
      </c>
      <c r="D762" s="3" t="s">
        <v>5512</v>
      </c>
      <c r="E762" s="3" t="s">
        <v>800</v>
      </c>
      <c r="F762" s="4" t="str">
        <f t="shared" si="83"/>
        <v>O_DPN_T_MEMBER</v>
      </c>
      <c r="G762" s="5" t="s">
        <v>29</v>
      </c>
      <c r="H762" s="3">
        <f t="shared" si="84"/>
        <v>20</v>
      </c>
      <c r="I762" s="4"/>
      <c r="J762" s="4" t="s">
        <v>2291</v>
      </c>
      <c r="K762" s="3" t="s">
        <v>3210</v>
      </c>
      <c r="L762" s="3"/>
      <c r="M762" s="3" t="str">
        <f t="shared" si="80"/>
        <v>NULL</v>
      </c>
      <c r="N762" s="3"/>
      <c r="O762" s="3"/>
      <c r="P762" s="2" t="s">
        <v>3210</v>
      </c>
      <c r="Q762" s="28" t="str">
        <f t="shared" si="81"/>
        <v>MEM_NO</v>
      </c>
      <c r="R762" s="2" t="str">
        <f t="shared" si="85"/>
        <v>, SLEEP_INFO_YN  VARCHAR(1)  NULL  COMMENT ''</v>
      </c>
    </row>
    <row r="763" spans="1:18" ht="22" hidden="1" customHeight="1" x14ac:dyDescent="0.45">
      <c r="A763" s="23">
        <f t="shared" si="82"/>
        <v>39</v>
      </c>
      <c r="B763" s="3" t="s">
        <v>598</v>
      </c>
      <c r="C763" s="3" t="s">
        <v>786</v>
      </c>
      <c r="D763" s="3" t="s">
        <v>5512</v>
      </c>
      <c r="E763" s="3" t="s">
        <v>800</v>
      </c>
      <c r="F763" s="4" t="str">
        <f t="shared" si="83"/>
        <v>O_DPN_T_MEMBER</v>
      </c>
      <c r="G763" s="5" t="s">
        <v>29</v>
      </c>
      <c r="H763" s="3">
        <f t="shared" si="84"/>
        <v>21</v>
      </c>
      <c r="I763" s="4" t="s">
        <v>1261</v>
      </c>
      <c r="J763" s="4" t="s">
        <v>2292</v>
      </c>
      <c r="K763" s="3" t="s">
        <v>3163</v>
      </c>
      <c r="L763" s="3"/>
      <c r="M763" s="3" t="str">
        <f t="shared" si="80"/>
        <v>NULL</v>
      </c>
      <c r="N763" s="3"/>
      <c r="O763" s="3"/>
      <c r="P763" s="2" t="s">
        <v>3163</v>
      </c>
      <c r="Q763" s="28" t="str">
        <f t="shared" si="81"/>
        <v>MEM_NO</v>
      </c>
      <c r="R763" s="2" t="str">
        <f t="shared" si="85"/>
        <v>, MEMO  TEXT  NULL  COMMENT '메모'</v>
      </c>
    </row>
    <row r="764" spans="1:18" ht="22" hidden="1" customHeight="1" x14ac:dyDescent="0.45">
      <c r="A764" s="23">
        <f t="shared" si="82"/>
        <v>39</v>
      </c>
      <c r="B764" s="3" t="s">
        <v>598</v>
      </c>
      <c r="C764" s="3" t="s">
        <v>786</v>
      </c>
      <c r="D764" s="3" t="s">
        <v>5512</v>
      </c>
      <c r="E764" s="3" t="s">
        <v>800</v>
      </c>
      <c r="F764" s="4" t="str">
        <f t="shared" si="83"/>
        <v>O_DPN_T_MEMBER</v>
      </c>
      <c r="G764" s="5" t="s">
        <v>29</v>
      </c>
      <c r="H764" s="3">
        <f t="shared" si="84"/>
        <v>22</v>
      </c>
      <c r="I764" s="4" t="s">
        <v>1262</v>
      </c>
      <c r="J764" s="4" t="s">
        <v>2293</v>
      </c>
      <c r="K764" s="3" t="s">
        <v>3210</v>
      </c>
      <c r="L764" s="3"/>
      <c r="M764" s="3" t="str">
        <f t="shared" si="80"/>
        <v>NULL</v>
      </c>
      <c r="N764" s="3"/>
      <c r="O764" s="3"/>
      <c r="P764" s="2" t="s">
        <v>3210</v>
      </c>
      <c r="Q764" s="28" t="str">
        <f t="shared" si="81"/>
        <v>MEM_NO</v>
      </c>
      <c r="R764" s="2" t="str">
        <f t="shared" si="85"/>
        <v>, OLD_MEMBER  VARCHAR(1)  NULL  COMMENT '구사이트회원'</v>
      </c>
    </row>
    <row r="765" spans="1:18" ht="22" hidden="1" customHeight="1" x14ac:dyDescent="0.45">
      <c r="A765" s="23">
        <f t="shared" si="82"/>
        <v>39</v>
      </c>
      <c r="B765" s="3" t="s">
        <v>598</v>
      </c>
      <c r="C765" s="3" t="s">
        <v>786</v>
      </c>
      <c r="D765" s="3" t="s">
        <v>5512</v>
      </c>
      <c r="E765" s="3" t="s">
        <v>800</v>
      </c>
      <c r="F765" s="4" t="str">
        <f t="shared" si="83"/>
        <v>O_DPN_T_MEMBER</v>
      </c>
      <c r="G765" s="5" t="s">
        <v>29</v>
      </c>
      <c r="H765" s="3">
        <f t="shared" si="84"/>
        <v>23</v>
      </c>
      <c r="I765" s="4" t="s">
        <v>1263</v>
      </c>
      <c r="J765" s="4" t="s">
        <v>2294</v>
      </c>
      <c r="K765" s="3" t="s">
        <v>3378</v>
      </c>
      <c r="L765" s="3"/>
      <c r="M765" s="3" t="str">
        <f t="shared" si="80"/>
        <v>NULL</v>
      </c>
      <c r="N765" s="3"/>
      <c r="O765" s="3"/>
      <c r="P765" s="2" t="s">
        <v>3181</v>
      </c>
      <c r="Q765" s="28" t="str">
        <f t="shared" si="81"/>
        <v>MEM_NO</v>
      </c>
      <c r="R765" s="2" t="str">
        <f t="shared" si="85"/>
        <v>, LOGIN_FAIL_CNT  INTEGER  NULL  COMMENT '로그인 실패 회수'</v>
      </c>
    </row>
    <row r="766" spans="1:18" ht="22" hidden="1" customHeight="1" x14ac:dyDescent="0.45">
      <c r="A766" s="23">
        <f t="shared" si="82"/>
        <v>39</v>
      </c>
      <c r="B766" s="3" t="s">
        <v>598</v>
      </c>
      <c r="C766" s="3" t="s">
        <v>786</v>
      </c>
      <c r="D766" s="3" t="s">
        <v>5512</v>
      </c>
      <c r="E766" s="3" t="s">
        <v>800</v>
      </c>
      <c r="F766" s="4" t="str">
        <f t="shared" si="83"/>
        <v>O_DPN_T_MEMBER</v>
      </c>
      <c r="G766" s="5" t="s">
        <v>29</v>
      </c>
      <c r="H766" s="3">
        <f t="shared" si="84"/>
        <v>24</v>
      </c>
      <c r="I766" s="4" t="s">
        <v>1264</v>
      </c>
      <c r="J766" s="4" t="s">
        <v>2295</v>
      </c>
      <c r="K766" s="3" t="s">
        <v>3163</v>
      </c>
      <c r="L766" s="3"/>
      <c r="M766" s="3" t="str">
        <f t="shared" si="80"/>
        <v>NULL</v>
      </c>
      <c r="N766" s="3"/>
      <c r="O766" s="3"/>
      <c r="P766" s="2" t="s">
        <v>3163</v>
      </c>
      <c r="Q766" s="28" t="str">
        <f t="shared" si="81"/>
        <v>MEM_NO</v>
      </c>
      <c r="R766" s="2" t="str">
        <f t="shared" si="85"/>
        <v>, HEALTH_TOPIC  TEXT  NULL  COMMENT '건강주제'</v>
      </c>
    </row>
    <row r="767" spans="1:18" ht="22" hidden="1" customHeight="1" x14ac:dyDescent="0.45">
      <c r="A767" s="23">
        <f t="shared" si="82"/>
        <v>39</v>
      </c>
      <c r="B767" s="3" t="s">
        <v>598</v>
      </c>
      <c r="C767" s="3" t="s">
        <v>786</v>
      </c>
      <c r="D767" s="3" t="s">
        <v>5512</v>
      </c>
      <c r="E767" s="3" t="s">
        <v>800</v>
      </c>
      <c r="F767" s="4" t="str">
        <f t="shared" si="83"/>
        <v>O_DPN_T_MEMBER</v>
      </c>
      <c r="G767" s="5" t="s">
        <v>29</v>
      </c>
      <c r="H767" s="3">
        <f t="shared" si="84"/>
        <v>25</v>
      </c>
      <c r="I767" s="4" t="s">
        <v>1265</v>
      </c>
      <c r="J767" s="4" t="s">
        <v>2296</v>
      </c>
      <c r="K767" s="3" t="s">
        <v>3378</v>
      </c>
      <c r="L767" s="3"/>
      <c r="M767" s="3" t="str">
        <f t="shared" si="80"/>
        <v>NULL</v>
      </c>
      <c r="N767" s="3"/>
      <c r="O767" s="3"/>
      <c r="P767" s="2" t="s">
        <v>3181</v>
      </c>
      <c r="Q767" s="28" t="str">
        <f t="shared" si="81"/>
        <v>MEM_NO</v>
      </c>
      <c r="R767" s="2" t="str">
        <f t="shared" si="85"/>
        <v>, MY_CLINIC_MEM_NO  INTEGER  NULL  COMMENT '마이클리닉 회원번호'</v>
      </c>
    </row>
    <row r="768" spans="1:18" ht="22" hidden="1" customHeight="1" x14ac:dyDescent="0.45">
      <c r="A768" s="23">
        <f t="shared" si="82"/>
        <v>39</v>
      </c>
      <c r="B768" s="3" t="s">
        <v>598</v>
      </c>
      <c r="C768" s="3" t="s">
        <v>786</v>
      </c>
      <c r="D768" s="3" t="s">
        <v>5512</v>
      </c>
      <c r="E768" s="3" t="s">
        <v>800</v>
      </c>
      <c r="F768" s="4" t="str">
        <f t="shared" si="83"/>
        <v>O_DPN_T_MEMBER</v>
      </c>
      <c r="G768" s="5" t="s">
        <v>29</v>
      </c>
      <c r="H768" s="3">
        <f t="shared" si="84"/>
        <v>26</v>
      </c>
      <c r="I768" s="4" t="s">
        <v>1266</v>
      </c>
      <c r="J768" s="4" t="s">
        <v>2297</v>
      </c>
      <c r="K768" s="3" t="s">
        <v>3160</v>
      </c>
      <c r="L768" s="3"/>
      <c r="M768" s="3" t="str">
        <f t="shared" si="80"/>
        <v>NULL</v>
      </c>
      <c r="N768" s="3"/>
      <c r="O768" s="3"/>
      <c r="P768" s="2" t="s">
        <v>3160</v>
      </c>
      <c r="Q768" s="28" t="str">
        <f t="shared" si="81"/>
        <v>MEM_NO</v>
      </c>
      <c r="R768" s="2" t="str">
        <f t="shared" si="85"/>
        <v>, MY_CLINIC_DATE  DATETIME  NULL  COMMENT '마이클리닉 설정일'</v>
      </c>
    </row>
    <row r="769" spans="1:18" ht="22" hidden="1" customHeight="1" x14ac:dyDescent="0.45">
      <c r="A769" s="23">
        <f t="shared" si="82"/>
        <v>39</v>
      </c>
      <c r="B769" s="3" t="s">
        <v>598</v>
      </c>
      <c r="C769" s="3" t="s">
        <v>786</v>
      </c>
      <c r="D769" s="3" t="s">
        <v>5512</v>
      </c>
      <c r="E769" s="3" t="s">
        <v>800</v>
      </c>
      <c r="F769" s="4" t="str">
        <f t="shared" si="83"/>
        <v>O_DPN_T_MEMBER</v>
      </c>
      <c r="G769" s="5" t="s">
        <v>29</v>
      </c>
      <c r="H769" s="3">
        <f t="shared" si="84"/>
        <v>27</v>
      </c>
      <c r="I769" s="4" t="s">
        <v>1124</v>
      </c>
      <c r="J769" s="4" t="s">
        <v>2157</v>
      </c>
      <c r="K769" s="3" t="s">
        <v>3378</v>
      </c>
      <c r="L769" s="3"/>
      <c r="M769" s="3" t="str">
        <f t="shared" si="80"/>
        <v>NULL</v>
      </c>
      <c r="N769" s="3"/>
      <c r="O769" s="3"/>
      <c r="P769" s="2" t="s">
        <v>3181</v>
      </c>
      <c r="Q769" s="28" t="str">
        <f t="shared" si="81"/>
        <v>MEM_NO</v>
      </c>
      <c r="R769" s="2" t="str">
        <f t="shared" si="85"/>
        <v>, CUSER  INTEGER  NULL  COMMENT '등록자'</v>
      </c>
    </row>
    <row r="770" spans="1:18" ht="22" hidden="1" customHeight="1" x14ac:dyDescent="0.45">
      <c r="A770" s="23">
        <f t="shared" si="82"/>
        <v>39</v>
      </c>
      <c r="B770" s="3" t="s">
        <v>598</v>
      </c>
      <c r="C770" s="3" t="s">
        <v>786</v>
      </c>
      <c r="D770" s="3" t="s">
        <v>5512</v>
      </c>
      <c r="E770" s="3" t="s">
        <v>800</v>
      </c>
      <c r="F770" s="4" t="str">
        <f t="shared" si="83"/>
        <v>O_DPN_T_MEMBER</v>
      </c>
      <c r="G770" s="5" t="s">
        <v>29</v>
      </c>
      <c r="H770" s="3">
        <f t="shared" si="84"/>
        <v>28</v>
      </c>
      <c r="I770" s="4" t="s">
        <v>1267</v>
      </c>
      <c r="J770" s="4" t="s">
        <v>2298</v>
      </c>
      <c r="K770" s="3" t="s">
        <v>3194</v>
      </c>
      <c r="L770" s="3"/>
      <c r="M770" s="3" t="str">
        <f t="shared" si="80"/>
        <v>NULL</v>
      </c>
      <c r="N770" s="3"/>
      <c r="O770" s="3"/>
      <c r="P770" s="2" t="s">
        <v>3194</v>
      </c>
      <c r="Q770" s="28" t="str">
        <f t="shared" si="81"/>
        <v>MEM_NO</v>
      </c>
      <c r="R770" s="2" t="str">
        <f t="shared" si="85"/>
        <v>, SECEDE_RSN  VARCHAR(100)  NULL  COMMENT '탈퇴사유'</v>
      </c>
    </row>
    <row r="771" spans="1:18" ht="22" hidden="1" customHeight="1" x14ac:dyDescent="0.45">
      <c r="A771" s="23">
        <f t="shared" si="82"/>
        <v>39</v>
      </c>
      <c r="B771" s="3" t="s">
        <v>598</v>
      </c>
      <c r="C771" s="3" t="s">
        <v>786</v>
      </c>
      <c r="D771" s="3" t="s">
        <v>5512</v>
      </c>
      <c r="E771" s="3" t="s">
        <v>800</v>
      </c>
      <c r="F771" s="4" t="str">
        <f t="shared" si="83"/>
        <v>O_DPN_T_MEMBER</v>
      </c>
      <c r="G771" s="5" t="s">
        <v>29</v>
      </c>
      <c r="H771" s="3">
        <f t="shared" si="84"/>
        <v>29</v>
      </c>
      <c r="I771" s="4" t="s">
        <v>1268</v>
      </c>
      <c r="J771" s="4" t="s">
        <v>2299</v>
      </c>
      <c r="K771" s="3" t="s">
        <v>3211</v>
      </c>
      <c r="L771" s="3"/>
      <c r="M771" s="3" t="str">
        <f t="shared" si="80"/>
        <v>NULL</v>
      </c>
      <c r="N771" s="3"/>
      <c r="O771" s="3"/>
      <c r="P771" s="2" t="s">
        <v>3211</v>
      </c>
      <c r="Q771" s="28" t="str">
        <f t="shared" si="81"/>
        <v>MEM_NO</v>
      </c>
      <c r="R771" s="2" t="str">
        <f t="shared" si="85"/>
        <v>, SECEDE_MEMO  VARCHAR(4000)  NULL  COMMENT '탈퇴내용'</v>
      </c>
    </row>
    <row r="772" spans="1:18" ht="22" hidden="1" customHeight="1" x14ac:dyDescent="0.45">
      <c r="A772" s="23">
        <f t="shared" si="82"/>
        <v>39</v>
      </c>
      <c r="B772" s="3" t="s">
        <v>598</v>
      </c>
      <c r="C772" s="3" t="s">
        <v>786</v>
      </c>
      <c r="D772" s="3" t="s">
        <v>5512</v>
      </c>
      <c r="E772" s="3" t="s">
        <v>800</v>
      </c>
      <c r="F772" s="4" t="str">
        <f t="shared" si="83"/>
        <v>O_DPN_T_MEMBER</v>
      </c>
      <c r="G772" s="5" t="s">
        <v>29</v>
      </c>
      <c r="H772" s="3">
        <f t="shared" si="84"/>
        <v>30</v>
      </c>
      <c r="I772" s="4" t="s">
        <v>1269</v>
      </c>
      <c r="J772" s="4" t="s">
        <v>2300</v>
      </c>
      <c r="K772" s="3" t="s">
        <v>3184</v>
      </c>
      <c r="L772" s="3"/>
      <c r="M772" s="3" t="str">
        <f t="shared" si="80"/>
        <v>NULL</v>
      </c>
      <c r="N772" s="3"/>
      <c r="O772" s="3"/>
      <c r="P772" s="2" t="s">
        <v>3184</v>
      </c>
      <c r="Q772" s="28" t="str">
        <f t="shared" si="81"/>
        <v>MEM_NO</v>
      </c>
      <c r="R772" s="2" t="str">
        <f t="shared" si="85"/>
        <v>, JOIN_DEVICE  VARCHAR(10)  NULL  COMMENT 'PC,MOBILE'</v>
      </c>
    </row>
    <row r="773" spans="1:18" ht="22" hidden="1" customHeight="1" x14ac:dyDescent="0.45">
      <c r="A773" s="23">
        <f t="shared" si="82"/>
        <v>39</v>
      </c>
      <c r="B773" s="3" t="s">
        <v>598</v>
      </c>
      <c r="C773" s="3" t="s">
        <v>786</v>
      </c>
      <c r="D773" s="3" t="s">
        <v>5512</v>
      </c>
      <c r="E773" s="3" t="s">
        <v>800</v>
      </c>
      <c r="F773" s="4" t="str">
        <f t="shared" si="83"/>
        <v>O_DPN_T_MEMBER</v>
      </c>
      <c r="G773" s="5" t="s">
        <v>29</v>
      </c>
      <c r="H773" s="3">
        <f t="shared" si="84"/>
        <v>31</v>
      </c>
      <c r="I773" s="4" t="s">
        <v>916</v>
      </c>
      <c r="J773" s="4" t="s">
        <v>2149</v>
      </c>
      <c r="K773" s="3" t="s">
        <v>3160</v>
      </c>
      <c r="L773" s="3"/>
      <c r="M773" s="3" t="str">
        <f t="shared" si="80"/>
        <v>NULL</v>
      </c>
      <c r="N773" s="3"/>
      <c r="O773" s="3"/>
      <c r="P773" s="2" t="s">
        <v>3160</v>
      </c>
      <c r="Q773" s="28" t="str">
        <f t="shared" si="81"/>
        <v>MEM_NO</v>
      </c>
      <c r="R773" s="2" t="str">
        <f t="shared" si="85"/>
        <v>, CDATE  DATETIME  NULL  COMMENT '등록일'</v>
      </c>
    </row>
    <row r="774" spans="1:18" ht="22" hidden="1" customHeight="1" x14ac:dyDescent="0.45">
      <c r="A774" s="23">
        <f t="shared" si="82"/>
        <v>39</v>
      </c>
      <c r="B774" s="3" t="s">
        <v>598</v>
      </c>
      <c r="C774" s="3" t="s">
        <v>786</v>
      </c>
      <c r="D774" s="3" t="s">
        <v>5512</v>
      </c>
      <c r="E774" s="3" t="s">
        <v>800</v>
      </c>
      <c r="F774" s="4" t="str">
        <f t="shared" si="83"/>
        <v>O_DPN_T_MEMBER</v>
      </c>
      <c r="G774" s="5" t="s">
        <v>29</v>
      </c>
      <c r="H774" s="3">
        <f t="shared" si="84"/>
        <v>32</v>
      </c>
      <c r="I774" s="4" t="s">
        <v>1125</v>
      </c>
      <c r="J774" s="4" t="s">
        <v>2158</v>
      </c>
      <c r="K774" s="3" t="s">
        <v>3378</v>
      </c>
      <c r="L774" s="3"/>
      <c r="M774" s="3" t="str">
        <f t="shared" si="80"/>
        <v>NULL</v>
      </c>
      <c r="N774" s="3"/>
      <c r="O774" s="3"/>
      <c r="P774" s="2" t="s">
        <v>3181</v>
      </c>
      <c r="Q774" s="28" t="str">
        <f t="shared" si="81"/>
        <v>MEM_NO</v>
      </c>
      <c r="R774" s="2" t="str">
        <f t="shared" si="85"/>
        <v>, UUSER  INTEGER  NULL  COMMENT '수정자'</v>
      </c>
    </row>
    <row r="775" spans="1:18" ht="22" hidden="1" customHeight="1" x14ac:dyDescent="0.45">
      <c r="A775" s="23">
        <f t="shared" si="82"/>
        <v>39</v>
      </c>
      <c r="B775" s="3" t="s">
        <v>598</v>
      </c>
      <c r="C775" s="3" t="s">
        <v>786</v>
      </c>
      <c r="D775" s="3" t="s">
        <v>5512</v>
      </c>
      <c r="E775" s="3" t="s">
        <v>800</v>
      </c>
      <c r="F775" s="4" t="str">
        <f t="shared" si="83"/>
        <v>O_DPN_T_MEMBER</v>
      </c>
      <c r="G775" s="5" t="s">
        <v>29</v>
      </c>
      <c r="H775" s="3">
        <f t="shared" si="84"/>
        <v>33</v>
      </c>
      <c r="I775" s="4" t="s">
        <v>917</v>
      </c>
      <c r="J775" s="4" t="s">
        <v>2150</v>
      </c>
      <c r="K775" s="3" t="s">
        <v>3160</v>
      </c>
      <c r="L775" s="3"/>
      <c r="M775" s="3" t="str">
        <f t="shared" si="80"/>
        <v>NULL</v>
      </c>
      <c r="N775" s="3"/>
      <c r="O775" s="3"/>
      <c r="P775" s="2" t="s">
        <v>3160</v>
      </c>
      <c r="Q775" s="28" t="str">
        <f t="shared" si="81"/>
        <v>MEM_NO</v>
      </c>
      <c r="R775" s="2" t="str">
        <f t="shared" si="85"/>
        <v>, UDATE  DATETIME  NULL  COMMENT '수정일'</v>
      </c>
    </row>
    <row r="776" spans="1:18" ht="22" hidden="1" customHeight="1" x14ac:dyDescent="0.45">
      <c r="A776" s="23">
        <f t="shared" si="82"/>
        <v>39</v>
      </c>
      <c r="B776" s="3" t="s">
        <v>598</v>
      </c>
      <c r="C776" s="3" t="s">
        <v>786</v>
      </c>
      <c r="D776" s="3" t="s">
        <v>5512</v>
      </c>
      <c r="E776" s="3" t="s">
        <v>800</v>
      </c>
      <c r="F776" s="4" t="str">
        <f t="shared" si="83"/>
        <v>O_DPN_T_MEMBER</v>
      </c>
      <c r="G776" s="5" t="s">
        <v>29</v>
      </c>
      <c r="H776" s="3">
        <f t="shared" si="84"/>
        <v>34</v>
      </c>
      <c r="I776" s="4" t="s">
        <v>1270</v>
      </c>
      <c r="J776" s="4" t="s">
        <v>2301</v>
      </c>
      <c r="K776" s="3" t="s">
        <v>3378</v>
      </c>
      <c r="L776" s="3" t="s">
        <v>3381</v>
      </c>
      <c r="M776" s="3" t="str">
        <f t="shared" si="80"/>
        <v>NULL</v>
      </c>
      <c r="N776" s="3"/>
      <c r="O776" s="3"/>
      <c r="Q776" s="28" t="str">
        <f t="shared" si="81"/>
        <v>MEM_NO</v>
      </c>
      <c r="R776" s="2" t="str">
        <f t="shared" si="85"/>
        <v>, EVENT_CNT  INTEGER  NULL  COMMENT '이벤트수'</v>
      </c>
    </row>
    <row r="777" spans="1:18" ht="22" hidden="1" customHeight="1" x14ac:dyDescent="0.45">
      <c r="A777" s="23">
        <f t="shared" si="82"/>
        <v>39</v>
      </c>
      <c r="B777" s="3" t="s">
        <v>598</v>
      </c>
      <c r="C777" s="3" t="s">
        <v>786</v>
      </c>
      <c r="D777" s="3" t="s">
        <v>5512</v>
      </c>
      <c r="E777" s="3" t="s">
        <v>800</v>
      </c>
      <c r="F777" s="4" t="str">
        <f t="shared" si="83"/>
        <v>O_DPN_T_MEMBER</v>
      </c>
      <c r="G777" s="5" t="s">
        <v>29</v>
      </c>
      <c r="H777" s="3">
        <f>IF(F777=F776,H776+1,1)</f>
        <v>35</v>
      </c>
      <c r="I777" s="4" t="s">
        <v>589</v>
      </c>
      <c r="J777" s="4" t="s">
        <v>3382</v>
      </c>
      <c r="K777" s="3" t="s">
        <v>3383</v>
      </c>
      <c r="L777" s="3" t="s">
        <v>3381</v>
      </c>
      <c r="M777" s="3" t="str">
        <f t="shared" si="80"/>
        <v>NULL</v>
      </c>
      <c r="N777" s="3"/>
      <c r="O777" s="3"/>
      <c r="Q777" s="28" t="str">
        <f t="shared" si="81"/>
        <v>MEM_NO</v>
      </c>
      <c r="R777" s="2" t="str">
        <f t="shared" si="85"/>
        <v>, LOAD_DTTM  TIMESTAMP  NULL  COMMENT '적재일시' , CONSTRAINT O_DPN_T_MEMBER_PK PRIMARY KEY (MEM_NO)) COMMENT='회원';GRANT SELECT ON TABLE GCWB_WDB.ODS.O_DPN_T_MEMBER TO READ_ROLE;GRANT SELECT,INSERT,UPDATE,DELETE ON TABLE GCWB_WDB.ODS.O_DPN_T_MEMBER TO ROLE CRUD_ROLE;</v>
      </c>
    </row>
    <row r="778" spans="1:18" ht="22" hidden="1" customHeight="1" x14ac:dyDescent="0.45">
      <c r="A778" s="23">
        <f t="shared" si="82"/>
        <v>40</v>
      </c>
      <c r="B778" s="3" t="s">
        <v>598</v>
      </c>
      <c r="C778" s="3" t="s">
        <v>786</v>
      </c>
      <c r="D778" s="3" t="s">
        <v>5512</v>
      </c>
      <c r="E778" s="3" t="s">
        <v>801</v>
      </c>
      <c r="F778" s="4" t="str">
        <f t="shared" si="83"/>
        <v>O_DPN_T_MEMBER_CLINIC_LOG</v>
      </c>
      <c r="G778" s="5" t="s">
        <v>863</v>
      </c>
      <c r="H778" s="3">
        <f t="shared" si="84"/>
        <v>1</v>
      </c>
      <c r="I778" s="4" t="s">
        <v>1114</v>
      </c>
      <c r="J778" s="4" t="s">
        <v>2144</v>
      </c>
      <c r="K778" s="3" t="s">
        <v>3378</v>
      </c>
      <c r="L778" s="3" t="s">
        <v>5511</v>
      </c>
      <c r="M778" s="3" t="str">
        <f t="shared" si="80"/>
        <v xml:space="preserve"> NOT NULL</v>
      </c>
      <c r="N778" s="3"/>
      <c r="O778" s="3"/>
      <c r="P778" s="2" t="s">
        <v>3181</v>
      </c>
      <c r="Q778" s="28" t="str">
        <f t="shared" si="81"/>
        <v>MEM_NO</v>
      </c>
      <c r="R778" s="2" t="str">
        <f t="shared" si="85"/>
        <v>CREATE OR REPLACE TRANSIENT TABLE ODS.O_DPN_T_MEMBER_CLINIC_LOG (MEM_NO  INTEGER   NOT NULL  COMMENT '회원번호'</v>
      </c>
    </row>
    <row r="779" spans="1:18" ht="22" hidden="1" customHeight="1" x14ac:dyDescent="0.45">
      <c r="A779" s="23">
        <f t="shared" si="82"/>
        <v>40</v>
      </c>
      <c r="B779" s="3" t="s">
        <v>598</v>
      </c>
      <c r="C779" s="3" t="s">
        <v>786</v>
      </c>
      <c r="D779" s="3" t="s">
        <v>5512</v>
      </c>
      <c r="E779" s="3" t="s">
        <v>801</v>
      </c>
      <c r="F779" s="4" t="str">
        <f t="shared" si="83"/>
        <v>O_DPN_T_MEMBER_CLINIC_LOG</v>
      </c>
      <c r="G779" s="5" t="s">
        <v>863</v>
      </c>
      <c r="H779" s="3">
        <f t="shared" si="84"/>
        <v>2</v>
      </c>
      <c r="I779" s="4" t="s">
        <v>916</v>
      </c>
      <c r="J779" s="4" t="s">
        <v>2149</v>
      </c>
      <c r="K779" s="3" t="s">
        <v>3160</v>
      </c>
      <c r="L779" s="3" t="s">
        <v>5511</v>
      </c>
      <c r="M779" s="3" t="str">
        <f t="shared" si="80"/>
        <v xml:space="preserve"> NOT NULL</v>
      </c>
      <c r="N779" s="3"/>
      <c r="O779" s="3"/>
      <c r="P779" s="2" t="s">
        <v>3160</v>
      </c>
      <c r="Q779" s="28" t="str">
        <f t="shared" si="81"/>
        <v>MEM_NO,CDATE</v>
      </c>
      <c r="R779" s="2" t="str">
        <f t="shared" si="85"/>
        <v>, CDATE  DATETIME   NOT NULL  COMMENT '등록일'</v>
      </c>
    </row>
    <row r="780" spans="1:18" ht="22" hidden="1" customHeight="1" x14ac:dyDescent="0.45">
      <c r="A780" s="23">
        <f t="shared" si="82"/>
        <v>40</v>
      </c>
      <c r="B780" s="3" t="s">
        <v>598</v>
      </c>
      <c r="C780" s="3" t="s">
        <v>786</v>
      </c>
      <c r="D780" s="3" t="s">
        <v>5512</v>
      </c>
      <c r="E780" s="3" t="s">
        <v>801</v>
      </c>
      <c r="F780" s="4" t="str">
        <f t="shared" si="83"/>
        <v>O_DPN_T_MEMBER_CLINIC_LOG</v>
      </c>
      <c r="G780" s="5" t="s">
        <v>863</v>
      </c>
      <c r="H780" s="3">
        <f t="shared" si="84"/>
        <v>3</v>
      </c>
      <c r="I780" s="4" t="s">
        <v>1271</v>
      </c>
      <c r="J780" s="4" t="s">
        <v>2302</v>
      </c>
      <c r="K780" s="3" t="s">
        <v>3180</v>
      </c>
      <c r="L780" s="3"/>
      <c r="M780" s="3" t="str">
        <f t="shared" si="80"/>
        <v>NULL</v>
      </c>
      <c r="N780" s="3"/>
      <c r="O780" s="3"/>
      <c r="P780" s="2" t="s">
        <v>3180</v>
      </c>
      <c r="Q780" s="28" t="str">
        <f t="shared" si="81"/>
        <v>MEM_NO,CDATE</v>
      </c>
      <c r="R780" s="2" t="str">
        <f t="shared" si="85"/>
        <v>, IP  VARCHAR(50)  NULL  COMMENT '접속IP'</v>
      </c>
    </row>
    <row r="781" spans="1:18" ht="22" hidden="1" customHeight="1" x14ac:dyDescent="0.45">
      <c r="A781" s="23">
        <f t="shared" si="82"/>
        <v>40</v>
      </c>
      <c r="B781" s="3" t="s">
        <v>598</v>
      </c>
      <c r="C781" s="3" t="s">
        <v>786</v>
      </c>
      <c r="D781" s="3" t="s">
        <v>5512</v>
      </c>
      <c r="E781" s="3" t="s">
        <v>801</v>
      </c>
      <c r="F781" s="4" t="str">
        <f t="shared" si="83"/>
        <v>O_DPN_T_MEMBER_CLINIC_LOG</v>
      </c>
      <c r="G781" s="5" t="s">
        <v>863</v>
      </c>
      <c r="H781" s="3">
        <f t="shared" si="84"/>
        <v>4</v>
      </c>
      <c r="I781" s="4" t="s">
        <v>1272</v>
      </c>
      <c r="J781" s="4" t="s">
        <v>2303</v>
      </c>
      <c r="K781" s="3" t="s">
        <v>3210</v>
      </c>
      <c r="L781" s="3"/>
      <c r="M781" s="3" t="str">
        <f t="shared" si="80"/>
        <v>NULL</v>
      </c>
      <c r="N781" s="3"/>
      <c r="O781" s="3"/>
      <c r="P781" s="2" t="s">
        <v>3210</v>
      </c>
      <c r="Q781" s="28" t="str">
        <f t="shared" si="81"/>
        <v>MEM_NO,CDATE</v>
      </c>
      <c r="R781" s="2" t="str">
        <f t="shared" si="85"/>
        <v>, DEVICE  VARCHAR(1)  NULL  COMMENT '접속디바이스'</v>
      </c>
    </row>
    <row r="782" spans="1:18" ht="22" hidden="1" customHeight="1" x14ac:dyDescent="0.45">
      <c r="A782" s="23">
        <f t="shared" si="82"/>
        <v>40</v>
      </c>
      <c r="B782" s="3" t="s">
        <v>598</v>
      </c>
      <c r="C782" s="3" t="s">
        <v>786</v>
      </c>
      <c r="D782" s="3" t="s">
        <v>5512</v>
      </c>
      <c r="E782" s="3" t="s">
        <v>801</v>
      </c>
      <c r="F782" s="4" t="str">
        <f t="shared" si="83"/>
        <v>O_DPN_T_MEMBER_CLINIC_LOG</v>
      </c>
      <c r="G782" s="5" t="s">
        <v>863</v>
      </c>
      <c r="H782" s="3">
        <f t="shared" si="84"/>
        <v>5</v>
      </c>
      <c r="I782" s="4" t="s">
        <v>1273</v>
      </c>
      <c r="J782" s="4" t="s">
        <v>2304</v>
      </c>
      <c r="K782" s="3" t="s">
        <v>3210</v>
      </c>
      <c r="L782" s="3"/>
      <c r="M782" s="3" t="str">
        <f t="shared" si="80"/>
        <v>NULL</v>
      </c>
      <c r="N782" s="3"/>
      <c r="O782" s="3"/>
      <c r="P782" s="2" t="s">
        <v>3210</v>
      </c>
      <c r="Q782" s="28" t="str">
        <f t="shared" si="81"/>
        <v>MEM_NO,CDATE</v>
      </c>
      <c r="R782" s="2" t="str">
        <f t="shared" si="85"/>
        <v>, SUCCESS_YN  VARCHAR(1)  NULL  COMMENT '성공여부'</v>
      </c>
    </row>
    <row r="783" spans="1:18" ht="22" hidden="1" customHeight="1" x14ac:dyDescent="0.45">
      <c r="A783" s="23">
        <f t="shared" si="82"/>
        <v>40</v>
      </c>
      <c r="B783" s="3" t="s">
        <v>598</v>
      </c>
      <c r="C783" s="3" t="s">
        <v>786</v>
      </c>
      <c r="D783" s="3" t="s">
        <v>5512</v>
      </c>
      <c r="E783" s="3" t="s">
        <v>801</v>
      </c>
      <c r="F783" s="4" t="str">
        <f t="shared" si="83"/>
        <v>O_DPN_T_MEMBER_CLINIC_LOG</v>
      </c>
      <c r="G783" s="5" t="s">
        <v>863</v>
      </c>
      <c r="H783" s="3">
        <f>IF(F783=F782,H782+1,1)</f>
        <v>6</v>
      </c>
      <c r="I783" s="4" t="s">
        <v>589</v>
      </c>
      <c r="J783" s="4" t="s">
        <v>3382</v>
      </c>
      <c r="K783" s="3" t="s">
        <v>3383</v>
      </c>
      <c r="L783" s="3" t="s">
        <v>3381</v>
      </c>
      <c r="M783" s="3" t="str">
        <f t="shared" si="80"/>
        <v>NULL</v>
      </c>
      <c r="N783" s="3"/>
      <c r="O783" s="3"/>
      <c r="Q783" s="28" t="str">
        <f t="shared" si="81"/>
        <v>MEM_NO,CDATE</v>
      </c>
      <c r="R783" s="2" t="str">
        <f t="shared" si="85"/>
        <v>, LOAD_DTTM  TIMESTAMP  NULL  COMMENT '적재일시' , CONSTRAINT O_DPN_T_MEMBER_CLINIC_LOG_PK PRIMARY KEY (MEM_NO,CDATE)) COMMENT='병의원 회원 접속로그';GRANT SELECT ON TABLE GCWB_WDB.ODS.O_DPN_T_MEMBER_CLINIC_LOG TO READ_ROLE;GRANT SELECT,INSERT,UPDATE,DELETE ON TABLE GCWB_WDB.ODS.O_DPN_T_MEMBER_CLINIC_LOG TO ROLE CRUD_ROLE;</v>
      </c>
    </row>
    <row r="784" spans="1:18" ht="22" hidden="1" customHeight="1" x14ac:dyDescent="0.45">
      <c r="A784" s="23">
        <f t="shared" si="82"/>
        <v>41</v>
      </c>
      <c r="B784" s="3" t="s">
        <v>598</v>
      </c>
      <c r="C784" s="3" t="s">
        <v>786</v>
      </c>
      <c r="D784" s="3" t="s">
        <v>5512</v>
      </c>
      <c r="E784" s="3" t="s">
        <v>802</v>
      </c>
      <c r="F784" s="4" t="str">
        <f t="shared" si="83"/>
        <v>O_DPN_T_MEMBER_LOG</v>
      </c>
      <c r="G784" s="5" t="s">
        <v>864</v>
      </c>
      <c r="H784" s="3">
        <f t="shared" si="84"/>
        <v>1</v>
      </c>
      <c r="I784" s="4" t="s">
        <v>1114</v>
      </c>
      <c r="J784" s="4" t="s">
        <v>2144</v>
      </c>
      <c r="K784" s="3" t="s">
        <v>3378</v>
      </c>
      <c r="L784" s="3" t="s">
        <v>5511</v>
      </c>
      <c r="M784" s="3" t="str">
        <f t="shared" si="80"/>
        <v xml:space="preserve"> NOT NULL</v>
      </c>
      <c r="N784" s="3"/>
      <c r="O784" s="3"/>
      <c r="P784" s="2" t="s">
        <v>3181</v>
      </c>
      <c r="Q784" s="28" t="str">
        <f t="shared" si="81"/>
        <v>MEM_NO</v>
      </c>
      <c r="R784" s="2" t="str">
        <f t="shared" si="85"/>
        <v>CREATE OR REPLACE TRANSIENT TABLE ODS.O_DPN_T_MEMBER_LOG (MEM_NO  INTEGER   NOT NULL  COMMENT '회원번호'</v>
      </c>
    </row>
    <row r="785" spans="1:18" ht="22" hidden="1" customHeight="1" x14ac:dyDescent="0.45">
      <c r="A785" s="23">
        <f t="shared" si="82"/>
        <v>41</v>
      </c>
      <c r="B785" s="3" t="s">
        <v>598</v>
      </c>
      <c r="C785" s="3" t="s">
        <v>786</v>
      </c>
      <c r="D785" s="3" t="s">
        <v>5512</v>
      </c>
      <c r="E785" s="3" t="s">
        <v>802</v>
      </c>
      <c r="F785" s="4" t="str">
        <f t="shared" si="83"/>
        <v>O_DPN_T_MEMBER_LOG</v>
      </c>
      <c r="G785" s="5" t="s">
        <v>864</v>
      </c>
      <c r="H785" s="3">
        <f t="shared" si="84"/>
        <v>2</v>
      </c>
      <c r="I785" s="4" t="s">
        <v>916</v>
      </c>
      <c r="J785" s="4" t="s">
        <v>2149</v>
      </c>
      <c r="K785" s="3" t="s">
        <v>3160</v>
      </c>
      <c r="L785" s="3" t="s">
        <v>5511</v>
      </c>
      <c r="M785" s="3" t="str">
        <f t="shared" si="80"/>
        <v xml:space="preserve"> NOT NULL</v>
      </c>
      <c r="N785" s="3"/>
      <c r="O785" s="3"/>
      <c r="P785" s="2" t="s">
        <v>3160</v>
      </c>
      <c r="Q785" s="28" t="str">
        <f t="shared" si="81"/>
        <v>MEM_NO,CDATE</v>
      </c>
      <c r="R785" s="2" t="str">
        <f t="shared" si="85"/>
        <v>, CDATE  DATETIME   NOT NULL  COMMENT '등록일'</v>
      </c>
    </row>
    <row r="786" spans="1:18" ht="22" hidden="1" customHeight="1" x14ac:dyDescent="0.45">
      <c r="A786" s="23">
        <f t="shared" si="82"/>
        <v>41</v>
      </c>
      <c r="B786" s="3" t="s">
        <v>598</v>
      </c>
      <c r="C786" s="3" t="s">
        <v>786</v>
      </c>
      <c r="D786" s="3" t="s">
        <v>5512</v>
      </c>
      <c r="E786" s="3" t="s">
        <v>802</v>
      </c>
      <c r="F786" s="4" t="str">
        <f t="shared" si="83"/>
        <v>O_DPN_T_MEMBER_LOG</v>
      </c>
      <c r="G786" s="5" t="s">
        <v>864</v>
      </c>
      <c r="H786" s="3">
        <f t="shared" si="84"/>
        <v>3</v>
      </c>
      <c r="I786" s="4" t="s">
        <v>1271</v>
      </c>
      <c r="J786" s="4" t="s">
        <v>2302</v>
      </c>
      <c r="K786" s="3" t="s">
        <v>3180</v>
      </c>
      <c r="L786" s="3"/>
      <c r="M786" s="3" t="str">
        <f t="shared" si="80"/>
        <v>NULL</v>
      </c>
      <c r="N786" s="3"/>
      <c r="O786" s="3"/>
      <c r="P786" s="2" t="s">
        <v>3180</v>
      </c>
      <c r="Q786" s="28" t="str">
        <f t="shared" si="81"/>
        <v>MEM_NO,CDATE</v>
      </c>
      <c r="R786" s="2" t="str">
        <f t="shared" si="85"/>
        <v>, IP  VARCHAR(50)  NULL  COMMENT '접속IP'</v>
      </c>
    </row>
    <row r="787" spans="1:18" ht="22" hidden="1" customHeight="1" x14ac:dyDescent="0.45">
      <c r="A787" s="23">
        <f t="shared" si="82"/>
        <v>41</v>
      </c>
      <c r="B787" s="3" t="s">
        <v>598</v>
      </c>
      <c r="C787" s="3" t="s">
        <v>786</v>
      </c>
      <c r="D787" s="3" t="s">
        <v>5512</v>
      </c>
      <c r="E787" s="3" t="s">
        <v>802</v>
      </c>
      <c r="F787" s="4" t="str">
        <f t="shared" si="83"/>
        <v>O_DPN_T_MEMBER_LOG</v>
      </c>
      <c r="G787" s="5" t="s">
        <v>864</v>
      </c>
      <c r="H787" s="3">
        <f t="shared" si="84"/>
        <v>4</v>
      </c>
      <c r="I787" s="4" t="s">
        <v>1272</v>
      </c>
      <c r="J787" s="4" t="s">
        <v>2303</v>
      </c>
      <c r="K787" s="3" t="s">
        <v>3210</v>
      </c>
      <c r="L787" s="3"/>
      <c r="M787" s="3" t="str">
        <f t="shared" si="80"/>
        <v>NULL</v>
      </c>
      <c r="N787" s="3"/>
      <c r="O787" s="3"/>
      <c r="P787" s="2" t="s">
        <v>3210</v>
      </c>
      <c r="Q787" s="28" t="str">
        <f t="shared" si="81"/>
        <v>MEM_NO,CDATE</v>
      </c>
      <c r="R787" s="2" t="str">
        <f t="shared" si="85"/>
        <v>, DEVICE  VARCHAR(1)  NULL  COMMENT '접속디바이스'</v>
      </c>
    </row>
    <row r="788" spans="1:18" ht="22" hidden="1" customHeight="1" x14ac:dyDescent="0.45">
      <c r="A788" s="23">
        <f t="shared" si="82"/>
        <v>41</v>
      </c>
      <c r="B788" s="3" t="s">
        <v>598</v>
      </c>
      <c r="C788" s="3" t="s">
        <v>786</v>
      </c>
      <c r="D788" s="3" t="s">
        <v>5512</v>
      </c>
      <c r="E788" s="3" t="s">
        <v>802</v>
      </c>
      <c r="F788" s="4" t="str">
        <f t="shared" si="83"/>
        <v>O_DPN_T_MEMBER_LOG</v>
      </c>
      <c r="G788" s="5" t="s">
        <v>864</v>
      </c>
      <c r="H788" s="3">
        <f t="shared" si="84"/>
        <v>5</v>
      </c>
      <c r="I788" s="4" t="s">
        <v>1273</v>
      </c>
      <c r="J788" s="4" t="s">
        <v>2304</v>
      </c>
      <c r="K788" s="3" t="s">
        <v>3210</v>
      </c>
      <c r="L788" s="3"/>
      <c r="M788" s="3" t="str">
        <f t="shared" si="80"/>
        <v>NULL</v>
      </c>
      <c r="N788" s="3"/>
      <c r="O788" s="3"/>
      <c r="P788" s="2" t="s">
        <v>3210</v>
      </c>
      <c r="Q788" s="28" t="str">
        <f t="shared" si="81"/>
        <v>MEM_NO,CDATE</v>
      </c>
      <c r="R788" s="2" t="str">
        <f t="shared" si="85"/>
        <v>, SUCCESS_YN  VARCHAR(1)  NULL  COMMENT '성공여부'</v>
      </c>
    </row>
    <row r="789" spans="1:18" ht="22" hidden="1" customHeight="1" x14ac:dyDescent="0.45">
      <c r="A789" s="23">
        <f t="shared" si="82"/>
        <v>41</v>
      </c>
      <c r="B789" s="3" t="s">
        <v>598</v>
      </c>
      <c r="C789" s="3" t="s">
        <v>786</v>
      </c>
      <c r="D789" s="3" t="s">
        <v>5512</v>
      </c>
      <c r="E789" s="3" t="s">
        <v>802</v>
      </c>
      <c r="F789" s="4" t="str">
        <f t="shared" si="83"/>
        <v>O_DPN_T_MEMBER_LOG</v>
      </c>
      <c r="G789" s="5" t="s">
        <v>864</v>
      </c>
      <c r="H789" s="3">
        <f>IF(F789=F788,H788+1,1)</f>
        <v>6</v>
      </c>
      <c r="I789" s="4" t="s">
        <v>589</v>
      </c>
      <c r="J789" s="4" t="s">
        <v>3382</v>
      </c>
      <c r="K789" s="3" t="s">
        <v>3383</v>
      </c>
      <c r="L789" s="3" t="s">
        <v>3381</v>
      </c>
      <c r="M789" s="3" t="str">
        <f t="shared" si="80"/>
        <v>NULL</v>
      </c>
      <c r="N789" s="3"/>
      <c r="O789" s="3"/>
      <c r="Q789" s="28" t="str">
        <f t="shared" si="81"/>
        <v>MEM_NO,CDATE</v>
      </c>
      <c r="R789" s="2" t="str">
        <f t="shared" si="85"/>
        <v>, LOAD_DTTM  TIMESTAMP  NULL  COMMENT '적재일시' , CONSTRAINT O_DPN_T_MEMBER_LOG_PK PRIMARY KEY (MEM_NO,CDATE)) COMMENT='회원 접속로그';GRANT SELECT ON TABLE GCWB_WDB.ODS.O_DPN_T_MEMBER_LOG TO READ_ROLE;GRANT SELECT,INSERT,UPDATE,DELETE ON TABLE GCWB_WDB.ODS.O_DPN_T_MEMBER_LOG TO ROLE CRUD_ROLE;</v>
      </c>
    </row>
    <row r="790" spans="1:18" ht="22" hidden="1" customHeight="1" x14ac:dyDescent="0.45">
      <c r="A790" s="23">
        <f t="shared" si="82"/>
        <v>42</v>
      </c>
      <c r="B790" s="3" t="s">
        <v>598</v>
      </c>
      <c r="C790" s="3" t="s">
        <v>786</v>
      </c>
      <c r="D790" s="3" t="s">
        <v>5512</v>
      </c>
      <c r="E790" s="3" t="s">
        <v>803</v>
      </c>
      <c r="F790" s="4" t="str">
        <f t="shared" si="83"/>
        <v>O_DPN_T_MEMBERSNS</v>
      </c>
      <c r="G790" s="5" t="s">
        <v>803</v>
      </c>
      <c r="H790" s="3">
        <f t="shared" si="84"/>
        <v>1</v>
      </c>
      <c r="I790" s="4" t="s">
        <v>1274</v>
      </c>
      <c r="J790" s="4" t="s">
        <v>1926</v>
      </c>
      <c r="K790" s="3" t="s">
        <v>3378</v>
      </c>
      <c r="L790" s="3" t="s">
        <v>5511</v>
      </c>
      <c r="M790" s="3" t="str">
        <f t="shared" si="80"/>
        <v xml:space="preserve"> NOT NULL</v>
      </c>
      <c r="N790" s="3"/>
      <c r="O790" s="3"/>
      <c r="P790" s="2" t="s">
        <v>3181</v>
      </c>
      <c r="Q790" s="28" t="str">
        <f t="shared" si="81"/>
        <v>SNO</v>
      </c>
      <c r="R790" s="2" t="str">
        <f t="shared" si="85"/>
        <v>CREATE OR REPLACE TRANSIENT TABLE ODS.O_DPN_T_MEMBERSNS (SNO  INTEGER   NOT NULL  COMMENT '번호'</v>
      </c>
    </row>
    <row r="791" spans="1:18" ht="22" hidden="1" customHeight="1" x14ac:dyDescent="0.45">
      <c r="A791" s="23">
        <f t="shared" si="82"/>
        <v>42</v>
      </c>
      <c r="B791" s="3" t="s">
        <v>598</v>
      </c>
      <c r="C791" s="3" t="s">
        <v>786</v>
      </c>
      <c r="D791" s="3" t="s">
        <v>5512</v>
      </c>
      <c r="E791" s="3" t="s">
        <v>803</v>
      </c>
      <c r="F791" s="4" t="str">
        <f t="shared" si="83"/>
        <v>O_DPN_T_MEMBERSNS</v>
      </c>
      <c r="G791" s="5" t="s">
        <v>803</v>
      </c>
      <c r="H791" s="3">
        <f t="shared" si="84"/>
        <v>2</v>
      </c>
      <c r="I791" s="4" t="s">
        <v>1114</v>
      </c>
      <c r="J791" s="4" t="s">
        <v>2144</v>
      </c>
      <c r="K791" s="3" t="s">
        <v>3378</v>
      </c>
      <c r="L791" s="3"/>
      <c r="M791" s="3" t="str">
        <f t="shared" si="80"/>
        <v>NULL</v>
      </c>
      <c r="N791" s="3"/>
      <c r="O791" s="3"/>
      <c r="P791" s="2" t="s">
        <v>3181</v>
      </c>
      <c r="Q791" s="28" t="str">
        <f t="shared" si="81"/>
        <v>SNO</v>
      </c>
      <c r="R791" s="2" t="str">
        <f t="shared" si="85"/>
        <v>, MEM_NO  INTEGER  NULL  COMMENT '회원번호'</v>
      </c>
    </row>
    <row r="792" spans="1:18" ht="22" hidden="1" customHeight="1" x14ac:dyDescent="0.45">
      <c r="A792" s="23">
        <f t="shared" si="82"/>
        <v>42</v>
      </c>
      <c r="B792" s="3" t="s">
        <v>598</v>
      </c>
      <c r="C792" s="3" t="s">
        <v>786</v>
      </c>
      <c r="D792" s="3" t="s">
        <v>5512</v>
      </c>
      <c r="E792" s="3" t="s">
        <v>803</v>
      </c>
      <c r="F792" s="4" t="str">
        <f t="shared" si="83"/>
        <v>O_DPN_T_MEMBERSNS</v>
      </c>
      <c r="G792" s="5" t="s">
        <v>803</v>
      </c>
      <c r="H792" s="3">
        <f t="shared" si="84"/>
        <v>3</v>
      </c>
      <c r="I792" s="4" t="s">
        <v>1275</v>
      </c>
      <c r="J792" s="4" t="s">
        <v>2305</v>
      </c>
      <c r="K792" s="3" t="s">
        <v>3203</v>
      </c>
      <c r="L792" s="3"/>
      <c r="M792" s="3" t="str">
        <f t="shared" si="80"/>
        <v>NULL</v>
      </c>
      <c r="N792" s="3"/>
      <c r="O792" s="3"/>
      <c r="P792" s="2" t="s">
        <v>3203</v>
      </c>
      <c r="Q792" s="28" t="str">
        <f t="shared" si="81"/>
        <v>SNO</v>
      </c>
      <c r="R792" s="2" t="str">
        <f t="shared" si="85"/>
        <v>, APP_ID  VARCHAR(30)  NULL  COMMENT 'SNS APP ID'</v>
      </c>
    </row>
    <row r="793" spans="1:18" ht="22" hidden="1" customHeight="1" x14ac:dyDescent="0.45">
      <c r="A793" s="23">
        <f t="shared" si="82"/>
        <v>42</v>
      </c>
      <c r="B793" s="3" t="s">
        <v>598</v>
      </c>
      <c r="C793" s="3" t="s">
        <v>786</v>
      </c>
      <c r="D793" s="3" t="s">
        <v>5512</v>
      </c>
      <c r="E793" s="3" t="s">
        <v>803</v>
      </c>
      <c r="F793" s="4" t="str">
        <f t="shared" si="83"/>
        <v>O_DPN_T_MEMBERSNS</v>
      </c>
      <c r="G793" s="5" t="s">
        <v>803</v>
      </c>
      <c r="H793" s="3">
        <f t="shared" si="84"/>
        <v>4</v>
      </c>
      <c r="I793" s="4" t="s">
        <v>1276</v>
      </c>
      <c r="J793" s="22" t="s">
        <v>2306</v>
      </c>
      <c r="K793" s="3" t="s">
        <v>3218</v>
      </c>
      <c r="L793" s="3"/>
      <c r="M793" s="3" t="str">
        <f t="shared" si="80"/>
        <v>NULL</v>
      </c>
      <c r="N793" s="3"/>
      <c r="O793" s="3"/>
      <c r="P793" s="2" t="s">
        <v>3218</v>
      </c>
      <c r="Q793" s="28" t="str">
        <f t="shared" si="81"/>
        <v>SNO</v>
      </c>
      <c r="R793" s="2" t="str">
        <f t="shared" si="85"/>
        <v>, UUID  VARCHAR(128)  NULL  COMMENT 'SNS식별자'</v>
      </c>
    </row>
    <row r="794" spans="1:18" ht="22" hidden="1" customHeight="1" x14ac:dyDescent="0.45">
      <c r="A794" s="23">
        <f t="shared" si="82"/>
        <v>42</v>
      </c>
      <c r="B794" s="3" t="s">
        <v>598</v>
      </c>
      <c r="C794" s="3" t="s">
        <v>786</v>
      </c>
      <c r="D794" s="3" t="s">
        <v>5512</v>
      </c>
      <c r="E794" s="3" t="s">
        <v>803</v>
      </c>
      <c r="F794" s="4" t="str">
        <f t="shared" si="83"/>
        <v>O_DPN_T_MEMBERSNS</v>
      </c>
      <c r="G794" s="5" t="s">
        <v>803</v>
      </c>
      <c r="H794" s="3">
        <f t="shared" si="84"/>
        <v>5</v>
      </c>
      <c r="I794" s="4" t="s">
        <v>1277</v>
      </c>
      <c r="J794" s="22" t="s">
        <v>2307</v>
      </c>
      <c r="K794" s="3" t="s">
        <v>3210</v>
      </c>
      <c r="L794" s="3"/>
      <c r="M794" s="3" t="str">
        <f t="shared" si="80"/>
        <v>NULL</v>
      </c>
      <c r="N794" s="3"/>
      <c r="O794" s="3"/>
      <c r="P794" s="2" t="s">
        <v>3210</v>
      </c>
      <c r="Q794" s="28" t="str">
        <f t="shared" si="81"/>
        <v>SNO</v>
      </c>
      <c r="R794" s="2" t="str">
        <f t="shared" si="85"/>
        <v>, SNS_JOIN_FL  VARCHAR(1)  NULL  COMMENT 'Y,N'</v>
      </c>
    </row>
    <row r="795" spans="1:18" ht="22" hidden="1" customHeight="1" x14ac:dyDescent="0.45">
      <c r="A795" s="23">
        <f t="shared" si="82"/>
        <v>42</v>
      </c>
      <c r="B795" s="3" t="s">
        <v>598</v>
      </c>
      <c r="C795" s="3" t="s">
        <v>786</v>
      </c>
      <c r="D795" s="3" t="s">
        <v>5512</v>
      </c>
      <c r="E795" s="3" t="s">
        <v>803</v>
      </c>
      <c r="F795" s="4" t="str">
        <f t="shared" si="83"/>
        <v>O_DPN_T_MEMBERSNS</v>
      </c>
      <c r="G795" s="5" t="s">
        <v>803</v>
      </c>
      <c r="H795" s="3">
        <f t="shared" si="84"/>
        <v>6</v>
      </c>
      <c r="I795" s="4" t="s">
        <v>1278</v>
      </c>
      <c r="J795" s="4" t="s">
        <v>2308</v>
      </c>
      <c r="K795" s="3" t="s">
        <v>3183</v>
      </c>
      <c r="L795" s="3"/>
      <c r="M795" s="3" t="str">
        <f t="shared" si="80"/>
        <v>NULL</v>
      </c>
      <c r="N795" s="3"/>
      <c r="O795" s="3"/>
      <c r="P795" s="2" t="s">
        <v>3183</v>
      </c>
      <c r="Q795" s="28" t="str">
        <f t="shared" si="81"/>
        <v>SNO</v>
      </c>
      <c r="R795" s="2" t="str">
        <f t="shared" si="85"/>
        <v>, SNS_TYPE_FL  VARCHAR(20)  NULL  COMMENT ''PAYCO', 'FACEBOOK', 'NAVER', 'KAKAO', 'WONDER', 'APPLE''</v>
      </c>
    </row>
    <row r="796" spans="1:18" ht="22" hidden="1" customHeight="1" x14ac:dyDescent="0.45">
      <c r="A796" s="23">
        <f t="shared" si="82"/>
        <v>42</v>
      </c>
      <c r="B796" s="3" t="s">
        <v>598</v>
      </c>
      <c r="C796" s="3" t="s">
        <v>786</v>
      </c>
      <c r="D796" s="3" t="s">
        <v>5512</v>
      </c>
      <c r="E796" s="3" t="s">
        <v>803</v>
      </c>
      <c r="F796" s="4" t="str">
        <f t="shared" si="83"/>
        <v>O_DPN_T_MEMBERSNS</v>
      </c>
      <c r="G796" s="5" t="s">
        <v>803</v>
      </c>
      <c r="H796" s="3">
        <f t="shared" si="84"/>
        <v>7</v>
      </c>
      <c r="I796" s="4" t="s">
        <v>1277</v>
      </c>
      <c r="J796" s="4" t="s">
        <v>2309</v>
      </c>
      <c r="K796" s="3" t="s">
        <v>3210</v>
      </c>
      <c r="L796" s="3"/>
      <c r="M796" s="3" t="str">
        <f t="shared" si="80"/>
        <v>NULL</v>
      </c>
      <c r="N796" s="3"/>
      <c r="O796" s="3"/>
      <c r="P796" s="2" t="s">
        <v>3210</v>
      </c>
      <c r="Q796" s="28" t="str">
        <f t="shared" si="81"/>
        <v>SNO</v>
      </c>
      <c r="R796" s="2" t="str">
        <f t="shared" si="85"/>
        <v>, CONNECT_FL  VARCHAR(1)  NULL  COMMENT 'Y,N'</v>
      </c>
    </row>
    <row r="797" spans="1:18" ht="22" hidden="1" customHeight="1" x14ac:dyDescent="0.45">
      <c r="A797" s="23">
        <f t="shared" si="82"/>
        <v>42</v>
      </c>
      <c r="B797" s="3" t="s">
        <v>598</v>
      </c>
      <c r="C797" s="3" t="s">
        <v>786</v>
      </c>
      <c r="D797" s="3" t="s">
        <v>5512</v>
      </c>
      <c r="E797" s="3" t="s">
        <v>803</v>
      </c>
      <c r="F797" s="4" t="str">
        <f t="shared" si="83"/>
        <v>O_DPN_T_MEMBERSNS</v>
      </c>
      <c r="G797" s="5" t="s">
        <v>803</v>
      </c>
      <c r="H797" s="3">
        <f t="shared" si="84"/>
        <v>8</v>
      </c>
      <c r="I797" s="4" t="s">
        <v>1279</v>
      </c>
      <c r="J797" s="4" t="s">
        <v>2310</v>
      </c>
      <c r="K797" s="3" t="s">
        <v>3192</v>
      </c>
      <c r="L797" s="3"/>
      <c r="M797" s="3" t="str">
        <f t="shared" si="80"/>
        <v>NULL</v>
      </c>
      <c r="N797" s="3"/>
      <c r="O797" s="3"/>
      <c r="P797" s="2" t="s">
        <v>3192</v>
      </c>
      <c r="Q797" s="28" t="str">
        <f t="shared" si="81"/>
        <v>SNO</v>
      </c>
      <c r="R797" s="2" t="str">
        <f t="shared" si="85"/>
        <v>, ACCESS_TOKEN  VARCHAR(400)  NULL  COMMENT '연결토큰'</v>
      </c>
    </row>
    <row r="798" spans="1:18" ht="22" hidden="1" customHeight="1" x14ac:dyDescent="0.45">
      <c r="A798" s="23">
        <f t="shared" si="82"/>
        <v>42</v>
      </c>
      <c r="B798" s="3" t="s">
        <v>598</v>
      </c>
      <c r="C798" s="3" t="s">
        <v>786</v>
      </c>
      <c r="D798" s="3" t="s">
        <v>5512</v>
      </c>
      <c r="E798" s="3" t="s">
        <v>803</v>
      </c>
      <c r="F798" s="4" t="str">
        <f t="shared" si="83"/>
        <v>O_DPN_T_MEMBERSNS</v>
      </c>
      <c r="G798" s="5" t="s">
        <v>803</v>
      </c>
      <c r="H798" s="3">
        <f t="shared" si="84"/>
        <v>9</v>
      </c>
      <c r="I798" s="4" t="s">
        <v>1280</v>
      </c>
      <c r="J798" s="4" t="s">
        <v>2311</v>
      </c>
      <c r="K798" s="3" t="s">
        <v>3219</v>
      </c>
      <c r="L798" s="3"/>
      <c r="M798" s="3" t="str">
        <f t="shared" si="80"/>
        <v>NULL</v>
      </c>
      <c r="N798" s="3"/>
      <c r="O798" s="3"/>
      <c r="P798" s="2" t="s">
        <v>3219</v>
      </c>
      <c r="Q798" s="28" t="str">
        <f t="shared" si="81"/>
        <v>SNO</v>
      </c>
      <c r="R798" s="2" t="str">
        <f t="shared" si="85"/>
        <v>, REFRESH_TOKEN  VARCHAR(200)  NULL  COMMENT '갱신토큰'</v>
      </c>
    </row>
    <row r="799" spans="1:18" ht="22" hidden="1" customHeight="1" x14ac:dyDescent="0.45">
      <c r="A799" s="23">
        <f t="shared" si="82"/>
        <v>42</v>
      </c>
      <c r="B799" s="3" t="s">
        <v>598</v>
      </c>
      <c r="C799" s="3" t="s">
        <v>786</v>
      </c>
      <c r="D799" s="3" t="s">
        <v>5512</v>
      </c>
      <c r="E799" s="3" t="s">
        <v>803</v>
      </c>
      <c r="F799" s="4" t="str">
        <f t="shared" si="83"/>
        <v>O_DPN_T_MEMBERSNS</v>
      </c>
      <c r="G799" s="5" t="s">
        <v>803</v>
      </c>
      <c r="H799" s="3">
        <f t="shared" si="84"/>
        <v>10</v>
      </c>
      <c r="I799" s="4" t="s">
        <v>916</v>
      </c>
      <c r="J799" s="4" t="s">
        <v>2149</v>
      </c>
      <c r="K799" s="3" t="s">
        <v>3160</v>
      </c>
      <c r="L799" s="3"/>
      <c r="M799" s="3" t="str">
        <f t="shared" ref="M799:M862" si="86">IF(L799="Y"," NOT NULL","NULL")</f>
        <v>NULL</v>
      </c>
      <c r="N799" s="3"/>
      <c r="O799" s="3"/>
      <c r="P799" s="2" t="s">
        <v>3160</v>
      </c>
      <c r="Q799" s="28" t="str">
        <f t="shared" ref="Q799:Q862" si="87">IF(G799="","",IF(L799="",Q798,IF(AND(L799="Y",H799=1),J799,CONCATENATE(Q798,",",J799))))</f>
        <v>SNO</v>
      </c>
      <c r="R799" s="2" t="str">
        <f t="shared" si="85"/>
        <v>, CDATE  DATETIME  NULL  COMMENT '등록일'</v>
      </c>
    </row>
    <row r="800" spans="1:18" ht="22" hidden="1" customHeight="1" x14ac:dyDescent="0.45">
      <c r="A800" s="23">
        <f t="shared" ref="A800:A863" si="88">IF(G800=G799,A799,A799+1)</f>
        <v>42</v>
      </c>
      <c r="B800" s="3" t="s">
        <v>598</v>
      </c>
      <c r="C800" s="3" t="s">
        <v>786</v>
      </c>
      <c r="D800" s="3" t="s">
        <v>5512</v>
      </c>
      <c r="E800" s="3" t="s">
        <v>803</v>
      </c>
      <c r="F800" s="4" t="str">
        <f t="shared" ref="F800:F863" si="89">CONCATENATE("O_",D800,"_",E800)</f>
        <v>O_DPN_T_MEMBERSNS</v>
      </c>
      <c r="G800" s="5" t="s">
        <v>803</v>
      </c>
      <c r="H800" s="3">
        <f t="shared" ref="H800:H863" si="90">IF(F800=F799,H799+1,1)</f>
        <v>11</v>
      </c>
      <c r="I800" s="4" t="s">
        <v>917</v>
      </c>
      <c r="J800" s="4" t="s">
        <v>2150</v>
      </c>
      <c r="K800" s="3" t="s">
        <v>3160</v>
      </c>
      <c r="L800" s="3"/>
      <c r="M800" s="3" t="str">
        <f t="shared" si="86"/>
        <v>NULL</v>
      </c>
      <c r="N800" s="3"/>
      <c r="O800" s="3"/>
      <c r="P800" s="2" t="s">
        <v>3160</v>
      </c>
      <c r="Q800" s="28" t="str">
        <f t="shared" si="87"/>
        <v>SNO</v>
      </c>
      <c r="R800" s="2" t="str">
        <f t="shared" ref="R800:R863" si="91">IF(AND(N800="Y",H800=1),"CREATE OR REPLACE VIEW "&amp;B800&amp;"."&amp;F800&amp;" AS SELECT CMM_DTL_CD AS "&amp;J800,IF(AND(N800="Y",H801=1)," , SORT_SEQ AS "&amp;J800&amp;" FROM DW.WSTC_CMM_CD_DTL WHERE CMM_BAS_CD= '"&amp;P800&amp;"';",IF(N800="Y"," , CMM_DTL_NM AS "&amp;J800,IF(G800="","",IF(H800=1,"CREATE OR REPLACE TRANSIENT TABLE "&amp;B800&amp;"."&amp;F800&amp;" ("&amp;J800&amp;"  "&amp;K800&amp;"  "&amp;M800&amp;"  COMMENT '"&amp;I800&amp;"'",IF(H801=1,", "&amp;J800&amp;"  "&amp;K800&amp;"  "&amp;M800&amp;"  COMMENT '"&amp;I800&amp;"' , CONSTRAINT "&amp;F800&amp;"_PK PRIMARY KEY ("&amp;Q800&amp;")) COMMENT='"&amp;G800&amp;"';"&amp;"GRANT SELECT ON TABLE GCWB_WDB."&amp;B800&amp;"."&amp;F800&amp;" TO READ_ROLE;"&amp;"GRANT SELECT,INSERT,UPDATE,DELETE ON TABLE GCWB_WDB."&amp;B800&amp;"."&amp;F800&amp;" TO ROLE CRUD_ROLE;",", "&amp;J800&amp;"  "&amp;K800&amp;"  "&amp;M800&amp;"  COMMENT '"&amp;I800&amp;"'"))))))</f>
        <v>, UDATE  DATETIME  NULL  COMMENT '수정일'</v>
      </c>
    </row>
    <row r="801" spans="1:18" ht="22" hidden="1" customHeight="1" x14ac:dyDescent="0.45">
      <c r="A801" s="23">
        <f t="shared" si="88"/>
        <v>42</v>
      </c>
      <c r="B801" s="3" t="s">
        <v>598</v>
      </c>
      <c r="C801" s="3" t="s">
        <v>786</v>
      </c>
      <c r="D801" s="3" t="s">
        <v>5512</v>
      </c>
      <c r="E801" s="3" t="s">
        <v>803</v>
      </c>
      <c r="F801" s="4" t="str">
        <f t="shared" si="89"/>
        <v>O_DPN_T_MEMBERSNS</v>
      </c>
      <c r="G801" s="5" t="s">
        <v>803</v>
      </c>
      <c r="H801" s="3">
        <f>IF(F801=F800,H800+1,1)</f>
        <v>12</v>
      </c>
      <c r="I801" s="4" t="s">
        <v>589</v>
      </c>
      <c r="J801" s="4" t="s">
        <v>3382</v>
      </c>
      <c r="K801" s="3" t="s">
        <v>3383</v>
      </c>
      <c r="L801" s="3" t="s">
        <v>3381</v>
      </c>
      <c r="M801" s="3" t="str">
        <f t="shared" si="86"/>
        <v>NULL</v>
      </c>
      <c r="N801" s="3"/>
      <c r="O801" s="3"/>
      <c r="Q801" s="28" t="str">
        <f t="shared" si="87"/>
        <v>SNO</v>
      </c>
      <c r="R801" s="2" t="str">
        <f t="shared" si="91"/>
        <v>, LOAD_DTTM  TIMESTAMP  NULL  COMMENT '적재일시' , CONSTRAINT O_DPN_T_MEMBERSNS_PK PRIMARY KEY (SNO)) COMMENT='T_MEMBERSNS';GRANT SELECT ON TABLE GCWB_WDB.ODS.O_DPN_T_MEMBERSNS TO READ_ROLE;GRANT SELECT,INSERT,UPDATE,DELETE ON TABLE GCWB_WDB.ODS.O_DPN_T_MEMBERSNS TO ROLE CRUD_ROLE;</v>
      </c>
    </row>
    <row r="802" spans="1:18" ht="22" hidden="1" customHeight="1" x14ac:dyDescent="0.45">
      <c r="A802" s="23">
        <f t="shared" si="88"/>
        <v>43</v>
      </c>
      <c r="B802" s="3" t="s">
        <v>598</v>
      </c>
      <c r="C802" s="3" t="s">
        <v>786</v>
      </c>
      <c r="D802" s="3" t="s">
        <v>5512</v>
      </c>
      <c r="E802" s="3" t="s">
        <v>804</v>
      </c>
      <c r="F802" s="4" t="str">
        <f t="shared" si="89"/>
        <v>O_DPN_T_MY_HEALTH</v>
      </c>
      <c r="G802" s="5" t="s">
        <v>865</v>
      </c>
      <c r="H802" s="3">
        <f t="shared" si="90"/>
        <v>1</v>
      </c>
      <c r="I802" s="4" t="s">
        <v>1281</v>
      </c>
      <c r="J802" s="4" t="s">
        <v>2312</v>
      </c>
      <c r="K802" s="3" t="s">
        <v>3378</v>
      </c>
      <c r="L802" s="3" t="s">
        <v>5511</v>
      </c>
      <c r="M802" s="3" t="str">
        <f t="shared" si="86"/>
        <v xml:space="preserve"> NOT NULL</v>
      </c>
      <c r="N802" s="3"/>
      <c r="O802" s="3"/>
      <c r="P802" s="2" t="s">
        <v>3181</v>
      </c>
      <c r="Q802" s="28" t="str">
        <f t="shared" si="87"/>
        <v>HEALTH_SEQ</v>
      </c>
      <c r="R802" s="2" t="str">
        <f t="shared" si="91"/>
        <v>CREATE OR REPLACE TRANSIENT TABLE ODS.O_DPN_T_MY_HEALTH (HEALTH_SEQ  INTEGER   NOT NULL  COMMENT '헬스체크 번호'</v>
      </c>
    </row>
    <row r="803" spans="1:18" ht="22" hidden="1" customHeight="1" x14ac:dyDescent="0.45">
      <c r="A803" s="23">
        <f t="shared" si="88"/>
        <v>43</v>
      </c>
      <c r="B803" s="3" t="s">
        <v>598</v>
      </c>
      <c r="C803" s="3" t="s">
        <v>786</v>
      </c>
      <c r="D803" s="3" t="s">
        <v>5512</v>
      </c>
      <c r="E803" s="3" t="s">
        <v>804</v>
      </c>
      <c r="F803" s="4" t="str">
        <f t="shared" si="89"/>
        <v>O_DPN_T_MY_HEALTH</v>
      </c>
      <c r="G803" s="5" t="s">
        <v>865</v>
      </c>
      <c r="H803" s="3">
        <f t="shared" si="90"/>
        <v>2</v>
      </c>
      <c r="I803" s="4" t="s">
        <v>1244</v>
      </c>
      <c r="J803" s="4" t="s">
        <v>2313</v>
      </c>
      <c r="K803" s="3" t="s">
        <v>3216</v>
      </c>
      <c r="L803" s="3"/>
      <c r="M803" s="3" t="str">
        <f t="shared" si="86"/>
        <v>NULL</v>
      </c>
      <c r="N803" s="3"/>
      <c r="O803" s="3"/>
      <c r="P803" s="2" t="s">
        <v>3216</v>
      </c>
      <c r="Q803" s="28" t="str">
        <f t="shared" si="87"/>
        <v>HEALTH_SEQ</v>
      </c>
      <c r="R803" s="2" t="str">
        <f t="shared" si="91"/>
        <v>, YEAR  VARCHAR(4)  NULL  COMMENT '생년'</v>
      </c>
    </row>
    <row r="804" spans="1:18" ht="22" hidden="1" customHeight="1" x14ac:dyDescent="0.45">
      <c r="A804" s="23">
        <f t="shared" si="88"/>
        <v>43</v>
      </c>
      <c r="B804" s="3" t="s">
        <v>598</v>
      </c>
      <c r="C804" s="3" t="s">
        <v>786</v>
      </c>
      <c r="D804" s="3" t="s">
        <v>5512</v>
      </c>
      <c r="E804" s="3" t="s">
        <v>804</v>
      </c>
      <c r="F804" s="4" t="str">
        <f t="shared" si="89"/>
        <v>O_DPN_T_MY_HEALTH</v>
      </c>
      <c r="G804" s="5" t="s">
        <v>865</v>
      </c>
      <c r="H804" s="3">
        <f t="shared" si="90"/>
        <v>3</v>
      </c>
      <c r="I804" s="4" t="s">
        <v>1249</v>
      </c>
      <c r="J804" s="4" t="s">
        <v>2280</v>
      </c>
      <c r="K804" s="3" t="s">
        <v>3378</v>
      </c>
      <c r="L804" s="3"/>
      <c r="M804" s="3" t="str">
        <f t="shared" si="86"/>
        <v>NULL</v>
      </c>
      <c r="N804" s="3"/>
      <c r="O804" s="3"/>
      <c r="P804" s="2" t="s">
        <v>3181</v>
      </c>
      <c r="Q804" s="28" t="str">
        <f t="shared" si="87"/>
        <v>HEALTH_SEQ</v>
      </c>
      <c r="R804" s="2" t="str">
        <f t="shared" si="91"/>
        <v>, AGE  INTEGER  NULL  COMMENT '나이'</v>
      </c>
    </row>
    <row r="805" spans="1:18" ht="22" hidden="1" customHeight="1" x14ac:dyDescent="0.45">
      <c r="A805" s="23">
        <f t="shared" si="88"/>
        <v>43</v>
      </c>
      <c r="B805" s="3" t="s">
        <v>598</v>
      </c>
      <c r="C805" s="3" t="s">
        <v>786</v>
      </c>
      <c r="D805" s="3" t="s">
        <v>5512</v>
      </c>
      <c r="E805" s="3" t="s">
        <v>804</v>
      </c>
      <c r="F805" s="4" t="str">
        <f t="shared" si="89"/>
        <v>O_DPN_T_MY_HEALTH</v>
      </c>
      <c r="G805" s="5" t="s">
        <v>865</v>
      </c>
      <c r="H805" s="3">
        <f t="shared" si="90"/>
        <v>4</v>
      </c>
      <c r="I805" s="4" t="s">
        <v>53</v>
      </c>
      <c r="J805" s="4" t="s">
        <v>2275</v>
      </c>
      <c r="K805" s="3" t="s">
        <v>3210</v>
      </c>
      <c r="L805" s="3"/>
      <c r="M805" s="3" t="str">
        <f t="shared" si="86"/>
        <v>NULL</v>
      </c>
      <c r="N805" s="3"/>
      <c r="O805" s="3"/>
      <c r="P805" s="2" t="s">
        <v>3210</v>
      </c>
      <c r="Q805" s="28" t="str">
        <f t="shared" si="87"/>
        <v>HEALTH_SEQ</v>
      </c>
      <c r="R805" s="2" t="str">
        <f t="shared" si="91"/>
        <v>, GENDER  VARCHAR(1)  NULL  COMMENT '성별'</v>
      </c>
    </row>
    <row r="806" spans="1:18" ht="22" hidden="1" customHeight="1" x14ac:dyDescent="0.45">
      <c r="A806" s="23">
        <f t="shared" si="88"/>
        <v>43</v>
      </c>
      <c r="B806" s="3" t="s">
        <v>598</v>
      </c>
      <c r="C806" s="3" t="s">
        <v>786</v>
      </c>
      <c r="D806" s="3" t="s">
        <v>5512</v>
      </c>
      <c r="E806" s="3" t="s">
        <v>804</v>
      </c>
      <c r="F806" s="4" t="str">
        <f t="shared" si="89"/>
        <v>O_DPN_T_MY_HEALTH</v>
      </c>
      <c r="G806" s="5" t="s">
        <v>865</v>
      </c>
      <c r="H806" s="3">
        <f t="shared" si="90"/>
        <v>5</v>
      </c>
      <c r="I806" s="4" t="s">
        <v>1245</v>
      </c>
      <c r="J806" s="4" t="s">
        <v>2276</v>
      </c>
      <c r="K806" s="3" t="s">
        <v>785</v>
      </c>
      <c r="L806" s="3"/>
      <c r="M806" s="3" t="str">
        <f t="shared" si="86"/>
        <v>NULL</v>
      </c>
      <c r="N806" s="3"/>
      <c r="O806" s="3"/>
      <c r="P806" s="2" t="s">
        <v>3217</v>
      </c>
      <c r="Q806" s="28" t="str">
        <f t="shared" si="87"/>
        <v>HEALTH_SEQ</v>
      </c>
      <c r="R806" s="2" t="str">
        <f t="shared" si="91"/>
        <v>, HEIGHT  DOUBLE  NULL  COMMENT '키'</v>
      </c>
    </row>
    <row r="807" spans="1:18" ht="22" hidden="1" customHeight="1" x14ac:dyDescent="0.45">
      <c r="A807" s="23">
        <f t="shared" si="88"/>
        <v>43</v>
      </c>
      <c r="B807" s="3" t="s">
        <v>598</v>
      </c>
      <c r="C807" s="3" t="s">
        <v>786</v>
      </c>
      <c r="D807" s="3" t="s">
        <v>5512</v>
      </c>
      <c r="E807" s="3" t="s">
        <v>804</v>
      </c>
      <c r="F807" s="4" t="str">
        <f t="shared" si="89"/>
        <v>O_DPN_T_MY_HEALTH</v>
      </c>
      <c r="G807" s="5" t="s">
        <v>865</v>
      </c>
      <c r="H807" s="3">
        <f t="shared" si="90"/>
        <v>6</v>
      </c>
      <c r="I807" s="4" t="s">
        <v>1246</v>
      </c>
      <c r="J807" s="4" t="s">
        <v>2277</v>
      </c>
      <c r="K807" s="3" t="s">
        <v>785</v>
      </c>
      <c r="L807" s="3"/>
      <c r="M807" s="3" t="str">
        <f t="shared" si="86"/>
        <v>NULL</v>
      </c>
      <c r="N807" s="3"/>
      <c r="O807" s="3"/>
      <c r="P807" s="2" t="s">
        <v>3217</v>
      </c>
      <c r="Q807" s="28" t="str">
        <f t="shared" si="87"/>
        <v>HEALTH_SEQ</v>
      </c>
      <c r="R807" s="2" t="str">
        <f t="shared" si="91"/>
        <v>, WEIGHT  DOUBLE  NULL  COMMENT '몸무게'</v>
      </c>
    </row>
    <row r="808" spans="1:18" ht="22" hidden="1" customHeight="1" x14ac:dyDescent="0.45">
      <c r="A808" s="23">
        <f t="shared" si="88"/>
        <v>43</v>
      </c>
      <c r="B808" s="3" t="s">
        <v>598</v>
      </c>
      <c r="C808" s="3" t="s">
        <v>786</v>
      </c>
      <c r="D808" s="3" t="s">
        <v>5512</v>
      </c>
      <c r="E808" s="3" t="s">
        <v>804</v>
      </c>
      <c r="F808" s="4" t="str">
        <f t="shared" si="89"/>
        <v>O_DPN_T_MY_HEALTH</v>
      </c>
      <c r="G808" s="5" t="s">
        <v>865</v>
      </c>
      <c r="H808" s="3">
        <f t="shared" si="90"/>
        <v>7</v>
      </c>
      <c r="I808" s="4" t="s">
        <v>1282</v>
      </c>
      <c r="J808" s="4" t="s">
        <v>1282</v>
      </c>
      <c r="K808" s="3" t="s">
        <v>785</v>
      </c>
      <c r="L808" s="3"/>
      <c r="M808" s="3" t="str">
        <f t="shared" si="86"/>
        <v>NULL</v>
      </c>
      <c r="N808" s="3"/>
      <c r="O808" s="3"/>
      <c r="P808" s="2" t="s">
        <v>3217</v>
      </c>
      <c r="Q808" s="28" t="str">
        <f t="shared" si="87"/>
        <v>HEALTH_SEQ</v>
      </c>
      <c r="R808" s="2" t="str">
        <f t="shared" si="91"/>
        <v>, BMI  DOUBLE  NULL  COMMENT 'BMI'</v>
      </c>
    </row>
    <row r="809" spans="1:18" ht="22" hidden="1" customHeight="1" x14ac:dyDescent="0.45">
      <c r="A809" s="23">
        <f t="shared" si="88"/>
        <v>43</v>
      </c>
      <c r="B809" s="3" t="s">
        <v>598</v>
      </c>
      <c r="C809" s="3" t="s">
        <v>786</v>
      </c>
      <c r="D809" s="3" t="s">
        <v>5512</v>
      </c>
      <c r="E809" s="3" t="s">
        <v>804</v>
      </c>
      <c r="F809" s="4" t="str">
        <f t="shared" si="89"/>
        <v>O_DPN_T_MY_HEALTH</v>
      </c>
      <c r="G809" s="5" t="s">
        <v>865</v>
      </c>
      <c r="H809" s="3">
        <f t="shared" si="90"/>
        <v>8</v>
      </c>
      <c r="I809" s="4" t="s">
        <v>75</v>
      </c>
      <c r="J809" s="4" t="s">
        <v>2314</v>
      </c>
      <c r="K809" s="3" t="s">
        <v>3210</v>
      </c>
      <c r="L809" s="3"/>
      <c r="M809" s="3" t="str">
        <f t="shared" si="86"/>
        <v>NULL</v>
      </c>
      <c r="N809" s="3"/>
      <c r="O809" s="3"/>
      <c r="P809" s="2" t="s">
        <v>3210</v>
      </c>
      <c r="Q809" s="28" t="str">
        <f t="shared" si="87"/>
        <v>HEALTH_SEQ</v>
      </c>
      <c r="R809" s="2" t="str">
        <f t="shared" si="91"/>
        <v>, CDTION  VARCHAR(1)  NULL  COMMENT '비만도'</v>
      </c>
    </row>
    <row r="810" spans="1:18" ht="22" hidden="1" customHeight="1" x14ac:dyDescent="0.45">
      <c r="A810" s="23">
        <f t="shared" si="88"/>
        <v>43</v>
      </c>
      <c r="B810" s="3" t="s">
        <v>598</v>
      </c>
      <c r="C810" s="3" t="s">
        <v>786</v>
      </c>
      <c r="D810" s="3" t="s">
        <v>5512</v>
      </c>
      <c r="E810" s="3" t="s">
        <v>804</v>
      </c>
      <c r="F810" s="4" t="str">
        <f t="shared" si="89"/>
        <v>O_DPN_T_MY_HEALTH</v>
      </c>
      <c r="G810" s="5" t="s">
        <v>865</v>
      </c>
      <c r="H810" s="3">
        <f t="shared" si="90"/>
        <v>9</v>
      </c>
      <c r="I810" s="4" t="s">
        <v>1283</v>
      </c>
      <c r="J810" s="4" t="s">
        <v>2295</v>
      </c>
      <c r="K810" s="3" t="s">
        <v>3219</v>
      </c>
      <c r="L810" s="3"/>
      <c r="M810" s="3" t="str">
        <f t="shared" si="86"/>
        <v>NULL</v>
      </c>
      <c r="N810" s="3"/>
      <c r="O810" s="3"/>
      <c r="P810" s="2" t="s">
        <v>3219</v>
      </c>
      <c r="Q810" s="28" t="str">
        <f t="shared" si="87"/>
        <v>HEALTH_SEQ</v>
      </c>
      <c r="R810" s="2" t="str">
        <f t="shared" si="91"/>
        <v>, HEALTH_TOPIC  VARCHAR(200)  NULL  COMMENT '건강키워드'</v>
      </c>
    </row>
    <row r="811" spans="1:18" ht="22" hidden="1" customHeight="1" x14ac:dyDescent="0.45">
      <c r="A811" s="23">
        <f t="shared" si="88"/>
        <v>43</v>
      </c>
      <c r="B811" s="3" t="s">
        <v>598</v>
      </c>
      <c r="C811" s="3" t="s">
        <v>786</v>
      </c>
      <c r="D811" s="3" t="s">
        <v>5512</v>
      </c>
      <c r="E811" s="3" t="s">
        <v>804</v>
      </c>
      <c r="F811" s="4" t="str">
        <f t="shared" si="89"/>
        <v>O_DPN_T_MY_HEALTH</v>
      </c>
      <c r="G811" s="5" t="s">
        <v>865</v>
      </c>
      <c r="H811" s="3">
        <f t="shared" si="90"/>
        <v>10</v>
      </c>
      <c r="I811" s="4" t="s">
        <v>1284</v>
      </c>
      <c r="J811" s="4" t="s">
        <v>2315</v>
      </c>
      <c r="K811" s="3" t="s">
        <v>3210</v>
      </c>
      <c r="L811" s="3"/>
      <c r="M811" s="3" t="str">
        <f t="shared" si="86"/>
        <v>NULL</v>
      </c>
      <c r="N811" s="3"/>
      <c r="O811" s="3"/>
      <c r="P811" s="2" t="s">
        <v>3210</v>
      </c>
      <c r="Q811" s="28" t="str">
        <f t="shared" si="87"/>
        <v>HEALTH_SEQ</v>
      </c>
      <c r="R811" s="2" t="str">
        <f t="shared" si="91"/>
        <v>, FEMALE_CONDITION  VARCHAR(1)  NULL  COMMENT '상태 임신중 : P수유중 : B 해당없음 : N'</v>
      </c>
    </row>
    <row r="812" spans="1:18" ht="22" hidden="1" customHeight="1" x14ac:dyDescent="0.45">
      <c r="A812" s="23">
        <f t="shared" si="88"/>
        <v>43</v>
      </c>
      <c r="B812" s="3" t="s">
        <v>598</v>
      </c>
      <c r="C812" s="3" t="s">
        <v>786</v>
      </c>
      <c r="D812" s="3" t="s">
        <v>5512</v>
      </c>
      <c r="E812" s="3" t="s">
        <v>804</v>
      </c>
      <c r="F812" s="4" t="str">
        <f t="shared" si="89"/>
        <v>O_DPN_T_MY_HEALTH</v>
      </c>
      <c r="G812" s="5" t="s">
        <v>865</v>
      </c>
      <c r="H812" s="3">
        <f t="shared" si="90"/>
        <v>11</v>
      </c>
      <c r="I812" s="4" t="s">
        <v>1285</v>
      </c>
      <c r="J812" s="4" t="s">
        <v>2143</v>
      </c>
      <c r="K812" s="3" t="s">
        <v>3210</v>
      </c>
      <c r="L812" s="3"/>
      <c r="M812" s="3" t="str">
        <f t="shared" si="86"/>
        <v>NULL</v>
      </c>
      <c r="N812" s="3"/>
      <c r="O812" s="3"/>
      <c r="P812" s="2" t="s">
        <v>3210</v>
      </c>
      <c r="Q812" s="28" t="str">
        <f t="shared" si="87"/>
        <v>HEALTH_SEQ</v>
      </c>
      <c r="R812" s="2" t="str">
        <f t="shared" si="91"/>
        <v>, GUBUN  VARCHAR(1)  NULL  COMMENT '1: 1단계 회원가입시, 마이헬스체크시 배점3점이상인 제품이 없을시 2: 2단계 마이헬스체크시 배점3점이상인 제품이 존재시'</v>
      </c>
    </row>
    <row r="813" spans="1:18" ht="22" hidden="1" customHeight="1" x14ac:dyDescent="0.45">
      <c r="A813" s="23">
        <f t="shared" si="88"/>
        <v>43</v>
      </c>
      <c r="B813" s="3" t="s">
        <v>598</v>
      </c>
      <c r="C813" s="3" t="s">
        <v>786</v>
      </c>
      <c r="D813" s="3" t="s">
        <v>5512</v>
      </c>
      <c r="E813" s="3" t="s">
        <v>804</v>
      </c>
      <c r="F813" s="4" t="str">
        <f t="shared" si="89"/>
        <v>O_DPN_T_MY_HEALTH</v>
      </c>
      <c r="G813" s="5" t="s">
        <v>865</v>
      </c>
      <c r="H813" s="3">
        <f t="shared" si="90"/>
        <v>12</v>
      </c>
      <c r="I813" s="4" t="s">
        <v>1286</v>
      </c>
      <c r="J813" s="4" t="s">
        <v>2156</v>
      </c>
      <c r="K813" s="3" t="s">
        <v>3210</v>
      </c>
      <c r="L813" s="3"/>
      <c r="M813" s="3" t="str">
        <f t="shared" si="86"/>
        <v>NULL</v>
      </c>
      <c r="N813" s="3"/>
      <c r="O813" s="3"/>
      <c r="P813" s="2" t="s">
        <v>3210</v>
      </c>
      <c r="Q813" s="28" t="str">
        <f t="shared" si="87"/>
        <v>HEALTH_SEQ</v>
      </c>
      <c r="R813" s="2" t="str">
        <f t="shared" si="91"/>
        <v>, STATUS  VARCHAR(1)  NULL  COMMENT '상태'</v>
      </c>
    </row>
    <row r="814" spans="1:18" ht="22" hidden="1" customHeight="1" x14ac:dyDescent="0.45">
      <c r="A814" s="23">
        <f t="shared" si="88"/>
        <v>43</v>
      </c>
      <c r="B814" s="3" t="s">
        <v>598</v>
      </c>
      <c r="C814" s="3" t="s">
        <v>786</v>
      </c>
      <c r="D814" s="3" t="s">
        <v>5512</v>
      </c>
      <c r="E814" s="3" t="s">
        <v>804</v>
      </c>
      <c r="F814" s="4" t="str">
        <f t="shared" si="89"/>
        <v>O_DPN_T_MY_HEALTH</v>
      </c>
      <c r="G814" s="5" t="s">
        <v>865</v>
      </c>
      <c r="H814" s="3">
        <f t="shared" si="90"/>
        <v>13</v>
      </c>
      <c r="I814" s="4" t="s">
        <v>1287</v>
      </c>
      <c r="J814" s="4" t="s">
        <v>2157</v>
      </c>
      <c r="K814" s="3" t="s">
        <v>3378</v>
      </c>
      <c r="L814" s="3"/>
      <c r="M814" s="3" t="str">
        <f t="shared" si="86"/>
        <v>NULL</v>
      </c>
      <c r="N814" s="3"/>
      <c r="O814" s="3"/>
      <c r="P814" s="2" t="s">
        <v>3181</v>
      </c>
      <c r="Q814" s="28" t="str">
        <f t="shared" si="87"/>
        <v>HEALTH_SEQ</v>
      </c>
      <c r="R814" s="2" t="str">
        <f t="shared" si="91"/>
        <v>, CUSER  INTEGER  NULL  COMMENT '등록자 '</v>
      </c>
    </row>
    <row r="815" spans="1:18" ht="22" hidden="1" customHeight="1" x14ac:dyDescent="0.45">
      <c r="A815" s="23">
        <f t="shared" si="88"/>
        <v>43</v>
      </c>
      <c r="B815" s="3" t="s">
        <v>598</v>
      </c>
      <c r="C815" s="3" t="s">
        <v>786</v>
      </c>
      <c r="D815" s="3" t="s">
        <v>5512</v>
      </c>
      <c r="E815" s="3" t="s">
        <v>804</v>
      </c>
      <c r="F815" s="4" t="str">
        <f t="shared" si="89"/>
        <v>O_DPN_T_MY_HEALTH</v>
      </c>
      <c r="G815" s="5" t="s">
        <v>865</v>
      </c>
      <c r="H815" s="3">
        <f t="shared" si="90"/>
        <v>14</v>
      </c>
      <c r="I815" s="4" t="s">
        <v>916</v>
      </c>
      <c r="J815" s="4" t="s">
        <v>2149</v>
      </c>
      <c r="K815" s="3" t="s">
        <v>3160</v>
      </c>
      <c r="L815" s="3"/>
      <c r="M815" s="3" t="str">
        <f t="shared" si="86"/>
        <v>NULL</v>
      </c>
      <c r="N815" s="3"/>
      <c r="O815" s="3"/>
      <c r="P815" s="2" t="s">
        <v>3160</v>
      </c>
      <c r="Q815" s="28" t="str">
        <f t="shared" si="87"/>
        <v>HEALTH_SEQ</v>
      </c>
      <c r="R815" s="2" t="str">
        <f t="shared" si="91"/>
        <v>, CDATE  DATETIME  NULL  COMMENT '등록일'</v>
      </c>
    </row>
    <row r="816" spans="1:18" ht="22" hidden="1" customHeight="1" x14ac:dyDescent="0.45">
      <c r="A816" s="23">
        <f t="shared" si="88"/>
        <v>43</v>
      </c>
      <c r="B816" s="3" t="s">
        <v>598</v>
      </c>
      <c r="C816" s="3" t="s">
        <v>786</v>
      </c>
      <c r="D816" s="3" t="s">
        <v>5512</v>
      </c>
      <c r="E816" s="3" t="s">
        <v>804</v>
      </c>
      <c r="F816" s="4" t="str">
        <f t="shared" si="89"/>
        <v>O_DPN_T_MY_HEALTH</v>
      </c>
      <c r="G816" s="5" t="s">
        <v>865</v>
      </c>
      <c r="H816" s="3">
        <f t="shared" si="90"/>
        <v>15</v>
      </c>
      <c r="I816" s="4" t="s">
        <v>1125</v>
      </c>
      <c r="J816" s="4" t="s">
        <v>2158</v>
      </c>
      <c r="K816" s="3" t="s">
        <v>3378</v>
      </c>
      <c r="L816" s="3"/>
      <c r="M816" s="3" t="str">
        <f t="shared" si="86"/>
        <v>NULL</v>
      </c>
      <c r="N816" s="3"/>
      <c r="O816" s="3"/>
      <c r="P816" s="2" t="s">
        <v>3181</v>
      </c>
      <c r="Q816" s="28" t="str">
        <f t="shared" si="87"/>
        <v>HEALTH_SEQ</v>
      </c>
      <c r="R816" s="2" t="str">
        <f t="shared" si="91"/>
        <v>, UUSER  INTEGER  NULL  COMMENT '수정자'</v>
      </c>
    </row>
    <row r="817" spans="1:18" ht="22" hidden="1" customHeight="1" x14ac:dyDescent="0.45">
      <c r="A817" s="23">
        <f t="shared" si="88"/>
        <v>43</v>
      </c>
      <c r="B817" s="3" t="s">
        <v>598</v>
      </c>
      <c r="C817" s="3" t="s">
        <v>786</v>
      </c>
      <c r="D817" s="3" t="s">
        <v>5512</v>
      </c>
      <c r="E817" s="3" t="s">
        <v>804</v>
      </c>
      <c r="F817" s="4" t="str">
        <f t="shared" si="89"/>
        <v>O_DPN_T_MY_HEALTH</v>
      </c>
      <c r="G817" s="5" t="s">
        <v>865</v>
      </c>
      <c r="H817" s="3">
        <f t="shared" si="90"/>
        <v>16</v>
      </c>
      <c r="I817" s="4" t="s">
        <v>917</v>
      </c>
      <c r="J817" s="4" t="s">
        <v>2150</v>
      </c>
      <c r="K817" s="3" t="s">
        <v>3160</v>
      </c>
      <c r="L817" s="3"/>
      <c r="M817" s="3" t="str">
        <f t="shared" si="86"/>
        <v>NULL</v>
      </c>
      <c r="N817" s="3"/>
      <c r="O817" s="3"/>
      <c r="P817" s="2" t="s">
        <v>3160</v>
      </c>
      <c r="Q817" s="28" t="str">
        <f t="shared" si="87"/>
        <v>HEALTH_SEQ</v>
      </c>
      <c r="R817" s="2" t="str">
        <f t="shared" si="91"/>
        <v>, UDATE  DATETIME  NULL  COMMENT '수정일'</v>
      </c>
    </row>
    <row r="818" spans="1:18" ht="22" hidden="1" customHeight="1" x14ac:dyDescent="0.45">
      <c r="A818" s="23">
        <f t="shared" si="88"/>
        <v>43</v>
      </c>
      <c r="B818" s="3" t="s">
        <v>598</v>
      </c>
      <c r="C818" s="3" t="s">
        <v>786</v>
      </c>
      <c r="D818" s="3" t="s">
        <v>5512</v>
      </c>
      <c r="E818" s="3" t="s">
        <v>804</v>
      </c>
      <c r="F818" s="4" t="str">
        <f t="shared" si="89"/>
        <v>O_DPN_T_MY_HEALTH</v>
      </c>
      <c r="G818" s="5" t="s">
        <v>865</v>
      </c>
      <c r="H818" s="3">
        <f>IF(F818=F817,H817+1,1)</f>
        <v>17</v>
      </c>
      <c r="I818" s="4" t="s">
        <v>589</v>
      </c>
      <c r="J818" s="4" t="s">
        <v>3382</v>
      </c>
      <c r="K818" s="3" t="s">
        <v>3383</v>
      </c>
      <c r="L818" s="3" t="s">
        <v>3381</v>
      </c>
      <c r="M818" s="3" t="str">
        <f t="shared" si="86"/>
        <v>NULL</v>
      </c>
      <c r="N818" s="3"/>
      <c r="O818" s="3"/>
      <c r="Q818" s="28" t="str">
        <f t="shared" si="87"/>
        <v>HEALTH_SEQ</v>
      </c>
      <c r="R818" s="2" t="str">
        <f t="shared" si="91"/>
        <v>, LOAD_DTTM  TIMESTAMP  NULL  COMMENT '적재일시' , CONSTRAINT O_DPN_T_MY_HEALTH_PK PRIMARY KEY (HEALTH_SEQ)) COMMENT='마이헬스체크';GRANT SELECT ON TABLE GCWB_WDB.ODS.O_DPN_T_MY_HEALTH TO READ_ROLE;GRANT SELECT,INSERT,UPDATE,DELETE ON TABLE GCWB_WDB.ODS.O_DPN_T_MY_HEALTH TO ROLE CRUD_ROLE;</v>
      </c>
    </row>
    <row r="819" spans="1:18" ht="22" hidden="1" customHeight="1" x14ac:dyDescent="0.45">
      <c r="A819" s="23">
        <f t="shared" si="88"/>
        <v>44</v>
      </c>
      <c r="B819" s="3" t="s">
        <v>598</v>
      </c>
      <c r="C819" s="3" t="s">
        <v>786</v>
      </c>
      <c r="D819" s="3" t="s">
        <v>5512</v>
      </c>
      <c r="E819" s="3" t="s">
        <v>805</v>
      </c>
      <c r="F819" s="4" t="str">
        <f t="shared" si="89"/>
        <v>O_DPN_T_MYCLINIC_HIS</v>
      </c>
      <c r="G819" s="5" t="s">
        <v>866</v>
      </c>
      <c r="H819" s="3">
        <f t="shared" si="90"/>
        <v>1</v>
      </c>
      <c r="I819" s="4" t="s">
        <v>1274</v>
      </c>
      <c r="J819" s="4" t="s">
        <v>2316</v>
      </c>
      <c r="K819" s="3" t="s">
        <v>3378</v>
      </c>
      <c r="L819" s="3" t="s">
        <v>5511</v>
      </c>
      <c r="M819" s="3" t="str">
        <f t="shared" si="86"/>
        <v xml:space="preserve"> NOT NULL</v>
      </c>
      <c r="N819" s="3"/>
      <c r="O819" s="3"/>
      <c r="P819" s="2" t="s">
        <v>3181</v>
      </c>
      <c r="Q819" s="28" t="str">
        <f t="shared" si="87"/>
        <v>MNO</v>
      </c>
      <c r="R819" s="2" t="str">
        <f t="shared" si="91"/>
        <v>CREATE OR REPLACE TRANSIENT TABLE ODS.O_DPN_T_MYCLINIC_HIS (MNO  INTEGER   NOT NULL  COMMENT '번호'</v>
      </c>
    </row>
    <row r="820" spans="1:18" ht="22" hidden="1" customHeight="1" x14ac:dyDescent="0.45">
      <c r="A820" s="23">
        <f t="shared" si="88"/>
        <v>44</v>
      </c>
      <c r="B820" s="3" t="s">
        <v>598</v>
      </c>
      <c r="C820" s="3" t="s">
        <v>786</v>
      </c>
      <c r="D820" s="3" t="s">
        <v>5512</v>
      </c>
      <c r="E820" s="3" t="s">
        <v>805</v>
      </c>
      <c r="F820" s="4" t="str">
        <f t="shared" si="89"/>
        <v>O_DPN_T_MYCLINIC_HIS</v>
      </c>
      <c r="G820" s="5" t="s">
        <v>866</v>
      </c>
      <c r="H820" s="3">
        <f t="shared" si="90"/>
        <v>2</v>
      </c>
      <c r="I820" s="4" t="s">
        <v>1114</v>
      </c>
      <c r="J820" s="4" t="s">
        <v>2144</v>
      </c>
      <c r="K820" s="3" t="s">
        <v>3378</v>
      </c>
      <c r="L820" s="3"/>
      <c r="M820" s="3" t="str">
        <f t="shared" si="86"/>
        <v>NULL</v>
      </c>
      <c r="N820" s="3"/>
      <c r="O820" s="3"/>
      <c r="P820" s="2" t="s">
        <v>3181</v>
      </c>
      <c r="Q820" s="28" t="str">
        <f t="shared" si="87"/>
        <v>MNO</v>
      </c>
      <c r="R820" s="2" t="str">
        <f t="shared" si="91"/>
        <v>, MEM_NO  INTEGER  NULL  COMMENT '회원번호'</v>
      </c>
    </row>
    <row r="821" spans="1:18" ht="22" hidden="1" customHeight="1" x14ac:dyDescent="0.45">
      <c r="A821" s="23">
        <f t="shared" si="88"/>
        <v>44</v>
      </c>
      <c r="B821" s="3" t="s">
        <v>598</v>
      </c>
      <c r="C821" s="3" t="s">
        <v>786</v>
      </c>
      <c r="D821" s="3" t="s">
        <v>5512</v>
      </c>
      <c r="E821" s="3" t="s">
        <v>805</v>
      </c>
      <c r="F821" s="4" t="str">
        <f t="shared" si="89"/>
        <v>O_DPN_T_MYCLINIC_HIS</v>
      </c>
      <c r="G821" s="5" t="s">
        <v>866</v>
      </c>
      <c r="H821" s="3">
        <f t="shared" si="90"/>
        <v>3</v>
      </c>
      <c r="I821" s="4" t="s">
        <v>1265</v>
      </c>
      <c r="J821" s="4" t="s">
        <v>2296</v>
      </c>
      <c r="K821" s="3" t="s">
        <v>3378</v>
      </c>
      <c r="L821" s="3"/>
      <c r="M821" s="3" t="str">
        <f t="shared" si="86"/>
        <v>NULL</v>
      </c>
      <c r="N821" s="3"/>
      <c r="O821" s="3"/>
      <c r="P821" s="2" t="s">
        <v>3181</v>
      </c>
      <c r="Q821" s="28" t="str">
        <f t="shared" si="87"/>
        <v>MNO</v>
      </c>
      <c r="R821" s="2" t="str">
        <f t="shared" si="91"/>
        <v>, MY_CLINIC_MEM_NO  INTEGER  NULL  COMMENT '마이클리닉 회원번호'</v>
      </c>
    </row>
    <row r="822" spans="1:18" ht="22" hidden="1" customHeight="1" x14ac:dyDescent="0.45">
      <c r="A822" s="23">
        <f t="shared" si="88"/>
        <v>44</v>
      </c>
      <c r="B822" s="3" t="s">
        <v>598</v>
      </c>
      <c r="C822" s="3" t="s">
        <v>786</v>
      </c>
      <c r="D822" s="3" t="s">
        <v>5512</v>
      </c>
      <c r="E822" s="3" t="s">
        <v>805</v>
      </c>
      <c r="F822" s="4" t="str">
        <f t="shared" si="89"/>
        <v>O_DPN_T_MYCLINIC_HIS</v>
      </c>
      <c r="G822" s="5" t="s">
        <v>866</v>
      </c>
      <c r="H822" s="3">
        <f t="shared" si="90"/>
        <v>4</v>
      </c>
      <c r="I822" s="4" t="s">
        <v>1266</v>
      </c>
      <c r="J822" s="4" t="s">
        <v>2297</v>
      </c>
      <c r="K822" s="3" t="s">
        <v>3160</v>
      </c>
      <c r="L822" s="3"/>
      <c r="M822" s="3" t="str">
        <f t="shared" si="86"/>
        <v>NULL</v>
      </c>
      <c r="N822" s="3"/>
      <c r="O822" s="3"/>
      <c r="P822" s="2" t="s">
        <v>3160</v>
      </c>
      <c r="Q822" s="28" t="str">
        <f t="shared" si="87"/>
        <v>MNO</v>
      </c>
      <c r="R822" s="2" t="str">
        <f t="shared" si="91"/>
        <v>, MY_CLINIC_DATE  DATETIME  NULL  COMMENT '마이클리닉 설정일'</v>
      </c>
    </row>
    <row r="823" spans="1:18" ht="22" hidden="1" customHeight="1" x14ac:dyDescent="0.45">
      <c r="A823" s="23">
        <f t="shared" si="88"/>
        <v>44</v>
      </c>
      <c r="B823" s="3" t="s">
        <v>598</v>
      </c>
      <c r="C823" s="3" t="s">
        <v>786</v>
      </c>
      <c r="D823" s="3" t="s">
        <v>5512</v>
      </c>
      <c r="E823" s="3" t="s">
        <v>805</v>
      </c>
      <c r="F823" s="4" t="str">
        <f t="shared" si="89"/>
        <v>O_DPN_T_MYCLINIC_HIS</v>
      </c>
      <c r="G823" s="5" t="s">
        <v>866</v>
      </c>
      <c r="H823" s="3">
        <f t="shared" si="90"/>
        <v>5</v>
      </c>
      <c r="I823" s="4" t="s">
        <v>916</v>
      </c>
      <c r="J823" s="4" t="s">
        <v>2149</v>
      </c>
      <c r="K823" s="3" t="s">
        <v>3160</v>
      </c>
      <c r="L823" s="3"/>
      <c r="M823" s="3" t="str">
        <f t="shared" si="86"/>
        <v>NULL</v>
      </c>
      <c r="N823" s="3"/>
      <c r="O823" s="3"/>
      <c r="P823" s="2" t="s">
        <v>3160</v>
      </c>
      <c r="Q823" s="28" t="str">
        <f t="shared" si="87"/>
        <v>MNO</v>
      </c>
      <c r="R823" s="2" t="str">
        <f t="shared" si="91"/>
        <v>, CDATE  DATETIME  NULL  COMMENT '등록일'</v>
      </c>
    </row>
    <row r="824" spans="1:18" ht="22" hidden="1" customHeight="1" x14ac:dyDescent="0.45">
      <c r="A824" s="23">
        <f t="shared" si="88"/>
        <v>44</v>
      </c>
      <c r="B824" s="3" t="s">
        <v>598</v>
      </c>
      <c r="C824" s="3" t="s">
        <v>786</v>
      </c>
      <c r="D824" s="3" t="s">
        <v>5512</v>
      </c>
      <c r="E824" s="3" t="s">
        <v>805</v>
      </c>
      <c r="F824" s="4" t="str">
        <f t="shared" si="89"/>
        <v>O_DPN_T_MYCLINIC_HIS</v>
      </c>
      <c r="G824" s="5" t="s">
        <v>866</v>
      </c>
      <c r="H824" s="3">
        <f t="shared" si="90"/>
        <v>6</v>
      </c>
      <c r="I824" s="4" t="s">
        <v>1124</v>
      </c>
      <c r="J824" s="4" t="s">
        <v>2157</v>
      </c>
      <c r="K824" s="3" t="s">
        <v>3378</v>
      </c>
      <c r="L824" s="3"/>
      <c r="M824" s="3" t="str">
        <f t="shared" si="86"/>
        <v>NULL</v>
      </c>
      <c r="N824" s="3"/>
      <c r="O824" s="3"/>
      <c r="P824" s="2" t="s">
        <v>3181</v>
      </c>
      <c r="Q824" s="28" t="str">
        <f t="shared" si="87"/>
        <v>MNO</v>
      </c>
      <c r="R824" s="2" t="str">
        <f t="shared" si="91"/>
        <v>, CUSER  INTEGER  NULL  COMMENT '등록자'</v>
      </c>
    </row>
    <row r="825" spans="1:18" ht="22" hidden="1" customHeight="1" x14ac:dyDescent="0.45">
      <c r="A825" s="23">
        <f t="shared" si="88"/>
        <v>44</v>
      </c>
      <c r="B825" s="3" t="s">
        <v>598</v>
      </c>
      <c r="C825" s="3" t="s">
        <v>786</v>
      </c>
      <c r="D825" s="3" t="s">
        <v>5512</v>
      </c>
      <c r="E825" s="3" t="s">
        <v>805</v>
      </c>
      <c r="F825" s="4" t="str">
        <f t="shared" si="89"/>
        <v>O_DPN_T_MYCLINIC_HIS</v>
      </c>
      <c r="G825" s="5" t="s">
        <v>866</v>
      </c>
      <c r="H825" s="3">
        <f>IF(F825=F824,H824+1,1)</f>
        <v>7</v>
      </c>
      <c r="I825" s="4" t="s">
        <v>589</v>
      </c>
      <c r="J825" s="4" t="s">
        <v>3382</v>
      </c>
      <c r="K825" s="3" t="s">
        <v>3383</v>
      </c>
      <c r="L825" s="3" t="s">
        <v>3381</v>
      </c>
      <c r="M825" s="3" t="str">
        <f t="shared" si="86"/>
        <v>NULL</v>
      </c>
      <c r="N825" s="3"/>
      <c r="O825" s="3"/>
      <c r="Q825" s="28" t="str">
        <f t="shared" si="87"/>
        <v>MNO</v>
      </c>
      <c r="R825" s="2" t="str">
        <f t="shared" si="91"/>
        <v>, LOAD_DTTM  TIMESTAMP  NULL  COMMENT '적재일시' , CONSTRAINT O_DPN_T_MYCLINIC_HIS_PK PRIMARY KEY (MNO)) COMMENT='마이클리닉 변경 히스토리';GRANT SELECT ON TABLE GCWB_WDB.ODS.O_DPN_T_MYCLINIC_HIS TO READ_ROLE;GRANT SELECT,INSERT,UPDATE,DELETE ON TABLE GCWB_WDB.ODS.O_DPN_T_MYCLINIC_HIS TO ROLE CRUD_ROLE;</v>
      </c>
    </row>
    <row r="826" spans="1:18" ht="22" hidden="1" customHeight="1" x14ac:dyDescent="0.45">
      <c r="A826" s="23">
        <f t="shared" si="88"/>
        <v>45</v>
      </c>
      <c r="B826" s="3" t="s">
        <v>598</v>
      </c>
      <c r="C826" s="3" t="s">
        <v>786</v>
      </c>
      <c r="D826" s="3" t="s">
        <v>5512</v>
      </c>
      <c r="E826" s="3" t="s">
        <v>806</v>
      </c>
      <c r="F826" s="4" t="str">
        <f t="shared" si="89"/>
        <v>O_DPN_T_NOTICE</v>
      </c>
      <c r="G826" s="5" t="s">
        <v>867</v>
      </c>
      <c r="H826" s="3">
        <f t="shared" si="90"/>
        <v>1</v>
      </c>
      <c r="I826" s="4" t="s">
        <v>1274</v>
      </c>
      <c r="J826" s="4" t="s">
        <v>2317</v>
      </c>
      <c r="K826" s="3" t="s">
        <v>3378</v>
      </c>
      <c r="L826" s="3" t="s">
        <v>5511</v>
      </c>
      <c r="M826" s="3" t="str">
        <f t="shared" si="86"/>
        <v xml:space="preserve"> NOT NULL</v>
      </c>
      <c r="N826" s="3"/>
      <c r="O826" s="3"/>
      <c r="P826" s="2" t="s">
        <v>3181</v>
      </c>
      <c r="Q826" s="28" t="str">
        <f t="shared" si="87"/>
        <v>NOTICE_NO</v>
      </c>
      <c r="R826" s="2" t="str">
        <f t="shared" si="91"/>
        <v>CREATE OR REPLACE TRANSIENT TABLE ODS.O_DPN_T_NOTICE (NOTICE_NO  INTEGER   NOT NULL  COMMENT '번호'</v>
      </c>
    </row>
    <row r="827" spans="1:18" ht="22" hidden="1" customHeight="1" x14ac:dyDescent="0.45">
      <c r="A827" s="23">
        <f t="shared" si="88"/>
        <v>45</v>
      </c>
      <c r="B827" s="3" t="s">
        <v>598</v>
      </c>
      <c r="C827" s="3" t="s">
        <v>786</v>
      </c>
      <c r="D827" s="3" t="s">
        <v>5512</v>
      </c>
      <c r="E827" s="3" t="s">
        <v>806</v>
      </c>
      <c r="F827" s="4" t="str">
        <f t="shared" si="89"/>
        <v>O_DPN_T_NOTICE</v>
      </c>
      <c r="G827" s="5" t="s">
        <v>867</v>
      </c>
      <c r="H827" s="3">
        <f t="shared" si="90"/>
        <v>2</v>
      </c>
      <c r="I827" s="4" t="s">
        <v>1233</v>
      </c>
      <c r="J827" s="4" t="s">
        <v>2263</v>
      </c>
      <c r="K827" s="3" t="s">
        <v>3219</v>
      </c>
      <c r="L827" s="3"/>
      <c r="M827" s="3" t="str">
        <f t="shared" si="86"/>
        <v>NULL</v>
      </c>
      <c r="N827" s="3"/>
      <c r="O827" s="3"/>
      <c r="P827" s="2" t="s">
        <v>3219</v>
      </c>
      <c r="Q827" s="28" t="str">
        <f t="shared" si="87"/>
        <v>NOTICE_NO</v>
      </c>
      <c r="R827" s="2" t="str">
        <f t="shared" si="91"/>
        <v>, TITLE  VARCHAR(200)  NULL  COMMENT '제목'</v>
      </c>
    </row>
    <row r="828" spans="1:18" ht="22" hidden="1" customHeight="1" x14ac:dyDescent="0.45">
      <c r="A828" s="23">
        <f t="shared" si="88"/>
        <v>45</v>
      </c>
      <c r="B828" s="3" t="s">
        <v>598</v>
      </c>
      <c r="C828" s="3" t="s">
        <v>786</v>
      </c>
      <c r="D828" s="3" t="s">
        <v>5512</v>
      </c>
      <c r="E828" s="3" t="s">
        <v>806</v>
      </c>
      <c r="F828" s="4" t="str">
        <f t="shared" si="89"/>
        <v>O_DPN_T_NOTICE</v>
      </c>
      <c r="G828" s="5" t="s">
        <v>867</v>
      </c>
      <c r="H828" s="3">
        <f t="shared" si="90"/>
        <v>3</v>
      </c>
      <c r="I828" s="4" t="s">
        <v>1288</v>
      </c>
      <c r="J828" s="4" t="s">
        <v>2318</v>
      </c>
      <c r="K828" s="3" t="s">
        <v>3214</v>
      </c>
      <c r="L828" s="3"/>
      <c r="M828" s="3" t="str">
        <f t="shared" si="86"/>
        <v>NULL</v>
      </c>
      <c r="N828" s="3"/>
      <c r="O828" s="3"/>
      <c r="P828" s="2" t="s">
        <v>3214</v>
      </c>
      <c r="Q828" s="28" t="str">
        <f t="shared" si="87"/>
        <v>NOTICE_NO</v>
      </c>
      <c r="R828" s="2" t="str">
        <f t="shared" si="91"/>
        <v>, CATE  VARCHAR(6)  NULL  COMMENT '분류 코드004'</v>
      </c>
    </row>
    <row r="829" spans="1:18" ht="22" hidden="1" customHeight="1" x14ac:dyDescent="0.45">
      <c r="A829" s="23">
        <f t="shared" si="88"/>
        <v>45</v>
      </c>
      <c r="B829" s="3" t="s">
        <v>598</v>
      </c>
      <c r="C829" s="3" t="s">
        <v>786</v>
      </c>
      <c r="D829" s="3" t="s">
        <v>5512</v>
      </c>
      <c r="E829" s="3" t="s">
        <v>806</v>
      </c>
      <c r="F829" s="4" t="str">
        <f t="shared" si="89"/>
        <v>O_DPN_T_NOTICE</v>
      </c>
      <c r="G829" s="5" t="s">
        <v>867</v>
      </c>
      <c r="H829" s="3">
        <f t="shared" si="90"/>
        <v>4</v>
      </c>
      <c r="I829" s="4" t="s">
        <v>1289</v>
      </c>
      <c r="J829" s="4" t="s">
        <v>2319</v>
      </c>
      <c r="K829" s="3" t="s">
        <v>3163</v>
      </c>
      <c r="L829" s="3"/>
      <c r="M829" s="3" t="str">
        <f t="shared" si="86"/>
        <v>NULL</v>
      </c>
      <c r="N829" s="3"/>
      <c r="O829" s="3"/>
      <c r="P829" s="2" t="s">
        <v>3163</v>
      </c>
      <c r="Q829" s="28" t="str">
        <f t="shared" si="87"/>
        <v>NOTICE_NO</v>
      </c>
      <c r="R829" s="2" t="str">
        <f t="shared" si="91"/>
        <v>, CONTENT  TEXT  NULL  COMMENT '내용'</v>
      </c>
    </row>
    <row r="830" spans="1:18" ht="22" hidden="1" customHeight="1" x14ac:dyDescent="0.45">
      <c r="A830" s="23">
        <f t="shared" si="88"/>
        <v>45</v>
      </c>
      <c r="B830" s="3" t="s">
        <v>598</v>
      </c>
      <c r="C830" s="3" t="s">
        <v>786</v>
      </c>
      <c r="D830" s="3" t="s">
        <v>5512</v>
      </c>
      <c r="E830" s="3" t="s">
        <v>806</v>
      </c>
      <c r="F830" s="4" t="str">
        <f t="shared" si="89"/>
        <v>O_DPN_T_NOTICE</v>
      </c>
      <c r="G830" s="5" t="s">
        <v>867</v>
      </c>
      <c r="H830" s="3">
        <f t="shared" si="90"/>
        <v>5</v>
      </c>
      <c r="I830" s="4" t="s">
        <v>1290</v>
      </c>
      <c r="J830" s="4" t="s">
        <v>2320</v>
      </c>
      <c r="K830" s="3" t="s">
        <v>3210</v>
      </c>
      <c r="L830" s="3"/>
      <c r="M830" s="3" t="str">
        <f t="shared" si="86"/>
        <v>NULL</v>
      </c>
      <c r="N830" s="3"/>
      <c r="O830" s="3"/>
      <c r="P830" s="2" t="s">
        <v>3210</v>
      </c>
      <c r="Q830" s="28" t="str">
        <f t="shared" si="87"/>
        <v>NOTICE_NO</v>
      </c>
      <c r="R830" s="2" t="str">
        <f t="shared" si="91"/>
        <v>, FIX_YN  VARCHAR(1)  NULL  COMMENT '상단고정'</v>
      </c>
    </row>
    <row r="831" spans="1:18" ht="22" hidden="1" customHeight="1" x14ac:dyDescent="0.45">
      <c r="A831" s="23">
        <f t="shared" si="88"/>
        <v>45</v>
      </c>
      <c r="B831" s="3" t="s">
        <v>598</v>
      </c>
      <c r="C831" s="3" t="s">
        <v>786</v>
      </c>
      <c r="D831" s="3" t="s">
        <v>5512</v>
      </c>
      <c r="E831" s="3" t="s">
        <v>806</v>
      </c>
      <c r="F831" s="4" t="str">
        <f t="shared" si="89"/>
        <v>O_DPN_T_NOTICE</v>
      </c>
      <c r="G831" s="5" t="s">
        <v>867</v>
      </c>
      <c r="H831" s="3">
        <f t="shared" si="90"/>
        <v>6</v>
      </c>
      <c r="I831" s="4" t="s">
        <v>1291</v>
      </c>
      <c r="J831" s="4" t="s">
        <v>2321</v>
      </c>
      <c r="K831" s="3" t="s">
        <v>3210</v>
      </c>
      <c r="L831" s="3"/>
      <c r="M831" s="3" t="str">
        <f t="shared" si="86"/>
        <v>NULL</v>
      </c>
      <c r="N831" s="3"/>
      <c r="O831" s="3"/>
      <c r="P831" s="2" t="s">
        <v>3210</v>
      </c>
      <c r="Q831" s="28" t="str">
        <f t="shared" si="87"/>
        <v>NOTICE_NO</v>
      </c>
      <c r="R831" s="2" t="str">
        <f t="shared" si="91"/>
        <v>, COMMENT_YN  VARCHAR(1)  NULL  COMMENT '댓글 사용'</v>
      </c>
    </row>
    <row r="832" spans="1:18" ht="22" hidden="1" customHeight="1" x14ac:dyDescent="0.45">
      <c r="A832" s="23">
        <f t="shared" si="88"/>
        <v>45</v>
      </c>
      <c r="B832" s="3" t="s">
        <v>598</v>
      </c>
      <c r="C832" s="3" t="s">
        <v>786</v>
      </c>
      <c r="D832" s="3" t="s">
        <v>5512</v>
      </c>
      <c r="E832" s="3" t="s">
        <v>806</v>
      </c>
      <c r="F832" s="4" t="str">
        <f t="shared" si="89"/>
        <v>O_DPN_T_NOTICE</v>
      </c>
      <c r="G832" s="5" t="s">
        <v>867</v>
      </c>
      <c r="H832" s="3">
        <f t="shared" si="90"/>
        <v>7</v>
      </c>
      <c r="I832" s="4" t="s">
        <v>1123</v>
      </c>
      <c r="J832" s="4" t="s">
        <v>2156</v>
      </c>
      <c r="K832" s="3" t="s">
        <v>3210</v>
      </c>
      <c r="L832" s="3"/>
      <c r="M832" s="3" t="str">
        <f t="shared" si="86"/>
        <v>NULL</v>
      </c>
      <c r="N832" s="3"/>
      <c r="O832" s="3"/>
      <c r="P832" s="2" t="s">
        <v>3210</v>
      </c>
      <c r="Q832" s="28" t="str">
        <f t="shared" si="87"/>
        <v>NOTICE_NO</v>
      </c>
      <c r="R832" s="2" t="str">
        <f t="shared" si="91"/>
        <v>, STATUS  VARCHAR(1)  NULL  COMMENT '상태(S:공개, H:비공개, D:삭제)'</v>
      </c>
    </row>
    <row r="833" spans="1:18" ht="22" hidden="1" customHeight="1" x14ac:dyDescent="0.45">
      <c r="A833" s="23">
        <f t="shared" si="88"/>
        <v>45</v>
      </c>
      <c r="B833" s="3" t="s">
        <v>598</v>
      </c>
      <c r="C833" s="3" t="s">
        <v>786</v>
      </c>
      <c r="D833" s="3" t="s">
        <v>5512</v>
      </c>
      <c r="E833" s="3" t="s">
        <v>806</v>
      </c>
      <c r="F833" s="4" t="str">
        <f t="shared" si="89"/>
        <v>O_DPN_T_NOTICE</v>
      </c>
      <c r="G833" s="5" t="s">
        <v>867</v>
      </c>
      <c r="H833" s="3">
        <f t="shared" si="90"/>
        <v>8</v>
      </c>
      <c r="I833" s="4" t="s">
        <v>1124</v>
      </c>
      <c r="J833" s="4" t="s">
        <v>2157</v>
      </c>
      <c r="K833" s="3" t="s">
        <v>3378</v>
      </c>
      <c r="L833" s="3"/>
      <c r="M833" s="3" t="str">
        <f t="shared" si="86"/>
        <v>NULL</v>
      </c>
      <c r="N833" s="3"/>
      <c r="O833" s="3"/>
      <c r="P833" s="2" t="s">
        <v>3181</v>
      </c>
      <c r="Q833" s="28" t="str">
        <f t="shared" si="87"/>
        <v>NOTICE_NO</v>
      </c>
      <c r="R833" s="2" t="str">
        <f t="shared" si="91"/>
        <v>, CUSER  INTEGER  NULL  COMMENT '등록자'</v>
      </c>
    </row>
    <row r="834" spans="1:18" ht="22" hidden="1" customHeight="1" x14ac:dyDescent="0.45">
      <c r="A834" s="23">
        <f t="shared" si="88"/>
        <v>45</v>
      </c>
      <c r="B834" s="3" t="s">
        <v>598</v>
      </c>
      <c r="C834" s="3" t="s">
        <v>786</v>
      </c>
      <c r="D834" s="3" t="s">
        <v>5512</v>
      </c>
      <c r="E834" s="3" t="s">
        <v>806</v>
      </c>
      <c r="F834" s="4" t="str">
        <f t="shared" si="89"/>
        <v>O_DPN_T_NOTICE</v>
      </c>
      <c r="G834" s="5" t="s">
        <v>867</v>
      </c>
      <c r="H834" s="3">
        <f t="shared" si="90"/>
        <v>9</v>
      </c>
      <c r="I834" s="4" t="s">
        <v>916</v>
      </c>
      <c r="J834" s="4" t="s">
        <v>2149</v>
      </c>
      <c r="K834" s="3" t="s">
        <v>3160</v>
      </c>
      <c r="L834" s="3"/>
      <c r="M834" s="3" t="str">
        <f t="shared" si="86"/>
        <v>NULL</v>
      </c>
      <c r="N834" s="3"/>
      <c r="O834" s="3"/>
      <c r="P834" s="2" t="s">
        <v>3160</v>
      </c>
      <c r="Q834" s="28" t="str">
        <f t="shared" si="87"/>
        <v>NOTICE_NO</v>
      </c>
      <c r="R834" s="2" t="str">
        <f t="shared" si="91"/>
        <v>, CDATE  DATETIME  NULL  COMMENT '등록일'</v>
      </c>
    </row>
    <row r="835" spans="1:18" ht="22" hidden="1" customHeight="1" x14ac:dyDescent="0.45">
      <c r="A835" s="23">
        <f t="shared" si="88"/>
        <v>45</v>
      </c>
      <c r="B835" s="3" t="s">
        <v>598</v>
      </c>
      <c r="C835" s="3" t="s">
        <v>786</v>
      </c>
      <c r="D835" s="3" t="s">
        <v>5512</v>
      </c>
      <c r="E835" s="3" t="s">
        <v>806</v>
      </c>
      <c r="F835" s="4" t="str">
        <f t="shared" si="89"/>
        <v>O_DPN_T_NOTICE</v>
      </c>
      <c r="G835" s="5" t="s">
        <v>867</v>
      </c>
      <c r="H835" s="3">
        <f t="shared" si="90"/>
        <v>10</v>
      </c>
      <c r="I835" s="4" t="s">
        <v>1125</v>
      </c>
      <c r="J835" s="4" t="s">
        <v>2158</v>
      </c>
      <c r="K835" s="3" t="s">
        <v>3378</v>
      </c>
      <c r="L835" s="3"/>
      <c r="M835" s="3" t="str">
        <f t="shared" si="86"/>
        <v>NULL</v>
      </c>
      <c r="N835" s="3"/>
      <c r="O835" s="3"/>
      <c r="P835" s="2" t="s">
        <v>3181</v>
      </c>
      <c r="Q835" s="28" t="str">
        <f t="shared" si="87"/>
        <v>NOTICE_NO</v>
      </c>
      <c r="R835" s="2" t="str">
        <f t="shared" si="91"/>
        <v>, UUSER  INTEGER  NULL  COMMENT '수정자'</v>
      </c>
    </row>
    <row r="836" spans="1:18" ht="22" hidden="1" customHeight="1" x14ac:dyDescent="0.45">
      <c r="A836" s="23">
        <f t="shared" si="88"/>
        <v>45</v>
      </c>
      <c r="B836" s="3" t="s">
        <v>598</v>
      </c>
      <c r="C836" s="3" t="s">
        <v>786</v>
      </c>
      <c r="D836" s="3" t="s">
        <v>5512</v>
      </c>
      <c r="E836" s="3" t="s">
        <v>806</v>
      </c>
      <c r="F836" s="4" t="str">
        <f t="shared" si="89"/>
        <v>O_DPN_T_NOTICE</v>
      </c>
      <c r="G836" s="5" t="s">
        <v>867</v>
      </c>
      <c r="H836" s="3">
        <f t="shared" si="90"/>
        <v>11</v>
      </c>
      <c r="I836" s="4" t="s">
        <v>917</v>
      </c>
      <c r="J836" s="4" t="s">
        <v>2150</v>
      </c>
      <c r="K836" s="3" t="s">
        <v>3160</v>
      </c>
      <c r="L836" s="3"/>
      <c r="M836" s="3" t="str">
        <f t="shared" si="86"/>
        <v>NULL</v>
      </c>
      <c r="N836" s="3"/>
      <c r="O836" s="3"/>
      <c r="P836" s="2" t="s">
        <v>3160</v>
      </c>
      <c r="Q836" s="28" t="str">
        <f t="shared" si="87"/>
        <v>NOTICE_NO</v>
      </c>
      <c r="R836" s="2" t="str">
        <f t="shared" si="91"/>
        <v>, UDATE  DATETIME  NULL  COMMENT '수정일'</v>
      </c>
    </row>
    <row r="837" spans="1:18" ht="22" hidden="1" customHeight="1" x14ac:dyDescent="0.45">
      <c r="A837" s="23">
        <f t="shared" si="88"/>
        <v>45</v>
      </c>
      <c r="B837" s="3" t="s">
        <v>598</v>
      </c>
      <c r="C837" s="3" t="s">
        <v>786</v>
      </c>
      <c r="D837" s="3" t="s">
        <v>5512</v>
      </c>
      <c r="E837" s="3" t="s">
        <v>806</v>
      </c>
      <c r="F837" s="4" t="str">
        <f t="shared" si="89"/>
        <v>O_DPN_T_NOTICE</v>
      </c>
      <c r="G837" s="5" t="s">
        <v>867</v>
      </c>
      <c r="H837" s="3">
        <f>IF(F837=F836,H836+1,1)</f>
        <v>12</v>
      </c>
      <c r="I837" s="4" t="s">
        <v>589</v>
      </c>
      <c r="J837" s="4" t="s">
        <v>3382</v>
      </c>
      <c r="K837" s="3" t="s">
        <v>3383</v>
      </c>
      <c r="L837" s="3" t="s">
        <v>3381</v>
      </c>
      <c r="M837" s="3" t="str">
        <f t="shared" si="86"/>
        <v>NULL</v>
      </c>
      <c r="N837" s="3"/>
      <c r="O837" s="3"/>
      <c r="Q837" s="28" t="str">
        <f t="shared" si="87"/>
        <v>NOTICE_NO</v>
      </c>
      <c r="R837" s="2" t="str">
        <f t="shared" si="91"/>
        <v>, LOAD_DTTM  TIMESTAMP  NULL  COMMENT '적재일시' , CONSTRAINT O_DPN_T_NOTICE_PK PRIMARY KEY (NOTICE_NO)) COMMENT='공지사항';GRANT SELECT ON TABLE GCWB_WDB.ODS.O_DPN_T_NOTICE TO READ_ROLE;GRANT SELECT,INSERT,UPDATE,DELETE ON TABLE GCWB_WDB.ODS.O_DPN_T_NOTICE TO ROLE CRUD_ROLE;</v>
      </c>
    </row>
    <row r="838" spans="1:18" ht="22" hidden="1" customHeight="1" x14ac:dyDescent="0.45">
      <c r="A838" s="23">
        <f t="shared" si="88"/>
        <v>46</v>
      </c>
      <c r="B838" s="3" t="s">
        <v>598</v>
      </c>
      <c r="C838" s="3" t="s">
        <v>786</v>
      </c>
      <c r="D838" s="3" t="s">
        <v>5512</v>
      </c>
      <c r="E838" s="3" t="s">
        <v>807</v>
      </c>
      <c r="F838" s="4" t="str">
        <f t="shared" si="89"/>
        <v>O_DPN_T_ORDER</v>
      </c>
      <c r="G838" s="5" t="s">
        <v>124</v>
      </c>
      <c r="H838" s="3">
        <f t="shared" si="90"/>
        <v>1</v>
      </c>
      <c r="I838" s="4" t="s">
        <v>1292</v>
      </c>
      <c r="J838" s="4" t="s">
        <v>2322</v>
      </c>
      <c r="K838" s="3" t="s">
        <v>3157</v>
      </c>
      <c r="L838" s="3" t="s">
        <v>5511</v>
      </c>
      <c r="M838" s="3" t="str">
        <f t="shared" si="86"/>
        <v xml:space="preserve"> NOT NULL</v>
      </c>
      <c r="N838" s="3"/>
      <c r="O838" s="3"/>
      <c r="P838" s="2" t="s">
        <v>3157</v>
      </c>
      <c r="Q838" s="28" t="str">
        <f t="shared" si="87"/>
        <v>ORDERID</v>
      </c>
      <c r="R838" s="2" t="str">
        <f t="shared" si="91"/>
        <v>CREATE OR REPLACE TRANSIENT TABLE ODS.O_DPN_T_ORDER (ORDERID  VARCHAR(16)   NOT NULL  COMMENT '주문아이디'</v>
      </c>
    </row>
    <row r="839" spans="1:18" ht="22" hidden="1" customHeight="1" x14ac:dyDescent="0.45">
      <c r="A839" s="23">
        <f t="shared" si="88"/>
        <v>46</v>
      </c>
      <c r="B839" s="3" t="s">
        <v>598</v>
      </c>
      <c r="C839" s="3" t="s">
        <v>786</v>
      </c>
      <c r="D839" s="3" t="s">
        <v>5512</v>
      </c>
      <c r="E839" s="3" t="s">
        <v>807</v>
      </c>
      <c r="F839" s="4" t="str">
        <f t="shared" si="89"/>
        <v>O_DPN_T_ORDER</v>
      </c>
      <c r="G839" s="5" t="s">
        <v>124</v>
      </c>
      <c r="H839" s="3">
        <f t="shared" si="90"/>
        <v>2</v>
      </c>
      <c r="I839" s="4" t="s">
        <v>1293</v>
      </c>
      <c r="J839" s="4" t="s">
        <v>2323</v>
      </c>
      <c r="K839" s="3" t="s">
        <v>3157</v>
      </c>
      <c r="L839" s="3"/>
      <c r="M839" s="3" t="str">
        <f t="shared" si="86"/>
        <v>NULL</v>
      </c>
      <c r="N839" s="3"/>
      <c r="O839" s="3"/>
      <c r="P839" s="2" t="s">
        <v>3157</v>
      </c>
      <c r="Q839" s="28" t="str">
        <f t="shared" si="87"/>
        <v>ORDERID</v>
      </c>
      <c r="R839" s="2" t="str">
        <f t="shared" si="91"/>
        <v>, GROUPID  VARCHAR(16)  NULL  COMMENT '그룹아이디'</v>
      </c>
    </row>
    <row r="840" spans="1:18" ht="22" hidden="1" customHeight="1" x14ac:dyDescent="0.45">
      <c r="A840" s="23">
        <f t="shared" si="88"/>
        <v>46</v>
      </c>
      <c r="B840" s="3" t="s">
        <v>598</v>
      </c>
      <c r="C840" s="3" t="s">
        <v>786</v>
      </c>
      <c r="D840" s="3" t="s">
        <v>5512</v>
      </c>
      <c r="E840" s="3" t="s">
        <v>807</v>
      </c>
      <c r="F840" s="4" t="str">
        <f t="shared" si="89"/>
        <v>O_DPN_T_ORDER</v>
      </c>
      <c r="G840" s="5" t="s">
        <v>124</v>
      </c>
      <c r="H840" s="3">
        <f t="shared" si="90"/>
        <v>3</v>
      </c>
      <c r="I840" s="4" t="s">
        <v>1294</v>
      </c>
      <c r="J840" s="4" t="s">
        <v>2143</v>
      </c>
      <c r="K840" s="3" t="s">
        <v>3378</v>
      </c>
      <c r="L840" s="3"/>
      <c r="M840" s="3" t="str">
        <f t="shared" si="86"/>
        <v>NULL</v>
      </c>
      <c r="N840" s="3"/>
      <c r="O840" s="3"/>
      <c r="P840" s="2" t="s">
        <v>3181</v>
      </c>
      <c r="Q840" s="28" t="str">
        <f t="shared" si="87"/>
        <v>ORDERID</v>
      </c>
      <c r="R840" s="2" t="str">
        <f t="shared" si="91"/>
        <v>, GUBUN  INTEGER  NULL  COMMENT '구분 1:주문 2:교환 3:반품 4:재배송'</v>
      </c>
    </row>
    <row r="841" spans="1:18" ht="22" hidden="1" customHeight="1" x14ac:dyDescent="0.45">
      <c r="A841" s="23">
        <f t="shared" si="88"/>
        <v>46</v>
      </c>
      <c r="B841" s="3" t="s">
        <v>598</v>
      </c>
      <c r="C841" s="3" t="s">
        <v>786</v>
      </c>
      <c r="D841" s="3" t="s">
        <v>5512</v>
      </c>
      <c r="E841" s="3" t="s">
        <v>807</v>
      </c>
      <c r="F841" s="4" t="str">
        <f t="shared" si="89"/>
        <v>O_DPN_T_ORDER</v>
      </c>
      <c r="G841" s="5" t="s">
        <v>124</v>
      </c>
      <c r="H841" s="3">
        <f t="shared" si="90"/>
        <v>4</v>
      </c>
      <c r="I841" s="4" t="s">
        <v>1113</v>
      </c>
      <c r="J841" s="22" t="s">
        <v>2324</v>
      </c>
      <c r="K841" s="3" t="s">
        <v>3378</v>
      </c>
      <c r="L841" s="3"/>
      <c r="M841" s="3" t="str">
        <f t="shared" si="86"/>
        <v>NULL</v>
      </c>
      <c r="N841" s="3"/>
      <c r="O841" s="3"/>
      <c r="P841" s="2" t="s">
        <v>3181</v>
      </c>
      <c r="Q841" s="28" t="str">
        <f t="shared" si="87"/>
        <v>ORDERID</v>
      </c>
      <c r="R841" s="2" t="str">
        <f t="shared" si="91"/>
        <v>, ORDER_GUBUN  INTEGER  NULL  COMMENT '구분 1:일반배송 2:정기배송 3:병의원픽업 4:소분'</v>
      </c>
    </row>
    <row r="842" spans="1:18" ht="22" hidden="1" customHeight="1" x14ac:dyDescent="0.45">
      <c r="A842" s="23">
        <f t="shared" si="88"/>
        <v>46</v>
      </c>
      <c r="B842" s="3" t="s">
        <v>598</v>
      </c>
      <c r="C842" s="3" t="s">
        <v>786</v>
      </c>
      <c r="D842" s="3" t="s">
        <v>5512</v>
      </c>
      <c r="E842" s="3" t="s">
        <v>807</v>
      </c>
      <c r="F842" s="4" t="str">
        <f t="shared" si="89"/>
        <v>O_DPN_T_ORDER</v>
      </c>
      <c r="G842" s="5" t="s">
        <v>124</v>
      </c>
      <c r="H842" s="3">
        <f t="shared" si="90"/>
        <v>5</v>
      </c>
      <c r="I842" s="4" t="s">
        <v>1114</v>
      </c>
      <c r="J842" s="4" t="s">
        <v>2144</v>
      </c>
      <c r="K842" s="3" t="s">
        <v>3378</v>
      </c>
      <c r="L842" s="3"/>
      <c r="M842" s="3" t="str">
        <f t="shared" si="86"/>
        <v>NULL</v>
      </c>
      <c r="N842" s="3"/>
      <c r="O842" s="3"/>
      <c r="P842" s="2" t="s">
        <v>3181</v>
      </c>
      <c r="Q842" s="28" t="str">
        <f t="shared" si="87"/>
        <v>ORDERID</v>
      </c>
      <c r="R842" s="2" t="str">
        <f t="shared" si="91"/>
        <v>, MEM_NO  INTEGER  NULL  COMMENT '회원번호'</v>
      </c>
    </row>
    <row r="843" spans="1:18" ht="22" hidden="1" customHeight="1" x14ac:dyDescent="0.45">
      <c r="A843" s="23">
        <f t="shared" si="88"/>
        <v>46</v>
      </c>
      <c r="B843" s="3" t="s">
        <v>598</v>
      </c>
      <c r="C843" s="3" t="s">
        <v>786</v>
      </c>
      <c r="D843" s="3" t="s">
        <v>5512</v>
      </c>
      <c r="E843" s="3" t="s">
        <v>807</v>
      </c>
      <c r="F843" s="4" t="str">
        <f t="shared" si="89"/>
        <v>O_DPN_T_ORDER</v>
      </c>
      <c r="G843" s="5" t="s">
        <v>124</v>
      </c>
      <c r="H843" s="3">
        <f t="shared" si="90"/>
        <v>6</v>
      </c>
      <c r="I843" s="4" t="s">
        <v>1256</v>
      </c>
      <c r="J843" s="4" t="s">
        <v>2287</v>
      </c>
      <c r="K843" s="3" t="s">
        <v>3378</v>
      </c>
      <c r="L843" s="3"/>
      <c r="M843" s="3" t="str">
        <f t="shared" si="86"/>
        <v>NULL</v>
      </c>
      <c r="N843" s="3"/>
      <c r="O843" s="3"/>
      <c r="P843" s="2" t="s">
        <v>3181</v>
      </c>
      <c r="Q843" s="28" t="str">
        <f t="shared" si="87"/>
        <v>ORDERID</v>
      </c>
      <c r="R843" s="2" t="str">
        <f t="shared" si="91"/>
        <v>, GRADE_NO  INTEGER  NULL  COMMENT '등급 번호'</v>
      </c>
    </row>
    <row r="844" spans="1:18" ht="22" hidden="1" customHeight="1" x14ac:dyDescent="0.45">
      <c r="A844" s="23">
        <f t="shared" si="88"/>
        <v>46</v>
      </c>
      <c r="B844" s="3" t="s">
        <v>598</v>
      </c>
      <c r="C844" s="3" t="s">
        <v>786</v>
      </c>
      <c r="D844" s="3" t="s">
        <v>5512</v>
      </c>
      <c r="E844" s="3" t="s">
        <v>807</v>
      </c>
      <c r="F844" s="4" t="str">
        <f t="shared" si="89"/>
        <v>O_DPN_T_ORDER</v>
      </c>
      <c r="G844" s="5" t="s">
        <v>124</v>
      </c>
      <c r="H844" s="3">
        <f t="shared" si="90"/>
        <v>7</v>
      </c>
      <c r="I844" s="4" t="s">
        <v>1295</v>
      </c>
      <c r="J844" s="4" t="s">
        <v>2325</v>
      </c>
      <c r="K844" s="3" t="s">
        <v>3378</v>
      </c>
      <c r="L844" s="3"/>
      <c r="M844" s="3" t="str">
        <f t="shared" si="86"/>
        <v>NULL</v>
      </c>
      <c r="N844" s="3"/>
      <c r="O844" s="3"/>
      <c r="P844" s="2" t="s">
        <v>3181</v>
      </c>
      <c r="Q844" s="28" t="str">
        <f t="shared" si="87"/>
        <v>ORDERID</v>
      </c>
      <c r="R844" s="2" t="str">
        <f t="shared" si="91"/>
        <v>, CLINIC_MEM_NO  INTEGER  NULL  COMMENT '병의원 회원번호'</v>
      </c>
    </row>
    <row r="845" spans="1:18" ht="22" hidden="1" customHeight="1" x14ac:dyDescent="0.45">
      <c r="A845" s="23">
        <f t="shared" si="88"/>
        <v>46</v>
      </c>
      <c r="B845" s="3" t="s">
        <v>598</v>
      </c>
      <c r="C845" s="3" t="s">
        <v>786</v>
      </c>
      <c r="D845" s="3" t="s">
        <v>5512</v>
      </c>
      <c r="E845" s="3" t="s">
        <v>807</v>
      </c>
      <c r="F845" s="4" t="str">
        <f t="shared" si="89"/>
        <v>O_DPN_T_ORDER</v>
      </c>
      <c r="G845" s="5" t="s">
        <v>124</v>
      </c>
      <c r="H845" s="3">
        <f t="shared" si="90"/>
        <v>8</v>
      </c>
      <c r="I845" s="4" t="s">
        <v>1296</v>
      </c>
      <c r="J845" s="4" t="s">
        <v>2326</v>
      </c>
      <c r="K845" s="3" t="s">
        <v>3194</v>
      </c>
      <c r="L845" s="3"/>
      <c r="M845" s="3" t="str">
        <f t="shared" si="86"/>
        <v>NULL</v>
      </c>
      <c r="N845" s="3"/>
      <c r="O845" s="3"/>
      <c r="P845" s="2" t="s">
        <v>3194</v>
      </c>
      <c r="Q845" s="28" t="str">
        <f t="shared" si="87"/>
        <v>ORDERID</v>
      </c>
      <c r="R845" s="2" t="str">
        <f t="shared" si="91"/>
        <v>, ONAME  VARCHAR(100)  NULL  COMMENT '주문자명'</v>
      </c>
    </row>
    <row r="846" spans="1:18" ht="22" hidden="1" customHeight="1" x14ac:dyDescent="0.45">
      <c r="A846" s="23">
        <f t="shared" si="88"/>
        <v>46</v>
      </c>
      <c r="B846" s="3" t="s">
        <v>598</v>
      </c>
      <c r="C846" s="3" t="s">
        <v>786</v>
      </c>
      <c r="D846" s="3" t="s">
        <v>5512</v>
      </c>
      <c r="E846" s="3" t="s">
        <v>807</v>
      </c>
      <c r="F846" s="4" t="str">
        <f t="shared" si="89"/>
        <v>O_DPN_T_ORDER</v>
      </c>
      <c r="G846" s="5" t="s">
        <v>124</v>
      </c>
      <c r="H846" s="3">
        <f t="shared" si="90"/>
        <v>9</v>
      </c>
      <c r="I846" s="4" t="s">
        <v>1251</v>
      </c>
      <c r="J846" s="4" t="s">
        <v>2327</v>
      </c>
      <c r="K846" s="3" t="s">
        <v>3216</v>
      </c>
      <c r="L846" s="3"/>
      <c r="M846" s="3" t="str">
        <f t="shared" si="86"/>
        <v>NULL</v>
      </c>
      <c r="N846" s="3"/>
      <c r="O846" s="3"/>
      <c r="P846" s="2" t="s">
        <v>3216</v>
      </c>
      <c r="Q846" s="28" t="str">
        <f t="shared" si="87"/>
        <v>ORDERID</v>
      </c>
      <c r="R846" s="2" t="str">
        <f t="shared" si="91"/>
        <v>, OMTEL1  VARCHAR(4)  NULL  COMMENT '휴대폰1'</v>
      </c>
    </row>
    <row r="847" spans="1:18" ht="22" hidden="1" customHeight="1" x14ac:dyDescent="0.45">
      <c r="A847" s="23">
        <f t="shared" si="88"/>
        <v>46</v>
      </c>
      <c r="B847" s="3" t="s">
        <v>598</v>
      </c>
      <c r="C847" s="3" t="s">
        <v>786</v>
      </c>
      <c r="D847" s="3" t="s">
        <v>5512</v>
      </c>
      <c r="E847" s="3" t="s">
        <v>807</v>
      </c>
      <c r="F847" s="4" t="str">
        <f t="shared" si="89"/>
        <v>O_DPN_T_ORDER</v>
      </c>
      <c r="G847" s="5" t="s">
        <v>124</v>
      </c>
      <c r="H847" s="3">
        <f t="shared" si="90"/>
        <v>10</v>
      </c>
      <c r="I847" s="4" t="s">
        <v>1252</v>
      </c>
      <c r="J847" s="4" t="s">
        <v>2328</v>
      </c>
      <c r="K847" s="3" t="s">
        <v>3184</v>
      </c>
      <c r="L847" s="3"/>
      <c r="M847" s="3" t="str">
        <f t="shared" si="86"/>
        <v>NULL</v>
      </c>
      <c r="N847" s="3"/>
      <c r="O847" s="3"/>
      <c r="P847" s="2" t="s">
        <v>3184</v>
      </c>
      <c r="Q847" s="28" t="str">
        <f t="shared" si="87"/>
        <v>ORDERID</v>
      </c>
      <c r="R847" s="2" t="str">
        <f t="shared" si="91"/>
        <v>, OMTEL2  VARCHAR(10)  NULL  COMMENT '휴대폰2'</v>
      </c>
    </row>
    <row r="848" spans="1:18" ht="22" hidden="1" customHeight="1" x14ac:dyDescent="0.45">
      <c r="A848" s="23">
        <f t="shared" si="88"/>
        <v>46</v>
      </c>
      <c r="B848" s="3" t="s">
        <v>598</v>
      </c>
      <c r="C848" s="3" t="s">
        <v>786</v>
      </c>
      <c r="D848" s="3" t="s">
        <v>5512</v>
      </c>
      <c r="E848" s="3" t="s">
        <v>807</v>
      </c>
      <c r="F848" s="4" t="str">
        <f t="shared" si="89"/>
        <v>O_DPN_T_ORDER</v>
      </c>
      <c r="G848" s="5" t="s">
        <v>124</v>
      </c>
      <c r="H848" s="3">
        <f t="shared" si="90"/>
        <v>11</v>
      </c>
      <c r="I848" s="4" t="s">
        <v>1297</v>
      </c>
      <c r="J848" s="4" t="s">
        <v>2329</v>
      </c>
      <c r="K848" s="3" t="s">
        <v>3216</v>
      </c>
      <c r="L848" s="3"/>
      <c r="M848" s="3" t="str">
        <f t="shared" si="86"/>
        <v>NULL</v>
      </c>
      <c r="N848" s="3"/>
      <c r="O848" s="3"/>
      <c r="P848" s="2" t="s">
        <v>3216</v>
      </c>
      <c r="Q848" s="28" t="str">
        <f t="shared" si="87"/>
        <v>ORDERID</v>
      </c>
      <c r="R848" s="2" t="str">
        <f t="shared" si="91"/>
        <v>, OTEL1  VARCHAR(4)  NULL  COMMENT '전화1'</v>
      </c>
    </row>
    <row r="849" spans="1:18" ht="22" hidden="1" customHeight="1" x14ac:dyDescent="0.45">
      <c r="A849" s="23">
        <f t="shared" si="88"/>
        <v>46</v>
      </c>
      <c r="B849" s="3" t="s">
        <v>598</v>
      </c>
      <c r="C849" s="3" t="s">
        <v>786</v>
      </c>
      <c r="D849" s="3" t="s">
        <v>5512</v>
      </c>
      <c r="E849" s="3" t="s">
        <v>807</v>
      </c>
      <c r="F849" s="4" t="str">
        <f t="shared" si="89"/>
        <v>O_DPN_T_ORDER</v>
      </c>
      <c r="G849" s="5" t="s">
        <v>124</v>
      </c>
      <c r="H849" s="3">
        <f t="shared" si="90"/>
        <v>12</v>
      </c>
      <c r="I849" s="4" t="s">
        <v>1298</v>
      </c>
      <c r="J849" s="22" t="s">
        <v>2330</v>
      </c>
      <c r="K849" s="3" t="s">
        <v>3184</v>
      </c>
      <c r="L849" s="3"/>
      <c r="M849" s="3" t="str">
        <f t="shared" si="86"/>
        <v>NULL</v>
      </c>
      <c r="N849" s="3"/>
      <c r="O849" s="3"/>
      <c r="P849" s="2" t="s">
        <v>3184</v>
      </c>
      <c r="Q849" s="28" t="str">
        <f t="shared" si="87"/>
        <v>ORDERID</v>
      </c>
      <c r="R849" s="2" t="str">
        <f t="shared" si="91"/>
        <v>, OTEL2  VARCHAR(10)  NULL  COMMENT '전화2'</v>
      </c>
    </row>
    <row r="850" spans="1:18" ht="22" hidden="1" customHeight="1" x14ac:dyDescent="0.45">
      <c r="A850" s="23">
        <f t="shared" si="88"/>
        <v>46</v>
      </c>
      <c r="B850" s="3" t="s">
        <v>598</v>
      </c>
      <c r="C850" s="3" t="s">
        <v>786</v>
      </c>
      <c r="D850" s="3" t="s">
        <v>5512</v>
      </c>
      <c r="E850" s="3" t="s">
        <v>807</v>
      </c>
      <c r="F850" s="4" t="str">
        <f t="shared" si="89"/>
        <v>O_DPN_T_ORDER</v>
      </c>
      <c r="G850" s="5" t="s">
        <v>124</v>
      </c>
      <c r="H850" s="3">
        <f t="shared" si="90"/>
        <v>13</v>
      </c>
      <c r="I850" s="4" t="s">
        <v>1253</v>
      </c>
      <c r="J850" s="4" t="s">
        <v>2331</v>
      </c>
      <c r="K850" s="3" t="s">
        <v>3212</v>
      </c>
      <c r="L850" s="3"/>
      <c r="M850" s="3" t="str">
        <f t="shared" si="86"/>
        <v>NULL</v>
      </c>
      <c r="N850" s="3"/>
      <c r="O850" s="3"/>
      <c r="P850" s="2" t="s">
        <v>3212</v>
      </c>
      <c r="Q850" s="28" t="str">
        <f t="shared" si="87"/>
        <v>ORDERID</v>
      </c>
      <c r="R850" s="2" t="str">
        <f t="shared" si="91"/>
        <v>, OEMAIL  VARCHAR(300)  NULL  COMMENT '이메일'</v>
      </c>
    </row>
    <row r="851" spans="1:18" ht="22" hidden="1" customHeight="1" x14ac:dyDescent="0.45">
      <c r="A851" s="23">
        <f t="shared" si="88"/>
        <v>46</v>
      </c>
      <c r="B851" s="3" t="s">
        <v>598</v>
      </c>
      <c r="C851" s="3" t="s">
        <v>786</v>
      </c>
      <c r="D851" s="3" t="s">
        <v>5512</v>
      </c>
      <c r="E851" s="3" t="s">
        <v>807</v>
      </c>
      <c r="F851" s="4" t="str">
        <f t="shared" si="89"/>
        <v>O_DPN_T_ORDER</v>
      </c>
      <c r="G851" s="5" t="s">
        <v>124</v>
      </c>
      <c r="H851" s="3">
        <f t="shared" si="90"/>
        <v>14</v>
      </c>
      <c r="I851" s="4" t="s">
        <v>1299</v>
      </c>
      <c r="J851" s="4" t="s">
        <v>2332</v>
      </c>
      <c r="K851" s="3" t="s">
        <v>3378</v>
      </c>
      <c r="L851" s="3"/>
      <c r="M851" s="3" t="str">
        <f t="shared" si="86"/>
        <v>NULL</v>
      </c>
      <c r="N851" s="3"/>
      <c r="O851" s="3"/>
      <c r="P851" s="2" t="s">
        <v>3181</v>
      </c>
      <c r="Q851" s="28" t="str">
        <f t="shared" si="87"/>
        <v>ORDERID</v>
      </c>
      <c r="R851" s="2" t="str">
        <f t="shared" si="91"/>
        <v>, AMT  INTEGER  NULL  COMMENT '상품금액'</v>
      </c>
    </row>
    <row r="852" spans="1:18" ht="22" hidden="1" customHeight="1" x14ac:dyDescent="0.45">
      <c r="A852" s="23">
        <f t="shared" si="88"/>
        <v>46</v>
      </c>
      <c r="B852" s="3" t="s">
        <v>598</v>
      </c>
      <c r="C852" s="3" t="s">
        <v>786</v>
      </c>
      <c r="D852" s="3" t="s">
        <v>5512</v>
      </c>
      <c r="E852" s="3" t="s">
        <v>807</v>
      </c>
      <c r="F852" s="4" t="str">
        <f t="shared" si="89"/>
        <v>O_DPN_T_ORDER</v>
      </c>
      <c r="G852" s="5" t="s">
        <v>124</v>
      </c>
      <c r="H852" s="3">
        <f t="shared" si="90"/>
        <v>15</v>
      </c>
      <c r="I852" s="4" t="s">
        <v>665</v>
      </c>
      <c r="J852" s="4" t="s">
        <v>2333</v>
      </c>
      <c r="K852" s="3" t="s">
        <v>3378</v>
      </c>
      <c r="L852" s="3"/>
      <c r="M852" s="3" t="str">
        <f t="shared" si="86"/>
        <v>NULL</v>
      </c>
      <c r="N852" s="3"/>
      <c r="O852" s="3"/>
      <c r="P852" s="2" t="s">
        <v>3181</v>
      </c>
      <c r="Q852" s="28" t="str">
        <f t="shared" si="87"/>
        <v>ORDERID</v>
      </c>
      <c r="R852" s="2" t="str">
        <f t="shared" si="91"/>
        <v>, SHIP_AMT  INTEGER  NULL  COMMENT '배송비'</v>
      </c>
    </row>
    <row r="853" spans="1:18" ht="22" hidden="1" customHeight="1" x14ac:dyDescent="0.45">
      <c r="A853" s="23">
        <f t="shared" si="88"/>
        <v>46</v>
      </c>
      <c r="B853" s="3" t="s">
        <v>598</v>
      </c>
      <c r="C853" s="3" t="s">
        <v>786</v>
      </c>
      <c r="D853" s="3" t="s">
        <v>5512</v>
      </c>
      <c r="E853" s="3" t="s">
        <v>807</v>
      </c>
      <c r="F853" s="4" t="str">
        <f t="shared" si="89"/>
        <v>O_DPN_T_ORDER</v>
      </c>
      <c r="G853" s="5" t="s">
        <v>124</v>
      </c>
      <c r="H853" s="3">
        <f t="shared" si="90"/>
        <v>16</v>
      </c>
      <c r="I853" s="4" t="s">
        <v>1300</v>
      </c>
      <c r="J853" s="4" t="s">
        <v>2334</v>
      </c>
      <c r="K853" s="3" t="s">
        <v>3378</v>
      </c>
      <c r="L853" s="3"/>
      <c r="M853" s="3" t="str">
        <f t="shared" si="86"/>
        <v>NULL</v>
      </c>
      <c r="N853" s="3"/>
      <c r="O853" s="3"/>
      <c r="P853" s="2" t="s">
        <v>3181</v>
      </c>
      <c r="Q853" s="28" t="str">
        <f t="shared" si="87"/>
        <v>ORDERID</v>
      </c>
      <c r="R853" s="2" t="str">
        <f t="shared" si="91"/>
        <v>, TOT_AMT  INTEGER  NULL  COMMENT '합계금액'</v>
      </c>
    </row>
    <row r="854" spans="1:18" ht="22" hidden="1" customHeight="1" x14ac:dyDescent="0.45">
      <c r="A854" s="23">
        <f t="shared" si="88"/>
        <v>46</v>
      </c>
      <c r="B854" s="3" t="s">
        <v>598</v>
      </c>
      <c r="C854" s="3" t="s">
        <v>786</v>
      </c>
      <c r="D854" s="3" t="s">
        <v>5512</v>
      </c>
      <c r="E854" s="3" t="s">
        <v>807</v>
      </c>
      <c r="F854" s="4" t="str">
        <f t="shared" si="89"/>
        <v>O_DPN_T_ORDER</v>
      </c>
      <c r="G854" s="5" t="s">
        <v>124</v>
      </c>
      <c r="H854" s="3">
        <f t="shared" si="90"/>
        <v>17</v>
      </c>
      <c r="I854" s="4" t="s">
        <v>1301</v>
      </c>
      <c r="J854" s="4" t="s">
        <v>2335</v>
      </c>
      <c r="K854" s="3" t="s">
        <v>3378</v>
      </c>
      <c r="L854" s="3"/>
      <c r="M854" s="3" t="str">
        <f t="shared" si="86"/>
        <v>NULL</v>
      </c>
      <c r="N854" s="3"/>
      <c r="O854" s="3"/>
      <c r="P854" s="2" t="s">
        <v>3181</v>
      </c>
      <c r="Q854" s="28" t="str">
        <f t="shared" si="87"/>
        <v>ORDERID</v>
      </c>
      <c r="R854" s="2" t="str">
        <f t="shared" si="91"/>
        <v>, GRADE_DISCOUNT  INTEGER  NULL  COMMENT '등급 총할인액'</v>
      </c>
    </row>
    <row r="855" spans="1:18" ht="22" hidden="1" customHeight="1" x14ac:dyDescent="0.45">
      <c r="A855" s="23">
        <f t="shared" si="88"/>
        <v>46</v>
      </c>
      <c r="B855" s="3" t="s">
        <v>598</v>
      </c>
      <c r="C855" s="3" t="s">
        <v>786</v>
      </c>
      <c r="D855" s="3" t="s">
        <v>5512</v>
      </c>
      <c r="E855" s="3" t="s">
        <v>807</v>
      </c>
      <c r="F855" s="4" t="str">
        <f t="shared" si="89"/>
        <v>O_DPN_T_ORDER</v>
      </c>
      <c r="G855" s="5" t="s">
        <v>124</v>
      </c>
      <c r="H855" s="3">
        <f t="shared" si="90"/>
        <v>18</v>
      </c>
      <c r="I855" s="4" t="s">
        <v>1302</v>
      </c>
      <c r="J855" s="4" t="s">
        <v>2336</v>
      </c>
      <c r="K855" s="3" t="s">
        <v>3378</v>
      </c>
      <c r="L855" s="3"/>
      <c r="M855" s="3" t="str">
        <f t="shared" si="86"/>
        <v>NULL</v>
      </c>
      <c r="N855" s="3"/>
      <c r="O855" s="3"/>
      <c r="P855" s="2" t="s">
        <v>3181</v>
      </c>
      <c r="Q855" s="28" t="str">
        <f t="shared" si="87"/>
        <v>ORDERID</v>
      </c>
      <c r="R855" s="2" t="str">
        <f t="shared" si="91"/>
        <v>, COUPON_DISCOUNT  INTEGER  NULL  COMMENT '쿠폰 할인액'</v>
      </c>
    </row>
    <row r="856" spans="1:18" ht="22" hidden="1" customHeight="1" x14ac:dyDescent="0.45">
      <c r="A856" s="23">
        <f t="shared" si="88"/>
        <v>46</v>
      </c>
      <c r="B856" s="3" t="s">
        <v>598</v>
      </c>
      <c r="C856" s="3" t="s">
        <v>786</v>
      </c>
      <c r="D856" s="3" t="s">
        <v>5512</v>
      </c>
      <c r="E856" s="3" t="s">
        <v>807</v>
      </c>
      <c r="F856" s="4" t="str">
        <f t="shared" si="89"/>
        <v>O_DPN_T_ORDER</v>
      </c>
      <c r="G856" s="5" t="s">
        <v>124</v>
      </c>
      <c r="H856" s="3">
        <f t="shared" si="90"/>
        <v>19</v>
      </c>
      <c r="I856" s="4" t="s">
        <v>1303</v>
      </c>
      <c r="J856" s="4" t="s">
        <v>2337</v>
      </c>
      <c r="K856" s="3" t="s">
        <v>3378</v>
      </c>
      <c r="L856" s="3"/>
      <c r="M856" s="3" t="str">
        <f t="shared" si="86"/>
        <v>NULL</v>
      </c>
      <c r="N856" s="3"/>
      <c r="O856" s="3"/>
      <c r="P856" s="2" t="s">
        <v>3181</v>
      </c>
      <c r="Q856" s="28" t="str">
        <f t="shared" si="87"/>
        <v>ORDERID</v>
      </c>
      <c r="R856" s="2" t="str">
        <f t="shared" si="91"/>
        <v>, SHIP_DISCOUNT  INTEGER  NULL  COMMENT '배송비 총할인액'</v>
      </c>
    </row>
    <row r="857" spans="1:18" ht="22" hidden="1" customHeight="1" x14ac:dyDescent="0.45">
      <c r="A857" s="23">
        <f t="shared" si="88"/>
        <v>46</v>
      </c>
      <c r="B857" s="3" t="s">
        <v>598</v>
      </c>
      <c r="C857" s="3" t="s">
        <v>786</v>
      </c>
      <c r="D857" s="3" t="s">
        <v>5512</v>
      </c>
      <c r="E857" s="3" t="s">
        <v>807</v>
      </c>
      <c r="F857" s="4" t="str">
        <f t="shared" si="89"/>
        <v>O_DPN_T_ORDER</v>
      </c>
      <c r="G857" s="5" t="s">
        <v>124</v>
      </c>
      <c r="H857" s="3">
        <f t="shared" si="90"/>
        <v>20</v>
      </c>
      <c r="I857" s="4" t="s">
        <v>1304</v>
      </c>
      <c r="J857" s="4" t="s">
        <v>2338</v>
      </c>
      <c r="K857" s="3" t="s">
        <v>3378</v>
      </c>
      <c r="L857" s="3"/>
      <c r="M857" s="3" t="str">
        <f t="shared" si="86"/>
        <v>NULL</v>
      </c>
      <c r="N857" s="3"/>
      <c r="O857" s="3"/>
      <c r="P857" s="2" t="s">
        <v>3181</v>
      </c>
      <c r="Q857" s="28" t="str">
        <f t="shared" si="87"/>
        <v>ORDERID</v>
      </c>
      <c r="R857" s="2" t="str">
        <f t="shared" si="91"/>
        <v>, TOT_DISCOUNT  INTEGER  NULL  COMMENT '총할인액'</v>
      </c>
    </row>
    <row r="858" spans="1:18" ht="22" hidden="1" customHeight="1" x14ac:dyDescent="0.45">
      <c r="A858" s="23">
        <f t="shared" si="88"/>
        <v>46</v>
      </c>
      <c r="B858" s="3" t="s">
        <v>598</v>
      </c>
      <c r="C858" s="3" t="s">
        <v>786</v>
      </c>
      <c r="D858" s="3" t="s">
        <v>5512</v>
      </c>
      <c r="E858" s="3" t="s">
        <v>807</v>
      </c>
      <c r="F858" s="4" t="str">
        <f t="shared" si="89"/>
        <v>O_DPN_T_ORDER</v>
      </c>
      <c r="G858" s="5" t="s">
        <v>124</v>
      </c>
      <c r="H858" s="3">
        <f t="shared" si="90"/>
        <v>21</v>
      </c>
      <c r="I858" s="4" t="s">
        <v>873</v>
      </c>
      <c r="J858" s="4" t="s">
        <v>2339</v>
      </c>
      <c r="K858" s="3" t="s">
        <v>3378</v>
      </c>
      <c r="L858" s="3"/>
      <c r="M858" s="3" t="str">
        <f t="shared" si="86"/>
        <v>NULL</v>
      </c>
      <c r="N858" s="3"/>
      <c r="O858" s="3"/>
      <c r="P858" s="2" t="s">
        <v>3181</v>
      </c>
      <c r="Q858" s="28" t="str">
        <f t="shared" si="87"/>
        <v>ORDERID</v>
      </c>
      <c r="R858" s="2" t="str">
        <f t="shared" si="91"/>
        <v>, POINT  INTEGER  NULL  COMMENT '포인트'</v>
      </c>
    </row>
    <row r="859" spans="1:18" ht="22" hidden="1" customHeight="1" x14ac:dyDescent="0.45">
      <c r="A859" s="23">
        <f t="shared" si="88"/>
        <v>46</v>
      </c>
      <c r="B859" s="3" t="s">
        <v>598</v>
      </c>
      <c r="C859" s="3" t="s">
        <v>786</v>
      </c>
      <c r="D859" s="3" t="s">
        <v>5512</v>
      </c>
      <c r="E859" s="3" t="s">
        <v>807</v>
      </c>
      <c r="F859" s="4" t="str">
        <f t="shared" si="89"/>
        <v>O_DPN_T_ORDER</v>
      </c>
      <c r="G859" s="5" t="s">
        <v>124</v>
      </c>
      <c r="H859" s="3">
        <f t="shared" si="90"/>
        <v>22</v>
      </c>
      <c r="I859" s="4" t="s">
        <v>1305</v>
      </c>
      <c r="J859" s="4" t="s">
        <v>2340</v>
      </c>
      <c r="K859" s="3" t="s">
        <v>3378</v>
      </c>
      <c r="L859" s="3"/>
      <c r="M859" s="3" t="str">
        <f t="shared" si="86"/>
        <v>NULL</v>
      </c>
      <c r="N859" s="3"/>
      <c r="O859" s="3"/>
      <c r="P859" s="2" t="s">
        <v>3181</v>
      </c>
      <c r="Q859" s="28" t="str">
        <f t="shared" si="87"/>
        <v>ORDERID</v>
      </c>
      <c r="R859" s="2" t="str">
        <f t="shared" si="91"/>
        <v>, PAY_AMT  INTEGER  NULL  COMMENT '결제금액'</v>
      </c>
    </row>
    <row r="860" spans="1:18" ht="22" hidden="1" customHeight="1" x14ac:dyDescent="0.45">
      <c r="A860" s="23">
        <f t="shared" si="88"/>
        <v>46</v>
      </c>
      <c r="B860" s="3" t="s">
        <v>598</v>
      </c>
      <c r="C860" s="3" t="s">
        <v>786</v>
      </c>
      <c r="D860" s="3" t="s">
        <v>5512</v>
      </c>
      <c r="E860" s="3" t="s">
        <v>807</v>
      </c>
      <c r="F860" s="4" t="str">
        <f t="shared" si="89"/>
        <v>O_DPN_T_ORDER</v>
      </c>
      <c r="G860" s="5" t="s">
        <v>124</v>
      </c>
      <c r="H860" s="3">
        <f t="shared" si="90"/>
        <v>23</v>
      </c>
      <c r="I860" s="4" t="s">
        <v>1306</v>
      </c>
      <c r="J860" s="4" t="s">
        <v>2341</v>
      </c>
      <c r="K860" s="3" t="s">
        <v>3214</v>
      </c>
      <c r="L860" s="3"/>
      <c r="M860" s="3" t="str">
        <f t="shared" si="86"/>
        <v>NULL</v>
      </c>
      <c r="N860" s="3"/>
      <c r="O860" s="3"/>
      <c r="P860" s="2" t="s">
        <v>3214</v>
      </c>
      <c r="Q860" s="28" t="str">
        <f t="shared" si="87"/>
        <v>ORDERID</v>
      </c>
      <c r="R860" s="2" t="str">
        <f t="shared" si="91"/>
        <v>, PAY_TYPE  VARCHAR(6)  NULL  COMMENT '결제타입'</v>
      </c>
    </row>
    <row r="861" spans="1:18" ht="22" hidden="1" customHeight="1" x14ac:dyDescent="0.45">
      <c r="A861" s="23">
        <f t="shared" si="88"/>
        <v>46</v>
      </c>
      <c r="B861" s="3" t="s">
        <v>598</v>
      </c>
      <c r="C861" s="3" t="s">
        <v>786</v>
      </c>
      <c r="D861" s="3" t="s">
        <v>5512</v>
      </c>
      <c r="E861" s="3" t="s">
        <v>807</v>
      </c>
      <c r="F861" s="4" t="str">
        <f t="shared" si="89"/>
        <v>O_DPN_T_ORDER</v>
      </c>
      <c r="G861" s="5" t="s">
        <v>124</v>
      </c>
      <c r="H861" s="3">
        <f t="shared" si="90"/>
        <v>24</v>
      </c>
      <c r="I861" s="4" t="s">
        <v>1307</v>
      </c>
      <c r="J861" s="4" t="s">
        <v>2303</v>
      </c>
      <c r="K861" s="3" t="s">
        <v>3210</v>
      </c>
      <c r="L861" s="3"/>
      <c r="M861" s="3" t="str">
        <f t="shared" si="86"/>
        <v>NULL</v>
      </c>
      <c r="N861" s="3"/>
      <c r="O861" s="3"/>
      <c r="P861" s="2" t="s">
        <v>3210</v>
      </c>
      <c r="Q861" s="28" t="str">
        <f t="shared" si="87"/>
        <v>ORDERID</v>
      </c>
      <c r="R861" s="2" t="str">
        <f t="shared" si="91"/>
        <v>, DEVICE  VARCHAR(1)  NULL  COMMENT '디바이스 P:PC, M:MOBILE, A:APP'</v>
      </c>
    </row>
    <row r="862" spans="1:18" ht="22" hidden="1" customHeight="1" x14ac:dyDescent="0.45">
      <c r="A862" s="23">
        <f t="shared" si="88"/>
        <v>46</v>
      </c>
      <c r="B862" s="3" t="s">
        <v>598</v>
      </c>
      <c r="C862" s="3" t="s">
        <v>786</v>
      </c>
      <c r="D862" s="3" t="s">
        <v>5512</v>
      </c>
      <c r="E862" s="3" t="s">
        <v>807</v>
      </c>
      <c r="F862" s="4" t="str">
        <f t="shared" si="89"/>
        <v>O_DPN_T_ORDER</v>
      </c>
      <c r="G862" s="5" t="s">
        <v>124</v>
      </c>
      <c r="H862" s="3">
        <f t="shared" si="90"/>
        <v>25</v>
      </c>
      <c r="I862" s="4" t="s">
        <v>1308</v>
      </c>
      <c r="J862" s="4" t="s">
        <v>2342</v>
      </c>
      <c r="K862" s="3" t="s">
        <v>3157</v>
      </c>
      <c r="L862" s="3"/>
      <c r="M862" s="3" t="str">
        <f t="shared" si="86"/>
        <v>NULL</v>
      </c>
      <c r="N862" s="3"/>
      <c r="O862" s="3"/>
      <c r="P862" s="2" t="s">
        <v>3157</v>
      </c>
      <c r="Q862" s="28" t="str">
        <f t="shared" si="87"/>
        <v>ORDERID</v>
      </c>
      <c r="R862" s="2" t="str">
        <f t="shared" si="91"/>
        <v>, SHIP_MCOUPONID  VARCHAR(16)  NULL  COMMENT '배송비 쿠폰아이디'</v>
      </c>
    </row>
    <row r="863" spans="1:18" ht="22" hidden="1" customHeight="1" x14ac:dyDescent="0.45">
      <c r="A863" s="23">
        <f t="shared" si="88"/>
        <v>46</v>
      </c>
      <c r="B863" s="3" t="s">
        <v>598</v>
      </c>
      <c r="C863" s="3" t="s">
        <v>786</v>
      </c>
      <c r="D863" s="3" t="s">
        <v>5512</v>
      </c>
      <c r="E863" s="3" t="s">
        <v>807</v>
      </c>
      <c r="F863" s="4" t="str">
        <f t="shared" si="89"/>
        <v>O_DPN_T_ORDER</v>
      </c>
      <c r="G863" s="5" t="s">
        <v>124</v>
      </c>
      <c r="H863" s="3">
        <f t="shared" si="90"/>
        <v>26</v>
      </c>
      <c r="I863" s="4" t="s">
        <v>1309</v>
      </c>
      <c r="J863" s="4" t="s">
        <v>2343</v>
      </c>
      <c r="K863" s="3" t="s">
        <v>3210</v>
      </c>
      <c r="L863" s="3"/>
      <c r="M863" s="3" t="str">
        <f t="shared" ref="M863:M931" si="92">IF(L863="Y"," NOT NULL","NULL")</f>
        <v>NULL</v>
      </c>
      <c r="N863" s="3"/>
      <c r="O863" s="3"/>
      <c r="P863" s="2" t="s">
        <v>3210</v>
      </c>
      <c r="Q863" s="28" t="str">
        <f t="shared" ref="Q863:Q931" si="93">IF(G863="","",IF(L863="",Q862,IF(AND(L863="Y",H863=1),J863,CONCATENATE(Q862,",",J863))))</f>
        <v>ORDERID</v>
      </c>
      <c r="R863" s="2" t="str">
        <f t="shared" si="91"/>
        <v>, FIRST_ORDER_YN  VARCHAR(1)  NULL  COMMENT '첫주문여부'</v>
      </c>
    </row>
    <row r="864" spans="1:18" ht="22" hidden="1" customHeight="1" x14ac:dyDescent="0.45">
      <c r="A864" s="23">
        <f t="shared" ref="A864:A932" si="94">IF(G864=G863,A863,A863+1)</f>
        <v>46</v>
      </c>
      <c r="B864" s="3" t="s">
        <v>598</v>
      </c>
      <c r="C864" s="3" t="s">
        <v>786</v>
      </c>
      <c r="D864" s="3" t="s">
        <v>5512</v>
      </c>
      <c r="E864" s="3" t="s">
        <v>807</v>
      </c>
      <c r="F864" s="4" t="str">
        <f t="shared" ref="F864:F932" si="95">CONCATENATE("O_",D864,"_",E864)</f>
        <v>O_DPN_T_ORDER</v>
      </c>
      <c r="G864" s="5" t="s">
        <v>124</v>
      </c>
      <c r="H864" s="3">
        <f t="shared" ref="H864:H932" si="96">IF(F864=F863,H863+1,1)</f>
        <v>27</v>
      </c>
      <c r="I864" s="4" t="s">
        <v>921</v>
      </c>
      <c r="J864" s="4" t="s">
        <v>2156</v>
      </c>
      <c r="K864" s="3" t="s">
        <v>3215</v>
      </c>
      <c r="L864" s="3"/>
      <c r="M864" s="3" t="str">
        <f t="shared" si="92"/>
        <v>NULL</v>
      </c>
      <c r="N864" s="3"/>
      <c r="O864" s="3"/>
      <c r="P864" s="2" t="s">
        <v>3215</v>
      </c>
      <c r="Q864" s="28" t="str">
        <f t="shared" si="93"/>
        <v>ORDERID</v>
      </c>
      <c r="R864" s="2" t="str">
        <f t="shared" ref="R864:R932" si="97">IF(AND(N864="Y",H864=1),"CREATE OR REPLACE VIEW "&amp;B864&amp;"."&amp;F864&amp;" AS SELECT CMM_DTL_CD AS "&amp;J864,IF(AND(N864="Y",H865=1)," , SORT_SEQ AS "&amp;J864&amp;" FROM DW.WSTC_CMM_CD_DTL WHERE CMM_BAS_CD= '"&amp;P864&amp;"';",IF(N864="Y"," , CMM_DTL_NM AS "&amp;J864,IF(G864="","",IF(H864=1,"CREATE OR REPLACE TRANSIENT TABLE "&amp;B864&amp;"."&amp;F864&amp;" ("&amp;J864&amp;"  "&amp;K864&amp;"  "&amp;M864&amp;"  COMMENT '"&amp;I864&amp;"'",IF(H865=1,", "&amp;J864&amp;"  "&amp;K864&amp;"  "&amp;M864&amp;"  COMMENT '"&amp;I864&amp;"' , CONSTRAINT "&amp;F864&amp;"_PK PRIMARY KEY ("&amp;Q864&amp;")) COMMENT='"&amp;G864&amp;"';"&amp;"GRANT SELECT ON TABLE GCWB_WDB."&amp;B864&amp;"."&amp;F864&amp;" TO READ_ROLE;"&amp;"GRANT SELECT,INSERT,UPDATE,DELETE ON TABLE GCWB_WDB."&amp;B864&amp;"."&amp;F864&amp;" TO ROLE CRUD_ROLE;",", "&amp;J864&amp;"  "&amp;K864&amp;"  "&amp;M864&amp;"  COMMENT '"&amp;I864&amp;"'"))))))</f>
        <v>, STATUS  VARCHAR(3)  NULL  COMMENT '주문상태'</v>
      </c>
    </row>
    <row r="865" spans="1:18" ht="22" hidden="1" customHeight="1" x14ac:dyDescent="0.45">
      <c r="A865" s="23">
        <f t="shared" si="94"/>
        <v>46</v>
      </c>
      <c r="B865" s="3" t="s">
        <v>598</v>
      </c>
      <c r="C865" s="3" t="s">
        <v>786</v>
      </c>
      <c r="D865" s="3" t="s">
        <v>5512</v>
      </c>
      <c r="E865" s="3" t="s">
        <v>807</v>
      </c>
      <c r="F865" s="4" t="str">
        <f t="shared" si="95"/>
        <v>O_DPN_T_ORDER</v>
      </c>
      <c r="G865" s="5" t="s">
        <v>124</v>
      </c>
      <c r="H865" s="3">
        <f t="shared" si="96"/>
        <v>28</v>
      </c>
      <c r="I865" s="4" t="s">
        <v>1310</v>
      </c>
      <c r="J865" s="4" t="s">
        <v>2344</v>
      </c>
      <c r="K865" s="3" t="s">
        <v>3378</v>
      </c>
      <c r="L865" s="3"/>
      <c r="M865" s="3" t="str">
        <f t="shared" si="92"/>
        <v>NULL</v>
      </c>
      <c r="N865" s="3"/>
      <c r="O865" s="3"/>
      <c r="P865" s="2" t="s">
        <v>3181</v>
      </c>
      <c r="Q865" s="28" t="str">
        <f t="shared" si="93"/>
        <v>ORDERID</v>
      </c>
      <c r="R865" s="2" t="str">
        <f t="shared" si="97"/>
        <v>, PICKUP_CLINIC  INTEGER  NULL  COMMENT '픽업 병의원'</v>
      </c>
    </row>
    <row r="866" spans="1:18" ht="22" hidden="1" customHeight="1" x14ac:dyDescent="0.45">
      <c r="A866" s="23">
        <f t="shared" si="94"/>
        <v>46</v>
      </c>
      <c r="B866" s="3" t="s">
        <v>598</v>
      </c>
      <c r="C866" s="3" t="s">
        <v>786</v>
      </c>
      <c r="D866" s="3" t="s">
        <v>5512</v>
      </c>
      <c r="E866" s="3" t="s">
        <v>807</v>
      </c>
      <c r="F866" s="4" t="str">
        <f t="shared" si="95"/>
        <v>O_DPN_T_ORDER</v>
      </c>
      <c r="G866" s="5" t="s">
        <v>124</v>
      </c>
      <c r="H866" s="3">
        <f t="shared" si="96"/>
        <v>29</v>
      </c>
      <c r="I866" s="4" t="s">
        <v>1311</v>
      </c>
      <c r="J866" s="4" t="s">
        <v>2345</v>
      </c>
      <c r="K866" s="3" t="s">
        <v>3184</v>
      </c>
      <c r="L866" s="3"/>
      <c r="M866" s="3" t="str">
        <f t="shared" si="92"/>
        <v>NULL</v>
      </c>
      <c r="N866" s="3"/>
      <c r="O866" s="3"/>
      <c r="P866" s="2" t="s">
        <v>3184</v>
      </c>
      <c r="Q866" s="28" t="str">
        <f t="shared" si="93"/>
        <v>ORDERID</v>
      </c>
      <c r="R866" s="2" t="str">
        <f t="shared" si="97"/>
        <v>, PICKUP_DATE  VARCHAR(10)  NULL  COMMENT '픽업 방문일자'</v>
      </c>
    </row>
    <row r="867" spans="1:18" ht="22" hidden="1" customHeight="1" x14ac:dyDescent="0.45">
      <c r="A867" s="23">
        <f t="shared" si="94"/>
        <v>46</v>
      </c>
      <c r="B867" s="3" t="s">
        <v>598</v>
      </c>
      <c r="C867" s="3" t="s">
        <v>786</v>
      </c>
      <c r="D867" s="3" t="s">
        <v>5512</v>
      </c>
      <c r="E867" s="3" t="s">
        <v>807</v>
      </c>
      <c r="F867" s="4" t="str">
        <f t="shared" si="95"/>
        <v>O_DPN_T_ORDER</v>
      </c>
      <c r="G867" s="5" t="s">
        <v>124</v>
      </c>
      <c r="H867" s="3">
        <f t="shared" si="96"/>
        <v>30</v>
      </c>
      <c r="I867" s="4" t="s">
        <v>1312</v>
      </c>
      <c r="J867" s="4" t="s">
        <v>2346</v>
      </c>
      <c r="K867" s="3" t="s">
        <v>3220</v>
      </c>
      <c r="L867" s="3"/>
      <c r="M867" s="3" t="str">
        <f t="shared" si="92"/>
        <v>NULL</v>
      </c>
      <c r="N867" s="3"/>
      <c r="O867" s="3"/>
      <c r="P867" s="2" t="s">
        <v>3220</v>
      </c>
      <c r="Q867" s="28" t="str">
        <f t="shared" si="93"/>
        <v>ORDERID</v>
      </c>
      <c r="R867" s="2" t="str">
        <f t="shared" si="97"/>
        <v>, PICKUP_TIME  VARCHAR(15)  NULL  COMMENT '픽업 방문시간'</v>
      </c>
    </row>
    <row r="868" spans="1:18" ht="22" hidden="1" customHeight="1" x14ac:dyDescent="0.45">
      <c r="A868" s="23">
        <f t="shared" si="94"/>
        <v>46</v>
      </c>
      <c r="B868" s="3" t="s">
        <v>598</v>
      </c>
      <c r="C868" s="3" t="s">
        <v>786</v>
      </c>
      <c r="D868" s="3" t="s">
        <v>5512</v>
      </c>
      <c r="E868" s="3" t="s">
        <v>807</v>
      </c>
      <c r="F868" s="4" t="str">
        <f t="shared" si="95"/>
        <v>O_DPN_T_ORDER</v>
      </c>
      <c r="G868" s="5" t="s">
        <v>124</v>
      </c>
      <c r="H868" s="3">
        <f t="shared" si="96"/>
        <v>31</v>
      </c>
      <c r="I868" s="4" t="s">
        <v>1313</v>
      </c>
      <c r="J868" s="4" t="s">
        <v>2347</v>
      </c>
      <c r="K868" s="3" t="s">
        <v>3210</v>
      </c>
      <c r="L868" s="3"/>
      <c r="M868" s="3" t="str">
        <f t="shared" si="92"/>
        <v>NULL</v>
      </c>
      <c r="N868" s="3"/>
      <c r="O868" s="3"/>
      <c r="P868" s="2" t="s">
        <v>3210</v>
      </c>
      <c r="Q868" s="28" t="str">
        <f t="shared" si="93"/>
        <v>ORDERID</v>
      </c>
      <c r="R868" s="2" t="str">
        <f t="shared" si="97"/>
        <v>, ESCROW  VARCHAR(1)  NULL  COMMENT '에스크로'</v>
      </c>
    </row>
    <row r="869" spans="1:18" ht="22" hidden="1" customHeight="1" x14ac:dyDescent="0.45">
      <c r="A869" s="23">
        <f t="shared" si="94"/>
        <v>46</v>
      </c>
      <c r="B869" s="3" t="s">
        <v>598</v>
      </c>
      <c r="C869" s="3" t="s">
        <v>786</v>
      </c>
      <c r="D869" s="3" t="s">
        <v>5512</v>
      </c>
      <c r="E869" s="3" t="s">
        <v>807</v>
      </c>
      <c r="F869" s="4" t="str">
        <f t="shared" si="95"/>
        <v>O_DPN_T_ORDER</v>
      </c>
      <c r="G869" s="5" t="s">
        <v>124</v>
      </c>
      <c r="H869" s="3">
        <f t="shared" si="96"/>
        <v>32</v>
      </c>
      <c r="I869" s="4" t="s">
        <v>1314</v>
      </c>
      <c r="J869" s="4" t="s">
        <v>2348</v>
      </c>
      <c r="K869" s="3" t="s">
        <v>3221</v>
      </c>
      <c r="L869" s="3"/>
      <c r="M869" s="3" t="str">
        <f t="shared" si="92"/>
        <v>NULL</v>
      </c>
      <c r="N869" s="3"/>
      <c r="O869" s="3"/>
      <c r="P869" s="2" t="s">
        <v>3221</v>
      </c>
      <c r="Q869" s="28" t="str">
        <f t="shared" si="93"/>
        <v>ORDERID</v>
      </c>
      <c r="R869" s="2" t="str">
        <f t="shared" si="97"/>
        <v>, ESCROW_TRAN  VARCHAR(500)  NULL  COMMENT '에스크로 전송'</v>
      </c>
    </row>
    <row r="870" spans="1:18" ht="22" hidden="1" customHeight="1" x14ac:dyDescent="0.45">
      <c r="A870" s="23">
        <f t="shared" si="94"/>
        <v>46</v>
      </c>
      <c r="B870" s="3" t="s">
        <v>598</v>
      </c>
      <c r="C870" s="3" t="s">
        <v>786</v>
      </c>
      <c r="D870" s="3" t="s">
        <v>5512</v>
      </c>
      <c r="E870" s="3" t="s">
        <v>807</v>
      </c>
      <c r="F870" s="4" t="str">
        <f t="shared" si="95"/>
        <v>O_DPN_T_ORDER</v>
      </c>
      <c r="G870" s="5" t="s">
        <v>124</v>
      </c>
      <c r="H870" s="3">
        <f t="shared" si="96"/>
        <v>33</v>
      </c>
      <c r="I870" s="4" t="s">
        <v>1315</v>
      </c>
      <c r="J870" s="4" t="s">
        <v>2349</v>
      </c>
      <c r="K870" s="3" t="s">
        <v>3160</v>
      </c>
      <c r="L870" s="3"/>
      <c r="M870" s="3" t="str">
        <f t="shared" si="92"/>
        <v>NULL</v>
      </c>
      <c r="N870" s="3"/>
      <c r="O870" s="3"/>
      <c r="P870" s="2" t="s">
        <v>3160</v>
      </c>
      <c r="Q870" s="28" t="str">
        <f t="shared" si="93"/>
        <v>ORDERID</v>
      </c>
      <c r="R870" s="2" t="str">
        <f t="shared" si="97"/>
        <v>, ODATE  DATETIME  NULL  COMMENT '주문일'</v>
      </c>
    </row>
    <row r="871" spans="1:18" ht="22" hidden="1" customHeight="1" x14ac:dyDescent="0.45">
      <c r="A871" s="23">
        <f t="shared" si="94"/>
        <v>46</v>
      </c>
      <c r="B871" s="3" t="s">
        <v>598</v>
      </c>
      <c r="C871" s="3" t="s">
        <v>786</v>
      </c>
      <c r="D871" s="3" t="s">
        <v>5512</v>
      </c>
      <c r="E871" s="3" t="s">
        <v>807</v>
      </c>
      <c r="F871" s="4" t="str">
        <f t="shared" si="95"/>
        <v>O_DPN_T_ORDER</v>
      </c>
      <c r="G871" s="5" t="s">
        <v>124</v>
      </c>
      <c r="H871" s="3">
        <f t="shared" si="96"/>
        <v>34</v>
      </c>
      <c r="I871" s="4" t="s">
        <v>1316</v>
      </c>
      <c r="J871" s="4" t="s">
        <v>2350</v>
      </c>
      <c r="K871" s="3" t="s">
        <v>3157</v>
      </c>
      <c r="L871" s="3"/>
      <c r="M871" s="3" t="str">
        <f t="shared" si="92"/>
        <v>NULL</v>
      </c>
      <c r="N871" s="3"/>
      <c r="O871" s="3"/>
      <c r="P871" s="2" t="s">
        <v>3157</v>
      </c>
      <c r="Q871" s="28" t="str">
        <f t="shared" si="93"/>
        <v>ORDERID</v>
      </c>
      <c r="R871" s="2" t="str">
        <f t="shared" si="97"/>
        <v>, ORG_ORDERID  VARCHAR(16)  NULL  COMMENT '원주문아이디'</v>
      </c>
    </row>
    <row r="872" spans="1:18" ht="22" hidden="1" customHeight="1" x14ac:dyDescent="0.45">
      <c r="A872" s="23">
        <f t="shared" si="94"/>
        <v>46</v>
      </c>
      <c r="B872" s="3" t="s">
        <v>598</v>
      </c>
      <c r="C872" s="3" t="s">
        <v>786</v>
      </c>
      <c r="D872" s="3" t="s">
        <v>5512</v>
      </c>
      <c r="E872" s="3" t="s">
        <v>807</v>
      </c>
      <c r="F872" s="4" t="str">
        <f t="shared" si="95"/>
        <v>O_DPN_T_ORDER</v>
      </c>
      <c r="G872" s="5" t="s">
        <v>124</v>
      </c>
      <c r="H872" s="3">
        <f>IF(F872=F871,H871+1,1)</f>
        <v>35</v>
      </c>
      <c r="I872" s="4" t="s">
        <v>589</v>
      </c>
      <c r="J872" s="4" t="s">
        <v>3382</v>
      </c>
      <c r="K872" s="3" t="s">
        <v>3383</v>
      </c>
      <c r="L872" s="3" t="s">
        <v>3381</v>
      </c>
      <c r="M872" s="3" t="str">
        <f t="shared" si="92"/>
        <v>NULL</v>
      </c>
      <c r="N872" s="3"/>
      <c r="O872" s="3"/>
      <c r="Q872" s="28" t="str">
        <f t="shared" si="93"/>
        <v>ORDERID</v>
      </c>
      <c r="R872" s="2" t="str">
        <f t="shared" si="97"/>
        <v>, LOAD_DTTM  TIMESTAMP  NULL  COMMENT '적재일시' , CONSTRAINT O_DPN_T_ORDER_PK PRIMARY KEY (ORDERID)) COMMENT='주문';GRANT SELECT ON TABLE GCWB_WDB.ODS.O_DPN_T_ORDER TO READ_ROLE;GRANT SELECT,INSERT,UPDATE,DELETE ON TABLE GCWB_WDB.ODS.O_DPN_T_ORDER TO ROLE CRUD_ROLE;</v>
      </c>
    </row>
    <row r="873" spans="1:18" ht="22" hidden="1" customHeight="1" x14ac:dyDescent="0.45">
      <c r="A873" s="23">
        <f t="shared" si="94"/>
        <v>47</v>
      </c>
      <c r="B873" s="3" t="s">
        <v>598</v>
      </c>
      <c r="C873" s="3" t="s">
        <v>786</v>
      </c>
      <c r="D873" s="3" t="s">
        <v>5512</v>
      </c>
      <c r="E873" s="3" t="s">
        <v>808</v>
      </c>
      <c r="F873" s="4" t="str">
        <f t="shared" si="95"/>
        <v>O_DPN_T_ORDER_ITEM</v>
      </c>
      <c r="G873" s="5" t="s">
        <v>125</v>
      </c>
      <c r="H873" s="3">
        <f t="shared" si="96"/>
        <v>1</v>
      </c>
      <c r="I873" s="4" t="s">
        <v>1317</v>
      </c>
      <c r="J873" s="4" t="s">
        <v>2351</v>
      </c>
      <c r="K873" s="3" t="s">
        <v>3378</v>
      </c>
      <c r="L873" s="3" t="s">
        <v>5511</v>
      </c>
      <c r="M873" s="3" t="str">
        <f t="shared" si="92"/>
        <v xml:space="preserve"> NOT NULL</v>
      </c>
      <c r="N873" s="3"/>
      <c r="O873" s="3"/>
      <c r="P873" s="2" t="s">
        <v>3181</v>
      </c>
      <c r="Q873" s="28" t="str">
        <f t="shared" si="93"/>
        <v>ITEM_NO</v>
      </c>
      <c r="R873" s="2" t="str">
        <f t="shared" si="97"/>
        <v>CREATE OR REPLACE TRANSIENT TABLE ODS.O_DPN_T_ORDER_ITEM (ITEM_NO  INTEGER   NOT NULL  COMMENT '상품순번'</v>
      </c>
    </row>
    <row r="874" spans="1:18" ht="22" hidden="1" customHeight="1" x14ac:dyDescent="0.45">
      <c r="A874" s="23">
        <f t="shared" si="94"/>
        <v>47</v>
      </c>
      <c r="B874" s="3" t="s">
        <v>598</v>
      </c>
      <c r="C874" s="3" t="s">
        <v>786</v>
      </c>
      <c r="D874" s="3" t="s">
        <v>5512</v>
      </c>
      <c r="E874" s="3" t="s">
        <v>808</v>
      </c>
      <c r="F874" s="4" t="str">
        <f t="shared" si="95"/>
        <v>O_DPN_T_ORDER_ITEM</v>
      </c>
      <c r="G874" s="5" t="s">
        <v>125</v>
      </c>
      <c r="H874" s="3">
        <f t="shared" si="96"/>
        <v>2</v>
      </c>
      <c r="I874" s="4" t="s">
        <v>1292</v>
      </c>
      <c r="J874" s="4" t="s">
        <v>2322</v>
      </c>
      <c r="K874" s="3" t="s">
        <v>3157</v>
      </c>
      <c r="L874" s="3"/>
      <c r="M874" s="3" t="str">
        <f t="shared" si="92"/>
        <v>NULL</v>
      </c>
      <c r="N874" s="3"/>
      <c r="O874" s="3"/>
      <c r="P874" s="2" t="s">
        <v>3157</v>
      </c>
      <c r="Q874" s="28" t="str">
        <f t="shared" si="93"/>
        <v>ITEM_NO</v>
      </c>
      <c r="R874" s="2" t="str">
        <f t="shared" si="97"/>
        <v>, ORDERID  VARCHAR(16)  NULL  COMMENT '주문아이디'</v>
      </c>
    </row>
    <row r="875" spans="1:18" ht="22" hidden="1" customHeight="1" x14ac:dyDescent="0.45">
      <c r="A875" s="23">
        <f t="shared" si="94"/>
        <v>47</v>
      </c>
      <c r="B875" s="3" t="s">
        <v>598</v>
      </c>
      <c r="C875" s="3" t="s">
        <v>786</v>
      </c>
      <c r="D875" s="3" t="s">
        <v>5512</v>
      </c>
      <c r="E875" s="3" t="s">
        <v>808</v>
      </c>
      <c r="F875" s="4" t="str">
        <f t="shared" si="95"/>
        <v>O_DPN_T_ORDER_ITEM</v>
      </c>
      <c r="G875" s="5" t="s">
        <v>125</v>
      </c>
      <c r="H875" s="3">
        <f t="shared" si="96"/>
        <v>3</v>
      </c>
      <c r="I875" s="4" t="s">
        <v>1318</v>
      </c>
      <c r="J875" s="4" t="s">
        <v>2352</v>
      </c>
      <c r="K875" s="3" t="s">
        <v>3378</v>
      </c>
      <c r="L875" s="3"/>
      <c r="M875" s="3" t="str">
        <f t="shared" si="92"/>
        <v>NULL</v>
      </c>
      <c r="N875" s="3"/>
      <c r="O875" s="3"/>
      <c r="P875" s="2" t="s">
        <v>3181</v>
      </c>
      <c r="Q875" s="28" t="str">
        <f t="shared" si="93"/>
        <v>ITEM_NO</v>
      </c>
      <c r="R875" s="2" t="str">
        <f t="shared" si="97"/>
        <v>, SHIP_NO  INTEGER  NULL  COMMENT '배송순번'</v>
      </c>
    </row>
    <row r="876" spans="1:18" ht="22" hidden="1" customHeight="1" x14ac:dyDescent="0.45">
      <c r="A876" s="23">
        <f t="shared" si="94"/>
        <v>47</v>
      </c>
      <c r="B876" s="3" t="s">
        <v>598</v>
      </c>
      <c r="C876" s="3" t="s">
        <v>786</v>
      </c>
      <c r="D876" s="3" t="s">
        <v>5512</v>
      </c>
      <c r="E876" s="3" t="s">
        <v>808</v>
      </c>
      <c r="F876" s="4" t="str">
        <f t="shared" si="95"/>
        <v>O_DPN_T_ORDER_ITEM</v>
      </c>
      <c r="G876" s="5" t="s">
        <v>125</v>
      </c>
      <c r="H876" s="3">
        <f t="shared" si="96"/>
        <v>4</v>
      </c>
      <c r="I876" s="4" t="s">
        <v>1115</v>
      </c>
      <c r="J876" s="4" t="s">
        <v>2145</v>
      </c>
      <c r="K876" s="3" t="s">
        <v>3378</v>
      </c>
      <c r="L876" s="3"/>
      <c r="M876" s="3" t="str">
        <f t="shared" si="92"/>
        <v>NULL</v>
      </c>
      <c r="N876" s="3"/>
      <c r="O876" s="3"/>
      <c r="P876" s="2" t="s">
        <v>3181</v>
      </c>
      <c r="Q876" s="28" t="str">
        <f t="shared" si="93"/>
        <v>ITEM_NO</v>
      </c>
      <c r="R876" s="2" t="str">
        <f t="shared" si="97"/>
        <v>, PNO  INTEGER  NULL  COMMENT '상품번호'</v>
      </c>
    </row>
    <row r="877" spans="1:18" ht="22" hidden="1" customHeight="1" x14ac:dyDescent="0.45">
      <c r="A877" s="23">
        <f t="shared" si="94"/>
        <v>47</v>
      </c>
      <c r="B877" s="3" t="s">
        <v>598</v>
      </c>
      <c r="C877" s="3" t="s">
        <v>786</v>
      </c>
      <c r="D877" s="3" t="s">
        <v>5512</v>
      </c>
      <c r="E877" s="3" t="s">
        <v>808</v>
      </c>
      <c r="F877" s="4" t="str">
        <f t="shared" si="95"/>
        <v>O_DPN_T_ORDER_ITEM</v>
      </c>
      <c r="G877" s="5" t="s">
        <v>125</v>
      </c>
      <c r="H877" s="3">
        <f t="shared" si="96"/>
        <v>5</v>
      </c>
      <c r="I877" s="4" t="s">
        <v>667</v>
      </c>
      <c r="J877" s="4" t="s">
        <v>2146</v>
      </c>
      <c r="K877" s="3" t="s">
        <v>3378</v>
      </c>
      <c r="L877" s="3"/>
      <c r="M877" s="3" t="str">
        <f t="shared" si="92"/>
        <v>NULL</v>
      </c>
      <c r="N877" s="3"/>
      <c r="O877" s="3"/>
      <c r="P877" s="2" t="s">
        <v>3181</v>
      </c>
      <c r="Q877" s="28" t="str">
        <f t="shared" si="93"/>
        <v>ITEM_NO</v>
      </c>
      <c r="R877" s="2" t="str">
        <f t="shared" si="97"/>
        <v>, QTY  INTEGER  NULL  COMMENT '수량'</v>
      </c>
    </row>
    <row r="878" spans="1:18" ht="22" hidden="1" customHeight="1" x14ac:dyDescent="0.45">
      <c r="A878" s="23">
        <f t="shared" si="94"/>
        <v>47</v>
      </c>
      <c r="B878" s="3" t="s">
        <v>598</v>
      </c>
      <c r="C878" s="3" t="s">
        <v>786</v>
      </c>
      <c r="D878" s="3" t="s">
        <v>5512</v>
      </c>
      <c r="E878" s="3" t="s">
        <v>808</v>
      </c>
      <c r="F878" s="4" t="str">
        <f t="shared" si="95"/>
        <v>O_DPN_T_ORDER_ITEM</v>
      </c>
      <c r="G878" s="5" t="s">
        <v>125</v>
      </c>
      <c r="H878" s="3">
        <f t="shared" si="96"/>
        <v>6</v>
      </c>
      <c r="I878" s="4" t="s">
        <v>1040</v>
      </c>
      <c r="J878" s="4" t="s">
        <v>2353</v>
      </c>
      <c r="K878" s="3" t="s">
        <v>3194</v>
      </c>
      <c r="L878" s="3"/>
      <c r="M878" s="3" t="str">
        <f t="shared" si="92"/>
        <v>NULL</v>
      </c>
      <c r="N878" s="3"/>
      <c r="O878" s="3"/>
      <c r="P878" s="2" t="s">
        <v>3194</v>
      </c>
      <c r="Q878" s="28" t="str">
        <f t="shared" si="93"/>
        <v>ITEM_NO</v>
      </c>
      <c r="R878" s="2" t="str">
        <f t="shared" si="97"/>
        <v>, PNAME  VARCHAR(100)  NULL  COMMENT '상품명'</v>
      </c>
    </row>
    <row r="879" spans="1:18" ht="22" hidden="1" customHeight="1" x14ac:dyDescent="0.45">
      <c r="A879" s="23">
        <f t="shared" si="94"/>
        <v>47</v>
      </c>
      <c r="B879" s="3" t="s">
        <v>598</v>
      </c>
      <c r="C879" s="3" t="s">
        <v>786</v>
      </c>
      <c r="D879" s="3" t="s">
        <v>5512</v>
      </c>
      <c r="E879" s="3" t="s">
        <v>808</v>
      </c>
      <c r="F879" s="4" t="str">
        <f t="shared" si="95"/>
        <v>O_DPN_T_ORDER_ITEM</v>
      </c>
      <c r="G879" s="5" t="s">
        <v>125</v>
      </c>
      <c r="H879" s="3">
        <f t="shared" si="96"/>
        <v>7</v>
      </c>
      <c r="I879" s="4" t="s">
        <v>1319</v>
      </c>
      <c r="J879" s="4" t="s">
        <v>2354</v>
      </c>
      <c r="K879" s="3" t="s">
        <v>3378</v>
      </c>
      <c r="L879" s="3"/>
      <c r="M879" s="3" t="str">
        <f t="shared" si="92"/>
        <v>NULL</v>
      </c>
      <c r="N879" s="3"/>
      <c r="O879" s="3"/>
      <c r="P879" s="2" t="s">
        <v>3181</v>
      </c>
      <c r="Q879" s="28" t="str">
        <f t="shared" si="93"/>
        <v>ITEM_NO</v>
      </c>
      <c r="R879" s="2" t="str">
        <f t="shared" si="97"/>
        <v>, SALE_PRICE  INTEGER  NULL  COMMENT '판매가'</v>
      </c>
    </row>
    <row r="880" spans="1:18" ht="22" hidden="1" customHeight="1" x14ac:dyDescent="0.45">
      <c r="A880" s="23">
        <f t="shared" si="94"/>
        <v>47</v>
      </c>
      <c r="B880" s="3" t="s">
        <v>598</v>
      </c>
      <c r="C880" s="3" t="s">
        <v>786</v>
      </c>
      <c r="D880" s="3" t="s">
        <v>5512</v>
      </c>
      <c r="E880" s="3" t="s">
        <v>808</v>
      </c>
      <c r="F880" s="4" t="str">
        <f t="shared" si="95"/>
        <v>O_DPN_T_ORDER_ITEM</v>
      </c>
      <c r="G880" s="5" t="s">
        <v>125</v>
      </c>
      <c r="H880" s="3">
        <f t="shared" si="96"/>
        <v>8</v>
      </c>
      <c r="I880" s="4" t="s">
        <v>1320</v>
      </c>
      <c r="J880" s="4" t="s">
        <v>2355</v>
      </c>
      <c r="K880" s="3" t="s">
        <v>3378</v>
      </c>
      <c r="L880" s="3"/>
      <c r="M880" s="3" t="str">
        <f t="shared" si="92"/>
        <v>NULL</v>
      </c>
      <c r="N880" s="3"/>
      <c r="O880" s="3"/>
      <c r="P880" s="2" t="s">
        <v>3181</v>
      </c>
      <c r="Q880" s="28" t="str">
        <f t="shared" si="93"/>
        <v>ITEM_NO</v>
      </c>
      <c r="R880" s="2" t="str">
        <f t="shared" si="97"/>
        <v>, MEM_PRICE  INTEGER  NULL  COMMENT '회원가'</v>
      </c>
    </row>
    <row r="881" spans="1:18" ht="22" hidden="1" customHeight="1" x14ac:dyDescent="0.45">
      <c r="A881" s="23">
        <f t="shared" si="94"/>
        <v>47</v>
      </c>
      <c r="B881" s="3" t="s">
        <v>598</v>
      </c>
      <c r="C881" s="3" t="s">
        <v>786</v>
      </c>
      <c r="D881" s="3" t="s">
        <v>5512</v>
      </c>
      <c r="E881" s="3" t="s">
        <v>808</v>
      </c>
      <c r="F881" s="4" t="str">
        <f t="shared" si="95"/>
        <v>O_DPN_T_ORDER_ITEM</v>
      </c>
      <c r="G881" s="5" t="s">
        <v>125</v>
      </c>
      <c r="H881" s="3">
        <f t="shared" si="96"/>
        <v>9</v>
      </c>
      <c r="I881" s="4" t="s">
        <v>1321</v>
      </c>
      <c r="J881" s="4" t="s">
        <v>2269</v>
      </c>
      <c r="K881" s="3" t="s">
        <v>3378</v>
      </c>
      <c r="L881" s="3"/>
      <c r="M881" s="3" t="str">
        <f t="shared" si="92"/>
        <v>NULL</v>
      </c>
      <c r="N881" s="3"/>
      <c r="O881" s="3"/>
      <c r="P881" s="2" t="s">
        <v>3181</v>
      </c>
      <c r="Q881" s="28" t="str">
        <f t="shared" si="93"/>
        <v>ITEM_NO</v>
      </c>
      <c r="R881" s="2" t="str">
        <f t="shared" si="97"/>
        <v>, DISCOUNT  INTEGER  NULL  COMMENT '상품 할인액'</v>
      </c>
    </row>
    <row r="882" spans="1:18" ht="22" hidden="1" customHeight="1" x14ac:dyDescent="0.45">
      <c r="A882" s="23">
        <f t="shared" si="94"/>
        <v>47</v>
      </c>
      <c r="B882" s="3" t="s">
        <v>598</v>
      </c>
      <c r="C882" s="3" t="s">
        <v>786</v>
      </c>
      <c r="D882" s="3" t="s">
        <v>5512</v>
      </c>
      <c r="E882" s="3" t="s">
        <v>808</v>
      </c>
      <c r="F882" s="4" t="str">
        <f t="shared" si="95"/>
        <v>O_DPN_T_ORDER_ITEM</v>
      </c>
      <c r="G882" s="5" t="s">
        <v>125</v>
      </c>
      <c r="H882" s="3">
        <f t="shared" si="96"/>
        <v>10</v>
      </c>
      <c r="I882" s="4" t="s">
        <v>1322</v>
      </c>
      <c r="J882" s="4" t="s">
        <v>2356</v>
      </c>
      <c r="K882" s="3" t="s">
        <v>3378</v>
      </c>
      <c r="L882" s="3"/>
      <c r="M882" s="3" t="str">
        <f t="shared" si="92"/>
        <v>NULL</v>
      </c>
      <c r="N882" s="3"/>
      <c r="O882" s="3"/>
      <c r="P882" s="2" t="s">
        <v>3181</v>
      </c>
      <c r="Q882" s="28" t="str">
        <f t="shared" si="93"/>
        <v>ITEM_NO</v>
      </c>
      <c r="R882" s="2" t="str">
        <f t="shared" si="97"/>
        <v>, APPLY_PRICE  INTEGER  NULL  COMMENT '실판매가'</v>
      </c>
    </row>
    <row r="883" spans="1:18" ht="22" hidden="1" customHeight="1" x14ac:dyDescent="0.45">
      <c r="A883" s="23">
        <f t="shared" si="94"/>
        <v>47</v>
      </c>
      <c r="B883" s="3" t="s">
        <v>598</v>
      </c>
      <c r="C883" s="3" t="s">
        <v>786</v>
      </c>
      <c r="D883" s="3" t="s">
        <v>5512</v>
      </c>
      <c r="E883" s="3" t="s">
        <v>808</v>
      </c>
      <c r="F883" s="4" t="str">
        <f t="shared" si="95"/>
        <v>O_DPN_T_ORDER_ITEM</v>
      </c>
      <c r="G883" s="5" t="s">
        <v>125</v>
      </c>
      <c r="H883" s="3">
        <f t="shared" si="96"/>
        <v>11</v>
      </c>
      <c r="I883" s="4" t="s">
        <v>1323</v>
      </c>
      <c r="J883" s="4" t="s">
        <v>2339</v>
      </c>
      <c r="K883" s="3" t="s">
        <v>3378</v>
      </c>
      <c r="L883" s="3"/>
      <c r="M883" s="3" t="str">
        <f t="shared" si="92"/>
        <v>NULL</v>
      </c>
      <c r="N883" s="3"/>
      <c r="O883" s="3"/>
      <c r="P883" s="2" t="s">
        <v>3181</v>
      </c>
      <c r="Q883" s="28" t="str">
        <f t="shared" si="93"/>
        <v>ITEM_NO</v>
      </c>
      <c r="R883" s="2" t="str">
        <f t="shared" si="97"/>
        <v>, POINT  INTEGER  NULL  COMMENT '지급포인트'</v>
      </c>
    </row>
    <row r="884" spans="1:18" ht="22" hidden="1" customHeight="1" x14ac:dyDescent="0.45">
      <c r="A884" s="23">
        <f t="shared" si="94"/>
        <v>47</v>
      </c>
      <c r="B884" s="3" t="s">
        <v>598</v>
      </c>
      <c r="C884" s="3" t="s">
        <v>786</v>
      </c>
      <c r="D884" s="3" t="s">
        <v>5512</v>
      </c>
      <c r="E884" s="3" t="s">
        <v>808</v>
      </c>
      <c r="F884" s="4" t="str">
        <f t="shared" si="95"/>
        <v>O_DPN_T_ORDER_ITEM</v>
      </c>
      <c r="G884" s="5" t="s">
        <v>125</v>
      </c>
      <c r="H884" s="3">
        <f t="shared" si="96"/>
        <v>12</v>
      </c>
      <c r="I884" s="4" t="s">
        <v>1324</v>
      </c>
      <c r="J884" s="4" t="s">
        <v>2357</v>
      </c>
      <c r="K884" s="3" t="s">
        <v>3378</v>
      </c>
      <c r="L884" s="3"/>
      <c r="M884" s="3" t="str">
        <f t="shared" si="92"/>
        <v>NULL</v>
      </c>
      <c r="N884" s="3"/>
      <c r="O884" s="3"/>
      <c r="P884" s="2" t="s">
        <v>3181</v>
      </c>
      <c r="Q884" s="28" t="str">
        <f t="shared" si="93"/>
        <v>ITEM_NO</v>
      </c>
      <c r="R884" s="2" t="str">
        <f t="shared" si="97"/>
        <v>, RETURN_QTY  INTEGER  NULL  COMMENT '반품수량'</v>
      </c>
    </row>
    <row r="885" spans="1:18" ht="22" hidden="1" customHeight="1" x14ac:dyDescent="0.45">
      <c r="A885" s="23">
        <f t="shared" si="94"/>
        <v>47</v>
      </c>
      <c r="B885" s="3" t="s">
        <v>598</v>
      </c>
      <c r="C885" s="3" t="s">
        <v>786</v>
      </c>
      <c r="D885" s="3" t="s">
        <v>5512</v>
      </c>
      <c r="E885" s="3" t="s">
        <v>808</v>
      </c>
      <c r="F885" s="4" t="str">
        <f t="shared" si="95"/>
        <v>O_DPN_T_ORDER_ITEM</v>
      </c>
      <c r="G885" s="5" t="s">
        <v>125</v>
      </c>
      <c r="H885" s="3">
        <f t="shared" si="96"/>
        <v>13</v>
      </c>
      <c r="I885" s="4" t="s">
        <v>1325</v>
      </c>
      <c r="J885" s="4" t="s">
        <v>2358</v>
      </c>
      <c r="K885" s="3" t="s">
        <v>3378</v>
      </c>
      <c r="L885" s="3"/>
      <c r="M885" s="3" t="str">
        <f t="shared" si="92"/>
        <v>NULL</v>
      </c>
      <c r="N885" s="3"/>
      <c r="O885" s="3"/>
      <c r="P885" s="2" t="s">
        <v>3181</v>
      </c>
      <c r="Q885" s="28" t="str">
        <f t="shared" si="93"/>
        <v>ITEM_NO</v>
      </c>
      <c r="R885" s="2" t="str">
        <f t="shared" si="97"/>
        <v>, EXCHANGE_QTY  INTEGER  NULL  COMMENT '교환수량'</v>
      </c>
    </row>
    <row r="886" spans="1:18" ht="22" hidden="1" customHeight="1" x14ac:dyDescent="0.45">
      <c r="A886" s="23">
        <f t="shared" si="94"/>
        <v>47</v>
      </c>
      <c r="B886" s="3" t="s">
        <v>598</v>
      </c>
      <c r="C886" s="3" t="s">
        <v>786</v>
      </c>
      <c r="D886" s="3" t="s">
        <v>5512</v>
      </c>
      <c r="E886" s="3" t="s">
        <v>808</v>
      </c>
      <c r="F886" s="4" t="str">
        <f t="shared" si="95"/>
        <v>O_DPN_T_ORDER_ITEM</v>
      </c>
      <c r="G886" s="5" t="s">
        <v>125</v>
      </c>
      <c r="H886" s="3">
        <f t="shared" si="96"/>
        <v>14</v>
      </c>
      <c r="I886" s="4" t="s">
        <v>1326</v>
      </c>
      <c r="J886" s="4" t="s">
        <v>2272</v>
      </c>
      <c r="K886" s="3" t="s">
        <v>3157</v>
      </c>
      <c r="L886" s="3"/>
      <c r="M886" s="3" t="str">
        <f t="shared" si="92"/>
        <v>NULL</v>
      </c>
      <c r="N886" s="3"/>
      <c r="O886" s="3"/>
      <c r="P886" s="2" t="s">
        <v>3157</v>
      </c>
      <c r="Q886" s="28" t="str">
        <f t="shared" si="93"/>
        <v>ITEM_NO</v>
      </c>
      <c r="R886" s="2" t="str">
        <f t="shared" si="97"/>
        <v>, MCOUPONID  VARCHAR(16)  NULL  COMMENT '상품쿠폰아이디'</v>
      </c>
    </row>
    <row r="887" spans="1:18" ht="22" hidden="1" customHeight="1" x14ac:dyDescent="0.45">
      <c r="A887" s="23">
        <f t="shared" si="94"/>
        <v>47</v>
      </c>
      <c r="B887" s="3" t="s">
        <v>598</v>
      </c>
      <c r="C887" s="3" t="s">
        <v>786</v>
      </c>
      <c r="D887" s="3" t="s">
        <v>5512</v>
      </c>
      <c r="E887" s="3" t="s">
        <v>808</v>
      </c>
      <c r="F887" s="4" t="str">
        <f t="shared" si="95"/>
        <v>O_DPN_T_ORDER_ITEM</v>
      </c>
      <c r="G887" s="5" t="s">
        <v>125</v>
      </c>
      <c r="H887" s="3">
        <f t="shared" si="96"/>
        <v>15</v>
      </c>
      <c r="I887" s="4" t="s">
        <v>1327</v>
      </c>
      <c r="J887" s="4" t="s">
        <v>2359</v>
      </c>
      <c r="K887" s="3" t="s">
        <v>3378</v>
      </c>
      <c r="L887" s="3"/>
      <c r="M887" s="3" t="str">
        <f t="shared" si="92"/>
        <v>NULL</v>
      </c>
      <c r="N887" s="3"/>
      <c r="O887" s="3"/>
      <c r="P887" s="2" t="s">
        <v>3181</v>
      </c>
      <c r="Q887" s="28" t="str">
        <f t="shared" si="93"/>
        <v>ITEM_NO</v>
      </c>
      <c r="R887" s="2" t="str">
        <f t="shared" si="97"/>
        <v>, ORG_ITEM_NO  INTEGER  NULL  COMMENT '원주문 상품순번'</v>
      </c>
    </row>
    <row r="888" spans="1:18" ht="22" hidden="1" customHeight="1" x14ac:dyDescent="0.45">
      <c r="A888" s="23">
        <f t="shared" si="94"/>
        <v>47</v>
      </c>
      <c r="B888" s="3" t="s">
        <v>598</v>
      </c>
      <c r="C888" s="3" t="s">
        <v>786</v>
      </c>
      <c r="D888" s="3" t="s">
        <v>5512</v>
      </c>
      <c r="E888" s="3" t="s">
        <v>808</v>
      </c>
      <c r="F888" s="4" t="str">
        <f t="shared" si="95"/>
        <v>O_DPN_T_ORDER_ITEM</v>
      </c>
      <c r="G888" s="5" t="s">
        <v>125</v>
      </c>
      <c r="H888" s="3">
        <f>IF(F888=F887,H887+1,1)</f>
        <v>16</v>
      </c>
      <c r="I888" s="4" t="s">
        <v>589</v>
      </c>
      <c r="J888" s="4" t="s">
        <v>3382</v>
      </c>
      <c r="K888" s="3" t="s">
        <v>3383</v>
      </c>
      <c r="L888" s="3" t="s">
        <v>3381</v>
      </c>
      <c r="M888" s="3" t="str">
        <f t="shared" si="92"/>
        <v>NULL</v>
      </c>
      <c r="N888" s="3"/>
      <c r="O888" s="3"/>
      <c r="Q888" s="28" t="str">
        <f t="shared" si="93"/>
        <v>ITEM_NO</v>
      </c>
      <c r="R888" s="2" t="str">
        <f t="shared" si="97"/>
        <v>, LOAD_DTTM  TIMESTAMP  NULL  COMMENT '적재일시' , CONSTRAINT O_DPN_T_ORDER_ITEM_PK PRIMARY KEY (ITEM_NO)) COMMENT='주문상품';GRANT SELECT ON TABLE GCWB_WDB.ODS.O_DPN_T_ORDER_ITEM TO READ_ROLE;GRANT SELECT,INSERT,UPDATE,DELETE ON TABLE GCWB_WDB.ODS.O_DPN_T_ORDER_ITEM TO ROLE CRUD_ROLE;</v>
      </c>
    </row>
    <row r="889" spans="1:18" ht="22" hidden="1" customHeight="1" x14ac:dyDescent="0.45">
      <c r="A889" s="23">
        <f t="shared" si="94"/>
        <v>48</v>
      </c>
      <c r="B889" s="3" t="s">
        <v>598</v>
      </c>
      <c r="C889" s="3" t="s">
        <v>786</v>
      </c>
      <c r="D889" s="3" t="s">
        <v>5512</v>
      </c>
      <c r="E889" s="3" t="s">
        <v>809</v>
      </c>
      <c r="F889" s="4" t="str">
        <f t="shared" si="95"/>
        <v>O_DPN_T_ORDER_REFUND</v>
      </c>
      <c r="G889" s="5" t="s">
        <v>868</v>
      </c>
      <c r="H889" s="3">
        <f t="shared" si="96"/>
        <v>1</v>
      </c>
      <c r="I889" s="4" t="s">
        <v>1274</v>
      </c>
      <c r="J889" s="4" t="s">
        <v>2360</v>
      </c>
      <c r="K889" s="3" t="s">
        <v>3378</v>
      </c>
      <c r="L889" s="3" t="s">
        <v>5511</v>
      </c>
      <c r="M889" s="3" t="str">
        <f t="shared" si="92"/>
        <v xml:space="preserve"> NOT NULL</v>
      </c>
      <c r="N889" s="3"/>
      <c r="O889" s="3"/>
      <c r="P889" s="2" t="s">
        <v>3181</v>
      </c>
      <c r="Q889" s="28" t="str">
        <f t="shared" si="93"/>
        <v>RNO</v>
      </c>
      <c r="R889" s="2" t="str">
        <f t="shared" si="97"/>
        <v>CREATE OR REPLACE TRANSIENT TABLE ODS.O_DPN_T_ORDER_REFUND (RNO  INTEGER   NOT NULL  COMMENT '번호'</v>
      </c>
    </row>
    <row r="890" spans="1:18" ht="22" hidden="1" customHeight="1" x14ac:dyDescent="0.45">
      <c r="A890" s="23">
        <f t="shared" si="94"/>
        <v>48</v>
      </c>
      <c r="B890" s="3" t="s">
        <v>598</v>
      </c>
      <c r="C890" s="3" t="s">
        <v>786</v>
      </c>
      <c r="D890" s="3" t="s">
        <v>5512</v>
      </c>
      <c r="E890" s="3" t="s">
        <v>809</v>
      </c>
      <c r="F890" s="4" t="str">
        <f t="shared" si="95"/>
        <v>O_DPN_T_ORDER_REFUND</v>
      </c>
      <c r="G890" s="5" t="s">
        <v>868</v>
      </c>
      <c r="H890" s="3">
        <f t="shared" si="96"/>
        <v>2</v>
      </c>
      <c r="I890" s="4" t="s">
        <v>1292</v>
      </c>
      <c r="J890" s="4" t="s">
        <v>2322</v>
      </c>
      <c r="K890" s="3" t="s">
        <v>3157</v>
      </c>
      <c r="L890" s="3"/>
      <c r="M890" s="3" t="str">
        <f t="shared" si="92"/>
        <v>NULL</v>
      </c>
      <c r="N890" s="3"/>
      <c r="O890" s="3"/>
      <c r="P890" s="2" t="s">
        <v>3157</v>
      </c>
      <c r="Q890" s="28" t="str">
        <f t="shared" si="93"/>
        <v>RNO</v>
      </c>
      <c r="R890" s="2" t="str">
        <f t="shared" si="97"/>
        <v>, ORDERID  VARCHAR(16)  NULL  COMMENT '주문아이디'</v>
      </c>
    </row>
    <row r="891" spans="1:18" ht="22" hidden="1" customHeight="1" x14ac:dyDescent="0.45">
      <c r="A891" s="23">
        <f t="shared" si="94"/>
        <v>48</v>
      </c>
      <c r="B891" s="3" t="s">
        <v>598</v>
      </c>
      <c r="C891" s="3" t="s">
        <v>786</v>
      </c>
      <c r="D891" s="3" t="s">
        <v>5512</v>
      </c>
      <c r="E891" s="3" t="s">
        <v>809</v>
      </c>
      <c r="F891" s="4" t="str">
        <f t="shared" si="95"/>
        <v>O_DPN_T_ORDER_REFUND</v>
      </c>
      <c r="G891" s="5" t="s">
        <v>868</v>
      </c>
      <c r="H891" s="3">
        <f t="shared" si="96"/>
        <v>3</v>
      </c>
      <c r="I891" s="4" t="s">
        <v>1211</v>
      </c>
      <c r="J891" s="4" t="s">
        <v>2244</v>
      </c>
      <c r="K891" s="3" t="s">
        <v>3180</v>
      </c>
      <c r="L891" s="3"/>
      <c r="M891" s="3" t="str">
        <f t="shared" si="92"/>
        <v>NULL</v>
      </c>
      <c r="N891" s="3"/>
      <c r="O891" s="3"/>
      <c r="P891" s="2" t="s">
        <v>3180</v>
      </c>
      <c r="Q891" s="28" t="str">
        <f t="shared" si="93"/>
        <v>RNO</v>
      </c>
      <c r="R891" s="2" t="str">
        <f t="shared" si="97"/>
        <v>, BANK  VARCHAR(50)  NULL  COMMENT '은행'</v>
      </c>
    </row>
    <row r="892" spans="1:18" ht="22" hidden="1" customHeight="1" x14ac:dyDescent="0.45">
      <c r="A892" s="23">
        <f t="shared" si="94"/>
        <v>48</v>
      </c>
      <c r="B892" s="3" t="s">
        <v>598</v>
      </c>
      <c r="C892" s="3" t="s">
        <v>786</v>
      </c>
      <c r="D892" s="3" t="s">
        <v>5512</v>
      </c>
      <c r="E892" s="3" t="s">
        <v>809</v>
      </c>
      <c r="F892" s="4" t="str">
        <f t="shared" si="95"/>
        <v>O_DPN_T_ORDER_REFUND</v>
      </c>
      <c r="G892" s="5" t="s">
        <v>868</v>
      </c>
      <c r="H892" s="3">
        <f t="shared" si="96"/>
        <v>4</v>
      </c>
      <c r="I892" s="4" t="s">
        <v>1212</v>
      </c>
      <c r="J892" s="4" t="s">
        <v>2245</v>
      </c>
      <c r="K892" s="3" t="s">
        <v>3180</v>
      </c>
      <c r="L892" s="3"/>
      <c r="M892" s="3" t="str">
        <f t="shared" si="92"/>
        <v>NULL</v>
      </c>
      <c r="N892" s="3"/>
      <c r="O892" s="3"/>
      <c r="P892" s="2" t="s">
        <v>3180</v>
      </c>
      <c r="Q892" s="28" t="str">
        <f t="shared" si="93"/>
        <v>RNO</v>
      </c>
      <c r="R892" s="2" t="str">
        <f t="shared" si="97"/>
        <v>, ACCOUNT  VARCHAR(50)  NULL  COMMENT '계좌번호'</v>
      </c>
    </row>
    <row r="893" spans="1:18" ht="22" hidden="1" customHeight="1" x14ac:dyDescent="0.45">
      <c r="A893" s="23">
        <f t="shared" si="94"/>
        <v>48</v>
      </c>
      <c r="B893" s="3" t="s">
        <v>598</v>
      </c>
      <c r="C893" s="3" t="s">
        <v>786</v>
      </c>
      <c r="D893" s="3" t="s">
        <v>5512</v>
      </c>
      <c r="E893" s="3" t="s">
        <v>809</v>
      </c>
      <c r="F893" s="4" t="str">
        <f t="shared" si="95"/>
        <v>O_DPN_T_ORDER_REFUND</v>
      </c>
      <c r="G893" s="5" t="s">
        <v>868</v>
      </c>
      <c r="H893" s="3">
        <f t="shared" si="96"/>
        <v>5</v>
      </c>
      <c r="I893" s="4" t="s">
        <v>1213</v>
      </c>
      <c r="J893" s="4" t="s">
        <v>2246</v>
      </c>
      <c r="K893" s="3" t="s">
        <v>3180</v>
      </c>
      <c r="L893" s="3"/>
      <c r="M893" s="3" t="str">
        <f t="shared" si="92"/>
        <v>NULL</v>
      </c>
      <c r="N893" s="3"/>
      <c r="O893" s="3"/>
      <c r="P893" s="2" t="s">
        <v>3180</v>
      </c>
      <c r="Q893" s="28" t="str">
        <f t="shared" si="93"/>
        <v>RNO</v>
      </c>
      <c r="R893" s="2" t="str">
        <f t="shared" si="97"/>
        <v>, DEPOSITOR  VARCHAR(50)  NULL  COMMENT '예금주'</v>
      </c>
    </row>
    <row r="894" spans="1:18" ht="22" hidden="1" customHeight="1" x14ac:dyDescent="0.45">
      <c r="A894" s="23">
        <f t="shared" si="94"/>
        <v>48</v>
      </c>
      <c r="B894" s="3" t="s">
        <v>598</v>
      </c>
      <c r="C894" s="3" t="s">
        <v>786</v>
      </c>
      <c r="D894" s="3" t="s">
        <v>5512</v>
      </c>
      <c r="E894" s="3" t="s">
        <v>809</v>
      </c>
      <c r="F894" s="4" t="str">
        <f t="shared" si="95"/>
        <v>O_DPN_T_ORDER_REFUND</v>
      </c>
      <c r="G894" s="5" t="s">
        <v>868</v>
      </c>
      <c r="H894" s="3">
        <f t="shared" si="96"/>
        <v>6</v>
      </c>
      <c r="I894" s="4" t="s">
        <v>666</v>
      </c>
      <c r="J894" s="4" t="s">
        <v>2332</v>
      </c>
      <c r="K894" s="3" t="s">
        <v>3378</v>
      </c>
      <c r="L894" s="3"/>
      <c r="M894" s="3" t="str">
        <f t="shared" si="92"/>
        <v>NULL</v>
      </c>
      <c r="N894" s="3"/>
      <c r="O894" s="3"/>
      <c r="P894" s="2" t="s">
        <v>3181</v>
      </c>
      <c r="Q894" s="28" t="str">
        <f t="shared" si="93"/>
        <v>RNO</v>
      </c>
      <c r="R894" s="2" t="str">
        <f t="shared" si="97"/>
        <v>, AMT  INTEGER  NULL  COMMENT '환불금액'</v>
      </c>
    </row>
    <row r="895" spans="1:18" ht="22" hidden="1" customHeight="1" x14ac:dyDescent="0.45">
      <c r="A895" s="23">
        <f t="shared" si="94"/>
        <v>48</v>
      </c>
      <c r="B895" s="3" t="s">
        <v>598</v>
      </c>
      <c r="C895" s="3" t="s">
        <v>786</v>
      </c>
      <c r="D895" s="3" t="s">
        <v>5512</v>
      </c>
      <c r="E895" s="3" t="s">
        <v>809</v>
      </c>
      <c r="F895" s="4" t="str">
        <f t="shared" si="95"/>
        <v>O_DPN_T_ORDER_REFUND</v>
      </c>
      <c r="G895" s="5" t="s">
        <v>868</v>
      </c>
      <c r="H895" s="3">
        <f t="shared" si="96"/>
        <v>7</v>
      </c>
      <c r="I895" s="4" t="s">
        <v>1328</v>
      </c>
      <c r="J895" s="4" t="s">
        <v>2339</v>
      </c>
      <c r="K895" s="3" t="s">
        <v>3378</v>
      </c>
      <c r="L895" s="3"/>
      <c r="M895" s="3" t="str">
        <f t="shared" si="92"/>
        <v>NULL</v>
      </c>
      <c r="N895" s="3"/>
      <c r="O895" s="3"/>
      <c r="P895" s="2" t="s">
        <v>3181</v>
      </c>
      <c r="Q895" s="28" t="str">
        <f t="shared" si="93"/>
        <v>RNO</v>
      </c>
      <c r="R895" s="2" t="str">
        <f t="shared" si="97"/>
        <v>, POINT  INTEGER  NULL  COMMENT '환불포인트'</v>
      </c>
    </row>
    <row r="896" spans="1:18" ht="22" hidden="1" customHeight="1" x14ac:dyDescent="0.45">
      <c r="A896" s="23">
        <f t="shared" si="94"/>
        <v>48</v>
      </c>
      <c r="B896" s="3" t="s">
        <v>598</v>
      </c>
      <c r="C896" s="3" t="s">
        <v>786</v>
      </c>
      <c r="D896" s="3" t="s">
        <v>5512</v>
      </c>
      <c r="E896" s="3" t="s">
        <v>809</v>
      </c>
      <c r="F896" s="4" t="str">
        <f t="shared" si="95"/>
        <v>O_DPN_T_ORDER_REFUND</v>
      </c>
      <c r="G896" s="5" t="s">
        <v>868</v>
      </c>
      <c r="H896" s="3">
        <f t="shared" si="96"/>
        <v>8</v>
      </c>
      <c r="I896" s="4" t="s">
        <v>1329</v>
      </c>
      <c r="J896" s="4" t="s">
        <v>2361</v>
      </c>
      <c r="K896" s="3" t="s">
        <v>3214</v>
      </c>
      <c r="L896" s="3"/>
      <c r="M896" s="3" t="str">
        <f t="shared" si="92"/>
        <v>NULL</v>
      </c>
      <c r="N896" s="3"/>
      <c r="O896" s="3"/>
      <c r="P896" s="2" t="s">
        <v>3214</v>
      </c>
      <c r="Q896" s="28" t="str">
        <f t="shared" si="93"/>
        <v>RNO</v>
      </c>
      <c r="R896" s="2" t="str">
        <f t="shared" si="97"/>
        <v>, REASON  VARCHAR(6)  NULL  COMMENT '반품사유'</v>
      </c>
    </row>
    <row r="897" spans="1:18" ht="22" hidden="1" customHeight="1" x14ac:dyDescent="0.45">
      <c r="A897" s="23">
        <f t="shared" si="94"/>
        <v>48</v>
      </c>
      <c r="B897" s="3" t="s">
        <v>598</v>
      </c>
      <c r="C897" s="3" t="s">
        <v>786</v>
      </c>
      <c r="D897" s="3" t="s">
        <v>5512</v>
      </c>
      <c r="E897" s="3" t="s">
        <v>809</v>
      </c>
      <c r="F897" s="4" t="str">
        <f t="shared" si="95"/>
        <v>O_DPN_T_ORDER_REFUND</v>
      </c>
      <c r="G897" s="5" t="s">
        <v>868</v>
      </c>
      <c r="H897" s="3">
        <f t="shared" si="96"/>
        <v>9</v>
      </c>
      <c r="I897" s="4" t="s">
        <v>1330</v>
      </c>
      <c r="J897" s="4" t="s">
        <v>2362</v>
      </c>
      <c r="K897" s="3" t="s">
        <v>3211</v>
      </c>
      <c r="L897" s="3"/>
      <c r="M897" s="3" t="str">
        <f t="shared" si="92"/>
        <v>NULL</v>
      </c>
      <c r="N897" s="3"/>
      <c r="O897" s="3"/>
      <c r="P897" s="2" t="s">
        <v>3211</v>
      </c>
      <c r="Q897" s="28" t="str">
        <f t="shared" si="93"/>
        <v>RNO</v>
      </c>
      <c r="R897" s="2" t="str">
        <f t="shared" si="97"/>
        <v>, REASON2  VARCHAR(4000)  NULL  COMMENT '반품사유2'</v>
      </c>
    </row>
    <row r="898" spans="1:18" ht="22" hidden="1" customHeight="1" x14ac:dyDescent="0.45">
      <c r="A898" s="23">
        <f t="shared" si="94"/>
        <v>48</v>
      </c>
      <c r="B898" s="3" t="s">
        <v>598</v>
      </c>
      <c r="C898" s="3" t="s">
        <v>786</v>
      </c>
      <c r="D898" s="3" t="s">
        <v>5512</v>
      </c>
      <c r="E898" s="3" t="s">
        <v>809</v>
      </c>
      <c r="F898" s="4" t="str">
        <f t="shared" si="95"/>
        <v>O_DPN_T_ORDER_REFUND</v>
      </c>
      <c r="G898" s="5" t="s">
        <v>868</v>
      </c>
      <c r="H898" s="3">
        <f t="shared" si="96"/>
        <v>10</v>
      </c>
      <c r="I898" s="4" t="s">
        <v>1331</v>
      </c>
      <c r="J898" s="4" t="s">
        <v>2363</v>
      </c>
      <c r="K898" s="3" t="s">
        <v>3211</v>
      </c>
      <c r="L898" s="3"/>
      <c r="M898" s="3" t="str">
        <f t="shared" si="92"/>
        <v>NULL</v>
      </c>
      <c r="N898" s="3"/>
      <c r="O898" s="3"/>
      <c r="P898" s="2" t="s">
        <v>3211</v>
      </c>
      <c r="Q898" s="28" t="str">
        <f t="shared" si="93"/>
        <v>RNO</v>
      </c>
      <c r="R898" s="2" t="str">
        <f t="shared" si="97"/>
        <v>, REJECT_REASON  VARCHAR(4000)  NULL  COMMENT '거절사유'</v>
      </c>
    </row>
    <row r="899" spans="1:18" ht="22" hidden="1" customHeight="1" x14ac:dyDescent="0.45">
      <c r="A899" s="23">
        <f t="shared" si="94"/>
        <v>48</v>
      </c>
      <c r="B899" s="3" t="s">
        <v>598</v>
      </c>
      <c r="C899" s="3" t="s">
        <v>786</v>
      </c>
      <c r="D899" s="3" t="s">
        <v>5512</v>
      </c>
      <c r="E899" s="3" t="s">
        <v>809</v>
      </c>
      <c r="F899" s="4" t="str">
        <f t="shared" si="95"/>
        <v>O_DPN_T_ORDER_REFUND</v>
      </c>
      <c r="G899" s="5" t="s">
        <v>868</v>
      </c>
      <c r="H899" s="3">
        <f t="shared" si="96"/>
        <v>11</v>
      </c>
      <c r="I899" s="4" t="s">
        <v>1124</v>
      </c>
      <c r="J899" s="4" t="s">
        <v>2157</v>
      </c>
      <c r="K899" s="3" t="s">
        <v>3378</v>
      </c>
      <c r="L899" s="3"/>
      <c r="M899" s="3" t="str">
        <f t="shared" si="92"/>
        <v>NULL</v>
      </c>
      <c r="N899" s="3"/>
      <c r="O899" s="3"/>
      <c r="P899" s="2" t="s">
        <v>3181</v>
      </c>
      <c r="Q899" s="28" t="str">
        <f t="shared" si="93"/>
        <v>RNO</v>
      </c>
      <c r="R899" s="2" t="str">
        <f t="shared" si="97"/>
        <v>, CUSER  INTEGER  NULL  COMMENT '등록자'</v>
      </c>
    </row>
    <row r="900" spans="1:18" ht="22" hidden="1" customHeight="1" x14ac:dyDescent="0.45">
      <c r="A900" s="23">
        <f t="shared" si="94"/>
        <v>48</v>
      </c>
      <c r="B900" s="3" t="s">
        <v>598</v>
      </c>
      <c r="C900" s="3" t="s">
        <v>786</v>
      </c>
      <c r="D900" s="3" t="s">
        <v>5512</v>
      </c>
      <c r="E900" s="3" t="s">
        <v>809</v>
      </c>
      <c r="F900" s="4" t="str">
        <f t="shared" si="95"/>
        <v>O_DPN_T_ORDER_REFUND</v>
      </c>
      <c r="G900" s="5" t="s">
        <v>868</v>
      </c>
      <c r="H900" s="3">
        <f t="shared" si="96"/>
        <v>12</v>
      </c>
      <c r="I900" s="4" t="s">
        <v>916</v>
      </c>
      <c r="J900" s="4" t="s">
        <v>2149</v>
      </c>
      <c r="K900" s="3" t="s">
        <v>3160</v>
      </c>
      <c r="L900" s="3"/>
      <c r="M900" s="3" t="str">
        <f t="shared" si="92"/>
        <v>NULL</v>
      </c>
      <c r="N900" s="3"/>
      <c r="O900" s="3"/>
      <c r="P900" s="2" t="s">
        <v>3160</v>
      </c>
      <c r="Q900" s="28" t="str">
        <f t="shared" si="93"/>
        <v>RNO</v>
      </c>
      <c r="R900" s="2" t="str">
        <f t="shared" si="97"/>
        <v>, CDATE  DATETIME  NULL  COMMENT '등록일'</v>
      </c>
    </row>
    <row r="901" spans="1:18" ht="22" hidden="1" customHeight="1" x14ac:dyDescent="0.45">
      <c r="A901" s="23">
        <f t="shared" si="94"/>
        <v>48</v>
      </c>
      <c r="B901" s="3" t="s">
        <v>598</v>
      </c>
      <c r="C901" s="3" t="s">
        <v>786</v>
      </c>
      <c r="D901" s="3" t="s">
        <v>5512</v>
      </c>
      <c r="E901" s="3" t="s">
        <v>809</v>
      </c>
      <c r="F901" s="4" t="str">
        <f t="shared" si="95"/>
        <v>O_DPN_T_ORDER_REFUND</v>
      </c>
      <c r="G901" s="5" t="s">
        <v>868</v>
      </c>
      <c r="H901" s="3">
        <f>IF(F901=F900,H900+1,1)</f>
        <v>13</v>
      </c>
      <c r="I901" s="4" t="s">
        <v>589</v>
      </c>
      <c r="J901" s="4" t="s">
        <v>3382</v>
      </c>
      <c r="K901" s="3" t="s">
        <v>3383</v>
      </c>
      <c r="L901" s="3" t="s">
        <v>3381</v>
      </c>
      <c r="M901" s="3" t="str">
        <f t="shared" si="92"/>
        <v>NULL</v>
      </c>
      <c r="N901" s="3"/>
      <c r="O901" s="3"/>
      <c r="Q901" s="28" t="str">
        <f t="shared" si="93"/>
        <v>RNO</v>
      </c>
      <c r="R901" s="2" t="str">
        <f t="shared" si="97"/>
        <v>, LOAD_DTTM  TIMESTAMP  NULL  COMMENT '적재일시' , CONSTRAINT O_DPN_T_ORDER_REFUND_PK PRIMARY KEY (RNO)) COMMENT='주문 환불정보';GRANT SELECT ON TABLE GCWB_WDB.ODS.O_DPN_T_ORDER_REFUND TO READ_ROLE;GRANT SELECT,INSERT,UPDATE,DELETE ON TABLE GCWB_WDB.ODS.O_DPN_T_ORDER_REFUND TO ROLE CRUD_ROLE;</v>
      </c>
    </row>
    <row r="902" spans="1:18" ht="22" hidden="1" customHeight="1" x14ac:dyDescent="0.45">
      <c r="A902" s="23">
        <f t="shared" si="94"/>
        <v>49</v>
      </c>
      <c r="B902" s="3" t="s">
        <v>598</v>
      </c>
      <c r="C902" s="3" t="s">
        <v>786</v>
      </c>
      <c r="D902" s="3" t="s">
        <v>5512</v>
      </c>
      <c r="E902" s="3" t="s">
        <v>810</v>
      </c>
      <c r="F902" s="4" t="str">
        <f t="shared" si="95"/>
        <v>O_DPN_T_ORDER_STATUS_CODE</v>
      </c>
      <c r="G902" s="5" t="s">
        <v>869</v>
      </c>
      <c r="H902" s="3">
        <f t="shared" si="96"/>
        <v>1</v>
      </c>
      <c r="I902" s="4" t="s">
        <v>921</v>
      </c>
      <c r="J902" s="4" t="s">
        <v>2156</v>
      </c>
      <c r="K902" s="3" t="s">
        <v>3215</v>
      </c>
      <c r="L902" s="3" t="s">
        <v>5511</v>
      </c>
      <c r="M902" s="3" t="str">
        <f t="shared" si="92"/>
        <v xml:space="preserve"> NOT NULL</v>
      </c>
      <c r="N902" s="3"/>
      <c r="O902" s="3"/>
      <c r="P902" s="2" t="s">
        <v>3215</v>
      </c>
      <c r="Q902" s="28" t="str">
        <f t="shared" si="93"/>
        <v>STATUS</v>
      </c>
      <c r="R902" s="2" t="str">
        <f t="shared" si="97"/>
        <v>CREATE OR REPLACE TRANSIENT TABLE ODS.O_DPN_T_ORDER_STATUS_CODE (STATUS  VARCHAR(3)   NOT NULL  COMMENT '주문상태'</v>
      </c>
    </row>
    <row r="903" spans="1:18" ht="22" hidden="1" customHeight="1" x14ac:dyDescent="0.45">
      <c r="A903" s="23">
        <f t="shared" si="94"/>
        <v>49</v>
      </c>
      <c r="B903" s="3" t="s">
        <v>598</v>
      </c>
      <c r="C903" s="3" t="s">
        <v>786</v>
      </c>
      <c r="D903" s="3" t="s">
        <v>5512</v>
      </c>
      <c r="E903" s="3" t="s">
        <v>810</v>
      </c>
      <c r="F903" s="4" t="str">
        <f t="shared" si="95"/>
        <v>O_DPN_T_ORDER_STATUS_CODE</v>
      </c>
      <c r="G903" s="5" t="s">
        <v>869</v>
      </c>
      <c r="H903" s="3">
        <f t="shared" si="96"/>
        <v>2</v>
      </c>
      <c r="I903" s="4" t="s">
        <v>1332</v>
      </c>
      <c r="J903" s="4" t="s">
        <v>2364</v>
      </c>
      <c r="K903" s="3" t="s">
        <v>3194</v>
      </c>
      <c r="L903" s="3"/>
      <c r="M903" s="3" t="str">
        <f t="shared" si="92"/>
        <v>NULL</v>
      </c>
      <c r="N903" s="3"/>
      <c r="O903" s="3"/>
      <c r="P903" s="2" t="s">
        <v>3194</v>
      </c>
      <c r="Q903" s="28" t="str">
        <f>IF(G903="","",IF(L903="",Q902,IF(AND(L903="Y",H903=1),J903,CONCATENATE(Q902,",",J903))))</f>
        <v>STATUS</v>
      </c>
      <c r="R903" s="2" t="str">
        <f>IF(AND(N903="Y",H903=1),"CREATE OR REPLACE VIEW "&amp;B903&amp;"."&amp;F903&amp;" AS SELECT CMM_DTL_CD AS "&amp;J903,IF(AND(N903="Y",H904=1)," , SORT_SEQ AS "&amp;J903&amp;" FROM DW.WSTC_CMM_CD_DTL WHERE CMM_BAS_CD= '"&amp;P903&amp;"';",IF(N903="Y"," , CMM_DTL_NM AS "&amp;J903,IF(G903="","",IF(H903=1,"CREATE OR REPLACE TRANSIENT TABLE "&amp;B903&amp;"."&amp;F903&amp;" ("&amp;J903&amp;"  "&amp;K903&amp;"  "&amp;M903&amp;"  COMMENT '"&amp;I903&amp;"'",IF(H904=1,", "&amp;J903&amp;"  "&amp;K903&amp;"  "&amp;M903&amp;"  COMMENT '"&amp;I903&amp;"' , CONSTRAINT "&amp;F903&amp;"_PK PRIMARY KEY ("&amp;Q903&amp;")) COMMENT='"&amp;G903&amp;"';"&amp;"GRANT SELECT ON TABLE GCWB_WDB."&amp;B903&amp;"."&amp;F903&amp;" TO READ_ROLE;"&amp;"GRANT SELECT,INSERT,UPDATE,DELETE ON TABLE GCWB_WDB."&amp;B903&amp;"."&amp;F903&amp;" TO ROLE CRUD_ROLE;",", "&amp;J903&amp;"  "&amp;K903&amp;"  "&amp;M903&amp;"  COMMENT '"&amp;I903&amp;"'"))))))</f>
        <v>, BO_NAME  VARCHAR(100)  NULL  COMMENT '관리자용 이름'</v>
      </c>
    </row>
    <row r="904" spans="1:18" ht="22" hidden="1" customHeight="1" x14ac:dyDescent="0.45">
      <c r="A904" s="23">
        <f t="shared" si="94"/>
        <v>49</v>
      </c>
      <c r="B904" s="3" t="s">
        <v>598</v>
      </c>
      <c r="C904" s="3" t="s">
        <v>786</v>
      </c>
      <c r="D904" s="3" t="s">
        <v>5512</v>
      </c>
      <c r="E904" s="3" t="s">
        <v>810</v>
      </c>
      <c r="F904" s="4" t="str">
        <f t="shared" si="95"/>
        <v>O_DPN_T_ORDER_STATUS_CODE</v>
      </c>
      <c r="G904" s="5" t="s">
        <v>869</v>
      </c>
      <c r="H904" s="3">
        <f t="shared" si="96"/>
        <v>3</v>
      </c>
      <c r="I904" s="4" t="s">
        <v>1333</v>
      </c>
      <c r="J904" s="4" t="s">
        <v>2365</v>
      </c>
      <c r="K904" s="3" t="s">
        <v>3194</v>
      </c>
      <c r="L904" s="3"/>
      <c r="M904" s="3" t="str">
        <f t="shared" si="92"/>
        <v>NULL</v>
      </c>
      <c r="N904" s="3"/>
      <c r="O904" s="3"/>
      <c r="P904" s="2" t="s">
        <v>5599</v>
      </c>
      <c r="Q904" s="28" t="str">
        <f t="shared" ref="Q904:Q918" si="98">IF(G904="","",IF(L904="",Q903,IF(AND(L904="Y",H904=1),J904,CONCATENATE(Q903,",",J904))))</f>
        <v>STATUS</v>
      </c>
      <c r="R904" s="2" t="str">
        <f t="shared" ref="R904:R918" si="99">IF(AND(N904="Y",H904=1),"CREATE OR REPLACE VIEW "&amp;B904&amp;"."&amp;F904&amp;" AS SELECT CMM_DTL_CD AS "&amp;J904,IF(AND(N904="Y",H905=1)," , SORT_SEQ AS "&amp;J904&amp;" FROM DW.WSTC_CMM_CD_DTL WHERE CMM_BAS_CD= '"&amp;P904&amp;"';",IF(N904="Y"," , CMM_DTL_NM AS "&amp;J904,IF(G904="","",IF(H904=1,"CREATE OR REPLACE TRANSIENT TABLE "&amp;B904&amp;"."&amp;F904&amp;" ("&amp;J904&amp;"  "&amp;K904&amp;"  "&amp;M904&amp;"  COMMENT '"&amp;I904&amp;"'",IF(H905=1,", "&amp;J904&amp;"  "&amp;K904&amp;"  "&amp;M904&amp;"  COMMENT '"&amp;I904&amp;"' , CONSTRAINT "&amp;F904&amp;"_PK PRIMARY KEY ("&amp;Q904&amp;")) COMMENT='"&amp;G904&amp;"';"&amp;"GRANT SELECT ON TABLE GCWB_WDB."&amp;B904&amp;"."&amp;F904&amp;" TO READ_ROLE;"&amp;"GRANT SELECT,INSERT,UPDATE,DELETE ON TABLE GCWB_WDB."&amp;B904&amp;"."&amp;F904&amp;" TO ROLE CRUD_ROLE;",", "&amp;J904&amp;"  "&amp;K904&amp;"  "&amp;M904&amp;"  COMMENT '"&amp;I904&amp;"'"))))))</f>
        <v>, FE_NAME  VARCHAR(100)  NULL  COMMENT '프런트용 이름'</v>
      </c>
    </row>
    <row r="905" spans="1:18" ht="22" hidden="1" customHeight="1" x14ac:dyDescent="0.45">
      <c r="A905" s="23">
        <f t="shared" si="94"/>
        <v>49</v>
      </c>
      <c r="B905" s="3" t="s">
        <v>598</v>
      </c>
      <c r="C905" s="3" t="s">
        <v>786</v>
      </c>
      <c r="D905" s="3" t="s">
        <v>5512</v>
      </c>
      <c r="E905" s="3" t="s">
        <v>810</v>
      </c>
      <c r="F905" s="4" t="str">
        <f t="shared" si="95"/>
        <v>O_DPN_T_ORDER_STATUS_CODE</v>
      </c>
      <c r="G905" s="5" t="s">
        <v>869</v>
      </c>
      <c r="H905" s="3">
        <f t="shared" si="96"/>
        <v>4</v>
      </c>
      <c r="I905" s="4" t="s">
        <v>1122</v>
      </c>
      <c r="J905" s="4" t="s">
        <v>2155</v>
      </c>
      <c r="K905" s="3" t="s">
        <v>3211</v>
      </c>
      <c r="L905" s="3"/>
      <c r="M905" s="3" t="str">
        <f t="shared" si="92"/>
        <v>NULL</v>
      </c>
      <c r="N905" s="3"/>
      <c r="O905" s="3"/>
      <c r="P905" s="2" t="s">
        <v>5600</v>
      </c>
      <c r="Q905" s="28" t="str">
        <f t="shared" si="98"/>
        <v>STATUS</v>
      </c>
      <c r="R905" s="2" t="str">
        <f t="shared" si="99"/>
        <v>, REMARK  VARCHAR(4000)  NULL  COMMENT '비고'</v>
      </c>
    </row>
    <row r="906" spans="1:18" ht="22" hidden="1" customHeight="1" x14ac:dyDescent="0.45">
      <c r="A906" s="23">
        <f t="shared" si="94"/>
        <v>49</v>
      </c>
      <c r="B906" s="3" t="s">
        <v>598</v>
      </c>
      <c r="C906" s="3" t="s">
        <v>786</v>
      </c>
      <c r="D906" s="3" t="s">
        <v>5512</v>
      </c>
      <c r="E906" s="3" t="s">
        <v>810</v>
      </c>
      <c r="F906" s="4" t="str">
        <f t="shared" si="95"/>
        <v>O_DPN_T_ORDER_STATUS_CODE</v>
      </c>
      <c r="G906" s="5" t="s">
        <v>869</v>
      </c>
      <c r="H906" s="3">
        <f t="shared" si="96"/>
        <v>5</v>
      </c>
      <c r="I906" s="4" t="s">
        <v>1334</v>
      </c>
      <c r="J906" s="4" t="s">
        <v>2366</v>
      </c>
      <c r="K906" s="3" t="s">
        <v>3378</v>
      </c>
      <c r="L906" s="3"/>
      <c r="M906" s="3" t="str">
        <f t="shared" si="92"/>
        <v>NULL</v>
      </c>
      <c r="N906" s="3"/>
      <c r="O906" s="3"/>
      <c r="P906" s="2" t="s">
        <v>5601</v>
      </c>
      <c r="Q906" s="28" t="str">
        <f t="shared" si="98"/>
        <v>STATUS</v>
      </c>
      <c r="R906" s="2" t="str">
        <f t="shared" si="99"/>
        <v>, ORDER_TYPE  INTEGER  NULL  COMMENT '주문타입 1:주문 2:반품 교환 취소'</v>
      </c>
    </row>
    <row r="907" spans="1:18" ht="22" hidden="1" customHeight="1" x14ac:dyDescent="0.45">
      <c r="A907" s="23">
        <f t="shared" si="94"/>
        <v>49</v>
      </c>
      <c r="B907" s="3" t="s">
        <v>598</v>
      </c>
      <c r="C907" s="3" t="s">
        <v>786</v>
      </c>
      <c r="D907" s="3" t="s">
        <v>5512</v>
      </c>
      <c r="E907" s="3" t="s">
        <v>810</v>
      </c>
      <c r="F907" s="4" t="str">
        <f t="shared" si="95"/>
        <v>O_DPN_T_ORDER_STATUS_CODE</v>
      </c>
      <c r="G907" s="5" t="s">
        <v>869</v>
      </c>
      <c r="H907" s="3">
        <f t="shared" si="96"/>
        <v>6</v>
      </c>
      <c r="I907" s="4" t="s">
        <v>589</v>
      </c>
      <c r="J907" s="4" t="s">
        <v>3382</v>
      </c>
      <c r="K907" s="3" t="s">
        <v>3383</v>
      </c>
      <c r="L907" s="3" t="s">
        <v>3381</v>
      </c>
      <c r="M907" s="3" t="str">
        <f t="shared" si="92"/>
        <v>NULL</v>
      </c>
      <c r="N907" s="3"/>
      <c r="O907" s="3"/>
      <c r="P907" s="2" t="s">
        <v>5602</v>
      </c>
      <c r="Q907" s="28" t="str">
        <f t="shared" si="98"/>
        <v>STATUS</v>
      </c>
      <c r="R907" s="2" t="str">
        <f t="shared" si="99"/>
        <v>, LOAD_DTTM  TIMESTAMP  NULL  COMMENT '적재일시' , CONSTRAINT O_DPN_T_ORDER_STATUS_CODE_PK PRIMARY KEY (STATUS)) COMMENT='주문상태코드';GRANT SELECT ON TABLE GCWB_WDB.ODS.O_DPN_T_ORDER_STATUS_CODE TO READ_ROLE;GRANT SELECT,INSERT,UPDATE,DELETE ON TABLE GCWB_WDB.ODS.O_DPN_T_ORDER_STATUS_CODE TO ROLE CRUD_ROLE;</v>
      </c>
    </row>
    <row r="908" spans="1:18" ht="22" hidden="1" customHeight="1" x14ac:dyDescent="0.45">
      <c r="A908" s="23">
        <f t="shared" si="94"/>
        <v>50</v>
      </c>
      <c r="B908" s="3" t="s">
        <v>599</v>
      </c>
      <c r="C908" s="3" t="s">
        <v>5596</v>
      </c>
      <c r="D908" s="3" t="s">
        <v>5512</v>
      </c>
      <c r="E908" s="3" t="s">
        <v>3462</v>
      </c>
      <c r="F908" s="4" t="s">
        <v>5597</v>
      </c>
      <c r="G908" s="5" t="s">
        <v>5598</v>
      </c>
      <c r="H908" s="3">
        <f t="shared" si="96"/>
        <v>1</v>
      </c>
      <c r="I908" s="4" t="s">
        <v>1292</v>
      </c>
      <c r="J908" s="4" t="s">
        <v>2322</v>
      </c>
      <c r="K908" s="3" t="s">
        <v>3157</v>
      </c>
      <c r="L908" s="3" t="s">
        <v>300</v>
      </c>
      <c r="M908" s="3" t="str">
        <f t="shared" si="92"/>
        <v xml:space="preserve"> NOT NULL</v>
      </c>
      <c r="N908" s="3"/>
      <c r="O908" s="3"/>
      <c r="P908" s="2" t="s">
        <v>5603</v>
      </c>
      <c r="Q908" s="28" t="str">
        <f t="shared" si="98"/>
        <v>ORDERID</v>
      </c>
      <c r="R908" s="2" t="str">
        <f t="shared" si="99"/>
        <v>CREATE OR REPLACE TRANSIENT TABLE ODS.O_DPN_T_ORDER_STATUS_LOG (ORDERID  VARCHAR(16)   NOT NULL  COMMENT '주문아이디'</v>
      </c>
    </row>
    <row r="909" spans="1:18" ht="22" hidden="1" customHeight="1" x14ac:dyDescent="0.45">
      <c r="A909" s="23">
        <f t="shared" si="94"/>
        <v>50</v>
      </c>
      <c r="B909" s="3" t="s">
        <v>599</v>
      </c>
      <c r="C909" s="3" t="s">
        <v>5596</v>
      </c>
      <c r="D909" s="3" t="s">
        <v>5512</v>
      </c>
      <c r="E909" s="3" t="s">
        <v>3462</v>
      </c>
      <c r="F909" s="4" t="s">
        <v>5597</v>
      </c>
      <c r="G909" s="5" t="s">
        <v>5598</v>
      </c>
      <c r="H909" s="3">
        <f t="shared" si="96"/>
        <v>2</v>
      </c>
      <c r="I909" s="4" t="s">
        <v>921</v>
      </c>
      <c r="J909" s="4" t="s">
        <v>2156</v>
      </c>
      <c r="K909" s="3" t="s">
        <v>3215</v>
      </c>
      <c r="L909" s="3" t="s">
        <v>300</v>
      </c>
      <c r="M909" s="3" t="str">
        <f t="shared" si="92"/>
        <v xml:space="preserve"> NOT NULL</v>
      </c>
      <c r="N909" s="3"/>
      <c r="O909" s="3"/>
      <c r="P909" s="2" t="s">
        <v>5604</v>
      </c>
      <c r="Q909" s="28" t="str">
        <f t="shared" si="98"/>
        <v>ORDERID,STATUS</v>
      </c>
      <c r="R909" s="2" t="str">
        <f t="shared" si="99"/>
        <v>, STATUS  VARCHAR(3)   NOT NULL  COMMENT '주문상태'</v>
      </c>
    </row>
    <row r="910" spans="1:18" ht="22" hidden="1" customHeight="1" x14ac:dyDescent="0.45">
      <c r="A910" s="23">
        <f t="shared" si="94"/>
        <v>50</v>
      </c>
      <c r="B910" s="3" t="s">
        <v>599</v>
      </c>
      <c r="C910" s="3" t="s">
        <v>5596</v>
      </c>
      <c r="D910" s="3" t="s">
        <v>5512</v>
      </c>
      <c r="E910" s="3" t="s">
        <v>3462</v>
      </c>
      <c r="F910" s="4" t="s">
        <v>5597</v>
      </c>
      <c r="G910" s="5" t="s">
        <v>5598</v>
      </c>
      <c r="H910" s="3">
        <f t="shared" si="96"/>
        <v>3</v>
      </c>
      <c r="I910" s="4" t="s">
        <v>1124</v>
      </c>
      <c r="J910" s="4" t="s">
        <v>2157</v>
      </c>
      <c r="K910" s="3" t="s">
        <v>3181</v>
      </c>
      <c r="L910" s="3"/>
      <c r="M910" s="3" t="str">
        <f t="shared" si="92"/>
        <v>NULL</v>
      </c>
      <c r="N910" s="3"/>
      <c r="O910" s="3"/>
      <c r="P910" s="2" t="s">
        <v>5605</v>
      </c>
      <c r="Q910" s="28" t="str">
        <f t="shared" si="98"/>
        <v>ORDERID,STATUS</v>
      </c>
      <c r="R910" s="2" t="str">
        <f t="shared" si="99"/>
        <v>, CUSER  INT(11)  NULL  COMMENT '등록자'</v>
      </c>
    </row>
    <row r="911" spans="1:18" ht="22" hidden="1" customHeight="1" x14ac:dyDescent="0.45">
      <c r="A911" s="23">
        <f t="shared" si="94"/>
        <v>50</v>
      </c>
      <c r="B911" s="3" t="s">
        <v>599</v>
      </c>
      <c r="C911" s="3" t="s">
        <v>5596</v>
      </c>
      <c r="D911" s="3" t="s">
        <v>5512</v>
      </c>
      <c r="E911" s="3" t="s">
        <v>3462</v>
      </c>
      <c r="F911" s="4" t="s">
        <v>5597</v>
      </c>
      <c r="G911" s="4" t="s">
        <v>5598</v>
      </c>
      <c r="H911" s="3">
        <f t="shared" si="96"/>
        <v>4</v>
      </c>
      <c r="I911" s="4" t="s">
        <v>916</v>
      </c>
      <c r="J911" s="4" t="s">
        <v>2149</v>
      </c>
      <c r="K911" s="3" t="s">
        <v>3160</v>
      </c>
      <c r="M911" s="3" t="str">
        <f t="shared" si="92"/>
        <v>NULL</v>
      </c>
      <c r="P911" s="2" t="s">
        <v>5606</v>
      </c>
      <c r="Q911" s="28" t="str">
        <f t="shared" si="98"/>
        <v>ORDERID,STATUS</v>
      </c>
      <c r="R911" s="2" t="str">
        <f t="shared" si="99"/>
        <v>, CDATE  DATETIME  NULL  COMMENT '등록일'</v>
      </c>
    </row>
    <row r="912" spans="1:18" ht="22" hidden="1" customHeight="1" x14ac:dyDescent="0.45">
      <c r="A912" s="23">
        <f>IF(G912=G911,A911,A911+1)</f>
        <v>51</v>
      </c>
      <c r="B912" s="3" t="s">
        <v>598</v>
      </c>
      <c r="C912" s="3" t="s">
        <v>5596</v>
      </c>
      <c r="D912" s="3" t="s">
        <v>5512</v>
      </c>
      <c r="E912" s="3" t="s">
        <v>3462</v>
      </c>
      <c r="F912" s="4" t="str">
        <f>CONCATENATE("O_",D912,"_",E912)</f>
        <v>O_DPN_T_ORDER_STATUS_LOG</v>
      </c>
      <c r="G912" s="5" t="s">
        <v>869</v>
      </c>
      <c r="H912" s="3">
        <f t="shared" si="96"/>
        <v>5</v>
      </c>
      <c r="I912" s="4" t="s">
        <v>589</v>
      </c>
      <c r="J912" s="4" t="s">
        <v>3382</v>
      </c>
      <c r="K912" s="3" t="s">
        <v>3383</v>
      </c>
      <c r="L912" s="3" t="s">
        <v>3381</v>
      </c>
      <c r="M912" s="3" t="str">
        <f>IF(L912="Y"," NOT NULL","NULL")</f>
        <v>NULL</v>
      </c>
      <c r="N912" s="3"/>
      <c r="O912" s="3"/>
      <c r="P912" s="2" t="s">
        <v>5607</v>
      </c>
      <c r="Q912" s="28" t="str">
        <f t="shared" si="98"/>
        <v>ORDERID,STATUS</v>
      </c>
      <c r="R912" s="2" t="str">
        <f t="shared" si="99"/>
        <v>, LOAD_DTTM  TIMESTAMP  NULL  COMMENT '적재일시' , CONSTRAINT O_DPN_T_ORDER_STATUS_LOG_PK PRIMARY KEY (ORDERID,STATUS)) COMMENT='주문상태코드';GRANT SELECT ON TABLE GCWB_WDB.ODS.O_DPN_T_ORDER_STATUS_LOG TO READ_ROLE;GRANT SELECT,INSERT,UPDATE,DELETE ON TABLE GCWB_WDB.ODS.O_DPN_T_ORDER_STATUS_LOG TO ROLE CRUD_ROLE;</v>
      </c>
    </row>
    <row r="913" spans="1:18" ht="22" hidden="1" customHeight="1" x14ac:dyDescent="0.45">
      <c r="A913" s="23">
        <f>IF(G913=G911,A911,A911+1)</f>
        <v>51</v>
      </c>
      <c r="B913" s="3" t="s">
        <v>598</v>
      </c>
      <c r="C913" s="3" t="s">
        <v>786</v>
      </c>
      <c r="D913" s="3" t="s">
        <v>5512</v>
      </c>
      <c r="E913" s="3" t="s">
        <v>811</v>
      </c>
      <c r="F913" s="4" t="str">
        <f t="shared" si="95"/>
        <v>O_DPN_T_PAYMENT_LOG</v>
      </c>
      <c r="G913" s="5" t="s">
        <v>870</v>
      </c>
      <c r="H913" s="3">
        <f t="shared" si="96"/>
        <v>1</v>
      </c>
      <c r="I913" s="4" t="s">
        <v>1335</v>
      </c>
      <c r="J913" s="4" t="s">
        <v>2367</v>
      </c>
      <c r="K913" s="3" t="s">
        <v>3378</v>
      </c>
      <c r="L913" s="3" t="s">
        <v>5511</v>
      </c>
      <c r="M913" s="3" t="str">
        <f t="shared" si="92"/>
        <v xml:space="preserve"> NOT NULL</v>
      </c>
      <c r="N913" s="3"/>
      <c r="O913" s="3"/>
      <c r="P913" s="2" t="s">
        <v>5608</v>
      </c>
      <c r="Q913" s="28" t="str">
        <f t="shared" si="98"/>
        <v>PLOG_NO</v>
      </c>
      <c r="R913" s="2" t="str">
        <f t="shared" si="99"/>
        <v>CREATE OR REPLACE TRANSIENT TABLE ODS.O_DPN_T_PAYMENT_LOG (PLOG_NO  INTEGER   NOT NULL  COMMENT '로그번호'</v>
      </c>
    </row>
    <row r="914" spans="1:18" ht="22" hidden="1" customHeight="1" x14ac:dyDescent="0.45">
      <c r="A914" s="23">
        <f t="shared" si="94"/>
        <v>51</v>
      </c>
      <c r="B914" s="3" t="s">
        <v>598</v>
      </c>
      <c r="C914" s="3" t="s">
        <v>786</v>
      </c>
      <c r="D914" s="3" t="s">
        <v>5512</v>
      </c>
      <c r="E914" s="3" t="s">
        <v>811</v>
      </c>
      <c r="F914" s="4" t="str">
        <f t="shared" si="95"/>
        <v>O_DPN_T_PAYMENT_LOG</v>
      </c>
      <c r="G914" s="5" t="s">
        <v>870</v>
      </c>
      <c r="H914" s="3">
        <f t="shared" si="96"/>
        <v>2</v>
      </c>
      <c r="I914" s="4" t="s">
        <v>1292</v>
      </c>
      <c r="J914" s="4" t="s">
        <v>2322</v>
      </c>
      <c r="K914" s="3" t="s">
        <v>3157</v>
      </c>
      <c r="L914" s="3"/>
      <c r="M914" s="3" t="str">
        <f t="shared" si="92"/>
        <v>NULL</v>
      </c>
      <c r="N914" s="3"/>
      <c r="O914" s="3"/>
      <c r="P914" s="2" t="s">
        <v>5609</v>
      </c>
      <c r="Q914" s="28" t="str">
        <f t="shared" si="98"/>
        <v>PLOG_NO</v>
      </c>
      <c r="R914" s="2" t="str">
        <f t="shared" si="99"/>
        <v>, ORDERID  VARCHAR(16)  NULL  COMMENT '주문아이디'</v>
      </c>
    </row>
    <row r="915" spans="1:18" ht="22" hidden="1" customHeight="1" x14ac:dyDescent="0.45">
      <c r="A915" s="23">
        <f t="shared" si="94"/>
        <v>51</v>
      </c>
      <c r="B915" s="3" t="s">
        <v>598</v>
      </c>
      <c r="C915" s="3" t="s">
        <v>786</v>
      </c>
      <c r="D915" s="3" t="s">
        <v>5512</v>
      </c>
      <c r="E915" s="3" t="s">
        <v>811</v>
      </c>
      <c r="F915" s="4" t="str">
        <f t="shared" si="95"/>
        <v>O_DPN_T_PAYMENT_LOG</v>
      </c>
      <c r="G915" s="5" t="s">
        <v>870</v>
      </c>
      <c r="H915" s="3">
        <f t="shared" si="96"/>
        <v>3</v>
      </c>
      <c r="I915" s="4" t="s">
        <v>1336</v>
      </c>
      <c r="J915" s="4" t="s">
        <v>2143</v>
      </c>
      <c r="K915" s="3" t="s">
        <v>3378</v>
      </c>
      <c r="L915" s="3"/>
      <c r="M915" s="3" t="str">
        <f t="shared" si="92"/>
        <v>NULL</v>
      </c>
      <c r="N915" s="3"/>
      <c r="O915" s="3"/>
      <c r="P915" s="2" t="s">
        <v>5610</v>
      </c>
      <c r="Q915" s="28" t="str">
        <f t="shared" si="98"/>
        <v>PLOG_NO</v>
      </c>
      <c r="R915" s="2" t="str">
        <f t="shared" si="99"/>
        <v>, GUBUN  INTEGER  NULL  COMMENT '구분 1:결제 2:취소'</v>
      </c>
    </row>
    <row r="916" spans="1:18" ht="22" hidden="1" customHeight="1" x14ac:dyDescent="0.45">
      <c r="A916" s="23">
        <f t="shared" si="94"/>
        <v>51</v>
      </c>
      <c r="B916" s="3" t="s">
        <v>598</v>
      </c>
      <c r="C916" s="3" t="s">
        <v>786</v>
      </c>
      <c r="D916" s="3" t="s">
        <v>5512</v>
      </c>
      <c r="E916" s="3" t="s">
        <v>811</v>
      </c>
      <c r="F916" s="4" t="str">
        <f t="shared" si="95"/>
        <v>O_DPN_T_PAYMENT_LOG</v>
      </c>
      <c r="G916" s="5" t="s">
        <v>870</v>
      </c>
      <c r="H916" s="3">
        <f t="shared" si="96"/>
        <v>4</v>
      </c>
      <c r="I916" s="4" t="s">
        <v>1306</v>
      </c>
      <c r="J916" s="4" t="s">
        <v>2341</v>
      </c>
      <c r="K916" s="3" t="s">
        <v>3214</v>
      </c>
      <c r="L916" s="3"/>
      <c r="M916" s="3" t="str">
        <f t="shared" si="92"/>
        <v>NULL</v>
      </c>
      <c r="N916" s="3"/>
      <c r="O916" s="3"/>
      <c r="P916" s="2" t="s">
        <v>5611</v>
      </c>
      <c r="Q916" s="28" t="str">
        <f t="shared" si="98"/>
        <v>PLOG_NO</v>
      </c>
      <c r="R916" s="2" t="str">
        <f t="shared" si="99"/>
        <v>, PAY_TYPE  VARCHAR(6)  NULL  COMMENT '결제타입'</v>
      </c>
    </row>
    <row r="917" spans="1:18" ht="22" hidden="1" customHeight="1" x14ac:dyDescent="0.45">
      <c r="A917" s="23">
        <f t="shared" si="94"/>
        <v>51</v>
      </c>
      <c r="B917" s="3" t="s">
        <v>598</v>
      </c>
      <c r="C917" s="3" t="s">
        <v>786</v>
      </c>
      <c r="D917" s="3" t="s">
        <v>5512</v>
      </c>
      <c r="E917" s="3" t="s">
        <v>811</v>
      </c>
      <c r="F917" s="4" t="str">
        <f t="shared" si="95"/>
        <v>O_DPN_T_PAYMENT_LOG</v>
      </c>
      <c r="G917" s="5" t="s">
        <v>870</v>
      </c>
      <c r="H917" s="3">
        <f t="shared" si="96"/>
        <v>5</v>
      </c>
      <c r="I917" s="4" t="s">
        <v>1305</v>
      </c>
      <c r="J917" s="4" t="s">
        <v>2340</v>
      </c>
      <c r="K917" s="3" t="s">
        <v>3378</v>
      </c>
      <c r="L917" s="3"/>
      <c r="M917" s="3" t="str">
        <f t="shared" si="92"/>
        <v>NULL</v>
      </c>
      <c r="N917" s="3"/>
      <c r="O917" s="3"/>
      <c r="P917" s="2" t="s">
        <v>5612</v>
      </c>
      <c r="Q917" s="28" t="str">
        <f t="shared" si="98"/>
        <v>PLOG_NO</v>
      </c>
      <c r="R917" s="2" t="str">
        <f t="shared" si="99"/>
        <v>, PAY_AMT  INTEGER  NULL  COMMENT '결제금액'</v>
      </c>
    </row>
    <row r="918" spans="1:18" ht="22" hidden="1" customHeight="1" x14ac:dyDescent="0.45">
      <c r="A918" s="23">
        <f t="shared" si="94"/>
        <v>51</v>
      </c>
      <c r="B918" s="3" t="s">
        <v>598</v>
      </c>
      <c r="C918" s="3" t="s">
        <v>786</v>
      </c>
      <c r="D918" s="3" t="s">
        <v>5512</v>
      </c>
      <c r="E918" s="3" t="s">
        <v>811</v>
      </c>
      <c r="F918" s="4" t="str">
        <f t="shared" si="95"/>
        <v>O_DPN_T_PAYMENT_LOG</v>
      </c>
      <c r="G918" s="5" t="s">
        <v>870</v>
      </c>
      <c r="H918" s="3">
        <f t="shared" si="96"/>
        <v>6</v>
      </c>
      <c r="I918" s="4" t="s">
        <v>1337</v>
      </c>
      <c r="J918" s="4" t="s">
        <v>2368</v>
      </c>
      <c r="K918" s="3" t="s">
        <v>3159</v>
      </c>
      <c r="L918" s="3"/>
      <c r="M918" s="3" t="str">
        <f t="shared" si="92"/>
        <v>NULL</v>
      </c>
      <c r="N918" s="3"/>
      <c r="O918" s="3"/>
      <c r="P918" s="2" t="s">
        <v>5613</v>
      </c>
      <c r="Q918" s="28" t="str">
        <f t="shared" si="98"/>
        <v>PLOG_NO</v>
      </c>
      <c r="R918" s="2" t="str">
        <f t="shared" si="99"/>
        <v>, LOG  VARIANT  NULL  COMMENT '로그'</v>
      </c>
    </row>
    <row r="919" spans="1:18" ht="22" hidden="1" customHeight="1" x14ac:dyDescent="0.45">
      <c r="A919" s="23">
        <f t="shared" si="94"/>
        <v>51</v>
      </c>
      <c r="B919" s="3" t="s">
        <v>598</v>
      </c>
      <c r="C919" s="3" t="s">
        <v>786</v>
      </c>
      <c r="D919" s="3" t="s">
        <v>5512</v>
      </c>
      <c r="E919" s="3" t="s">
        <v>811</v>
      </c>
      <c r="F919" s="4" t="str">
        <f t="shared" si="95"/>
        <v>O_DPN_T_PAYMENT_LOG</v>
      </c>
      <c r="G919" s="5" t="s">
        <v>870</v>
      </c>
      <c r="H919" s="3">
        <f t="shared" si="96"/>
        <v>7</v>
      </c>
      <c r="I919" s="4" t="s">
        <v>916</v>
      </c>
      <c r="J919" s="4" t="s">
        <v>2149</v>
      </c>
      <c r="K919" s="3" t="s">
        <v>3160</v>
      </c>
      <c r="L919" s="3"/>
      <c r="M919" s="3" t="str">
        <f t="shared" si="92"/>
        <v>NULL</v>
      </c>
      <c r="N919" s="3"/>
      <c r="O919" s="3"/>
      <c r="P919" s="2" t="s">
        <v>3160</v>
      </c>
      <c r="Q919" s="28" t="str">
        <f t="shared" si="93"/>
        <v>PLOG_NO</v>
      </c>
      <c r="R919" s="2" t="str">
        <f t="shared" si="97"/>
        <v>, CDATE  DATETIME  NULL  COMMENT '등록일'</v>
      </c>
    </row>
    <row r="920" spans="1:18" ht="22" hidden="1" customHeight="1" x14ac:dyDescent="0.45">
      <c r="A920" s="23">
        <f t="shared" si="94"/>
        <v>51</v>
      </c>
      <c r="B920" s="3" t="s">
        <v>598</v>
      </c>
      <c r="C920" s="3" t="s">
        <v>786</v>
      </c>
      <c r="D920" s="3" t="s">
        <v>5512</v>
      </c>
      <c r="E920" s="3" t="s">
        <v>811</v>
      </c>
      <c r="F920" s="4" t="str">
        <f t="shared" si="95"/>
        <v>O_DPN_T_PAYMENT_LOG</v>
      </c>
      <c r="G920" s="5" t="s">
        <v>870</v>
      </c>
      <c r="H920" s="3">
        <f t="shared" si="96"/>
        <v>8</v>
      </c>
      <c r="I920" s="4" t="s">
        <v>1338</v>
      </c>
      <c r="J920" s="4" t="s">
        <v>2369</v>
      </c>
      <c r="K920" s="3" t="s">
        <v>3210</v>
      </c>
      <c r="L920" s="3"/>
      <c r="M920" s="3" t="str">
        <f t="shared" si="92"/>
        <v>NULL</v>
      </c>
      <c r="N920" s="3"/>
      <c r="O920" s="3"/>
      <c r="P920" s="2" t="s">
        <v>3210</v>
      </c>
      <c r="Q920" s="28" t="str">
        <f t="shared" si="93"/>
        <v>PLOG_NO</v>
      </c>
      <c r="R920" s="2" t="str">
        <f t="shared" si="97"/>
        <v>, SAP_RESULT  VARCHAR(1)  NULL  COMMENT 'SAP 전송결과 Z:SUCCESS, E:FAIL'</v>
      </c>
    </row>
    <row r="921" spans="1:18" ht="22" hidden="1" customHeight="1" x14ac:dyDescent="0.45">
      <c r="A921" s="23">
        <f t="shared" si="94"/>
        <v>51</v>
      </c>
      <c r="B921" s="3" t="s">
        <v>598</v>
      </c>
      <c r="C921" s="3" t="s">
        <v>786</v>
      </c>
      <c r="D921" s="3" t="s">
        <v>5512</v>
      </c>
      <c r="E921" s="3" t="s">
        <v>811</v>
      </c>
      <c r="F921" s="4" t="str">
        <f t="shared" si="95"/>
        <v>O_DPN_T_PAYMENT_LOG</v>
      </c>
      <c r="G921" s="5" t="s">
        <v>870</v>
      </c>
      <c r="H921" s="3">
        <f t="shared" si="96"/>
        <v>9</v>
      </c>
      <c r="I921" s="4" t="s">
        <v>1339</v>
      </c>
      <c r="J921" s="4" t="s">
        <v>2370</v>
      </c>
      <c r="K921" s="3" t="s">
        <v>3212</v>
      </c>
      <c r="L921" s="3"/>
      <c r="M921" s="3" t="str">
        <f t="shared" si="92"/>
        <v>NULL</v>
      </c>
      <c r="N921" s="3"/>
      <c r="O921" s="3"/>
      <c r="P921" s="2" t="s">
        <v>3212</v>
      </c>
      <c r="Q921" s="28" t="str">
        <f t="shared" si="93"/>
        <v>PLOG_NO</v>
      </c>
      <c r="R921" s="2" t="str">
        <f t="shared" si="97"/>
        <v>, SAP_MSG  VARCHAR(300)  NULL  COMMENT 'SAP 메세지'</v>
      </c>
    </row>
    <row r="922" spans="1:18" ht="22" hidden="1" customHeight="1" x14ac:dyDescent="0.45">
      <c r="A922" s="23">
        <f t="shared" si="94"/>
        <v>51</v>
      </c>
      <c r="B922" s="3" t="s">
        <v>598</v>
      </c>
      <c r="C922" s="3" t="s">
        <v>786</v>
      </c>
      <c r="D922" s="3" t="s">
        <v>5512</v>
      </c>
      <c r="E922" s="3" t="s">
        <v>811</v>
      </c>
      <c r="F922" s="4" t="str">
        <f t="shared" si="95"/>
        <v>O_DPN_T_PAYMENT_LOG</v>
      </c>
      <c r="G922" s="5" t="s">
        <v>870</v>
      </c>
      <c r="H922" s="3">
        <f t="shared" si="96"/>
        <v>10</v>
      </c>
      <c r="I922" s="4" t="s">
        <v>1340</v>
      </c>
      <c r="J922" s="4" t="s">
        <v>2371</v>
      </c>
      <c r="K922" s="3" t="s">
        <v>3160</v>
      </c>
      <c r="L922" s="3"/>
      <c r="M922" s="3" t="str">
        <f t="shared" si="92"/>
        <v>NULL</v>
      </c>
      <c r="N922" s="3"/>
      <c r="O922" s="3"/>
      <c r="P922" s="2" t="s">
        <v>3160</v>
      </c>
      <c r="Q922" s="28" t="str">
        <f t="shared" si="93"/>
        <v>PLOG_NO</v>
      </c>
      <c r="R922" s="2" t="str">
        <f t="shared" si="97"/>
        <v>, SAP_DATE  DATETIME  NULL  COMMENT 'SAP 전송일'</v>
      </c>
    </row>
    <row r="923" spans="1:18" ht="22" hidden="1" customHeight="1" x14ac:dyDescent="0.45">
      <c r="A923" s="23">
        <f t="shared" si="94"/>
        <v>51</v>
      </c>
      <c r="B923" s="3" t="s">
        <v>598</v>
      </c>
      <c r="C923" s="3" t="s">
        <v>786</v>
      </c>
      <c r="D923" s="3" t="s">
        <v>5512</v>
      </c>
      <c r="E923" s="3" t="s">
        <v>811</v>
      </c>
      <c r="F923" s="4" t="str">
        <f t="shared" si="95"/>
        <v>O_DPN_T_PAYMENT_LOG</v>
      </c>
      <c r="G923" s="5" t="s">
        <v>870</v>
      </c>
      <c r="H923" s="3">
        <f>IF(F923=F922,H922+1,1)</f>
        <v>11</v>
      </c>
      <c r="I923" s="4" t="s">
        <v>589</v>
      </c>
      <c r="J923" s="4" t="s">
        <v>3382</v>
      </c>
      <c r="K923" s="3" t="s">
        <v>3383</v>
      </c>
      <c r="L923" s="3" t="s">
        <v>3381</v>
      </c>
      <c r="M923" s="3" t="str">
        <f t="shared" si="92"/>
        <v>NULL</v>
      </c>
      <c r="N923" s="3"/>
      <c r="O923" s="3"/>
      <c r="Q923" s="28" t="str">
        <f t="shared" si="93"/>
        <v>PLOG_NO</v>
      </c>
      <c r="R923" s="2" t="str">
        <f t="shared" si="97"/>
        <v>, LOAD_DTTM  TIMESTAMP  NULL  COMMENT '적재일시' , CONSTRAINT O_DPN_T_PAYMENT_LOG_PK PRIMARY KEY (PLOG_NO)) COMMENT='결제로그';GRANT SELECT ON TABLE GCWB_WDB.ODS.O_DPN_T_PAYMENT_LOG TO READ_ROLE;GRANT SELECT,INSERT,UPDATE,DELETE ON TABLE GCWB_WDB.ODS.O_DPN_T_PAYMENT_LOG TO ROLE CRUD_ROLE;</v>
      </c>
    </row>
    <row r="924" spans="1:18" ht="22" hidden="1" customHeight="1" x14ac:dyDescent="0.45">
      <c r="A924" s="23">
        <f t="shared" si="94"/>
        <v>52</v>
      </c>
      <c r="B924" s="3" t="s">
        <v>598</v>
      </c>
      <c r="C924" s="3" t="s">
        <v>786</v>
      </c>
      <c r="D924" s="3" t="s">
        <v>5512</v>
      </c>
      <c r="E924" s="3" t="s">
        <v>812</v>
      </c>
      <c r="F924" s="4" t="str">
        <f t="shared" si="95"/>
        <v>O_DPN_T_PBANNER</v>
      </c>
      <c r="G924" s="5" t="s">
        <v>871</v>
      </c>
      <c r="H924" s="3">
        <f t="shared" si="96"/>
        <v>1</v>
      </c>
      <c r="I924" s="4" t="s">
        <v>1274</v>
      </c>
      <c r="J924" s="4" t="s">
        <v>2372</v>
      </c>
      <c r="K924" s="3" t="s">
        <v>3378</v>
      </c>
      <c r="L924" s="3" t="s">
        <v>5511</v>
      </c>
      <c r="M924" s="3" t="str">
        <f t="shared" si="92"/>
        <v xml:space="preserve"> NOT NULL</v>
      </c>
      <c r="N924" s="3"/>
      <c r="O924" s="3"/>
      <c r="P924" s="2" t="s">
        <v>3181</v>
      </c>
      <c r="Q924" s="28" t="str">
        <f t="shared" si="93"/>
        <v>BNO</v>
      </c>
      <c r="R924" s="2" t="str">
        <f t="shared" si="97"/>
        <v>CREATE OR REPLACE TRANSIENT TABLE ODS.O_DPN_T_PBANNER (BNO  INTEGER   NOT NULL  COMMENT '번호'</v>
      </c>
    </row>
    <row r="925" spans="1:18" ht="22" hidden="1" customHeight="1" x14ac:dyDescent="0.45">
      <c r="A925" s="23">
        <f t="shared" si="94"/>
        <v>52</v>
      </c>
      <c r="B925" s="3" t="s">
        <v>598</v>
      </c>
      <c r="C925" s="3" t="s">
        <v>786</v>
      </c>
      <c r="D925" s="3" t="s">
        <v>5512</v>
      </c>
      <c r="E925" s="3" t="s">
        <v>812</v>
      </c>
      <c r="F925" s="4" t="str">
        <f t="shared" si="95"/>
        <v>O_DPN_T_PBANNER</v>
      </c>
      <c r="G925" s="5" t="s">
        <v>871</v>
      </c>
      <c r="H925" s="3">
        <f t="shared" si="96"/>
        <v>2</v>
      </c>
      <c r="I925" s="4" t="s">
        <v>1341</v>
      </c>
      <c r="J925" s="4" t="s">
        <v>2143</v>
      </c>
      <c r="K925" s="3" t="s">
        <v>3378</v>
      </c>
      <c r="L925" s="3"/>
      <c r="M925" s="3" t="str">
        <f t="shared" si="92"/>
        <v>NULL</v>
      </c>
      <c r="N925" s="3"/>
      <c r="O925" s="3"/>
      <c r="P925" s="2" t="s">
        <v>3181</v>
      </c>
      <c r="Q925" s="28" t="str">
        <f t="shared" si="93"/>
        <v>BNO</v>
      </c>
      <c r="R925" s="2" t="str">
        <f t="shared" si="97"/>
        <v>, GUBUN  INTEGER  NULL  COMMENT '유형 1:제품 2:이벤트 3:긴급'</v>
      </c>
    </row>
    <row r="926" spans="1:18" ht="22" hidden="1" customHeight="1" x14ac:dyDescent="0.45">
      <c r="A926" s="23">
        <f t="shared" si="94"/>
        <v>52</v>
      </c>
      <c r="B926" s="3" t="s">
        <v>598</v>
      </c>
      <c r="C926" s="3" t="s">
        <v>786</v>
      </c>
      <c r="D926" s="3" t="s">
        <v>5512</v>
      </c>
      <c r="E926" s="3" t="s">
        <v>812</v>
      </c>
      <c r="F926" s="4" t="str">
        <f t="shared" si="95"/>
        <v>O_DPN_T_PBANNER</v>
      </c>
      <c r="G926" s="5" t="s">
        <v>871</v>
      </c>
      <c r="H926" s="3">
        <f t="shared" si="96"/>
        <v>3</v>
      </c>
      <c r="I926" s="4" t="s">
        <v>1233</v>
      </c>
      <c r="J926" s="4" t="s">
        <v>2263</v>
      </c>
      <c r="K926" s="3" t="s">
        <v>3219</v>
      </c>
      <c r="L926" s="3"/>
      <c r="M926" s="3" t="str">
        <f t="shared" si="92"/>
        <v>NULL</v>
      </c>
      <c r="N926" s="3"/>
      <c r="O926" s="3"/>
      <c r="P926" s="2" t="s">
        <v>3219</v>
      </c>
      <c r="Q926" s="28" t="str">
        <f t="shared" si="93"/>
        <v>BNO</v>
      </c>
      <c r="R926" s="2" t="str">
        <f t="shared" si="97"/>
        <v>, TITLE  VARCHAR(200)  NULL  COMMENT '제목'</v>
      </c>
    </row>
    <row r="927" spans="1:18" ht="22" hidden="1" customHeight="1" x14ac:dyDescent="0.45">
      <c r="A927" s="23">
        <f t="shared" si="94"/>
        <v>52</v>
      </c>
      <c r="B927" s="3" t="s">
        <v>598</v>
      </c>
      <c r="C927" s="3" t="s">
        <v>786</v>
      </c>
      <c r="D927" s="3" t="s">
        <v>5512</v>
      </c>
      <c r="E927" s="3" t="s">
        <v>812</v>
      </c>
      <c r="F927" s="4" t="str">
        <f t="shared" si="95"/>
        <v>O_DPN_T_PBANNER</v>
      </c>
      <c r="G927" s="5" t="s">
        <v>871</v>
      </c>
      <c r="H927" s="3">
        <f t="shared" si="96"/>
        <v>4</v>
      </c>
      <c r="I927" s="4" t="s">
        <v>1342</v>
      </c>
      <c r="J927" s="4" t="s">
        <v>2264</v>
      </c>
      <c r="K927" s="3" t="s">
        <v>3184</v>
      </c>
      <c r="L927" s="3"/>
      <c r="M927" s="3" t="str">
        <f t="shared" si="92"/>
        <v>NULL</v>
      </c>
      <c r="N927" s="3"/>
      <c r="O927" s="3"/>
      <c r="P927" s="2" t="s">
        <v>3184</v>
      </c>
      <c r="Q927" s="28" t="str">
        <f t="shared" si="93"/>
        <v>BNO</v>
      </c>
      <c r="R927" s="2" t="str">
        <f t="shared" si="97"/>
        <v>, SDATE  VARCHAR(10)  NULL  COMMENT '전시 시작일'</v>
      </c>
    </row>
    <row r="928" spans="1:18" ht="22" hidden="1" customHeight="1" x14ac:dyDescent="0.45">
      <c r="A928" s="23">
        <f t="shared" si="94"/>
        <v>52</v>
      </c>
      <c r="B928" s="3" t="s">
        <v>598</v>
      </c>
      <c r="C928" s="3" t="s">
        <v>786</v>
      </c>
      <c r="D928" s="3" t="s">
        <v>5512</v>
      </c>
      <c r="E928" s="3" t="s">
        <v>812</v>
      </c>
      <c r="F928" s="4" t="str">
        <f t="shared" si="95"/>
        <v>O_DPN_T_PBANNER</v>
      </c>
      <c r="G928" s="5" t="s">
        <v>871</v>
      </c>
      <c r="H928" s="3">
        <f t="shared" si="96"/>
        <v>5</v>
      </c>
      <c r="I928" s="4" t="s">
        <v>1343</v>
      </c>
      <c r="J928" s="4" t="s">
        <v>2265</v>
      </c>
      <c r="K928" s="3" t="s">
        <v>3184</v>
      </c>
      <c r="L928" s="3"/>
      <c r="M928" s="3" t="str">
        <f t="shared" si="92"/>
        <v>NULL</v>
      </c>
      <c r="N928" s="3"/>
      <c r="O928" s="3"/>
      <c r="P928" s="2" t="s">
        <v>3184</v>
      </c>
      <c r="Q928" s="28" t="str">
        <f t="shared" si="93"/>
        <v>BNO</v>
      </c>
      <c r="R928" s="2" t="str">
        <f t="shared" si="97"/>
        <v>, EDATE  VARCHAR(10)  NULL  COMMENT '전시 종료일'</v>
      </c>
    </row>
    <row r="929" spans="1:18" ht="22" hidden="1" customHeight="1" x14ac:dyDescent="0.45">
      <c r="A929" s="23">
        <f t="shared" si="94"/>
        <v>52</v>
      </c>
      <c r="B929" s="3" t="s">
        <v>598</v>
      </c>
      <c r="C929" s="3" t="s">
        <v>786</v>
      </c>
      <c r="D929" s="3" t="s">
        <v>5512</v>
      </c>
      <c r="E929" s="3" t="s">
        <v>812</v>
      </c>
      <c r="F929" s="4" t="str">
        <f t="shared" si="95"/>
        <v>O_DPN_T_PBANNER</v>
      </c>
      <c r="G929" s="5" t="s">
        <v>871</v>
      </c>
      <c r="H929" s="3">
        <f t="shared" si="96"/>
        <v>6</v>
      </c>
      <c r="I929" s="4" t="s">
        <v>1122</v>
      </c>
      <c r="J929" s="4" t="s">
        <v>2155</v>
      </c>
      <c r="K929" s="3" t="s">
        <v>3211</v>
      </c>
      <c r="L929" s="3"/>
      <c r="M929" s="3" t="str">
        <f t="shared" si="92"/>
        <v>NULL</v>
      </c>
      <c r="N929" s="3"/>
      <c r="O929" s="3"/>
      <c r="P929" s="2" t="s">
        <v>3211</v>
      </c>
      <c r="Q929" s="28" t="str">
        <f t="shared" si="93"/>
        <v>BNO</v>
      </c>
      <c r="R929" s="2" t="str">
        <f t="shared" si="97"/>
        <v>, REMARK  VARCHAR(4000)  NULL  COMMENT '비고'</v>
      </c>
    </row>
    <row r="930" spans="1:18" ht="22" hidden="1" customHeight="1" x14ac:dyDescent="0.45">
      <c r="A930" s="23">
        <f t="shared" si="94"/>
        <v>52</v>
      </c>
      <c r="B930" s="3" t="s">
        <v>598</v>
      </c>
      <c r="C930" s="3" t="s">
        <v>786</v>
      </c>
      <c r="D930" s="3" t="s">
        <v>5512</v>
      </c>
      <c r="E930" s="3" t="s">
        <v>812</v>
      </c>
      <c r="F930" s="4" t="str">
        <f t="shared" si="95"/>
        <v>O_DPN_T_PBANNER</v>
      </c>
      <c r="G930" s="5" t="s">
        <v>871</v>
      </c>
      <c r="H930" s="3">
        <f t="shared" si="96"/>
        <v>7</v>
      </c>
      <c r="I930" s="4" t="s">
        <v>1344</v>
      </c>
      <c r="J930" s="4" t="s">
        <v>2373</v>
      </c>
      <c r="K930" s="3" t="s">
        <v>3212</v>
      </c>
      <c r="L930" s="3"/>
      <c r="M930" s="3" t="str">
        <f t="shared" si="92"/>
        <v>NULL</v>
      </c>
      <c r="N930" s="3"/>
      <c r="O930" s="3"/>
      <c r="P930" s="2" t="s">
        <v>3212</v>
      </c>
      <c r="Q930" s="28" t="str">
        <f t="shared" si="93"/>
        <v>BNO</v>
      </c>
      <c r="R930" s="2" t="str">
        <f t="shared" si="97"/>
        <v>, PC_IMG  VARCHAR(300)  NULL  COMMENT 'PC 이미지'</v>
      </c>
    </row>
    <row r="931" spans="1:18" ht="22" hidden="1" customHeight="1" x14ac:dyDescent="0.45">
      <c r="A931" s="23">
        <f t="shared" si="94"/>
        <v>52</v>
      </c>
      <c r="B931" s="3" t="s">
        <v>598</v>
      </c>
      <c r="C931" s="3" t="s">
        <v>786</v>
      </c>
      <c r="D931" s="3" t="s">
        <v>5512</v>
      </c>
      <c r="E931" s="3" t="s">
        <v>812</v>
      </c>
      <c r="F931" s="4" t="str">
        <f t="shared" si="95"/>
        <v>O_DPN_T_PBANNER</v>
      </c>
      <c r="G931" s="5" t="s">
        <v>871</v>
      </c>
      <c r="H931" s="3">
        <f t="shared" si="96"/>
        <v>8</v>
      </c>
      <c r="I931" s="4" t="s">
        <v>1345</v>
      </c>
      <c r="J931" s="4" t="s">
        <v>2374</v>
      </c>
      <c r="K931" s="3" t="s">
        <v>3194</v>
      </c>
      <c r="L931" s="3"/>
      <c r="M931" s="3" t="str">
        <f t="shared" si="92"/>
        <v>NULL</v>
      </c>
      <c r="N931" s="3"/>
      <c r="O931" s="3"/>
      <c r="P931" s="2" t="s">
        <v>3194</v>
      </c>
      <c r="Q931" s="28" t="str">
        <f t="shared" si="93"/>
        <v>BNO</v>
      </c>
      <c r="R931" s="2" t="str">
        <f t="shared" si="97"/>
        <v>, PC_IMG_ALT  VARCHAR(100)  NULL  COMMENT 'PC 이미지 ALT'</v>
      </c>
    </row>
    <row r="932" spans="1:18" ht="22" hidden="1" customHeight="1" x14ac:dyDescent="0.45">
      <c r="A932" s="23">
        <f t="shared" si="94"/>
        <v>52</v>
      </c>
      <c r="B932" s="3" t="s">
        <v>598</v>
      </c>
      <c r="C932" s="3" t="s">
        <v>786</v>
      </c>
      <c r="D932" s="3" t="s">
        <v>5512</v>
      </c>
      <c r="E932" s="3" t="s">
        <v>812</v>
      </c>
      <c r="F932" s="4" t="str">
        <f t="shared" si="95"/>
        <v>O_DPN_T_PBANNER</v>
      </c>
      <c r="G932" s="5" t="s">
        <v>871</v>
      </c>
      <c r="H932" s="3">
        <f t="shared" si="96"/>
        <v>9</v>
      </c>
      <c r="I932" s="4" t="s">
        <v>1346</v>
      </c>
      <c r="J932" s="4" t="s">
        <v>2375</v>
      </c>
      <c r="K932" s="3" t="s">
        <v>3212</v>
      </c>
      <c r="L932" s="3"/>
      <c r="M932" s="3" t="str">
        <f t="shared" ref="M932:M995" si="100">IF(L932="Y"," NOT NULL","NULL")</f>
        <v>NULL</v>
      </c>
      <c r="N932" s="3"/>
      <c r="O932" s="3"/>
      <c r="P932" s="2" t="s">
        <v>3212</v>
      </c>
      <c r="Q932" s="28" t="str">
        <f t="shared" ref="Q932:Q995" si="101">IF(G932="","",IF(L932="",Q931,IF(AND(L932="Y",H932=1),J932,CONCATENATE(Q931,",",J932))))</f>
        <v>BNO</v>
      </c>
      <c r="R932" s="2" t="str">
        <f t="shared" si="97"/>
        <v>, MO_IMG  VARCHAR(300)  NULL  COMMENT 'MOBILE 이미지'</v>
      </c>
    </row>
    <row r="933" spans="1:18" ht="22" hidden="1" customHeight="1" x14ac:dyDescent="0.45">
      <c r="A933" s="23">
        <f t="shared" ref="A933:A996" si="102">IF(G933=G932,A932,A932+1)</f>
        <v>52</v>
      </c>
      <c r="B933" s="3" t="s">
        <v>598</v>
      </c>
      <c r="C933" s="3" t="s">
        <v>786</v>
      </c>
      <c r="D933" s="3" t="s">
        <v>5512</v>
      </c>
      <c r="E933" s="3" t="s">
        <v>812</v>
      </c>
      <c r="F933" s="4" t="str">
        <f t="shared" ref="F933:F996" si="103">CONCATENATE("O_",D933,"_",E933)</f>
        <v>O_DPN_T_PBANNER</v>
      </c>
      <c r="G933" s="5" t="s">
        <v>871</v>
      </c>
      <c r="H933" s="3">
        <f t="shared" ref="H933:H996" si="104">IF(F933=F932,H932+1,1)</f>
        <v>10</v>
      </c>
      <c r="I933" s="4" t="s">
        <v>1347</v>
      </c>
      <c r="J933" s="4" t="s">
        <v>2376</v>
      </c>
      <c r="K933" s="3" t="s">
        <v>3194</v>
      </c>
      <c r="L933" s="3"/>
      <c r="M933" s="3" t="str">
        <f t="shared" si="100"/>
        <v>NULL</v>
      </c>
      <c r="N933" s="3"/>
      <c r="O933" s="3"/>
      <c r="P933" s="2" t="s">
        <v>3194</v>
      </c>
      <c r="Q933" s="28" t="str">
        <f t="shared" si="101"/>
        <v>BNO</v>
      </c>
      <c r="R933" s="2" t="str">
        <f t="shared" ref="R933:R996" si="105">IF(AND(N933="Y",H933=1),"CREATE OR REPLACE VIEW "&amp;B933&amp;"."&amp;F933&amp;" AS SELECT CMM_DTL_CD AS "&amp;J933,IF(AND(N933="Y",H934=1)," , SORT_SEQ AS "&amp;J933&amp;" FROM DW.WSTC_CMM_CD_DTL WHERE CMM_BAS_CD= '"&amp;P933&amp;"';",IF(N933="Y"," , CMM_DTL_NM AS "&amp;J933,IF(G933="","",IF(H933=1,"CREATE OR REPLACE TRANSIENT TABLE "&amp;B933&amp;"."&amp;F933&amp;" ("&amp;J933&amp;"  "&amp;K933&amp;"  "&amp;M933&amp;"  COMMENT '"&amp;I933&amp;"'",IF(H934=1,", "&amp;J933&amp;"  "&amp;K933&amp;"  "&amp;M933&amp;"  COMMENT '"&amp;I933&amp;"' , CONSTRAINT "&amp;F933&amp;"_PK PRIMARY KEY ("&amp;Q933&amp;")) COMMENT='"&amp;G933&amp;"';"&amp;"GRANT SELECT ON TABLE GCWB_WDB."&amp;B933&amp;"."&amp;F933&amp;" TO READ_ROLE;"&amp;"GRANT SELECT,INSERT,UPDATE,DELETE ON TABLE GCWB_WDB."&amp;B933&amp;"."&amp;F933&amp;" TO ROLE CRUD_ROLE;",", "&amp;J933&amp;"  "&amp;K933&amp;"  "&amp;M933&amp;"  COMMENT '"&amp;I933&amp;"'"))))))</f>
        <v>, MO_IMG_ALT  VARCHAR(100)  NULL  COMMENT 'MOBILE 이미지 ALT'</v>
      </c>
    </row>
    <row r="934" spans="1:18" ht="22" hidden="1" customHeight="1" x14ac:dyDescent="0.45">
      <c r="A934" s="23">
        <f t="shared" si="102"/>
        <v>52</v>
      </c>
      <c r="B934" s="3" t="s">
        <v>598</v>
      </c>
      <c r="C934" s="3" t="s">
        <v>786</v>
      </c>
      <c r="D934" s="3" t="s">
        <v>5512</v>
      </c>
      <c r="E934" s="3" t="s">
        <v>812</v>
      </c>
      <c r="F934" s="4" t="str">
        <f t="shared" si="103"/>
        <v>O_DPN_T_PBANNER</v>
      </c>
      <c r="G934" s="5" t="s">
        <v>871</v>
      </c>
      <c r="H934" s="3">
        <f t="shared" si="104"/>
        <v>11</v>
      </c>
      <c r="I934" s="4" t="s">
        <v>1123</v>
      </c>
      <c r="J934" s="4" t="s">
        <v>2156</v>
      </c>
      <c r="K934" s="3" t="s">
        <v>3210</v>
      </c>
      <c r="L934" s="3"/>
      <c r="M934" s="3" t="str">
        <f t="shared" si="100"/>
        <v>NULL</v>
      </c>
      <c r="N934" s="3"/>
      <c r="O934" s="3"/>
      <c r="P934" s="2" t="s">
        <v>3210</v>
      </c>
      <c r="Q934" s="28" t="str">
        <f t="shared" si="101"/>
        <v>BNO</v>
      </c>
      <c r="R934" s="2" t="str">
        <f t="shared" si="105"/>
        <v>, STATUS  VARCHAR(1)  NULL  COMMENT '상태(S:공개, H:비공개, D:삭제)'</v>
      </c>
    </row>
    <row r="935" spans="1:18" ht="22" hidden="1" customHeight="1" x14ac:dyDescent="0.45">
      <c r="A935" s="23">
        <f t="shared" si="102"/>
        <v>52</v>
      </c>
      <c r="B935" s="3" t="s">
        <v>598</v>
      </c>
      <c r="C935" s="3" t="s">
        <v>786</v>
      </c>
      <c r="D935" s="3" t="s">
        <v>5512</v>
      </c>
      <c r="E935" s="3" t="s">
        <v>812</v>
      </c>
      <c r="F935" s="4" t="str">
        <f t="shared" si="103"/>
        <v>O_DPN_T_PBANNER</v>
      </c>
      <c r="G935" s="5" t="s">
        <v>871</v>
      </c>
      <c r="H935" s="3">
        <f t="shared" si="104"/>
        <v>12</v>
      </c>
      <c r="I935" s="4" t="s">
        <v>1124</v>
      </c>
      <c r="J935" s="4" t="s">
        <v>2157</v>
      </c>
      <c r="K935" s="3" t="s">
        <v>3378</v>
      </c>
      <c r="L935" s="3"/>
      <c r="M935" s="3" t="str">
        <f t="shared" si="100"/>
        <v>NULL</v>
      </c>
      <c r="N935" s="3"/>
      <c r="O935" s="3"/>
      <c r="P935" s="2" t="s">
        <v>3181</v>
      </c>
      <c r="Q935" s="28" t="str">
        <f t="shared" si="101"/>
        <v>BNO</v>
      </c>
      <c r="R935" s="2" t="str">
        <f t="shared" si="105"/>
        <v>, CUSER  INTEGER  NULL  COMMENT '등록자'</v>
      </c>
    </row>
    <row r="936" spans="1:18" ht="22" hidden="1" customHeight="1" x14ac:dyDescent="0.45">
      <c r="A936" s="23">
        <f t="shared" si="102"/>
        <v>52</v>
      </c>
      <c r="B936" s="3" t="s">
        <v>598</v>
      </c>
      <c r="C936" s="3" t="s">
        <v>786</v>
      </c>
      <c r="D936" s="3" t="s">
        <v>5512</v>
      </c>
      <c r="E936" s="3" t="s">
        <v>812</v>
      </c>
      <c r="F936" s="4" t="str">
        <f t="shared" si="103"/>
        <v>O_DPN_T_PBANNER</v>
      </c>
      <c r="G936" s="5" t="s">
        <v>871</v>
      </c>
      <c r="H936" s="3">
        <f t="shared" si="104"/>
        <v>13</v>
      </c>
      <c r="I936" s="4" t="s">
        <v>916</v>
      </c>
      <c r="J936" s="4" t="s">
        <v>2149</v>
      </c>
      <c r="K936" s="3" t="s">
        <v>3160</v>
      </c>
      <c r="L936" s="3"/>
      <c r="M936" s="3" t="str">
        <f t="shared" si="100"/>
        <v>NULL</v>
      </c>
      <c r="N936" s="3"/>
      <c r="O936" s="3"/>
      <c r="P936" s="2" t="s">
        <v>3160</v>
      </c>
      <c r="Q936" s="28" t="str">
        <f t="shared" si="101"/>
        <v>BNO</v>
      </c>
      <c r="R936" s="2" t="str">
        <f t="shared" si="105"/>
        <v>, CDATE  DATETIME  NULL  COMMENT '등록일'</v>
      </c>
    </row>
    <row r="937" spans="1:18" ht="22" hidden="1" customHeight="1" x14ac:dyDescent="0.45">
      <c r="A937" s="23">
        <f t="shared" si="102"/>
        <v>52</v>
      </c>
      <c r="B937" s="3" t="s">
        <v>598</v>
      </c>
      <c r="C937" s="3" t="s">
        <v>786</v>
      </c>
      <c r="D937" s="3" t="s">
        <v>5512</v>
      </c>
      <c r="E937" s="3" t="s">
        <v>812</v>
      </c>
      <c r="F937" s="4" t="str">
        <f t="shared" si="103"/>
        <v>O_DPN_T_PBANNER</v>
      </c>
      <c r="G937" s="5" t="s">
        <v>871</v>
      </c>
      <c r="H937" s="3">
        <f t="shared" si="104"/>
        <v>14</v>
      </c>
      <c r="I937" s="4" t="s">
        <v>1125</v>
      </c>
      <c r="J937" s="4" t="s">
        <v>2158</v>
      </c>
      <c r="K937" s="3" t="s">
        <v>3378</v>
      </c>
      <c r="L937" s="3"/>
      <c r="M937" s="3" t="str">
        <f t="shared" si="100"/>
        <v>NULL</v>
      </c>
      <c r="N937" s="3"/>
      <c r="O937" s="3"/>
      <c r="P937" s="2" t="s">
        <v>3181</v>
      </c>
      <c r="Q937" s="28" t="str">
        <f t="shared" si="101"/>
        <v>BNO</v>
      </c>
      <c r="R937" s="2" t="str">
        <f t="shared" si="105"/>
        <v>, UUSER  INTEGER  NULL  COMMENT '수정자'</v>
      </c>
    </row>
    <row r="938" spans="1:18" ht="22" hidden="1" customHeight="1" x14ac:dyDescent="0.45">
      <c r="A938" s="23">
        <f t="shared" si="102"/>
        <v>52</v>
      </c>
      <c r="B938" s="3" t="s">
        <v>598</v>
      </c>
      <c r="C938" s="3" t="s">
        <v>786</v>
      </c>
      <c r="D938" s="3" t="s">
        <v>5512</v>
      </c>
      <c r="E938" s="3" t="s">
        <v>812</v>
      </c>
      <c r="F938" s="4" t="str">
        <f t="shared" si="103"/>
        <v>O_DPN_T_PBANNER</v>
      </c>
      <c r="G938" s="5" t="s">
        <v>871</v>
      </c>
      <c r="H938" s="3">
        <f t="shared" si="104"/>
        <v>15</v>
      </c>
      <c r="I938" s="4" t="s">
        <v>917</v>
      </c>
      <c r="J938" s="4" t="s">
        <v>2150</v>
      </c>
      <c r="K938" s="3" t="s">
        <v>3160</v>
      </c>
      <c r="L938" s="3"/>
      <c r="M938" s="3" t="str">
        <f t="shared" si="100"/>
        <v>NULL</v>
      </c>
      <c r="N938" s="3"/>
      <c r="O938" s="3"/>
      <c r="P938" s="2" t="s">
        <v>3160</v>
      </c>
      <c r="Q938" s="28" t="str">
        <f t="shared" si="101"/>
        <v>BNO</v>
      </c>
      <c r="R938" s="2" t="str">
        <f t="shared" si="105"/>
        <v>, UDATE  DATETIME  NULL  COMMENT '수정일'</v>
      </c>
    </row>
    <row r="939" spans="1:18" ht="22" hidden="1" customHeight="1" x14ac:dyDescent="0.45">
      <c r="A939" s="23">
        <f t="shared" si="102"/>
        <v>52</v>
      </c>
      <c r="B939" s="3" t="s">
        <v>598</v>
      </c>
      <c r="C939" s="3" t="s">
        <v>786</v>
      </c>
      <c r="D939" s="3" t="s">
        <v>5512</v>
      </c>
      <c r="E939" s="3" t="s">
        <v>812</v>
      </c>
      <c r="F939" s="4" t="str">
        <f t="shared" si="103"/>
        <v>O_DPN_T_PBANNER</v>
      </c>
      <c r="G939" s="5" t="s">
        <v>871</v>
      </c>
      <c r="H939" s="3">
        <f>IF(F939=F938,H938+1,1)</f>
        <v>16</v>
      </c>
      <c r="I939" s="4" t="s">
        <v>589</v>
      </c>
      <c r="J939" s="4" t="s">
        <v>3382</v>
      </c>
      <c r="K939" s="3" t="s">
        <v>3383</v>
      </c>
      <c r="L939" s="3" t="s">
        <v>3381</v>
      </c>
      <c r="M939" s="3" t="str">
        <f t="shared" si="100"/>
        <v>NULL</v>
      </c>
      <c r="N939" s="3"/>
      <c r="O939" s="3"/>
      <c r="Q939" s="28" t="str">
        <f t="shared" si="101"/>
        <v>BNO</v>
      </c>
      <c r="R939" s="2" t="str">
        <f t="shared" si="105"/>
        <v>, LOAD_DTTM  TIMESTAMP  NULL  COMMENT '적재일시' , CONSTRAINT O_DPN_T_PBANNER_PK PRIMARY KEY (BNO)) COMMENT='제품 배너';GRANT SELECT ON TABLE GCWB_WDB.ODS.O_DPN_T_PBANNER TO READ_ROLE;GRANT SELECT,INSERT,UPDATE,DELETE ON TABLE GCWB_WDB.ODS.O_DPN_T_PBANNER TO ROLE CRUD_ROLE;</v>
      </c>
    </row>
    <row r="940" spans="1:18" ht="22" hidden="1" customHeight="1" x14ac:dyDescent="0.45">
      <c r="A940" s="23">
        <f t="shared" si="102"/>
        <v>53</v>
      </c>
      <c r="B940" s="3" t="s">
        <v>598</v>
      </c>
      <c r="C940" s="3" t="s">
        <v>786</v>
      </c>
      <c r="D940" s="3" t="s">
        <v>5512</v>
      </c>
      <c r="E940" s="3" t="s">
        <v>813</v>
      </c>
      <c r="F940" s="4" t="str">
        <f t="shared" si="103"/>
        <v>O_DPN_T_PBANNER_PRODUCT</v>
      </c>
      <c r="G940" s="5" t="s">
        <v>872</v>
      </c>
      <c r="H940" s="3">
        <f t="shared" si="104"/>
        <v>1</v>
      </c>
      <c r="I940" s="4" t="s">
        <v>1274</v>
      </c>
      <c r="J940" s="4" t="s">
        <v>2372</v>
      </c>
      <c r="K940" s="3" t="s">
        <v>3378</v>
      </c>
      <c r="L940" s="3" t="s">
        <v>5511</v>
      </c>
      <c r="M940" s="3" t="str">
        <f t="shared" si="100"/>
        <v xml:space="preserve"> NOT NULL</v>
      </c>
      <c r="N940" s="3"/>
      <c r="O940" s="3"/>
      <c r="P940" s="2" t="s">
        <v>3181</v>
      </c>
      <c r="Q940" s="28" t="str">
        <f t="shared" si="101"/>
        <v>BNO</v>
      </c>
      <c r="R940" s="2" t="str">
        <f t="shared" si="105"/>
        <v>CREATE OR REPLACE TRANSIENT TABLE ODS.O_DPN_T_PBANNER_PRODUCT (BNO  INTEGER   NOT NULL  COMMENT '번호'</v>
      </c>
    </row>
    <row r="941" spans="1:18" ht="22" hidden="1" customHeight="1" x14ac:dyDescent="0.45">
      <c r="A941" s="23">
        <f t="shared" si="102"/>
        <v>53</v>
      </c>
      <c r="B941" s="3" t="s">
        <v>598</v>
      </c>
      <c r="C941" s="3" t="s">
        <v>786</v>
      </c>
      <c r="D941" s="3" t="s">
        <v>5512</v>
      </c>
      <c r="E941" s="3" t="s">
        <v>813</v>
      </c>
      <c r="F941" s="4" t="str">
        <f t="shared" si="103"/>
        <v>O_DPN_T_PBANNER_PRODUCT</v>
      </c>
      <c r="G941" s="5" t="s">
        <v>872</v>
      </c>
      <c r="H941" s="3">
        <f t="shared" si="104"/>
        <v>2</v>
      </c>
      <c r="I941" s="4" t="s">
        <v>1115</v>
      </c>
      <c r="J941" s="4" t="s">
        <v>2145</v>
      </c>
      <c r="K941" s="3" t="s">
        <v>3378</v>
      </c>
      <c r="L941" s="3" t="s">
        <v>5511</v>
      </c>
      <c r="M941" s="3" t="str">
        <f t="shared" si="100"/>
        <v xml:space="preserve"> NOT NULL</v>
      </c>
      <c r="N941" s="3"/>
      <c r="O941" s="3"/>
      <c r="P941" s="2" t="s">
        <v>3181</v>
      </c>
      <c r="Q941" s="28" t="str">
        <f t="shared" si="101"/>
        <v>BNO,PNO</v>
      </c>
      <c r="R941" s="2" t="str">
        <f t="shared" si="105"/>
        <v>, PNO  INTEGER   NOT NULL  COMMENT '상품번호'</v>
      </c>
    </row>
    <row r="942" spans="1:18" ht="22" hidden="1" customHeight="1" x14ac:dyDescent="0.45">
      <c r="A942" s="23">
        <f t="shared" si="102"/>
        <v>53</v>
      </c>
      <c r="B942" s="3" t="s">
        <v>598</v>
      </c>
      <c r="C942" s="3" t="s">
        <v>786</v>
      </c>
      <c r="D942" s="3" t="s">
        <v>5512</v>
      </c>
      <c r="E942" s="3" t="s">
        <v>813</v>
      </c>
      <c r="F942" s="4" t="str">
        <f t="shared" si="103"/>
        <v>O_DPN_T_PBANNER_PRODUCT</v>
      </c>
      <c r="G942" s="5" t="s">
        <v>872</v>
      </c>
      <c r="H942" s="3">
        <f>IF(F942=F941,H941+1,1)</f>
        <v>3</v>
      </c>
      <c r="I942" s="4" t="s">
        <v>589</v>
      </c>
      <c r="J942" s="4" t="s">
        <v>3382</v>
      </c>
      <c r="K942" s="3" t="s">
        <v>3383</v>
      </c>
      <c r="L942" s="3" t="s">
        <v>3381</v>
      </c>
      <c r="M942" s="3" t="str">
        <f t="shared" si="100"/>
        <v>NULL</v>
      </c>
      <c r="N942" s="3"/>
      <c r="O942" s="3"/>
      <c r="Q942" s="28" t="str">
        <f t="shared" si="101"/>
        <v>BNO,PNO</v>
      </c>
      <c r="R942" s="2" t="str">
        <f t="shared" si="105"/>
        <v>, LOAD_DTTM  TIMESTAMP  NULL  COMMENT '적재일시' , CONSTRAINT O_DPN_T_PBANNER_PRODUCT_PK PRIMARY KEY (BNO,PNO)) COMMENT='제품배너 제품';GRANT SELECT ON TABLE GCWB_WDB.ODS.O_DPN_T_PBANNER_PRODUCT TO READ_ROLE;GRANT SELECT,INSERT,UPDATE,DELETE ON TABLE GCWB_WDB.ODS.O_DPN_T_PBANNER_PRODUCT TO ROLE CRUD_ROLE;</v>
      </c>
    </row>
    <row r="943" spans="1:18" ht="22" hidden="1" customHeight="1" x14ac:dyDescent="0.45">
      <c r="A943" s="23">
        <f t="shared" si="102"/>
        <v>54</v>
      </c>
      <c r="B943" s="3" t="s">
        <v>598</v>
      </c>
      <c r="C943" s="3" t="s">
        <v>786</v>
      </c>
      <c r="D943" s="3" t="s">
        <v>5512</v>
      </c>
      <c r="E943" s="3" t="s">
        <v>814</v>
      </c>
      <c r="F943" s="4" t="str">
        <f t="shared" si="103"/>
        <v>O_DPN_T_POINT</v>
      </c>
      <c r="G943" s="5" t="s">
        <v>873</v>
      </c>
      <c r="H943" s="3">
        <f t="shared" si="104"/>
        <v>1</v>
      </c>
      <c r="I943" s="4" t="s">
        <v>1348</v>
      </c>
      <c r="J943" s="4" t="s">
        <v>2145</v>
      </c>
      <c r="K943" s="3" t="s">
        <v>3378</v>
      </c>
      <c r="L943" s="3" t="s">
        <v>5511</v>
      </c>
      <c r="M943" s="3" t="str">
        <f t="shared" si="100"/>
        <v xml:space="preserve"> NOT NULL</v>
      </c>
      <c r="N943" s="3"/>
      <c r="O943" s="3"/>
      <c r="P943" s="2" t="s">
        <v>3181</v>
      </c>
      <c r="Q943" s="28" t="str">
        <f t="shared" si="101"/>
        <v>PNO</v>
      </c>
      <c r="R943" s="2" t="str">
        <f t="shared" si="105"/>
        <v>CREATE OR REPLACE TRANSIENT TABLE ODS.O_DPN_T_POINT (PNO  INTEGER   NOT NULL  COMMENT '포인트번호'</v>
      </c>
    </row>
    <row r="944" spans="1:18" ht="22" hidden="1" customHeight="1" x14ac:dyDescent="0.45">
      <c r="A944" s="23">
        <f t="shared" si="102"/>
        <v>54</v>
      </c>
      <c r="B944" s="3" t="s">
        <v>598</v>
      </c>
      <c r="C944" s="3" t="s">
        <v>786</v>
      </c>
      <c r="D944" s="3" t="s">
        <v>5512</v>
      </c>
      <c r="E944" s="3" t="s">
        <v>814</v>
      </c>
      <c r="F944" s="4" t="str">
        <f t="shared" si="103"/>
        <v>O_DPN_T_POINT</v>
      </c>
      <c r="G944" s="5" t="s">
        <v>873</v>
      </c>
      <c r="H944" s="3">
        <f t="shared" si="104"/>
        <v>2</v>
      </c>
      <c r="I944" s="4" t="s">
        <v>1114</v>
      </c>
      <c r="J944" s="4" t="s">
        <v>2144</v>
      </c>
      <c r="K944" s="3" t="s">
        <v>3378</v>
      </c>
      <c r="L944" s="3"/>
      <c r="M944" s="3" t="str">
        <f t="shared" si="100"/>
        <v>NULL</v>
      </c>
      <c r="N944" s="3"/>
      <c r="O944" s="3"/>
      <c r="P944" s="2" t="s">
        <v>3181</v>
      </c>
      <c r="Q944" s="28" t="str">
        <f t="shared" si="101"/>
        <v>PNO</v>
      </c>
      <c r="R944" s="2" t="str">
        <f t="shared" si="105"/>
        <v>, MEM_NO  INTEGER  NULL  COMMENT '회원번호'</v>
      </c>
    </row>
    <row r="945" spans="1:18" ht="22" hidden="1" customHeight="1" x14ac:dyDescent="0.45">
      <c r="A945" s="23">
        <f t="shared" si="102"/>
        <v>54</v>
      </c>
      <c r="B945" s="3" t="s">
        <v>598</v>
      </c>
      <c r="C945" s="3" t="s">
        <v>786</v>
      </c>
      <c r="D945" s="3" t="s">
        <v>5512</v>
      </c>
      <c r="E945" s="3" t="s">
        <v>814</v>
      </c>
      <c r="F945" s="4" t="str">
        <f t="shared" si="103"/>
        <v>O_DPN_T_POINT</v>
      </c>
      <c r="G945" s="5" t="s">
        <v>873</v>
      </c>
      <c r="H945" s="3">
        <f t="shared" si="104"/>
        <v>3</v>
      </c>
      <c r="I945" s="4" t="s">
        <v>1349</v>
      </c>
      <c r="J945" s="4" t="s">
        <v>2377</v>
      </c>
      <c r="K945" s="3" t="s">
        <v>3378</v>
      </c>
      <c r="L945" s="3"/>
      <c r="M945" s="3" t="str">
        <f t="shared" si="100"/>
        <v>NULL</v>
      </c>
      <c r="N945" s="3"/>
      <c r="O945" s="3"/>
      <c r="P945" s="2" t="s">
        <v>3181</v>
      </c>
      <c r="Q945" s="28" t="str">
        <f t="shared" si="101"/>
        <v>PNO</v>
      </c>
      <c r="R945" s="2" t="str">
        <f t="shared" si="105"/>
        <v>, CUR_POINT  INTEGER  NULL  COMMENT '현 포인트'</v>
      </c>
    </row>
    <row r="946" spans="1:18" ht="22" hidden="1" customHeight="1" x14ac:dyDescent="0.45">
      <c r="A946" s="23">
        <f t="shared" si="102"/>
        <v>54</v>
      </c>
      <c r="B946" s="3" t="s">
        <v>598</v>
      </c>
      <c r="C946" s="3" t="s">
        <v>786</v>
      </c>
      <c r="D946" s="3" t="s">
        <v>5512</v>
      </c>
      <c r="E946" s="3" t="s">
        <v>814</v>
      </c>
      <c r="F946" s="4" t="str">
        <f t="shared" si="103"/>
        <v>O_DPN_T_POINT</v>
      </c>
      <c r="G946" s="5" t="s">
        <v>873</v>
      </c>
      <c r="H946" s="3">
        <f t="shared" si="104"/>
        <v>4</v>
      </c>
      <c r="I946" s="4" t="s">
        <v>1350</v>
      </c>
      <c r="J946" s="4" t="s">
        <v>2378</v>
      </c>
      <c r="K946" s="3" t="s">
        <v>3378</v>
      </c>
      <c r="L946" s="3"/>
      <c r="M946" s="3" t="str">
        <f t="shared" si="100"/>
        <v>NULL</v>
      </c>
      <c r="N946" s="3"/>
      <c r="O946" s="3"/>
      <c r="P946" s="2" t="s">
        <v>3181</v>
      </c>
      <c r="Q946" s="28" t="str">
        <f t="shared" si="101"/>
        <v>PNO</v>
      </c>
      <c r="R946" s="2" t="str">
        <f t="shared" si="105"/>
        <v>, PREV_POINT  INTEGER  NULL  COMMENT '이전 포인트'</v>
      </c>
    </row>
    <row r="947" spans="1:18" ht="22" hidden="1" customHeight="1" x14ac:dyDescent="0.45">
      <c r="A947" s="23">
        <f t="shared" si="102"/>
        <v>54</v>
      </c>
      <c r="B947" s="3" t="s">
        <v>598</v>
      </c>
      <c r="C947" s="3" t="s">
        <v>786</v>
      </c>
      <c r="D947" s="3" t="s">
        <v>5512</v>
      </c>
      <c r="E947" s="3" t="s">
        <v>814</v>
      </c>
      <c r="F947" s="4" t="str">
        <f t="shared" si="103"/>
        <v>O_DPN_T_POINT</v>
      </c>
      <c r="G947" s="5" t="s">
        <v>873</v>
      </c>
      <c r="H947" s="3">
        <f t="shared" si="104"/>
        <v>5</v>
      </c>
      <c r="I947" s="4" t="s">
        <v>1351</v>
      </c>
      <c r="J947" s="4" t="s">
        <v>2339</v>
      </c>
      <c r="K947" s="3" t="s">
        <v>3378</v>
      </c>
      <c r="L947" s="3"/>
      <c r="M947" s="3" t="str">
        <f t="shared" si="100"/>
        <v>NULL</v>
      </c>
      <c r="N947" s="3"/>
      <c r="O947" s="3"/>
      <c r="P947" s="2" t="s">
        <v>3181</v>
      </c>
      <c r="Q947" s="28" t="str">
        <f t="shared" si="101"/>
        <v>PNO</v>
      </c>
      <c r="R947" s="2" t="str">
        <f t="shared" si="105"/>
        <v>, POINT  INTEGER  NULL  COMMENT '지급 포인트'</v>
      </c>
    </row>
    <row r="948" spans="1:18" ht="22" hidden="1" customHeight="1" x14ac:dyDescent="0.45">
      <c r="A948" s="23">
        <f t="shared" si="102"/>
        <v>54</v>
      </c>
      <c r="B948" s="3" t="s">
        <v>598</v>
      </c>
      <c r="C948" s="3" t="s">
        <v>786</v>
      </c>
      <c r="D948" s="3" t="s">
        <v>5512</v>
      </c>
      <c r="E948" s="3" t="s">
        <v>814</v>
      </c>
      <c r="F948" s="4" t="str">
        <f t="shared" si="103"/>
        <v>O_DPN_T_POINT</v>
      </c>
      <c r="G948" s="5" t="s">
        <v>873</v>
      </c>
      <c r="H948" s="3">
        <f t="shared" si="104"/>
        <v>6</v>
      </c>
      <c r="I948" s="4" t="s">
        <v>1352</v>
      </c>
      <c r="J948" s="4" t="s">
        <v>2361</v>
      </c>
      <c r="K948" s="3" t="s">
        <v>3214</v>
      </c>
      <c r="L948" s="3"/>
      <c r="M948" s="3" t="str">
        <f t="shared" si="100"/>
        <v>NULL</v>
      </c>
      <c r="N948" s="3"/>
      <c r="O948" s="3"/>
      <c r="P948" s="2" t="s">
        <v>3214</v>
      </c>
      <c r="Q948" s="28" t="str">
        <f t="shared" si="101"/>
        <v>PNO</v>
      </c>
      <c r="R948" s="2" t="str">
        <f t="shared" si="105"/>
        <v>, REASON  VARCHAR(6)  NULL  COMMENT '사유 - 코드 019'</v>
      </c>
    </row>
    <row r="949" spans="1:18" ht="22" hidden="1" customHeight="1" x14ac:dyDescent="0.45">
      <c r="A949" s="23">
        <f t="shared" si="102"/>
        <v>54</v>
      </c>
      <c r="B949" s="3" t="s">
        <v>598</v>
      </c>
      <c r="C949" s="3" t="s">
        <v>786</v>
      </c>
      <c r="D949" s="3" t="s">
        <v>5512</v>
      </c>
      <c r="E949" s="3" t="s">
        <v>814</v>
      </c>
      <c r="F949" s="4" t="str">
        <f t="shared" si="103"/>
        <v>O_DPN_T_POINT</v>
      </c>
      <c r="G949" s="5" t="s">
        <v>873</v>
      </c>
      <c r="H949" s="3">
        <f t="shared" si="104"/>
        <v>7</v>
      </c>
      <c r="I949" s="4" t="s">
        <v>1236</v>
      </c>
      <c r="J949" s="4" t="s">
        <v>2265</v>
      </c>
      <c r="K949" s="3" t="s">
        <v>3184</v>
      </c>
      <c r="L949" s="3"/>
      <c r="M949" s="3" t="str">
        <f t="shared" si="100"/>
        <v>NULL</v>
      </c>
      <c r="N949" s="3"/>
      <c r="O949" s="3"/>
      <c r="P949" s="2" t="s">
        <v>3184</v>
      </c>
      <c r="Q949" s="28" t="str">
        <f t="shared" si="101"/>
        <v>PNO</v>
      </c>
      <c r="R949" s="2" t="str">
        <f t="shared" si="105"/>
        <v>, EDATE  VARCHAR(10)  NULL  COMMENT '만료일'</v>
      </c>
    </row>
    <row r="950" spans="1:18" ht="22" hidden="1" customHeight="1" x14ac:dyDescent="0.45">
      <c r="A950" s="23">
        <f t="shared" si="102"/>
        <v>54</v>
      </c>
      <c r="B950" s="3" t="s">
        <v>598</v>
      </c>
      <c r="C950" s="3" t="s">
        <v>786</v>
      </c>
      <c r="D950" s="3" t="s">
        <v>5512</v>
      </c>
      <c r="E950" s="3" t="s">
        <v>814</v>
      </c>
      <c r="F950" s="4" t="str">
        <f t="shared" si="103"/>
        <v>O_DPN_T_POINT</v>
      </c>
      <c r="G950" s="5" t="s">
        <v>873</v>
      </c>
      <c r="H950" s="3">
        <f t="shared" si="104"/>
        <v>8</v>
      </c>
      <c r="I950" s="4" t="s">
        <v>1353</v>
      </c>
      <c r="J950" s="4" t="s">
        <v>2379</v>
      </c>
      <c r="K950" s="3" t="s">
        <v>3378</v>
      </c>
      <c r="L950" s="3"/>
      <c r="M950" s="3" t="str">
        <f t="shared" si="100"/>
        <v>NULL</v>
      </c>
      <c r="N950" s="3"/>
      <c r="O950" s="3"/>
      <c r="P950" s="2" t="s">
        <v>3181</v>
      </c>
      <c r="Q950" s="28" t="str">
        <f t="shared" si="101"/>
        <v>PNO</v>
      </c>
      <c r="R950" s="2" t="str">
        <f t="shared" si="105"/>
        <v>, USE_POINT  INTEGER  NULL  COMMENT '사용포인트'</v>
      </c>
    </row>
    <row r="951" spans="1:18" ht="22" hidden="1" customHeight="1" x14ac:dyDescent="0.45">
      <c r="A951" s="23">
        <f t="shared" si="102"/>
        <v>54</v>
      </c>
      <c r="B951" s="3" t="s">
        <v>598</v>
      </c>
      <c r="C951" s="3" t="s">
        <v>786</v>
      </c>
      <c r="D951" s="3" t="s">
        <v>5512</v>
      </c>
      <c r="E951" s="3" t="s">
        <v>814</v>
      </c>
      <c r="F951" s="4" t="str">
        <f t="shared" si="103"/>
        <v>O_DPN_T_POINT</v>
      </c>
      <c r="G951" s="5" t="s">
        <v>873</v>
      </c>
      <c r="H951" s="3">
        <f t="shared" si="104"/>
        <v>9</v>
      </c>
      <c r="I951" s="4" t="s">
        <v>1354</v>
      </c>
      <c r="J951" s="4" t="s">
        <v>2380</v>
      </c>
      <c r="K951" s="3" t="s">
        <v>3378</v>
      </c>
      <c r="L951" s="3"/>
      <c r="M951" s="3" t="str">
        <f t="shared" si="100"/>
        <v>NULL</v>
      </c>
      <c r="N951" s="3"/>
      <c r="O951" s="3"/>
      <c r="P951" s="2" t="s">
        <v>3181</v>
      </c>
      <c r="Q951" s="28" t="str">
        <f t="shared" si="101"/>
        <v>PNO</v>
      </c>
      <c r="R951" s="2" t="str">
        <f t="shared" si="105"/>
        <v>, BALANCE  INTEGER  NULL  COMMENT '잔여포인트'</v>
      </c>
    </row>
    <row r="952" spans="1:18" ht="22" hidden="1" customHeight="1" x14ac:dyDescent="0.45">
      <c r="A952" s="23">
        <f t="shared" si="102"/>
        <v>54</v>
      </c>
      <c r="B952" s="3" t="s">
        <v>598</v>
      </c>
      <c r="C952" s="3" t="s">
        <v>786</v>
      </c>
      <c r="D952" s="3" t="s">
        <v>5512</v>
      </c>
      <c r="E952" s="3" t="s">
        <v>814</v>
      </c>
      <c r="F952" s="4" t="str">
        <f t="shared" si="103"/>
        <v>O_DPN_T_POINT</v>
      </c>
      <c r="G952" s="5" t="s">
        <v>873</v>
      </c>
      <c r="H952" s="3">
        <f t="shared" si="104"/>
        <v>10</v>
      </c>
      <c r="I952" s="4" t="s">
        <v>916</v>
      </c>
      <c r="J952" s="4" t="s">
        <v>2149</v>
      </c>
      <c r="K952" s="3" t="s">
        <v>3160</v>
      </c>
      <c r="L952" s="3"/>
      <c r="M952" s="3" t="str">
        <f t="shared" si="100"/>
        <v>NULL</v>
      </c>
      <c r="N952" s="3"/>
      <c r="O952" s="3"/>
      <c r="P952" s="2" t="s">
        <v>3160</v>
      </c>
      <c r="Q952" s="28" t="str">
        <f t="shared" si="101"/>
        <v>PNO</v>
      </c>
      <c r="R952" s="2" t="str">
        <f t="shared" si="105"/>
        <v>, CDATE  DATETIME  NULL  COMMENT '등록일'</v>
      </c>
    </row>
    <row r="953" spans="1:18" ht="22" hidden="1" customHeight="1" x14ac:dyDescent="0.45">
      <c r="A953" s="23">
        <f t="shared" si="102"/>
        <v>54</v>
      </c>
      <c r="B953" s="3" t="s">
        <v>598</v>
      </c>
      <c r="C953" s="3" t="s">
        <v>786</v>
      </c>
      <c r="D953" s="3" t="s">
        <v>5512</v>
      </c>
      <c r="E953" s="3" t="s">
        <v>814</v>
      </c>
      <c r="F953" s="4" t="str">
        <f t="shared" si="103"/>
        <v>O_DPN_T_POINT</v>
      </c>
      <c r="G953" s="5" t="s">
        <v>873</v>
      </c>
      <c r="H953" s="3">
        <f t="shared" si="104"/>
        <v>11</v>
      </c>
      <c r="I953" s="4" t="s">
        <v>1124</v>
      </c>
      <c r="J953" s="4" t="s">
        <v>2157</v>
      </c>
      <c r="K953" s="3" t="s">
        <v>3378</v>
      </c>
      <c r="L953" s="3"/>
      <c r="M953" s="3" t="str">
        <f t="shared" si="100"/>
        <v>NULL</v>
      </c>
      <c r="N953" s="3"/>
      <c r="O953" s="3"/>
      <c r="P953" s="2" t="s">
        <v>3181</v>
      </c>
      <c r="Q953" s="28" t="str">
        <f t="shared" si="101"/>
        <v>PNO</v>
      </c>
      <c r="R953" s="2" t="str">
        <f t="shared" si="105"/>
        <v>, CUSER  INTEGER  NULL  COMMENT '등록자'</v>
      </c>
    </row>
    <row r="954" spans="1:18" ht="22" hidden="1" customHeight="1" x14ac:dyDescent="0.45">
      <c r="A954" s="23">
        <f t="shared" si="102"/>
        <v>54</v>
      </c>
      <c r="B954" s="3" t="s">
        <v>598</v>
      </c>
      <c r="C954" s="3" t="s">
        <v>786</v>
      </c>
      <c r="D954" s="3" t="s">
        <v>5512</v>
      </c>
      <c r="E954" s="3" t="s">
        <v>814</v>
      </c>
      <c r="F954" s="4" t="str">
        <f t="shared" si="103"/>
        <v>O_DPN_T_POINT</v>
      </c>
      <c r="G954" s="5" t="s">
        <v>873</v>
      </c>
      <c r="H954" s="3">
        <f t="shared" si="104"/>
        <v>12</v>
      </c>
      <c r="I954" s="4" t="s">
        <v>918</v>
      </c>
      <c r="J954" s="4" t="s">
        <v>2322</v>
      </c>
      <c r="K954" s="3" t="s">
        <v>3157</v>
      </c>
      <c r="L954" s="3"/>
      <c r="M954" s="3" t="str">
        <f t="shared" si="100"/>
        <v>NULL</v>
      </c>
      <c r="N954" s="3"/>
      <c r="O954" s="3"/>
      <c r="P954" s="2" t="s">
        <v>3157</v>
      </c>
      <c r="Q954" s="28" t="str">
        <f t="shared" si="101"/>
        <v>PNO</v>
      </c>
      <c r="R954" s="2" t="str">
        <f t="shared" si="105"/>
        <v>, ORDERID  VARCHAR(16)  NULL  COMMENT '주문번호'</v>
      </c>
    </row>
    <row r="955" spans="1:18" ht="22" hidden="1" customHeight="1" x14ac:dyDescent="0.45">
      <c r="A955" s="23">
        <f t="shared" si="102"/>
        <v>54</v>
      </c>
      <c r="B955" s="3" t="s">
        <v>598</v>
      </c>
      <c r="C955" s="3" t="s">
        <v>786</v>
      </c>
      <c r="D955" s="3" t="s">
        <v>5512</v>
      </c>
      <c r="E955" s="3" t="s">
        <v>814</v>
      </c>
      <c r="F955" s="4" t="str">
        <f t="shared" si="103"/>
        <v>O_DPN_T_POINT</v>
      </c>
      <c r="G955" s="5" t="s">
        <v>873</v>
      </c>
      <c r="H955" s="3">
        <f>IF(F955=F954,H954+1,1)</f>
        <v>13</v>
      </c>
      <c r="I955" s="4" t="s">
        <v>589</v>
      </c>
      <c r="J955" s="4" t="s">
        <v>3382</v>
      </c>
      <c r="K955" s="3" t="s">
        <v>3383</v>
      </c>
      <c r="L955" s="3" t="s">
        <v>3381</v>
      </c>
      <c r="M955" s="3" t="str">
        <f t="shared" si="100"/>
        <v>NULL</v>
      </c>
      <c r="N955" s="3"/>
      <c r="O955" s="3"/>
      <c r="Q955" s="28" t="str">
        <f t="shared" si="101"/>
        <v>PNO</v>
      </c>
      <c r="R955" s="2" t="str">
        <f t="shared" si="105"/>
        <v>, LOAD_DTTM  TIMESTAMP  NULL  COMMENT '적재일시' , CONSTRAINT O_DPN_T_POINT_PK PRIMARY KEY (PNO)) COMMENT='포인트';GRANT SELECT ON TABLE GCWB_WDB.ODS.O_DPN_T_POINT TO READ_ROLE;GRANT SELECT,INSERT,UPDATE,DELETE ON TABLE GCWB_WDB.ODS.O_DPN_T_POINT TO ROLE CRUD_ROLE;</v>
      </c>
    </row>
    <row r="956" spans="1:18" ht="22" hidden="1" customHeight="1" x14ac:dyDescent="0.45">
      <c r="A956" s="23">
        <f t="shared" si="102"/>
        <v>55</v>
      </c>
      <c r="B956" s="3" t="s">
        <v>598</v>
      </c>
      <c r="C956" s="3" t="s">
        <v>786</v>
      </c>
      <c r="D956" s="3" t="s">
        <v>5512</v>
      </c>
      <c r="E956" s="3" t="s">
        <v>815</v>
      </c>
      <c r="F956" s="4" t="str">
        <f t="shared" si="103"/>
        <v>O_DPN_T_POINT_USE</v>
      </c>
      <c r="G956" s="5" t="s">
        <v>874</v>
      </c>
      <c r="H956" s="3">
        <f t="shared" si="104"/>
        <v>1</v>
      </c>
      <c r="I956" s="4" t="s">
        <v>1348</v>
      </c>
      <c r="J956" s="4" t="s">
        <v>2145</v>
      </c>
      <c r="K956" s="3" t="s">
        <v>3378</v>
      </c>
      <c r="L956" s="3" t="s">
        <v>5511</v>
      </c>
      <c r="M956" s="3" t="str">
        <f t="shared" si="100"/>
        <v xml:space="preserve"> NOT NULL</v>
      </c>
      <c r="N956" s="3"/>
      <c r="O956" s="3"/>
      <c r="P956" s="2" t="s">
        <v>3181</v>
      </c>
      <c r="Q956" s="28" t="str">
        <f t="shared" si="101"/>
        <v>PNO</v>
      </c>
      <c r="R956" s="2" t="str">
        <f t="shared" si="105"/>
        <v>CREATE OR REPLACE TRANSIENT TABLE ODS.O_DPN_T_POINT_USE (PNO  INTEGER   NOT NULL  COMMENT '포인트번호'</v>
      </c>
    </row>
    <row r="957" spans="1:18" ht="22" hidden="1" customHeight="1" x14ac:dyDescent="0.45">
      <c r="A957" s="23">
        <f t="shared" si="102"/>
        <v>55</v>
      </c>
      <c r="B957" s="3" t="s">
        <v>598</v>
      </c>
      <c r="C957" s="3" t="s">
        <v>786</v>
      </c>
      <c r="D957" s="3" t="s">
        <v>5512</v>
      </c>
      <c r="E957" s="3" t="s">
        <v>815</v>
      </c>
      <c r="F957" s="4" t="str">
        <f t="shared" si="103"/>
        <v>O_DPN_T_POINT_USE</v>
      </c>
      <c r="G957" s="5" t="s">
        <v>874</v>
      </c>
      <c r="H957" s="3">
        <f t="shared" si="104"/>
        <v>2</v>
      </c>
      <c r="I957" s="4" t="s">
        <v>1353</v>
      </c>
      <c r="J957" s="4" t="s">
        <v>2379</v>
      </c>
      <c r="K957" s="3" t="s">
        <v>3378</v>
      </c>
      <c r="L957" s="3"/>
      <c r="M957" s="3" t="str">
        <f t="shared" si="100"/>
        <v>NULL</v>
      </c>
      <c r="N957" s="3"/>
      <c r="O957" s="3"/>
      <c r="P957" s="2" t="s">
        <v>3181</v>
      </c>
      <c r="Q957" s="28" t="str">
        <f t="shared" si="101"/>
        <v>PNO</v>
      </c>
      <c r="R957" s="2" t="str">
        <f t="shared" si="105"/>
        <v>, USE_POINT  INTEGER  NULL  COMMENT '사용포인트'</v>
      </c>
    </row>
    <row r="958" spans="1:18" ht="22" hidden="1" customHeight="1" x14ac:dyDescent="0.45">
      <c r="A958" s="23">
        <f t="shared" si="102"/>
        <v>55</v>
      </c>
      <c r="B958" s="3" t="s">
        <v>598</v>
      </c>
      <c r="C958" s="3" t="s">
        <v>786</v>
      </c>
      <c r="D958" s="3" t="s">
        <v>5512</v>
      </c>
      <c r="E958" s="3" t="s">
        <v>815</v>
      </c>
      <c r="F958" s="4" t="str">
        <f t="shared" si="103"/>
        <v>O_DPN_T_POINT_USE</v>
      </c>
      <c r="G958" s="5" t="s">
        <v>874</v>
      </c>
      <c r="H958" s="3">
        <f t="shared" si="104"/>
        <v>3</v>
      </c>
      <c r="I958" s="4" t="s">
        <v>918</v>
      </c>
      <c r="J958" s="4" t="s">
        <v>2322</v>
      </c>
      <c r="K958" s="3" t="s">
        <v>3157</v>
      </c>
      <c r="L958" s="3"/>
      <c r="M958" s="3" t="str">
        <f t="shared" si="100"/>
        <v>NULL</v>
      </c>
      <c r="N958" s="3"/>
      <c r="O958" s="3"/>
      <c r="P958" s="2" t="s">
        <v>3157</v>
      </c>
      <c r="Q958" s="28" t="str">
        <f t="shared" si="101"/>
        <v>PNO</v>
      </c>
      <c r="R958" s="2" t="str">
        <f t="shared" si="105"/>
        <v>, ORDERID  VARCHAR(16)  NULL  COMMENT '주문번호'</v>
      </c>
    </row>
    <row r="959" spans="1:18" ht="22" hidden="1" customHeight="1" x14ac:dyDescent="0.45">
      <c r="A959" s="23">
        <f t="shared" si="102"/>
        <v>55</v>
      </c>
      <c r="B959" s="3" t="s">
        <v>598</v>
      </c>
      <c r="C959" s="3" t="s">
        <v>786</v>
      </c>
      <c r="D959" s="3" t="s">
        <v>5512</v>
      </c>
      <c r="E959" s="3" t="s">
        <v>815</v>
      </c>
      <c r="F959" s="4" t="str">
        <f t="shared" si="103"/>
        <v>O_DPN_T_POINT_USE</v>
      </c>
      <c r="G959" s="5" t="s">
        <v>874</v>
      </c>
      <c r="H959" s="3">
        <f t="shared" si="104"/>
        <v>4</v>
      </c>
      <c r="I959" s="4" t="s">
        <v>916</v>
      </c>
      <c r="J959" s="4" t="s">
        <v>2149</v>
      </c>
      <c r="K959" s="3" t="s">
        <v>3160</v>
      </c>
      <c r="L959" s="3"/>
      <c r="M959" s="3" t="str">
        <f t="shared" si="100"/>
        <v>NULL</v>
      </c>
      <c r="N959" s="3"/>
      <c r="O959" s="3"/>
      <c r="P959" s="2" t="s">
        <v>3160</v>
      </c>
      <c r="Q959" s="28" t="str">
        <f t="shared" si="101"/>
        <v>PNO</v>
      </c>
      <c r="R959" s="2" t="str">
        <f t="shared" si="105"/>
        <v>, CDATE  DATETIME  NULL  COMMENT '등록일'</v>
      </c>
    </row>
    <row r="960" spans="1:18" ht="22" hidden="1" customHeight="1" x14ac:dyDescent="0.45">
      <c r="A960" s="23">
        <f t="shared" si="102"/>
        <v>55</v>
      </c>
      <c r="B960" s="3" t="s">
        <v>598</v>
      </c>
      <c r="C960" s="3" t="s">
        <v>786</v>
      </c>
      <c r="D960" s="3" t="s">
        <v>5512</v>
      </c>
      <c r="E960" s="3" t="s">
        <v>815</v>
      </c>
      <c r="F960" s="4" t="str">
        <f t="shared" si="103"/>
        <v>O_DPN_T_POINT_USE</v>
      </c>
      <c r="G960" s="5" t="s">
        <v>874</v>
      </c>
      <c r="H960" s="3">
        <f>IF(F960=F959,H959+1,1)</f>
        <v>5</v>
      </c>
      <c r="I960" s="4" t="s">
        <v>589</v>
      </c>
      <c r="J960" s="4" t="s">
        <v>3382</v>
      </c>
      <c r="K960" s="3" t="s">
        <v>3383</v>
      </c>
      <c r="L960" s="3" t="s">
        <v>3381</v>
      </c>
      <c r="M960" s="3" t="str">
        <f t="shared" si="100"/>
        <v>NULL</v>
      </c>
      <c r="N960" s="3"/>
      <c r="O960" s="3"/>
      <c r="Q960" s="28" t="str">
        <f t="shared" si="101"/>
        <v>PNO</v>
      </c>
      <c r="R960" s="2" t="str">
        <f t="shared" si="105"/>
        <v>, LOAD_DTTM  TIMESTAMP  NULL  COMMENT '적재일시' , CONSTRAINT O_DPN_T_POINT_USE_PK PRIMARY KEY (PNO)) COMMENT='포인트 사용내역';GRANT SELECT ON TABLE GCWB_WDB.ODS.O_DPN_T_POINT_USE TO READ_ROLE;GRANT SELECT,INSERT,UPDATE,DELETE ON TABLE GCWB_WDB.ODS.O_DPN_T_POINT_USE TO ROLE CRUD_ROLE;</v>
      </c>
    </row>
    <row r="961" spans="1:18" ht="22" hidden="1" customHeight="1" x14ac:dyDescent="0.45">
      <c r="A961" s="23">
        <f t="shared" si="102"/>
        <v>56</v>
      </c>
      <c r="B961" s="3" t="s">
        <v>598</v>
      </c>
      <c r="C961" s="3" t="s">
        <v>786</v>
      </c>
      <c r="D961" s="3" t="s">
        <v>5512</v>
      </c>
      <c r="E961" s="3" t="s">
        <v>816</v>
      </c>
      <c r="F961" s="4" t="str">
        <f t="shared" si="103"/>
        <v>O_DPN_T_PRODUCT</v>
      </c>
      <c r="G961" s="5" t="s">
        <v>32</v>
      </c>
      <c r="H961" s="3">
        <f t="shared" si="104"/>
        <v>1</v>
      </c>
      <c r="I961" s="4" t="s">
        <v>1115</v>
      </c>
      <c r="J961" s="4" t="s">
        <v>2145</v>
      </c>
      <c r="K961" s="3" t="s">
        <v>3378</v>
      </c>
      <c r="L961" s="3" t="s">
        <v>5511</v>
      </c>
      <c r="M961" s="3" t="str">
        <f t="shared" si="100"/>
        <v xml:space="preserve"> NOT NULL</v>
      </c>
      <c r="N961" s="3"/>
      <c r="O961" s="3"/>
      <c r="P961" s="2" t="s">
        <v>3181</v>
      </c>
      <c r="Q961" s="28" t="str">
        <f t="shared" si="101"/>
        <v>PNO</v>
      </c>
      <c r="R961" s="2" t="str">
        <f t="shared" si="105"/>
        <v>CREATE OR REPLACE TRANSIENT TABLE ODS.O_DPN_T_PRODUCT (PNO  INTEGER   NOT NULL  COMMENT '상품번호'</v>
      </c>
    </row>
    <row r="962" spans="1:18" ht="22" hidden="1" customHeight="1" x14ac:dyDescent="0.45">
      <c r="A962" s="23">
        <f t="shared" si="102"/>
        <v>56</v>
      </c>
      <c r="B962" s="3" t="s">
        <v>598</v>
      </c>
      <c r="C962" s="3" t="s">
        <v>786</v>
      </c>
      <c r="D962" s="3" t="s">
        <v>5512</v>
      </c>
      <c r="E962" s="3" t="s">
        <v>816</v>
      </c>
      <c r="F962" s="4" t="str">
        <f t="shared" si="103"/>
        <v>O_DPN_T_PRODUCT</v>
      </c>
      <c r="G962" s="5" t="s">
        <v>32</v>
      </c>
      <c r="H962" s="3">
        <f t="shared" si="104"/>
        <v>2</v>
      </c>
      <c r="I962" s="4" t="s">
        <v>1355</v>
      </c>
      <c r="J962" s="4" t="s">
        <v>2381</v>
      </c>
      <c r="K962" s="3" t="s">
        <v>3222</v>
      </c>
      <c r="L962" s="3"/>
      <c r="M962" s="3" t="str">
        <f t="shared" si="100"/>
        <v>NULL</v>
      </c>
      <c r="N962" s="3"/>
      <c r="O962" s="3"/>
      <c r="P962" s="2" t="s">
        <v>3222</v>
      </c>
      <c r="Q962" s="28" t="str">
        <f t="shared" si="101"/>
        <v>PNO</v>
      </c>
      <c r="R962" s="2" t="str">
        <f t="shared" si="105"/>
        <v>, MATNR  VARCHAR(18)  NULL  COMMENT '자재번호'</v>
      </c>
    </row>
    <row r="963" spans="1:18" ht="22" hidden="1" customHeight="1" x14ac:dyDescent="0.45">
      <c r="A963" s="23">
        <f t="shared" si="102"/>
        <v>56</v>
      </c>
      <c r="B963" s="3" t="s">
        <v>598</v>
      </c>
      <c r="C963" s="3" t="s">
        <v>786</v>
      </c>
      <c r="D963" s="3" t="s">
        <v>5512</v>
      </c>
      <c r="E963" s="3" t="s">
        <v>816</v>
      </c>
      <c r="F963" s="4" t="str">
        <f t="shared" si="103"/>
        <v>O_DPN_T_PRODUCT</v>
      </c>
      <c r="G963" s="5" t="s">
        <v>32</v>
      </c>
      <c r="H963" s="3">
        <f t="shared" si="104"/>
        <v>3</v>
      </c>
      <c r="I963" s="4" t="s">
        <v>1356</v>
      </c>
      <c r="J963" s="4" t="s">
        <v>2382</v>
      </c>
      <c r="K963" s="3" t="s">
        <v>3378</v>
      </c>
      <c r="L963" s="3"/>
      <c r="M963" s="3" t="str">
        <f t="shared" si="100"/>
        <v>NULL</v>
      </c>
      <c r="N963" s="3"/>
      <c r="O963" s="3"/>
      <c r="P963" s="2" t="s">
        <v>3181</v>
      </c>
      <c r="Q963" s="28" t="str">
        <f t="shared" si="101"/>
        <v>PNO</v>
      </c>
      <c r="R963" s="2" t="str">
        <f t="shared" si="105"/>
        <v>, PTYPE  INTEGER  NULL  COMMENT '상품종류 1:일반상품 2:증정품'</v>
      </c>
    </row>
    <row r="964" spans="1:18" ht="22" hidden="1" customHeight="1" x14ac:dyDescent="0.45">
      <c r="A964" s="23">
        <f t="shared" si="102"/>
        <v>56</v>
      </c>
      <c r="B964" s="3" t="s">
        <v>598</v>
      </c>
      <c r="C964" s="3" t="s">
        <v>786</v>
      </c>
      <c r="D964" s="3" t="s">
        <v>5512</v>
      </c>
      <c r="E964" s="3" t="s">
        <v>816</v>
      </c>
      <c r="F964" s="4" t="str">
        <f t="shared" si="103"/>
        <v>O_DPN_T_PRODUCT</v>
      </c>
      <c r="G964" s="5" t="s">
        <v>32</v>
      </c>
      <c r="H964" s="3">
        <f t="shared" si="104"/>
        <v>4</v>
      </c>
      <c r="I964" s="4" t="s">
        <v>1357</v>
      </c>
      <c r="J964" s="4" t="s">
        <v>2383</v>
      </c>
      <c r="K964" s="3" t="s">
        <v>3210</v>
      </c>
      <c r="L964" s="3"/>
      <c r="M964" s="3" t="str">
        <f t="shared" si="100"/>
        <v>NULL</v>
      </c>
      <c r="N964" s="3"/>
      <c r="O964" s="3"/>
      <c r="P964" s="2" t="s">
        <v>3210</v>
      </c>
      <c r="Q964" s="28" t="str">
        <f t="shared" si="101"/>
        <v>PNO</v>
      </c>
      <c r="R964" s="2" t="str">
        <f t="shared" si="105"/>
        <v>, REVIEW_YN  VARCHAR(1)  NULL  COMMENT '리뷰 노출여부'</v>
      </c>
    </row>
    <row r="965" spans="1:18" ht="22" hidden="1" customHeight="1" x14ac:dyDescent="0.45">
      <c r="A965" s="23">
        <f t="shared" si="102"/>
        <v>56</v>
      </c>
      <c r="B965" s="3" t="s">
        <v>598</v>
      </c>
      <c r="C965" s="3" t="s">
        <v>786</v>
      </c>
      <c r="D965" s="3" t="s">
        <v>5512</v>
      </c>
      <c r="E965" s="3" t="s">
        <v>816</v>
      </c>
      <c r="F965" s="4" t="str">
        <f t="shared" si="103"/>
        <v>O_DPN_T_PRODUCT</v>
      </c>
      <c r="G965" s="5" t="s">
        <v>32</v>
      </c>
      <c r="H965" s="3">
        <f t="shared" si="104"/>
        <v>5</v>
      </c>
      <c r="I965" s="4" t="s">
        <v>1358</v>
      </c>
      <c r="J965" s="4" t="s">
        <v>2384</v>
      </c>
      <c r="K965" s="3" t="s">
        <v>3210</v>
      </c>
      <c r="L965" s="3"/>
      <c r="M965" s="3" t="str">
        <f t="shared" si="100"/>
        <v>NULL</v>
      </c>
      <c r="N965" s="3"/>
      <c r="O965" s="3"/>
      <c r="P965" s="2" t="s">
        <v>3210</v>
      </c>
      <c r="Q965" s="28" t="str">
        <f t="shared" si="101"/>
        <v>PNO</v>
      </c>
      <c r="R965" s="2" t="str">
        <f t="shared" si="105"/>
        <v>, CLINIC_SETTLEMENT  VARCHAR(1)  NULL  COMMENT '병의원 정산여부'</v>
      </c>
    </row>
    <row r="966" spans="1:18" ht="22" hidden="1" customHeight="1" x14ac:dyDescent="0.45">
      <c r="A966" s="23">
        <f t="shared" si="102"/>
        <v>56</v>
      </c>
      <c r="B966" s="3" t="s">
        <v>598</v>
      </c>
      <c r="C966" s="3" t="s">
        <v>786</v>
      </c>
      <c r="D966" s="3" t="s">
        <v>5512</v>
      </c>
      <c r="E966" s="3" t="s">
        <v>816</v>
      </c>
      <c r="F966" s="4" t="str">
        <f t="shared" si="103"/>
        <v>O_DPN_T_PRODUCT</v>
      </c>
      <c r="G966" s="5" t="s">
        <v>32</v>
      </c>
      <c r="H966" s="3">
        <f t="shared" si="104"/>
        <v>6</v>
      </c>
      <c r="I966" s="4" t="s">
        <v>1342</v>
      </c>
      <c r="J966" s="4" t="s">
        <v>2264</v>
      </c>
      <c r="K966" s="3" t="s">
        <v>3184</v>
      </c>
      <c r="L966" s="3"/>
      <c r="M966" s="3" t="str">
        <f t="shared" si="100"/>
        <v>NULL</v>
      </c>
      <c r="N966" s="3"/>
      <c r="O966" s="3"/>
      <c r="P966" s="2" t="s">
        <v>3184</v>
      </c>
      <c r="Q966" s="28" t="str">
        <f t="shared" si="101"/>
        <v>PNO</v>
      </c>
      <c r="R966" s="2" t="str">
        <f t="shared" si="105"/>
        <v>, SDATE  VARCHAR(10)  NULL  COMMENT '전시 시작일'</v>
      </c>
    </row>
    <row r="967" spans="1:18" ht="22" hidden="1" customHeight="1" x14ac:dyDescent="0.45">
      <c r="A967" s="23">
        <f t="shared" si="102"/>
        <v>56</v>
      </c>
      <c r="B967" s="3" t="s">
        <v>598</v>
      </c>
      <c r="C967" s="3" t="s">
        <v>786</v>
      </c>
      <c r="D967" s="3" t="s">
        <v>5512</v>
      </c>
      <c r="E967" s="3" t="s">
        <v>816</v>
      </c>
      <c r="F967" s="4" t="str">
        <f t="shared" si="103"/>
        <v>O_DPN_T_PRODUCT</v>
      </c>
      <c r="G967" s="5" t="s">
        <v>32</v>
      </c>
      <c r="H967" s="3">
        <f t="shared" si="104"/>
        <v>7</v>
      </c>
      <c r="I967" s="4" t="s">
        <v>1343</v>
      </c>
      <c r="J967" s="4" t="s">
        <v>2265</v>
      </c>
      <c r="K967" s="3" t="s">
        <v>3184</v>
      </c>
      <c r="L967" s="3"/>
      <c r="M967" s="3" t="str">
        <f t="shared" si="100"/>
        <v>NULL</v>
      </c>
      <c r="N967" s="3"/>
      <c r="O967" s="3"/>
      <c r="P967" s="2" t="s">
        <v>3184</v>
      </c>
      <c r="Q967" s="28" t="str">
        <f t="shared" si="101"/>
        <v>PNO</v>
      </c>
      <c r="R967" s="2" t="str">
        <f t="shared" si="105"/>
        <v>, EDATE  VARCHAR(10)  NULL  COMMENT '전시 종료일'</v>
      </c>
    </row>
    <row r="968" spans="1:18" ht="22" hidden="1" customHeight="1" x14ac:dyDescent="0.45">
      <c r="A968" s="23">
        <f t="shared" si="102"/>
        <v>56</v>
      </c>
      <c r="B968" s="3" t="s">
        <v>598</v>
      </c>
      <c r="C968" s="3" t="s">
        <v>786</v>
      </c>
      <c r="D968" s="3" t="s">
        <v>5512</v>
      </c>
      <c r="E968" s="3" t="s">
        <v>816</v>
      </c>
      <c r="F968" s="4" t="str">
        <f t="shared" si="103"/>
        <v>O_DPN_T_PRODUCT</v>
      </c>
      <c r="G968" s="5" t="s">
        <v>32</v>
      </c>
      <c r="H968" s="3">
        <f t="shared" si="104"/>
        <v>8</v>
      </c>
      <c r="I968" s="4" t="s">
        <v>1359</v>
      </c>
      <c r="J968" s="4" t="s">
        <v>2385</v>
      </c>
      <c r="K968" s="3" t="s">
        <v>3210</v>
      </c>
      <c r="L968" s="3"/>
      <c r="M968" s="3" t="str">
        <f t="shared" si="100"/>
        <v>NULL</v>
      </c>
      <c r="N968" s="3"/>
      <c r="O968" s="3"/>
      <c r="P968" s="2" t="s">
        <v>3210</v>
      </c>
      <c r="Q968" s="28" t="str">
        <f t="shared" si="101"/>
        <v>PNO</v>
      </c>
      <c r="R968" s="2" t="str">
        <f t="shared" si="105"/>
        <v>, SOLDOUT  VARCHAR(1)  NULL  COMMENT '품절여부'</v>
      </c>
    </row>
    <row r="969" spans="1:18" ht="22" hidden="1" customHeight="1" x14ac:dyDescent="0.45">
      <c r="A969" s="23">
        <f t="shared" si="102"/>
        <v>56</v>
      </c>
      <c r="B969" s="3" t="s">
        <v>598</v>
      </c>
      <c r="C969" s="3" t="s">
        <v>786</v>
      </c>
      <c r="D969" s="3" t="s">
        <v>5512</v>
      </c>
      <c r="E969" s="3" t="s">
        <v>816</v>
      </c>
      <c r="F969" s="4" t="str">
        <f t="shared" si="103"/>
        <v>O_DPN_T_PRODUCT</v>
      </c>
      <c r="G969" s="5" t="s">
        <v>32</v>
      </c>
      <c r="H969" s="3">
        <f t="shared" si="104"/>
        <v>9</v>
      </c>
      <c r="I969" s="4" t="s">
        <v>1360</v>
      </c>
      <c r="J969" s="4" t="s">
        <v>2156</v>
      </c>
      <c r="K969" s="3" t="s">
        <v>3210</v>
      </c>
      <c r="L969" s="3"/>
      <c r="M969" s="3" t="str">
        <f t="shared" si="100"/>
        <v>NULL</v>
      </c>
      <c r="N969" s="3"/>
      <c r="O969" s="3"/>
      <c r="P969" s="2" t="s">
        <v>3210</v>
      </c>
      <c r="Q969" s="28" t="str">
        <f t="shared" si="101"/>
        <v>PNO</v>
      </c>
      <c r="R969" s="2" t="str">
        <f t="shared" si="105"/>
        <v>, STATUS  VARCHAR(1)  NULL  COMMENT '상태(S:공개, H:비공개, D:삭제, E:단종)'</v>
      </c>
    </row>
    <row r="970" spans="1:18" ht="22" hidden="1" customHeight="1" x14ac:dyDescent="0.45">
      <c r="A970" s="23">
        <f t="shared" si="102"/>
        <v>56</v>
      </c>
      <c r="B970" s="3" t="s">
        <v>598</v>
      </c>
      <c r="C970" s="3" t="s">
        <v>786</v>
      </c>
      <c r="D970" s="3" t="s">
        <v>5512</v>
      </c>
      <c r="E970" s="3" t="s">
        <v>816</v>
      </c>
      <c r="F970" s="4" t="str">
        <f t="shared" si="103"/>
        <v>O_DPN_T_PRODUCT</v>
      </c>
      <c r="G970" s="5" t="s">
        <v>32</v>
      </c>
      <c r="H970" s="3">
        <f t="shared" si="104"/>
        <v>10</v>
      </c>
      <c r="I970" s="4" t="s">
        <v>1361</v>
      </c>
      <c r="J970" s="4" t="s">
        <v>2154</v>
      </c>
      <c r="K970" s="3" t="s">
        <v>3378</v>
      </c>
      <c r="L970" s="3"/>
      <c r="M970" s="3" t="str">
        <f t="shared" si="100"/>
        <v>NULL</v>
      </c>
      <c r="N970" s="3"/>
      <c r="O970" s="3"/>
      <c r="P970" s="2" t="s">
        <v>3181</v>
      </c>
      <c r="Q970" s="28" t="str">
        <f t="shared" si="101"/>
        <v>PNO</v>
      </c>
      <c r="R970" s="2" t="str">
        <f t="shared" si="105"/>
        <v>, RANK  INTEGER  NULL  COMMENT '정렬순서'</v>
      </c>
    </row>
    <row r="971" spans="1:18" ht="22" hidden="1" customHeight="1" x14ac:dyDescent="0.45">
      <c r="A971" s="23">
        <f t="shared" si="102"/>
        <v>56</v>
      </c>
      <c r="B971" s="3" t="s">
        <v>598</v>
      </c>
      <c r="C971" s="3" t="s">
        <v>786</v>
      </c>
      <c r="D971" s="3" t="s">
        <v>5512</v>
      </c>
      <c r="E971" s="3" t="s">
        <v>816</v>
      </c>
      <c r="F971" s="4" t="str">
        <f t="shared" si="103"/>
        <v>O_DPN_T_PRODUCT</v>
      </c>
      <c r="G971" s="5" t="s">
        <v>32</v>
      </c>
      <c r="H971" s="3">
        <f t="shared" si="104"/>
        <v>11</v>
      </c>
      <c r="I971" s="4" t="s">
        <v>1362</v>
      </c>
      <c r="J971" s="4" t="s">
        <v>2386</v>
      </c>
      <c r="K971" s="3" t="s">
        <v>3378</v>
      </c>
      <c r="L971" s="3"/>
      <c r="M971" s="3" t="str">
        <f t="shared" si="100"/>
        <v>NULL</v>
      </c>
      <c r="N971" s="3"/>
      <c r="O971" s="3"/>
      <c r="P971" s="2" t="s">
        <v>3181</v>
      </c>
      <c r="Q971" s="28" t="str">
        <f t="shared" si="101"/>
        <v>PNO</v>
      </c>
      <c r="R971" s="2" t="str">
        <f t="shared" si="105"/>
        <v>, SALE_RANK  INTEGER  NULL  COMMENT '판매순'</v>
      </c>
    </row>
    <row r="972" spans="1:18" ht="22" hidden="1" customHeight="1" x14ac:dyDescent="0.45">
      <c r="A972" s="23">
        <f t="shared" si="102"/>
        <v>56</v>
      </c>
      <c r="B972" s="3" t="s">
        <v>598</v>
      </c>
      <c r="C972" s="3" t="s">
        <v>786</v>
      </c>
      <c r="D972" s="3" t="s">
        <v>5512</v>
      </c>
      <c r="E972" s="3" t="s">
        <v>816</v>
      </c>
      <c r="F972" s="4" t="str">
        <f t="shared" si="103"/>
        <v>O_DPN_T_PRODUCT</v>
      </c>
      <c r="G972" s="5" t="s">
        <v>32</v>
      </c>
      <c r="H972" s="3">
        <f t="shared" si="104"/>
        <v>12</v>
      </c>
      <c r="I972" s="4" t="s">
        <v>1363</v>
      </c>
      <c r="J972" s="4" t="s">
        <v>2387</v>
      </c>
      <c r="K972" s="3" t="s">
        <v>3214</v>
      </c>
      <c r="L972" s="3"/>
      <c r="M972" s="3" t="str">
        <f t="shared" si="100"/>
        <v>NULL</v>
      </c>
      <c r="N972" s="3"/>
      <c r="O972" s="3"/>
      <c r="P972" s="2" t="s">
        <v>3214</v>
      </c>
      <c r="Q972" s="28" t="str">
        <f t="shared" si="101"/>
        <v>PNO</v>
      </c>
      <c r="R972" s="2" t="str">
        <f t="shared" si="105"/>
        <v>, BRAND  VARCHAR(6)  NULL  COMMENT '브랜드 코드001'</v>
      </c>
    </row>
    <row r="973" spans="1:18" ht="22" hidden="1" customHeight="1" x14ac:dyDescent="0.45">
      <c r="A973" s="23">
        <f t="shared" si="102"/>
        <v>56</v>
      </c>
      <c r="B973" s="3" t="s">
        <v>598</v>
      </c>
      <c r="C973" s="3" t="s">
        <v>786</v>
      </c>
      <c r="D973" s="3" t="s">
        <v>5512</v>
      </c>
      <c r="E973" s="3" t="s">
        <v>816</v>
      </c>
      <c r="F973" s="4" t="str">
        <f t="shared" si="103"/>
        <v>O_DPN_T_PRODUCT</v>
      </c>
      <c r="G973" s="5" t="s">
        <v>32</v>
      </c>
      <c r="H973" s="3">
        <f t="shared" si="104"/>
        <v>13</v>
      </c>
      <c r="I973" s="4" t="s">
        <v>1040</v>
      </c>
      <c r="J973" s="4" t="s">
        <v>2353</v>
      </c>
      <c r="K973" s="3" t="s">
        <v>3194</v>
      </c>
      <c r="L973" s="3"/>
      <c r="M973" s="3" t="str">
        <f t="shared" si="100"/>
        <v>NULL</v>
      </c>
      <c r="N973" s="3"/>
      <c r="O973" s="3"/>
      <c r="P973" s="2" t="s">
        <v>3194</v>
      </c>
      <c r="Q973" s="28" t="str">
        <f t="shared" si="101"/>
        <v>PNO</v>
      </c>
      <c r="R973" s="2" t="str">
        <f t="shared" si="105"/>
        <v>, PNAME  VARCHAR(100)  NULL  COMMENT '상품명'</v>
      </c>
    </row>
    <row r="974" spans="1:18" ht="22" hidden="1" customHeight="1" x14ac:dyDescent="0.45">
      <c r="A974" s="23">
        <f t="shared" si="102"/>
        <v>56</v>
      </c>
      <c r="B974" s="3" t="s">
        <v>598</v>
      </c>
      <c r="C974" s="3" t="s">
        <v>786</v>
      </c>
      <c r="D974" s="3" t="s">
        <v>5512</v>
      </c>
      <c r="E974" s="3" t="s">
        <v>816</v>
      </c>
      <c r="F974" s="4" t="str">
        <f t="shared" si="103"/>
        <v>O_DPN_T_PRODUCT</v>
      </c>
      <c r="G974" s="5" t="s">
        <v>32</v>
      </c>
      <c r="H974" s="3">
        <f t="shared" si="104"/>
        <v>14</v>
      </c>
      <c r="I974" s="4" t="s">
        <v>1364</v>
      </c>
      <c r="J974" s="4" t="s">
        <v>2388</v>
      </c>
      <c r="K974" s="3" t="s">
        <v>3194</v>
      </c>
      <c r="L974" s="3"/>
      <c r="M974" s="3" t="str">
        <f t="shared" si="100"/>
        <v>NULL</v>
      </c>
      <c r="N974" s="3"/>
      <c r="O974" s="3"/>
      <c r="P974" s="2" t="s">
        <v>3194</v>
      </c>
      <c r="Q974" s="28" t="str">
        <f t="shared" si="101"/>
        <v>PNO</v>
      </c>
      <c r="R974" s="2" t="str">
        <f t="shared" si="105"/>
        <v>, CAPA  VARCHAR(100)  NULL  COMMENT '용량'</v>
      </c>
    </row>
    <row r="975" spans="1:18" ht="22" hidden="1" customHeight="1" x14ac:dyDescent="0.45">
      <c r="A975" s="23">
        <f t="shared" si="102"/>
        <v>56</v>
      </c>
      <c r="B975" s="3" t="s">
        <v>598</v>
      </c>
      <c r="C975" s="3" t="s">
        <v>786</v>
      </c>
      <c r="D975" s="3" t="s">
        <v>5512</v>
      </c>
      <c r="E975" s="3" t="s">
        <v>816</v>
      </c>
      <c r="F975" s="4" t="str">
        <f t="shared" si="103"/>
        <v>O_DPN_T_PRODUCT</v>
      </c>
      <c r="G975" s="5" t="s">
        <v>32</v>
      </c>
      <c r="H975" s="3">
        <f t="shared" si="104"/>
        <v>15</v>
      </c>
      <c r="I975" s="4" t="s">
        <v>1365</v>
      </c>
      <c r="J975" s="4" t="s">
        <v>2389</v>
      </c>
      <c r="K975" s="3" t="s">
        <v>3378</v>
      </c>
      <c r="L975" s="3"/>
      <c r="M975" s="3" t="str">
        <f t="shared" si="100"/>
        <v>NULL</v>
      </c>
      <c r="N975" s="3"/>
      <c r="O975" s="3"/>
      <c r="P975" s="2" t="s">
        <v>3181</v>
      </c>
      <c r="Q975" s="28" t="str">
        <f t="shared" si="101"/>
        <v>PNO</v>
      </c>
      <c r="R975" s="2" t="str">
        <f t="shared" si="105"/>
        <v>, DOSE_MONTH  INTEGER  NULL  COMMENT '복용 개월수'</v>
      </c>
    </row>
    <row r="976" spans="1:18" ht="22" hidden="1" customHeight="1" x14ac:dyDescent="0.45">
      <c r="A976" s="23">
        <f t="shared" si="102"/>
        <v>56</v>
      </c>
      <c r="B976" s="3" t="s">
        <v>598</v>
      </c>
      <c r="C976" s="3" t="s">
        <v>786</v>
      </c>
      <c r="D976" s="3" t="s">
        <v>5512</v>
      </c>
      <c r="E976" s="3" t="s">
        <v>816</v>
      </c>
      <c r="F976" s="4" t="str">
        <f t="shared" si="103"/>
        <v>O_DPN_T_PRODUCT</v>
      </c>
      <c r="G976" s="5" t="s">
        <v>32</v>
      </c>
      <c r="H976" s="3">
        <f t="shared" si="104"/>
        <v>16</v>
      </c>
      <c r="I976" s="4" t="s">
        <v>1366</v>
      </c>
      <c r="J976" s="4" t="s">
        <v>2390</v>
      </c>
      <c r="K976" s="3" t="s">
        <v>3210</v>
      </c>
      <c r="L976" s="3"/>
      <c r="M976" s="3" t="str">
        <f t="shared" si="100"/>
        <v>NULL</v>
      </c>
      <c r="N976" s="3"/>
      <c r="O976" s="3"/>
      <c r="P976" s="2" t="s">
        <v>3210</v>
      </c>
      <c r="Q976" s="28" t="str">
        <f t="shared" si="101"/>
        <v>PNO</v>
      </c>
      <c r="R976" s="2" t="str">
        <f t="shared" si="105"/>
        <v>, SUBDIVISION  VARCHAR(1)  NULL  COMMENT '소분 가능여부'</v>
      </c>
    </row>
    <row r="977" spans="1:18" ht="22" hidden="1" customHeight="1" x14ac:dyDescent="0.45">
      <c r="A977" s="23">
        <f t="shared" si="102"/>
        <v>56</v>
      </c>
      <c r="B977" s="3" t="s">
        <v>598</v>
      </c>
      <c r="C977" s="3" t="s">
        <v>786</v>
      </c>
      <c r="D977" s="3" t="s">
        <v>5512</v>
      </c>
      <c r="E977" s="3" t="s">
        <v>816</v>
      </c>
      <c r="F977" s="4" t="str">
        <f t="shared" si="103"/>
        <v>O_DPN_T_PRODUCT</v>
      </c>
      <c r="G977" s="5" t="s">
        <v>32</v>
      </c>
      <c r="H977" s="3">
        <f t="shared" si="104"/>
        <v>17</v>
      </c>
      <c r="I977" s="4" t="s">
        <v>1367</v>
      </c>
      <c r="J977" s="4" t="s">
        <v>2391</v>
      </c>
      <c r="K977" s="3" t="s">
        <v>3211</v>
      </c>
      <c r="L977" s="3"/>
      <c r="M977" s="3" t="str">
        <f t="shared" si="100"/>
        <v>NULL</v>
      </c>
      <c r="N977" s="3"/>
      <c r="O977" s="3"/>
      <c r="P977" s="2" t="s">
        <v>3211</v>
      </c>
      <c r="Q977" s="28" t="str">
        <f t="shared" si="101"/>
        <v>PNO</v>
      </c>
      <c r="R977" s="2" t="str">
        <f t="shared" si="105"/>
        <v>, SUMMARY  VARCHAR(4000)  NULL  COMMENT '요약'</v>
      </c>
    </row>
    <row r="978" spans="1:18" ht="22" hidden="1" customHeight="1" x14ac:dyDescent="0.45">
      <c r="A978" s="23">
        <f t="shared" si="102"/>
        <v>56</v>
      </c>
      <c r="B978" s="3" t="s">
        <v>598</v>
      </c>
      <c r="C978" s="3" t="s">
        <v>786</v>
      </c>
      <c r="D978" s="3" t="s">
        <v>5512</v>
      </c>
      <c r="E978" s="3" t="s">
        <v>816</v>
      </c>
      <c r="F978" s="4" t="str">
        <f t="shared" si="103"/>
        <v>O_DPN_T_PRODUCT</v>
      </c>
      <c r="G978" s="5" t="s">
        <v>32</v>
      </c>
      <c r="H978" s="3">
        <f t="shared" si="104"/>
        <v>18</v>
      </c>
      <c r="I978" s="4" t="s">
        <v>1368</v>
      </c>
      <c r="J978" s="4" t="s">
        <v>2392</v>
      </c>
      <c r="K978" s="3" t="s">
        <v>3163</v>
      </c>
      <c r="L978" s="3"/>
      <c r="M978" s="3" t="str">
        <f t="shared" si="100"/>
        <v>NULL</v>
      </c>
      <c r="N978" s="3"/>
      <c r="O978" s="3"/>
      <c r="P978" s="2" t="s">
        <v>3163</v>
      </c>
      <c r="Q978" s="28" t="str">
        <f t="shared" si="101"/>
        <v>PNO</v>
      </c>
      <c r="R978" s="2" t="str">
        <f t="shared" si="105"/>
        <v>, PC_DESC  TEXT  NULL  COMMENT 'PC 상세'</v>
      </c>
    </row>
    <row r="979" spans="1:18" ht="22" hidden="1" customHeight="1" x14ac:dyDescent="0.45">
      <c r="A979" s="23">
        <f t="shared" si="102"/>
        <v>56</v>
      </c>
      <c r="B979" s="3" t="s">
        <v>598</v>
      </c>
      <c r="C979" s="3" t="s">
        <v>786</v>
      </c>
      <c r="D979" s="3" t="s">
        <v>5512</v>
      </c>
      <c r="E979" s="3" t="s">
        <v>816</v>
      </c>
      <c r="F979" s="4" t="str">
        <f t="shared" si="103"/>
        <v>O_DPN_T_PRODUCT</v>
      </c>
      <c r="G979" s="5" t="s">
        <v>32</v>
      </c>
      <c r="H979" s="3">
        <f t="shared" si="104"/>
        <v>19</v>
      </c>
      <c r="I979" s="4" t="s">
        <v>1369</v>
      </c>
      <c r="J979" s="4" t="s">
        <v>2393</v>
      </c>
      <c r="K979" s="3" t="s">
        <v>3163</v>
      </c>
      <c r="L979" s="3"/>
      <c r="M979" s="3" t="str">
        <f t="shared" si="100"/>
        <v>NULL</v>
      </c>
      <c r="N979" s="3"/>
      <c r="O979" s="3"/>
      <c r="P979" s="2" t="s">
        <v>3163</v>
      </c>
      <c r="Q979" s="28" t="str">
        <f t="shared" si="101"/>
        <v>PNO</v>
      </c>
      <c r="R979" s="2" t="str">
        <f t="shared" si="105"/>
        <v>, MO_DESC  TEXT  NULL  COMMENT '모바일 상세'</v>
      </c>
    </row>
    <row r="980" spans="1:18" ht="22" hidden="1" customHeight="1" x14ac:dyDescent="0.45">
      <c r="A980" s="23">
        <f t="shared" si="102"/>
        <v>56</v>
      </c>
      <c r="B980" s="3" t="s">
        <v>598</v>
      </c>
      <c r="C980" s="3" t="s">
        <v>786</v>
      </c>
      <c r="D980" s="3" t="s">
        <v>5512</v>
      </c>
      <c r="E980" s="3" t="s">
        <v>816</v>
      </c>
      <c r="F980" s="4" t="str">
        <f t="shared" si="103"/>
        <v>O_DPN_T_PRODUCT</v>
      </c>
      <c r="G980" s="5" t="s">
        <v>32</v>
      </c>
      <c r="H980" s="3">
        <f t="shared" si="104"/>
        <v>20</v>
      </c>
      <c r="I980" s="4" t="s">
        <v>1319</v>
      </c>
      <c r="J980" s="4" t="s">
        <v>2354</v>
      </c>
      <c r="K980" s="3" t="s">
        <v>3378</v>
      </c>
      <c r="L980" s="3"/>
      <c r="M980" s="3" t="str">
        <f t="shared" si="100"/>
        <v>NULL</v>
      </c>
      <c r="N980" s="3"/>
      <c r="O980" s="3"/>
      <c r="P980" s="2" t="s">
        <v>3181</v>
      </c>
      <c r="Q980" s="28" t="str">
        <f t="shared" si="101"/>
        <v>PNO</v>
      </c>
      <c r="R980" s="2" t="str">
        <f t="shared" si="105"/>
        <v>, SALE_PRICE  INTEGER  NULL  COMMENT '판매가'</v>
      </c>
    </row>
    <row r="981" spans="1:18" ht="22" hidden="1" customHeight="1" x14ac:dyDescent="0.45">
      <c r="A981" s="23">
        <f t="shared" si="102"/>
        <v>56</v>
      </c>
      <c r="B981" s="3" t="s">
        <v>598</v>
      </c>
      <c r="C981" s="3" t="s">
        <v>786</v>
      </c>
      <c r="D981" s="3" t="s">
        <v>5512</v>
      </c>
      <c r="E981" s="3" t="s">
        <v>816</v>
      </c>
      <c r="F981" s="4" t="str">
        <f t="shared" si="103"/>
        <v>O_DPN_T_PRODUCT</v>
      </c>
      <c r="G981" s="5" t="s">
        <v>32</v>
      </c>
      <c r="H981" s="3">
        <f t="shared" si="104"/>
        <v>21</v>
      </c>
      <c r="I981" s="4" t="s">
        <v>1370</v>
      </c>
      <c r="J981" s="4" t="s">
        <v>2394</v>
      </c>
      <c r="K981" s="3" t="s">
        <v>3378</v>
      </c>
      <c r="L981" s="3"/>
      <c r="M981" s="3" t="str">
        <f t="shared" si="100"/>
        <v>NULL</v>
      </c>
      <c r="N981" s="3"/>
      <c r="O981" s="3"/>
      <c r="P981" s="2" t="s">
        <v>3181</v>
      </c>
      <c r="Q981" s="28" t="str">
        <f t="shared" si="101"/>
        <v>PNO</v>
      </c>
      <c r="R981" s="2" t="str">
        <f t="shared" si="105"/>
        <v>, SUPPLY_PRICE  INTEGER  NULL  COMMENT '병의원출하가'</v>
      </c>
    </row>
    <row r="982" spans="1:18" ht="22" hidden="1" customHeight="1" x14ac:dyDescent="0.45">
      <c r="A982" s="23">
        <f t="shared" si="102"/>
        <v>56</v>
      </c>
      <c r="B982" s="3" t="s">
        <v>598</v>
      </c>
      <c r="C982" s="3" t="s">
        <v>786</v>
      </c>
      <c r="D982" s="3" t="s">
        <v>5512</v>
      </c>
      <c r="E982" s="3" t="s">
        <v>816</v>
      </c>
      <c r="F982" s="4" t="str">
        <f t="shared" si="103"/>
        <v>O_DPN_T_PRODUCT</v>
      </c>
      <c r="G982" s="5" t="s">
        <v>32</v>
      </c>
      <c r="H982" s="3">
        <f t="shared" si="104"/>
        <v>22</v>
      </c>
      <c r="I982" s="4" t="s">
        <v>1371</v>
      </c>
      <c r="J982" s="4" t="s">
        <v>2268</v>
      </c>
      <c r="K982" s="3" t="s">
        <v>3378</v>
      </c>
      <c r="L982" s="3"/>
      <c r="M982" s="3" t="str">
        <f t="shared" si="100"/>
        <v>NULL</v>
      </c>
      <c r="N982" s="3"/>
      <c r="O982" s="3"/>
      <c r="P982" s="2" t="s">
        <v>3181</v>
      </c>
      <c r="Q982" s="28" t="str">
        <f t="shared" si="101"/>
        <v>PNO</v>
      </c>
      <c r="R982" s="2" t="str">
        <f t="shared" si="105"/>
        <v>, DISCOUNT_TYPE  INTEGER  NULL  COMMENT '할인 구분 1:정량 2:정률'</v>
      </c>
    </row>
    <row r="983" spans="1:18" ht="22" hidden="1" customHeight="1" x14ac:dyDescent="0.45">
      <c r="A983" s="23">
        <f t="shared" si="102"/>
        <v>56</v>
      </c>
      <c r="B983" s="3" t="s">
        <v>598</v>
      </c>
      <c r="C983" s="3" t="s">
        <v>786</v>
      </c>
      <c r="D983" s="3" t="s">
        <v>5512</v>
      </c>
      <c r="E983" s="3" t="s">
        <v>816</v>
      </c>
      <c r="F983" s="4" t="str">
        <f t="shared" si="103"/>
        <v>O_DPN_T_PRODUCT</v>
      </c>
      <c r="G983" s="5" t="s">
        <v>32</v>
      </c>
      <c r="H983" s="3">
        <f t="shared" si="104"/>
        <v>23</v>
      </c>
      <c r="I983" s="4" t="s">
        <v>1372</v>
      </c>
      <c r="J983" s="4" t="s">
        <v>2395</v>
      </c>
      <c r="K983" s="3" t="s">
        <v>3212</v>
      </c>
      <c r="L983" s="3"/>
      <c r="M983" s="3" t="str">
        <f t="shared" si="100"/>
        <v>NULL</v>
      </c>
      <c r="N983" s="3"/>
      <c r="O983" s="3"/>
      <c r="P983" s="2" t="s">
        <v>3212</v>
      </c>
      <c r="Q983" s="28" t="str">
        <f t="shared" si="101"/>
        <v>PNO</v>
      </c>
      <c r="R983" s="2" t="str">
        <f t="shared" si="105"/>
        <v>, ORG_IMG  VARCHAR(300)  NULL  COMMENT '원본이미지'</v>
      </c>
    </row>
    <row r="984" spans="1:18" ht="22" hidden="1" customHeight="1" x14ac:dyDescent="0.45">
      <c r="A984" s="23">
        <f t="shared" si="102"/>
        <v>56</v>
      </c>
      <c r="B984" s="3" t="s">
        <v>598</v>
      </c>
      <c r="C984" s="3" t="s">
        <v>786</v>
      </c>
      <c r="D984" s="3" t="s">
        <v>5512</v>
      </c>
      <c r="E984" s="3" t="s">
        <v>816</v>
      </c>
      <c r="F984" s="4" t="str">
        <f t="shared" si="103"/>
        <v>O_DPN_T_PRODUCT</v>
      </c>
      <c r="G984" s="5" t="s">
        <v>32</v>
      </c>
      <c r="H984" s="3">
        <f t="shared" si="104"/>
        <v>24</v>
      </c>
      <c r="I984" s="4" t="s">
        <v>1373</v>
      </c>
      <c r="J984" s="4" t="s">
        <v>2396</v>
      </c>
      <c r="K984" s="3" t="s">
        <v>3212</v>
      </c>
      <c r="L984" s="3"/>
      <c r="M984" s="3" t="str">
        <f t="shared" si="100"/>
        <v>NULL</v>
      </c>
      <c r="N984" s="3"/>
      <c r="O984" s="3"/>
      <c r="P984" s="2" t="s">
        <v>3212</v>
      </c>
      <c r="Q984" s="28" t="str">
        <f t="shared" si="101"/>
        <v>PNO</v>
      </c>
      <c r="R984" s="2" t="str">
        <f t="shared" si="105"/>
        <v>, IMG  VARCHAR(300)  NULL  COMMENT '대표이미지'</v>
      </c>
    </row>
    <row r="985" spans="1:18" ht="22" hidden="1" customHeight="1" x14ac:dyDescent="0.45">
      <c r="A985" s="23">
        <f t="shared" si="102"/>
        <v>56</v>
      </c>
      <c r="B985" s="3" t="s">
        <v>598</v>
      </c>
      <c r="C985" s="3" t="s">
        <v>786</v>
      </c>
      <c r="D985" s="3" t="s">
        <v>5512</v>
      </c>
      <c r="E985" s="3" t="s">
        <v>816</v>
      </c>
      <c r="F985" s="4" t="str">
        <f t="shared" si="103"/>
        <v>O_DPN_T_PRODUCT</v>
      </c>
      <c r="G985" s="5" t="s">
        <v>32</v>
      </c>
      <c r="H985" s="3">
        <f t="shared" si="104"/>
        <v>25</v>
      </c>
      <c r="I985" s="4" t="s">
        <v>1374</v>
      </c>
      <c r="J985" s="4" t="s">
        <v>2397</v>
      </c>
      <c r="K985" s="3" t="s">
        <v>3212</v>
      </c>
      <c r="L985" s="3"/>
      <c r="M985" s="3" t="str">
        <f t="shared" si="100"/>
        <v>NULL</v>
      </c>
      <c r="N985" s="3"/>
      <c r="O985" s="3"/>
      <c r="P985" s="2" t="s">
        <v>3212</v>
      </c>
      <c r="Q985" s="28" t="str">
        <f t="shared" si="101"/>
        <v>PNO</v>
      </c>
      <c r="R985" s="2" t="str">
        <f t="shared" si="105"/>
        <v>, IMG1  VARCHAR(300)  NULL  COMMENT '이미지1'</v>
      </c>
    </row>
    <row r="986" spans="1:18" ht="22" hidden="1" customHeight="1" x14ac:dyDescent="0.45">
      <c r="A986" s="23">
        <f t="shared" si="102"/>
        <v>56</v>
      </c>
      <c r="B986" s="3" t="s">
        <v>598</v>
      </c>
      <c r="C986" s="3" t="s">
        <v>786</v>
      </c>
      <c r="D986" s="3" t="s">
        <v>5512</v>
      </c>
      <c r="E986" s="3" t="s">
        <v>816</v>
      </c>
      <c r="F986" s="4" t="str">
        <f t="shared" si="103"/>
        <v>O_DPN_T_PRODUCT</v>
      </c>
      <c r="G986" s="5" t="s">
        <v>32</v>
      </c>
      <c r="H986" s="3">
        <f t="shared" si="104"/>
        <v>26</v>
      </c>
      <c r="I986" s="4" t="s">
        <v>1375</v>
      </c>
      <c r="J986" s="4" t="s">
        <v>2398</v>
      </c>
      <c r="K986" s="3" t="s">
        <v>3212</v>
      </c>
      <c r="L986" s="3"/>
      <c r="M986" s="3" t="str">
        <f t="shared" si="100"/>
        <v>NULL</v>
      </c>
      <c r="N986" s="3"/>
      <c r="O986" s="3"/>
      <c r="P986" s="2" t="s">
        <v>3212</v>
      </c>
      <c r="Q986" s="28" t="str">
        <f t="shared" si="101"/>
        <v>PNO</v>
      </c>
      <c r="R986" s="2" t="str">
        <f t="shared" si="105"/>
        <v>, IMG2  VARCHAR(300)  NULL  COMMENT '이미지2'</v>
      </c>
    </row>
    <row r="987" spans="1:18" ht="22" hidden="1" customHeight="1" x14ac:dyDescent="0.45">
      <c r="A987" s="23">
        <f t="shared" si="102"/>
        <v>56</v>
      </c>
      <c r="B987" s="3" t="s">
        <v>598</v>
      </c>
      <c r="C987" s="3" t="s">
        <v>786</v>
      </c>
      <c r="D987" s="3" t="s">
        <v>5512</v>
      </c>
      <c r="E987" s="3" t="s">
        <v>816</v>
      </c>
      <c r="F987" s="4" t="str">
        <f t="shared" si="103"/>
        <v>O_DPN_T_PRODUCT</v>
      </c>
      <c r="G987" s="5" t="s">
        <v>32</v>
      </c>
      <c r="H987" s="3">
        <f t="shared" si="104"/>
        <v>27</v>
      </c>
      <c r="I987" s="4" t="s">
        <v>1376</v>
      </c>
      <c r="J987" s="4" t="s">
        <v>2399</v>
      </c>
      <c r="K987" s="3" t="s">
        <v>3212</v>
      </c>
      <c r="L987" s="3"/>
      <c r="M987" s="3" t="str">
        <f t="shared" si="100"/>
        <v>NULL</v>
      </c>
      <c r="N987" s="3"/>
      <c r="O987" s="3"/>
      <c r="P987" s="2" t="s">
        <v>3212</v>
      </c>
      <c r="Q987" s="28" t="str">
        <f t="shared" si="101"/>
        <v>PNO</v>
      </c>
      <c r="R987" s="2" t="str">
        <f t="shared" si="105"/>
        <v>, IMG3  VARCHAR(300)  NULL  COMMENT '이미지3'</v>
      </c>
    </row>
    <row r="988" spans="1:18" ht="22" hidden="1" customHeight="1" x14ac:dyDescent="0.45">
      <c r="A988" s="23">
        <f t="shared" si="102"/>
        <v>56</v>
      </c>
      <c r="B988" s="3" t="s">
        <v>598</v>
      </c>
      <c r="C988" s="3" t="s">
        <v>786</v>
      </c>
      <c r="D988" s="3" t="s">
        <v>5512</v>
      </c>
      <c r="E988" s="3" t="s">
        <v>816</v>
      </c>
      <c r="F988" s="4" t="str">
        <f t="shared" si="103"/>
        <v>O_DPN_T_PRODUCT</v>
      </c>
      <c r="G988" s="5" t="s">
        <v>32</v>
      </c>
      <c r="H988" s="3">
        <f t="shared" si="104"/>
        <v>28</v>
      </c>
      <c r="I988" s="4" t="s">
        <v>1377</v>
      </c>
      <c r="J988" s="4" t="s">
        <v>2400</v>
      </c>
      <c r="K988" s="3" t="s">
        <v>3212</v>
      </c>
      <c r="L988" s="3"/>
      <c r="M988" s="3" t="str">
        <f t="shared" si="100"/>
        <v>NULL</v>
      </c>
      <c r="N988" s="3"/>
      <c r="O988" s="3"/>
      <c r="P988" s="2" t="s">
        <v>3212</v>
      </c>
      <c r="Q988" s="28" t="str">
        <f t="shared" si="101"/>
        <v>PNO</v>
      </c>
      <c r="R988" s="2" t="str">
        <f t="shared" si="105"/>
        <v>, IMG4  VARCHAR(300)  NULL  COMMENT '이미지4'</v>
      </c>
    </row>
    <row r="989" spans="1:18" ht="22" hidden="1" customHeight="1" x14ac:dyDescent="0.45">
      <c r="A989" s="23">
        <f t="shared" si="102"/>
        <v>56</v>
      </c>
      <c r="B989" s="3" t="s">
        <v>598</v>
      </c>
      <c r="C989" s="3" t="s">
        <v>786</v>
      </c>
      <c r="D989" s="3" t="s">
        <v>5512</v>
      </c>
      <c r="E989" s="3" t="s">
        <v>816</v>
      </c>
      <c r="F989" s="4" t="str">
        <f t="shared" si="103"/>
        <v>O_DPN_T_PRODUCT</v>
      </c>
      <c r="G989" s="5" t="s">
        <v>32</v>
      </c>
      <c r="H989" s="3">
        <f t="shared" si="104"/>
        <v>29</v>
      </c>
      <c r="I989" s="4" t="s">
        <v>1378</v>
      </c>
      <c r="J989" s="4" t="s">
        <v>2401</v>
      </c>
      <c r="K989" s="3" t="s">
        <v>3212</v>
      </c>
      <c r="L989" s="3"/>
      <c r="M989" s="3" t="str">
        <f t="shared" si="100"/>
        <v>NULL</v>
      </c>
      <c r="N989" s="3"/>
      <c r="O989" s="3"/>
      <c r="P989" s="2" t="s">
        <v>3212</v>
      </c>
      <c r="Q989" s="28" t="str">
        <f t="shared" si="101"/>
        <v>PNO</v>
      </c>
      <c r="R989" s="2" t="str">
        <f t="shared" si="105"/>
        <v>, IMG5  VARCHAR(300)  NULL  COMMENT '이미지5(제형)'</v>
      </c>
    </row>
    <row r="990" spans="1:18" ht="22" hidden="1" customHeight="1" x14ac:dyDescent="0.45">
      <c r="A990" s="23">
        <f t="shared" si="102"/>
        <v>56</v>
      </c>
      <c r="B990" s="3" t="s">
        <v>598</v>
      </c>
      <c r="C990" s="3" t="s">
        <v>786</v>
      </c>
      <c r="D990" s="3" t="s">
        <v>5512</v>
      </c>
      <c r="E990" s="3" t="s">
        <v>816</v>
      </c>
      <c r="F990" s="4" t="str">
        <f t="shared" si="103"/>
        <v>O_DPN_T_PRODUCT</v>
      </c>
      <c r="G990" s="5" t="s">
        <v>32</v>
      </c>
      <c r="H990" s="3">
        <f t="shared" si="104"/>
        <v>30</v>
      </c>
      <c r="I990" s="4" t="s">
        <v>1379</v>
      </c>
      <c r="J990" s="4" t="s">
        <v>2402</v>
      </c>
      <c r="K990" s="3" t="s">
        <v>3210</v>
      </c>
      <c r="L990" s="3"/>
      <c r="M990" s="3" t="str">
        <f t="shared" si="100"/>
        <v>NULL</v>
      </c>
      <c r="N990" s="3"/>
      <c r="O990" s="3"/>
      <c r="P990" s="2" t="s">
        <v>3210</v>
      </c>
      <c r="Q990" s="28" t="str">
        <f t="shared" si="101"/>
        <v>PNO</v>
      </c>
      <c r="R990" s="2" t="str">
        <f t="shared" si="105"/>
        <v>, ROUTINE_YN  VARCHAR(1)  NULL  COMMENT '정기배송 여부'</v>
      </c>
    </row>
    <row r="991" spans="1:18" ht="22" hidden="1" customHeight="1" x14ac:dyDescent="0.45">
      <c r="A991" s="23">
        <f t="shared" si="102"/>
        <v>56</v>
      </c>
      <c r="B991" s="3" t="s">
        <v>598</v>
      </c>
      <c r="C991" s="3" t="s">
        <v>786</v>
      </c>
      <c r="D991" s="3" t="s">
        <v>5512</v>
      </c>
      <c r="E991" s="3" t="s">
        <v>816</v>
      </c>
      <c r="F991" s="4" t="str">
        <f t="shared" si="103"/>
        <v>O_DPN_T_PRODUCT</v>
      </c>
      <c r="G991" s="5" t="s">
        <v>32</v>
      </c>
      <c r="H991" s="3">
        <f t="shared" si="104"/>
        <v>31</v>
      </c>
      <c r="I991" s="4" t="s">
        <v>1380</v>
      </c>
      <c r="J991" s="4" t="s">
        <v>2403</v>
      </c>
      <c r="K991" s="3" t="s">
        <v>3210</v>
      </c>
      <c r="L991" s="3"/>
      <c r="M991" s="3" t="str">
        <f t="shared" si="100"/>
        <v>NULL</v>
      </c>
      <c r="N991" s="3"/>
      <c r="O991" s="3"/>
      <c r="P991" s="2" t="s">
        <v>3210</v>
      </c>
      <c r="Q991" s="28" t="str">
        <f t="shared" si="101"/>
        <v>PNO</v>
      </c>
      <c r="R991" s="2" t="str">
        <f t="shared" si="105"/>
        <v>, CLINIC_PICKUP  VARCHAR(1)  NULL  COMMENT '병의원 픽업'</v>
      </c>
    </row>
    <row r="992" spans="1:18" ht="22" hidden="1" customHeight="1" x14ac:dyDescent="0.45">
      <c r="A992" s="23">
        <f t="shared" si="102"/>
        <v>56</v>
      </c>
      <c r="B992" s="3" t="s">
        <v>598</v>
      </c>
      <c r="C992" s="3" t="s">
        <v>786</v>
      </c>
      <c r="D992" s="3" t="s">
        <v>5512</v>
      </c>
      <c r="E992" s="3" t="s">
        <v>816</v>
      </c>
      <c r="F992" s="4" t="str">
        <f t="shared" si="103"/>
        <v>O_DPN_T_PRODUCT</v>
      </c>
      <c r="G992" s="5" t="s">
        <v>32</v>
      </c>
      <c r="H992" s="3">
        <f t="shared" si="104"/>
        <v>32</v>
      </c>
      <c r="I992" s="4" t="s">
        <v>1381</v>
      </c>
      <c r="J992" s="4" t="s">
        <v>2404</v>
      </c>
      <c r="K992" s="3" t="s">
        <v>3210</v>
      </c>
      <c r="L992" s="3"/>
      <c r="M992" s="3" t="str">
        <f t="shared" si="100"/>
        <v>NULL</v>
      </c>
      <c r="N992" s="3"/>
      <c r="O992" s="3"/>
      <c r="P992" s="2" t="s">
        <v>3210</v>
      </c>
      <c r="Q992" s="28" t="str">
        <f t="shared" si="101"/>
        <v>PNO</v>
      </c>
      <c r="R992" s="2" t="str">
        <f t="shared" si="105"/>
        <v>, COLD_YN  VARCHAR(1)  NULL  COMMENT '내장배송 여부'</v>
      </c>
    </row>
    <row r="993" spans="1:18" ht="22" hidden="1" customHeight="1" x14ac:dyDescent="0.45">
      <c r="A993" s="23">
        <f t="shared" si="102"/>
        <v>56</v>
      </c>
      <c r="B993" s="3" t="s">
        <v>598</v>
      </c>
      <c r="C993" s="3" t="s">
        <v>786</v>
      </c>
      <c r="D993" s="3" t="s">
        <v>5512</v>
      </c>
      <c r="E993" s="3" t="s">
        <v>816</v>
      </c>
      <c r="F993" s="4" t="str">
        <f t="shared" si="103"/>
        <v>O_DPN_T_PRODUCT</v>
      </c>
      <c r="G993" s="5" t="s">
        <v>32</v>
      </c>
      <c r="H993" s="3">
        <f t="shared" si="104"/>
        <v>33</v>
      </c>
      <c r="I993" s="4" t="s">
        <v>1382</v>
      </c>
      <c r="J993" s="4" t="s">
        <v>2405</v>
      </c>
      <c r="K993" s="3" t="s">
        <v>3208</v>
      </c>
      <c r="L993" s="3"/>
      <c r="M993" s="3" t="str">
        <f t="shared" si="100"/>
        <v>NULL</v>
      </c>
      <c r="N993" s="3"/>
      <c r="O993" s="3"/>
      <c r="P993" s="2" t="s">
        <v>3208</v>
      </c>
      <c r="Q993" s="28" t="str">
        <f t="shared" si="101"/>
        <v>PNO</v>
      </c>
      <c r="R993" s="2" t="str">
        <f t="shared" si="105"/>
        <v>, INFO1  VARCHAR(1000)  NULL  COMMENT '식품유형'</v>
      </c>
    </row>
    <row r="994" spans="1:18" ht="22" hidden="1" customHeight="1" x14ac:dyDescent="0.45">
      <c r="A994" s="23">
        <f t="shared" si="102"/>
        <v>56</v>
      </c>
      <c r="B994" s="3" t="s">
        <v>598</v>
      </c>
      <c r="C994" s="3" t="s">
        <v>786</v>
      </c>
      <c r="D994" s="3" t="s">
        <v>5512</v>
      </c>
      <c r="E994" s="3" t="s">
        <v>816</v>
      </c>
      <c r="F994" s="4" t="str">
        <f t="shared" si="103"/>
        <v>O_DPN_T_PRODUCT</v>
      </c>
      <c r="G994" s="5" t="s">
        <v>32</v>
      </c>
      <c r="H994" s="3">
        <f t="shared" si="104"/>
        <v>34</v>
      </c>
      <c r="I994" s="4" t="s">
        <v>1383</v>
      </c>
      <c r="J994" s="4" t="s">
        <v>2406</v>
      </c>
      <c r="K994" s="3" t="s">
        <v>3208</v>
      </c>
      <c r="L994" s="3"/>
      <c r="M994" s="3" t="str">
        <f t="shared" si="100"/>
        <v>NULL</v>
      </c>
      <c r="N994" s="3"/>
      <c r="O994" s="3"/>
      <c r="P994" s="2" t="s">
        <v>3208</v>
      </c>
      <c r="Q994" s="28" t="str">
        <f t="shared" si="101"/>
        <v>PNO</v>
      </c>
      <c r="R994" s="2" t="str">
        <f t="shared" si="105"/>
        <v>, INFO2  VARCHAR(1000)  NULL  COMMENT '생산자'</v>
      </c>
    </row>
    <row r="995" spans="1:18" ht="22" hidden="1" customHeight="1" x14ac:dyDescent="0.45">
      <c r="A995" s="23">
        <f t="shared" si="102"/>
        <v>56</v>
      </c>
      <c r="B995" s="3" t="s">
        <v>598</v>
      </c>
      <c r="C995" s="3" t="s">
        <v>786</v>
      </c>
      <c r="D995" s="3" t="s">
        <v>5512</v>
      </c>
      <c r="E995" s="3" t="s">
        <v>816</v>
      </c>
      <c r="F995" s="4" t="str">
        <f t="shared" si="103"/>
        <v>O_DPN_T_PRODUCT</v>
      </c>
      <c r="G995" s="5" t="s">
        <v>32</v>
      </c>
      <c r="H995" s="3">
        <f t="shared" si="104"/>
        <v>35</v>
      </c>
      <c r="I995" s="4" t="s">
        <v>1384</v>
      </c>
      <c r="J995" s="4" t="s">
        <v>2407</v>
      </c>
      <c r="K995" s="3" t="s">
        <v>3208</v>
      </c>
      <c r="L995" s="3"/>
      <c r="M995" s="3" t="str">
        <f t="shared" si="100"/>
        <v>NULL</v>
      </c>
      <c r="N995" s="3"/>
      <c r="O995" s="3"/>
      <c r="P995" s="2" t="s">
        <v>3208</v>
      </c>
      <c r="Q995" s="28" t="str">
        <f t="shared" si="101"/>
        <v>PNO</v>
      </c>
      <c r="R995" s="2" t="str">
        <f t="shared" si="105"/>
        <v>, INFO3  VARCHAR(1000)  NULL  COMMENT '제조연월일'</v>
      </c>
    </row>
    <row r="996" spans="1:18" ht="22" hidden="1" customHeight="1" x14ac:dyDescent="0.45">
      <c r="A996" s="23">
        <f t="shared" si="102"/>
        <v>56</v>
      </c>
      <c r="B996" s="3" t="s">
        <v>598</v>
      </c>
      <c r="C996" s="3" t="s">
        <v>786</v>
      </c>
      <c r="D996" s="3" t="s">
        <v>5512</v>
      </c>
      <c r="E996" s="3" t="s">
        <v>816</v>
      </c>
      <c r="F996" s="4" t="str">
        <f t="shared" si="103"/>
        <v>O_DPN_T_PRODUCT</v>
      </c>
      <c r="G996" s="5" t="s">
        <v>32</v>
      </c>
      <c r="H996" s="3">
        <f t="shared" si="104"/>
        <v>36</v>
      </c>
      <c r="I996" s="4" t="s">
        <v>1385</v>
      </c>
      <c r="J996" s="4" t="s">
        <v>2408</v>
      </c>
      <c r="K996" s="3" t="s">
        <v>3208</v>
      </c>
      <c r="L996" s="3"/>
      <c r="M996" s="3" t="str">
        <f t="shared" ref="M996:M1059" si="106">IF(L996="Y"," NOT NULL","NULL")</f>
        <v>NULL</v>
      </c>
      <c r="N996" s="3"/>
      <c r="O996" s="3"/>
      <c r="P996" s="2" t="s">
        <v>3208</v>
      </c>
      <c r="Q996" s="28" t="str">
        <f t="shared" ref="Q996:Q1059" si="107">IF(G996="","",IF(L996="",Q995,IF(AND(L996="Y",H996=1),J996,CONCATENATE(Q995,",",J996))))</f>
        <v>PNO</v>
      </c>
      <c r="R996" s="2" t="str">
        <f t="shared" si="105"/>
        <v>, INFO4  VARCHAR(1000)  NULL  COMMENT '중량'</v>
      </c>
    </row>
    <row r="997" spans="1:18" ht="22" hidden="1" customHeight="1" x14ac:dyDescent="0.45">
      <c r="A997" s="23">
        <f t="shared" ref="A997:A1060" si="108">IF(G997=G996,A996,A996+1)</f>
        <v>56</v>
      </c>
      <c r="B997" s="3" t="s">
        <v>598</v>
      </c>
      <c r="C997" s="3" t="s">
        <v>786</v>
      </c>
      <c r="D997" s="3" t="s">
        <v>5512</v>
      </c>
      <c r="E997" s="3" t="s">
        <v>816</v>
      </c>
      <c r="F997" s="4" t="str">
        <f t="shared" ref="F997:F1060" si="109">CONCATENATE("O_",D997,"_",E997)</f>
        <v>O_DPN_T_PRODUCT</v>
      </c>
      <c r="G997" s="5" t="s">
        <v>32</v>
      </c>
      <c r="H997" s="3">
        <f t="shared" ref="H997:H1060" si="110">IF(F997=F996,H996+1,1)</f>
        <v>37</v>
      </c>
      <c r="I997" s="4" t="s">
        <v>1386</v>
      </c>
      <c r="J997" s="4" t="s">
        <v>2409</v>
      </c>
      <c r="K997" s="3" t="s">
        <v>3208</v>
      </c>
      <c r="L997" s="3"/>
      <c r="M997" s="3" t="str">
        <f t="shared" si="106"/>
        <v>NULL</v>
      </c>
      <c r="N997" s="3"/>
      <c r="O997" s="3"/>
      <c r="P997" s="2" t="s">
        <v>3208</v>
      </c>
      <c r="Q997" s="28" t="str">
        <f t="shared" si="107"/>
        <v>PNO</v>
      </c>
      <c r="R997" s="2" t="str">
        <f t="shared" ref="R997:R1060" si="111">IF(AND(N997="Y",H997=1),"CREATE OR REPLACE VIEW "&amp;B997&amp;"."&amp;F997&amp;" AS SELECT CMM_DTL_CD AS "&amp;J997,IF(AND(N997="Y",H998=1)," , SORT_SEQ AS "&amp;J997&amp;" FROM DW.WSTC_CMM_CD_DTL WHERE CMM_BAS_CD= '"&amp;P997&amp;"';",IF(N997="Y"," , CMM_DTL_NM AS "&amp;J997,IF(G997="","",IF(H997=1,"CREATE OR REPLACE TRANSIENT TABLE "&amp;B997&amp;"."&amp;F997&amp;" ("&amp;J997&amp;"  "&amp;K997&amp;"  "&amp;M997&amp;"  COMMENT '"&amp;I997&amp;"'",IF(H998=1,", "&amp;J997&amp;"  "&amp;K997&amp;"  "&amp;M997&amp;"  COMMENT '"&amp;I997&amp;"' , CONSTRAINT "&amp;F997&amp;"_PK PRIMARY KEY ("&amp;Q997&amp;")) COMMENT='"&amp;G997&amp;"';"&amp;"GRANT SELECT ON TABLE GCWB_WDB."&amp;B997&amp;"."&amp;F997&amp;" TO READ_ROLE;"&amp;"GRANT SELECT,INSERT,UPDATE,DELETE ON TABLE GCWB_WDB."&amp;B997&amp;"."&amp;F997&amp;" TO ROLE CRUD_ROLE;",", "&amp;J997&amp;"  "&amp;K997&amp;"  "&amp;M997&amp;"  COMMENT '"&amp;I997&amp;"'"))))))</f>
        <v>, INFO5  VARCHAR(1000)  NULL  COMMENT '원재료'</v>
      </c>
    </row>
    <row r="998" spans="1:18" ht="22" hidden="1" customHeight="1" x14ac:dyDescent="0.45">
      <c r="A998" s="23">
        <f t="shared" si="108"/>
        <v>56</v>
      </c>
      <c r="B998" s="3" t="s">
        <v>598</v>
      </c>
      <c r="C998" s="3" t="s">
        <v>786</v>
      </c>
      <c r="D998" s="3" t="s">
        <v>5512</v>
      </c>
      <c r="E998" s="3" t="s">
        <v>816</v>
      </c>
      <c r="F998" s="4" t="str">
        <f t="shared" si="109"/>
        <v>O_DPN_T_PRODUCT</v>
      </c>
      <c r="G998" s="5" t="s">
        <v>32</v>
      </c>
      <c r="H998" s="3">
        <f t="shared" si="110"/>
        <v>38</v>
      </c>
      <c r="I998" s="4" t="s">
        <v>1387</v>
      </c>
      <c r="J998" s="4" t="s">
        <v>2410</v>
      </c>
      <c r="K998" s="3" t="s">
        <v>3208</v>
      </c>
      <c r="L998" s="3"/>
      <c r="M998" s="3" t="str">
        <f t="shared" si="106"/>
        <v>NULL</v>
      </c>
      <c r="N998" s="3"/>
      <c r="O998" s="3"/>
      <c r="P998" s="2" t="s">
        <v>3208</v>
      </c>
      <c r="Q998" s="28" t="str">
        <f t="shared" si="107"/>
        <v>PNO</v>
      </c>
      <c r="R998" s="2" t="str">
        <f t="shared" si="111"/>
        <v>, INFO6  VARCHAR(1000)  NULL  COMMENT '영양'</v>
      </c>
    </row>
    <row r="999" spans="1:18" ht="22" hidden="1" customHeight="1" x14ac:dyDescent="0.45">
      <c r="A999" s="23">
        <f t="shared" si="108"/>
        <v>56</v>
      </c>
      <c r="B999" s="3" t="s">
        <v>598</v>
      </c>
      <c r="C999" s="3" t="s">
        <v>786</v>
      </c>
      <c r="D999" s="3" t="s">
        <v>5512</v>
      </c>
      <c r="E999" s="3" t="s">
        <v>816</v>
      </c>
      <c r="F999" s="4" t="str">
        <f t="shared" si="109"/>
        <v>O_DPN_T_PRODUCT</v>
      </c>
      <c r="G999" s="5" t="s">
        <v>32</v>
      </c>
      <c r="H999" s="3">
        <f t="shared" si="110"/>
        <v>39</v>
      </c>
      <c r="I999" s="4" t="s">
        <v>1388</v>
      </c>
      <c r="J999" s="4" t="s">
        <v>2411</v>
      </c>
      <c r="K999" s="3" t="s">
        <v>3208</v>
      </c>
      <c r="L999" s="3"/>
      <c r="M999" s="3" t="str">
        <f t="shared" si="106"/>
        <v>NULL</v>
      </c>
      <c r="N999" s="3"/>
      <c r="O999" s="3"/>
      <c r="P999" s="2" t="s">
        <v>3208</v>
      </c>
      <c r="Q999" s="28" t="str">
        <f t="shared" si="107"/>
        <v>PNO</v>
      </c>
      <c r="R999" s="2" t="str">
        <f t="shared" si="111"/>
        <v>, INFO7  VARCHAR(1000)  NULL  COMMENT '주의사항'</v>
      </c>
    </row>
    <row r="1000" spans="1:18" ht="22" hidden="1" customHeight="1" x14ac:dyDescent="0.45">
      <c r="A1000" s="23">
        <f t="shared" si="108"/>
        <v>56</v>
      </c>
      <c r="B1000" s="3" t="s">
        <v>598</v>
      </c>
      <c r="C1000" s="3" t="s">
        <v>786</v>
      </c>
      <c r="D1000" s="3" t="s">
        <v>5512</v>
      </c>
      <c r="E1000" s="3" t="s">
        <v>816</v>
      </c>
      <c r="F1000" s="4" t="str">
        <f t="shared" si="109"/>
        <v>O_DPN_T_PRODUCT</v>
      </c>
      <c r="G1000" s="5" t="s">
        <v>32</v>
      </c>
      <c r="H1000" s="3">
        <f t="shared" si="110"/>
        <v>40</v>
      </c>
      <c r="I1000" s="4" t="s">
        <v>1389</v>
      </c>
      <c r="J1000" s="4" t="s">
        <v>2412</v>
      </c>
      <c r="K1000" s="3" t="s">
        <v>3208</v>
      </c>
      <c r="L1000" s="3"/>
      <c r="M1000" s="3" t="str">
        <f t="shared" si="106"/>
        <v>NULL</v>
      </c>
      <c r="N1000" s="3"/>
      <c r="O1000" s="3"/>
      <c r="P1000" s="2" t="s">
        <v>3208</v>
      </c>
      <c r="Q1000" s="28" t="str">
        <f t="shared" si="107"/>
        <v>PNO</v>
      </c>
      <c r="R1000" s="2" t="str">
        <f t="shared" si="111"/>
        <v>, INFO8  VARCHAR(1000)  NULL  COMMENT '비의약품'</v>
      </c>
    </row>
    <row r="1001" spans="1:18" ht="22" hidden="1" customHeight="1" x14ac:dyDescent="0.45">
      <c r="A1001" s="23">
        <f t="shared" si="108"/>
        <v>56</v>
      </c>
      <c r="B1001" s="3" t="s">
        <v>598</v>
      </c>
      <c r="C1001" s="3" t="s">
        <v>786</v>
      </c>
      <c r="D1001" s="3" t="s">
        <v>5512</v>
      </c>
      <c r="E1001" s="3" t="s">
        <v>816</v>
      </c>
      <c r="F1001" s="4" t="str">
        <f t="shared" si="109"/>
        <v>O_DPN_T_PRODUCT</v>
      </c>
      <c r="G1001" s="5" t="s">
        <v>32</v>
      </c>
      <c r="H1001" s="3">
        <f t="shared" si="110"/>
        <v>41</v>
      </c>
      <c r="I1001" s="4" t="s">
        <v>1390</v>
      </c>
      <c r="J1001" s="4" t="s">
        <v>2413</v>
      </c>
      <c r="K1001" s="3" t="s">
        <v>3208</v>
      </c>
      <c r="L1001" s="3"/>
      <c r="M1001" s="3" t="str">
        <f t="shared" si="106"/>
        <v>NULL</v>
      </c>
      <c r="N1001" s="3"/>
      <c r="O1001" s="3"/>
      <c r="P1001" s="2" t="s">
        <v>3208</v>
      </c>
      <c r="Q1001" s="28" t="str">
        <f t="shared" si="107"/>
        <v>PNO</v>
      </c>
      <c r="R1001" s="2" t="str">
        <f t="shared" si="111"/>
        <v>, INFO9  VARCHAR(1000)  NULL  COMMENT '비유전자조합'</v>
      </c>
    </row>
    <row r="1002" spans="1:18" ht="22" hidden="1" customHeight="1" x14ac:dyDescent="0.45">
      <c r="A1002" s="23">
        <f t="shared" si="108"/>
        <v>56</v>
      </c>
      <c r="B1002" s="3" t="s">
        <v>598</v>
      </c>
      <c r="C1002" s="3" t="s">
        <v>786</v>
      </c>
      <c r="D1002" s="3" t="s">
        <v>5512</v>
      </c>
      <c r="E1002" s="3" t="s">
        <v>816</v>
      </c>
      <c r="F1002" s="4" t="str">
        <f t="shared" si="109"/>
        <v>O_DPN_T_PRODUCT</v>
      </c>
      <c r="G1002" s="5" t="s">
        <v>32</v>
      </c>
      <c r="H1002" s="3">
        <f t="shared" si="110"/>
        <v>42</v>
      </c>
      <c r="I1002" s="4" t="s">
        <v>1391</v>
      </c>
      <c r="J1002" s="4" t="s">
        <v>2414</v>
      </c>
      <c r="K1002" s="3" t="s">
        <v>3208</v>
      </c>
      <c r="L1002" s="3"/>
      <c r="M1002" s="3" t="str">
        <f t="shared" si="106"/>
        <v>NULL</v>
      </c>
      <c r="N1002" s="3"/>
      <c r="O1002" s="3"/>
      <c r="P1002" s="2" t="s">
        <v>3208</v>
      </c>
      <c r="Q1002" s="28" t="str">
        <f t="shared" si="107"/>
        <v>PNO</v>
      </c>
      <c r="R1002" s="2" t="str">
        <f t="shared" si="111"/>
        <v>, INFO10  VARCHAR(1000)  NULL  COMMENT '심의필'</v>
      </c>
    </row>
    <row r="1003" spans="1:18" ht="22" hidden="1" customHeight="1" x14ac:dyDescent="0.45">
      <c r="A1003" s="23">
        <f t="shared" si="108"/>
        <v>56</v>
      </c>
      <c r="B1003" s="3" t="s">
        <v>598</v>
      </c>
      <c r="C1003" s="3" t="s">
        <v>786</v>
      </c>
      <c r="D1003" s="3" t="s">
        <v>5512</v>
      </c>
      <c r="E1003" s="3" t="s">
        <v>816</v>
      </c>
      <c r="F1003" s="4" t="str">
        <f t="shared" si="109"/>
        <v>O_DPN_T_PRODUCT</v>
      </c>
      <c r="G1003" s="5" t="s">
        <v>32</v>
      </c>
      <c r="H1003" s="3">
        <f t="shared" si="110"/>
        <v>43</v>
      </c>
      <c r="I1003" s="4" t="s">
        <v>1392</v>
      </c>
      <c r="J1003" s="4" t="s">
        <v>2415</v>
      </c>
      <c r="K1003" s="3" t="s">
        <v>3208</v>
      </c>
      <c r="L1003" s="3"/>
      <c r="M1003" s="3" t="str">
        <f t="shared" si="106"/>
        <v>NULL</v>
      </c>
      <c r="N1003" s="3"/>
      <c r="O1003" s="3"/>
      <c r="P1003" s="2" t="s">
        <v>3208</v>
      </c>
      <c r="Q1003" s="28" t="str">
        <f t="shared" si="107"/>
        <v>PNO</v>
      </c>
      <c r="R1003" s="2" t="str">
        <f t="shared" si="111"/>
        <v>, INFO11  VARCHAR(1000)  NULL  COMMENT '수입신고필'</v>
      </c>
    </row>
    <row r="1004" spans="1:18" ht="22" hidden="1" customHeight="1" x14ac:dyDescent="0.45">
      <c r="A1004" s="23">
        <f t="shared" si="108"/>
        <v>56</v>
      </c>
      <c r="B1004" s="3" t="s">
        <v>598</v>
      </c>
      <c r="C1004" s="3" t="s">
        <v>786</v>
      </c>
      <c r="D1004" s="3" t="s">
        <v>5512</v>
      </c>
      <c r="E1004" s="3" t="s">
        <v>816</v>
      </c>
      <c r="F1004" s="4" t="str">
        <f t="shared" si="109"/>
        <v>O_DPN_T_PRODUCT</v>
      </c>
      <c r="G1004" s="5" t="s">
        <v>32</v>
      </c>
      <c r="H1004" s="3">
        <f t="shared" si="110"/>
        <v>44</v>
      </c>
      <c r="I1004" s="4" t="s">
        <v>1393</v>
      </c>
      <c r="J1004" s="4" t="s">
        <v>2416</v>
      </c>
      <c r="K1004" s="3" t="s">
        <v>3208</v>
      </c>
      <c r="L1004" s="3"/>
      <c r="M1004" s="3" t="str">
        <f t="shared" si="106"/>
        <v>NULL</v>
      </c>
      <c r="N1004" s="3"/>
      <c r="O1004" s="3"/>
      <c r="P1004" s="2" t="s">
        <v>3208</v>
      </c>
      <c r="Q1004" s="28" t="str">
        <f t="shared" si="107"/>
        <v>PNO</v>
      </c>
      <c r="R1004" s="2" t="str">
        <f t="shared" si="111"/>
        <v>, INFO12  VARCHAR(1000)  NULL  COMMENT '상담 전화'</v>
      </c>
    </row>
    <row r="1005" spans="1:18" ht="22" hidden="1" customHeight="1" x14ac:dyDescent="0.45">
      <c r="A1005" s="23">
        <f t="shared" si="108"/>
        <v>56</v>
      </c>
      <c r="B1005" s="3" t="s">
        <v>598</v>
      </c>
      <c r="C1005" s="3" t="s">
        <v>786</v>
      </c>
      <c r="D1005" s="3" t="s">
        <v>5512</v>
      </c>
      <c r="E1005" s="3" t="s">
        <v>816</v>
      </c>
      <c r="F1005" s="4" t="str">
        <f t="shared" si="109"/>
        <v>O_DPN_T_PRODUCT</v>
      </c>
      <c r="G1005" s="5" t="s">
        <v>32</v>
      </c>
      <c r="H1005" s="3">
        <f t="shared" si="110"/>
        <v>45</v>
      </c>
      <c r="I1005" s="4" t="s">
        <v>1394</v>
      </c>
      <c r="J1005" s="4" t="s">
        <v>2417</v>
      </c>
      <c r="K1005" s="3" t="s">
        <v>3208</v>
      </c>
      <c r="L1005" s="3"/>
      <c r="M1005" s="3" t="str">
        <f t="shared" si="106"/>
        <v>NULL</v>
      </c>
      <c r="N1005" s="3"/>
      <c r="O1005" s="3"/>
      <c r="P1005" s="2" t="s">
        <v>3208</v>
      </c>
      <c r="Q1005" s="28" t="str">
        <f t="shared" si="107"/>
        <v>PNO</v>
      </c>
      <c r="R1005" s="2" t="str">
        <f t="shared" si="111"/>
        <v>, INFO13  VARCHAR(1000)  NULL  COMMENT '기타'</v>
      </c>
    </row>
    <row r="1006" spans="1:18" ht="22" hidden="1" customHeight="1" x14ac:dyDescent="0.45">
      <c r="A1006" s="23">
        <f t="shared" si="108"/>
        <v>56</v>
      </c>
      <c r="B1006" s="3" t="s">
        <v>598</v>
      </c>
      <c r="C1006" s="3" t="s">
        <v>786</v>
      </c>
      <c r="D1006" s="3" t="s">
        <v>5512</v>
      </c>
      <c r="E1006" s="3" t="s">
        <v>816</v>
      </c>
      <c r="F1006" s="4" t="str">
        <f t="shared" si="109"/>
        <v>O_DPN_T_PRODUCT</v>
      </c>
      <c r="G1006" s="5" t="s">
        <v>32</v>
      </c>
      <c r="H1006" s="3">
        <f t="shared" si="110"/>
        <v>46</v>
      </c>
      <c r="I1006" s="4" t="s">
        <v>1395</v>
      </c>
      <c r="J1006" s="4" t="s">
        <v>2418</v>
      </c>
      <c r="K1006" s="3" t="s">
        <v>3378</v>
      </c>
      <c r="L1006" s="3"/>
      <c r="M1006" s="3" t="str">
        <f t="shared" si="106"/>
        <v>NULL</v>
      </c>
      <c r="N1006" s="3"/>
      <c r="O1006" s="3"/>
      <c r="P1006" s="2" t="s">
        <v>3181</v>
      </c>
      <c r="Q1006" s="28" t="str">
        <f t="shared" si="107"/>
        <v>PNO</v>
      </c>
      <c r="R1006" s="2" t="str">
        <f t="shared" si="111"/>
        <v>, DOSAGE  INTEGER  NULL  COMMENT '1회 복용량'</v>
      </c>
    </row>
    <row r="1007" spans="1:18" ht="22" hidden="1" customHeight="1" x14ac:dyDescent="0.45">
      <c r="A1007" s="23">
        <f t="shared" si="108"/>
        <v>56</v>
      </c>
      <c r="B1007" s="3" t="s">
        <v>598</v>
      </c>
      <c r="C1007" s="3" t="s">
        <v>786</v>
      </c>
      <c r="D1007" s="3" t="s">
        <v>5512</v>
      </c>
      <c r="E1007" s="3" t="s">
        <v>816</v>
      </c>
      <c r="F1007" s="4" t="str">
        <f t="shared" si="109"/>
        <v>O_DPN_T_PRODUCT</v>
      </c>
      <c r="G1007" s="5" t="s">
        <v>32</v>
      </c>
      <c r="H1007" s="3">
        <f t="shared" si="110"/>
        <v>47</v>
      </c>
      <c r="I1007" s="4" t="s">
        <v>1396</v>
      </c>
      <c r="J1007" s="4" t="s">
        <v>2419</v>
      </c>
      <c r="K1007" s="3" t="s">
        <v>3378</v>
      </c>
      <c r="L1007" s="3"/>
      <c r="M1007" s="3" t="str">
        <f t="shared" si="106"/>
        <v>NULL</v>
      </c>
      <c r="N1007" s="3"/>
      <c r="O1007" s="3"/>
      <c r="P1007" s="2" t="s">
        <v>3181</v>
      </c>
      <c r="Q1007" s="28" t="str">
        <f t="shared" si="107"/>
        <v>PNO</v>
      </c>
      <c r="R1007" s="2" t="str">
        <f t="shared" si="111"/>
        <v>, DOSE_CNT  INTEGER  NULL  COMMENT '1일 복용회수'</v>
      </c>
    </row>
    <row r="1008" spans="1:18" ht="22" hidden="1" customHeight="1" x14ac:dyDescent="0.45">
      <c r="A1008" s="23">
        <f t="shared" si="108"/>
        <v>56</v>
      </c>
      <c r="B1008" s="3" t="s">
        <v>598</v>
      </c>
      <c r="C1008" s="3" t="s">
        <v>786</v>
      </c>
      <c r="D1008" s="3" t="s">
        <v>5512</v>
      </c>
      <c r="E1008" s="3" t="s">
        <v>816</v>
      </c>
      <c r="F1008" s="4" t="str">
        <f t="shared" si="109"/>
        <v>O_DPN_T_PRODUCT</v>
      </c>
      <c r="G1008" s="5" t="s">
        <v>32</v>
      </c>
      <c r="H1008" s="3">
        <f t="shared" si="110"/>
        <v>48</v>
      </c>
      <c r="I1008" s="4" t="s">
        <v>1397</v>
      </c>
      <c r="J1008" s="4" t="s">
        <v>2420</v>
      </c>
      <c r="K1008" s="3" t="s">
        <v>3184</v>
      </c>
      <c r="L1008" s="3"/>
      <c r="M1008" s="3" t="str">
        <f t="shared" si="106"/>
        <v>NULL</v>
      </c>
      <c r="N1008" s="3"/>
      <c r="O1008" s="3"/>
      <c r="P1008" s="2" t="s">
        <v>3184</v>
      </c>
      <c r="Q1008" s="28" t="str">
        <f t="shared" si="107"/>
        <v>PNO</v>
      </c>
      <c r="R1008" s="2" t="str">
        <f t="shared" si="111"/>
        <v>, DOSE_METHOD  VARCHAR(10)  NULL  COMMENT '복용방법'</v>
      </c>
    </row>
    <row r="1009" spans="1:18" ht="22" hidden="1" customHeight="1" x14ac:dyDescent="0.45">
      <c r="A1009" s="23">
        <f t="shared" si="108"/>
        <v>56</v>
      </c>
      <c r="B1009" s="3" t="s">
        <v>598</v>
      </c>
      <c r="C1009" s="3" t="s">
        <v>786</v>
      </c>
      <c r="D1009" s="3" t="s">
        <v>5512</v>
      </c>
      <c r="E1009" s="3" t="s">
        <v>816</v>
      </c>
      <c r="F1009" s="4" t="str">
        <f t="shared" si="109"/>
        <v>O_DPN_T_PRODUCT</v>
      </c>
      <c r="G1009" s="5" t="s">
        <v>32</v>
      </c>
      <c r="H1009" s="3">
        <f t="shared" si="110"/>
        <v>49</v>
      </c>
      <c r="I1009" s="4" t="s">
        <v>1124</v>
      </c>
      <c r="J1009" s="4" t="s">
        <v>2157</v>
      </c>
      <c r="K1009" s="3" t="s">
        <v>3378</v>
      </c>
      <c r="L1009" s="3"/>
      <c r="M1009" s="3" t="str">
        <f t="shared" si="106"/>
        <v>NULL</v>
      </c>
      <c r="N1009" s="3"/>
      <c r="O1009" s="3"/>
      <c r="P1009" s="2" t="s">
        <v>3181</v>
      </c>
      <c r="Q1009" s="28" t="str">
        <f t="shared" si="107"/>
        <v>PNO</v>
      </c>
      <c r="R1009" s="2" t="str">
        <f t="shared" si="111"/>
        <v>, CUSER  INTEGER  NULL  COMMENT '등록자'</v>
      </c>
    </row>
    <row r="1010" spans="1:18" ht="22" hidden="1" customHeight="1" x14ac:dyDescent="0.45">
      <c r="A1010" s="23">
        <f t="shared" si="108"/>
        <v>56</v>
      </c>
      <c r="B1010" s="3" t="s">
        <v>598</v>
      </c>
      <c r="C1010" s="3" t="s">
        <v>786</v>
      </c>
      <c r="D1010" s="3" t="s">
        <v>5512</v>
      </c>
      <c r="E1010" s="3" t="s">
        <v>816</v>
      </c>
      <c r="F1010" s="4" t="str">
        <f t="shared" si="109"/>
        <v>O_DPN_T_PRODUCT</v>
      </c>
      <c r="G1010" s="5" t="s">
        <v>32</v>
      </c>
      <c r="H1010" s="3">
        <f t="shared" si="110"/>
        <v>50</v>
      </c>
      <c r="I1010" s="4" t="s">
        <v>916</v>
      </c>
      <c r="J1010" s="4" t="s">
        <v>2149</v>
      </c>
      <c r="K1010" s="3" t="s">
        <v>3160</v>
      </c>
      <c r="L1010" s="3"/>
      <c r="M1010" s="3" t="str">
        <f t="shared" si="106"/>
        <v>NULL</v>
      </c>
      <c r="N1010" s="3"/>
      <c r="O1010" s="3"/>
      <c r="P1010" s="2" t="s">
        <v>3160</v>
      </c>
      <c r="Q1010" s="28" t="str">
        <f t="shared" si="107"/>
        <v>PNO</v>
      </c>
      <c r="R1010" s="2" t="str">
        <f t="shared" si="111"/>
        <v>, CDATE  DATETIME  NULL  COMMENT '등록일'</v>
      </c>
    </row>
    <row r="1011" spans="1:18" ht="22" hidden="1" customHeight="1" x14ac:dyDescent="0.45">
      <c r="A1011" s="23">
        <f t="shared" si="108"/>
        <v>56</v>
      </c>
      <c r="B1011" s="3" t="s">
        <v>598</v>
      </c>
      <c r="C1011" s="3" t="s">
        <v>786</v>
      </c>
      <c r="D1011" s="3" t="s">
        <v>5512</v>
      </c>
      <c r="E1011" s="3" t="s">
        <v>816</v>
      </c>
      <c r="F1011" s="4" t="str">
        <f t="shared" si="109"/>
        <v>O_DPN_T_PRODUCT</v>
      </c>
      <c r="G1011" s="5" t="s">
        <v>32</v>
      </c>
      <c r="H1011" s="3">
        <f t="shared" si="110"/>
        <v>51</v>
      </c>
      <c r="I1011" s="4" t="s">
        <v>1125</v>
      </c>
      <c r="J1011" s="4" t="s">
        <v>2158</v>
      </c>
      <c r="K1011" s="3" t="s">
        <v>3378</v>
      </c>
      <c r="L1011" s="3"/>
      <c r="M1011" s="3" t="str">
        <f t="shared" si="106"/>
        <v>NULL</v>
      </c>
      <c r="N1011" s="3"/>
      <c r="O1011" s="3"/>
      <c r="P1011" s="2" t="s">
        <v>3181</v>
      </c>
      <c r="Q1011" s="28" t="str">
        <f t="shared" si="107"/>
        <v>PNO</v>
      </c>
      <c r="R1011" s="2" t="str">
        <f t="shared" si="111"/>
        <v>, UUSER  INTEGER  NULL  COMMENT '수정자'</v>
      </c>
    </row>
    <row r="1012" spans="1:18" ht="22" hidden="1" customHeight="1" x14ac:dyDescent="0.45">
      <c r="A1012" s="23">
        <f t="shared" si="108"/>
        <v>56</v>
      </c>
      <c r="B1012" s="3" t="s">
        <v>598</v>
      </c>
      <c r="C1012" s="3" t="s">
        <v>786</v>
      </c>
      <c r="D1012" s="3" t="s">
        <v>5512</v>
      </c>
      <c r="E1012" s="3" t="s">
        <v>816</v>
      </c>
      <c r="F1012" s="4" t="str">
        <f t="shared" si="109"/>
        <v>O_DPN_T_PRODUCT</v>
      </c>
      <c r="G1012" s="5" t="s">
        <v>32</v>
      </c>
      <c r="H1012" s="3">
        <f t="shared" si="110"/>
        <v>52</v>
      </c>
      <c r="I1012" s="4" t="s">
        <v>917</v>
      </c>
      <c r="J1012" s="4" t="s">
        <v>2150</v>
      </c>
      <c r="K1012" s="3" t="s">
        <v>3160</v>
      </c>
      <c r="L1012" s="3"/>
      <c r="M1012" s="3" t="str">
        <f t="shared" si="106"/>
        <v>NULL</v>
      </c>
      <c r="N1012" s="3"/>
      <c r="O1012" s="3"/>
      <c r="P1012" s="2" t="s">
        <v>3160</v>
      </c>
      <c r="Q1012" s="28" t="str">
        <f t="shared" si="107"/>
        <v>PNO</v>
      </c>
      <c r="R1012" s="2" t="str">
        <f t="shared" si="111"/>
        <v>, UDATE  DATETIME  NULL  COMMENT '수정일'</v>
      </c>
    </row>
    <row r="1013" spans="1:18" ht="22" hidden="1" customHeight="1" x14ac:dyDescent="0.45">
      <c r="A1013" s="23">
        <f t="shared" si="108"/>
        <v>56</v>
      </c>
      <c r="B1013" s="3" t="s">
        <v>598</v>
      </c>
      <c r="C1013" s="3" t="s">
        <v>786</v>
      </c>
      <c r="D1013" s="3" t="s">
        <v>5512</v>
      </c>
      <c r="E1013" s="3" t="s">
        <v>816</v>
      </c>
      <c r="F1013" s="4" t="str">
        <f t="shared" si="109"/>
        <v>O_DPN_T_PRODUCT</v>
      </c>
      <c r="G1013" s="5" t="s">
        <v>32</v>
      </c>
      <c r="H1013" s="3">
        <f>IF(F1013=F1012,H1012+1,1)</f>
        <v>53</v>
      </c>
      <c r="I1013" s="4" t="s">
        <v>589</v>
      </c>
      <c r="J1013" s="4" t="s">
        <v>3382</v>
      </c>
      <c r="K1013" s="3" t="s">
        <v>3383</v>
      </c>
      <c r="L1013" s="3" t="s">
        <v>3381</v>
      </c>
      <c r="M1013" s="3" t="str">
        <f t="shared" si="106"/>
        <v>NULL</v>
      </c>
      <c r="N1013" s="3"/>
      <c r="O1013" s="3"/>
      <c r="Q1013" s="28" t="str">
        <f t="shared" si="107"/>
        <v>PNO</v>
      </c>
      <c r="R1013" s="2" t="str">
        <f t="shared" si="111"/>
        <v>, LOAD_DTTM  TIMESTAMP  NULL  COMMENT '적재일시' , CONSTRAINT O_DPN_T_PRODUCT_PK PRIMARY KEY (PNO)) COMMENT='상품';GRANT SELECT ON TABLE GCWB_WDB.ODS.O_DPN_T_PRODUCT TO READ_ROLE;GRANT SELECT,INSERT,UPDATE,DELETE ON TABLE GCWB_WDB.ODS.O_DPN_T_PRODUCT TO ROLE CRUD_ROLE;</v>
      </c>
    </row>
    <row r="1014" spans="1:18" ht="22" hidden="1" customHeight="1" x14ac:dyDescent="0.45">
      <c r="A1014" s="23">
        <f t="shared" si="108"/>
        <v>57</v>
      </c>
      <c r="B1014" s="3" t="s">
        <v>598</v>
      </c>
      <c r="C1014" s="3" t="s">
        <v>786</v>
      </c>
      <c r="D1014" s="3" t="s">
        <v>5512</v>
      </c>
      <c r="E1014" s="3" t="s">
        <v>817</v>
      </c>
      <c r="F1014" s="4" t="str">
        <f t="shared" si="109"/>
        <v>O_DPN_T_PRODUCT_CATEGORY</v>
      </c>
      <c r="G1014" s="5" t="s">
        <v>875</v>
      </c>
      <c r="H1014" s="3">
        <f t="shared" si="110"/>
        <v>1</v>
      </c>
      <c r="I1014" s="4" t="s">
        <v>1115</v>
      </c>
      <c r="J1014" s="4" t="s">
        <v>2145</v>
      </c>
      <c r="K1014" s="3" t="s">
        <v>3378</v>
      </c>
      <c r="L1014" s="3" t="s">
        <v>5511</v>
      </c>
      <c r="M1014" s="3" t="str">
        <f t="shared" si="106"/>
        <v xml:space="preserve"> NOT NULL</v>
      </c>
      <c r="N1014" s="3"/>
      <c r="O1014" s="3"/>
      <c r="P1014" s="2" t="s">
        <v>3181</v>
      </c>
      <c r="Q1014" s="28" t="str">
        <f t="shared" si="107"/>
        <v>PNO</v>
      </c>
      <c r="R1014" s="2" t="str">
        <f t="shared" si="111"/>
        <v>CREATE OR REPLACE TRANSIENT TABLE ODS.O_DPN_T_PRODUCT_CATEGORY (PNO  INTEGER   NOT NULL  COMMENT '상품번호'</v>
      </c>
    </row>
    <row r="1015" spans="1:18" ht="22" hidden="1" customHeight="1" x14ac:dyDescent="0.45">
      <c r="A1015" s="23">
        <f t="shared" si="108"/>
        <v>57</v>
      </c>
      <c r="B1015" s="3" t="s">
        <v>598</v>
      </c>
      <c r="C1015" s="3" t="s">
        <v>786</v>
      </c>
      <c r="D1015" s="3" t="s">
        <v>5512</v>
      </c>
      <c r="E1015" s="3" t="s">
        <v>817</v>
      </c>
      <c r="F1015" s="4" t="str">
        <f t="shared" si="109"/>
        <v>O_DPN_T_PRODUCT_CATEGORY</v>
      </c>
      <c r="G1015" s="5" t="s">
        <v>875</v>
      </c>
      <c r="H1015" s="3">
        <f t="shared" si="110"/>
        <v>2</v>
      </c>
      <c r="I1015" s="4" t="s">
        <v>1118</v>
      </c>
      <c r="J1015" s="4" t="s">
        <v>2151</v>
      </c>
      <c r="K1015" s="3" t="s">
        <v>3378</v>
      </c>
      <c r="L1015" s="3" t="s">
        <v>5511</v>
      </c>
      <c r="M1015" s="3" t="str">
        <f t="shared" si="106"/>
        <v xml:space="preserve"> NOT NULL</v>
      </c>
      <c r="N1015" s="3"/>
      <c r="O1015" s="3"/>
      <c r="P1015" s="2" t="s">
        <v>3181</v>
      </c>
      <c r="Q1015" s="28" t="str">
        <f t="shared" si="107"/>
        <v>PNO,CATE_NO</v>
      </c>
      <c r="R1015" s="2" t="str">
        <f t="shared" si="111"/>
        <v>, CATE_NO  INTEGER   NOT NULL  COMMENT '카테고리 번호'</v>
      </c>
    </row>
    <row r="1016" spans="1:18" ht="22" hidden="1" customHeight="1" x14ac:dyDescent="0.45">
      <c r="A1016" s="23">
        <f t="shared" si="108"/>
        <v>57</v>
      </c>
      <c r="B1016" s="3" t="s">
        <v>598</v>
      </c>
      <c r="C1016" s="3" t="s">
        <v>786</v>
      </c>
      <c r="D1016" s="3" t="s">
        <v>5512</v>
      </c>
      <c r="E1016" s="3" t="s">
        <v>817</v>
      </c>
      <c r="F1016" s="4" t="str">
        <f t="shared" si="109"/>
        <v>O_DPN_T_PRODUCT_CATEGORY</v>
      </c>
      <c r="G1016" s="5" t="s">
        <v>875</v>
      </c>
      <c r="H1016" s="3">
        <f>IF(F1016=F1015,H1015+1,1)</f>
        <v>3</v>
      </c>
      <c r="I1016" s="4" t="s">
        <v>589</v>
      </c>
      <c r="J1016" s="4" t="s">
        <v>3382</v>
      </c>
      <c r="K1016" s="3" t="s">
        <v>3383</v>
      </c>
      <c r="L1016" s="3" t="s">
        <v>3381</v>
      </c>
      <c r="M1016" s="3" t="str">
        <f t="shared" si="106"/>
        <v>NULL</v>
      </c>
      <c r="N1016" s="3"/>
      <c r="O1016" s="3"/>
      <c r="Q1016" s="28" t="str">
        <f t="shared" si="107"/>
        <v>PNO,CATE_NO</v>
      </c>
      <c r="R1016" s="2" t="str">
        <f t="shared" si="111"/>
        <v>, LOAD_DTTM  TIMESTAMP  NULL  COMMENT '적재일시' , CONSTRAINT O_DPN_T_PRODUCT_CATEGORY_PK PRIMARY KEY (PNO,CATE_NO)) COMMENT='상품 카테고리';GRANT SELECT ON TABLE GCWB_WDB.ODS.O_DPN_T_PRODUCT_CATEGORY TO READ_ROLE;GRANT SELECT,INSERT,UPDATE,DELETE ON TABLE GCWB_WDB.ODS.O_DPN_T_PRODUCT_CATEGORY TO ROLE CRUD_ROLE;</v>
      </c>
    </row>
    <row r="1017" spans="1:18" ht="22" hidden="1" customHeight="1" x14ac:dyDescent="0.45">
      <c r="A1017" s="23">
        <f t="shared" si="108"/>
        <v>58</v>
      </c>
      <c r="B1017" s="3" t="s">
        <v>598</v>
      </c>
      <c r="C1017" s="3" t="s">
        <v>786</v>
      </c>
      <c r="D1017" s="3" t="s">
        <v>5512</v>
      </c>
      <c r="E1017" s="3" t="s">
        <v>818</v>
      </c>
      <c r="F1017" s="4" t="str">
        <f t="shared" si="109"/>
        <v>O_DPN_T_PRODUCT_TAG</v>
      </c>
      <c r="G1017" s="5" t="s">
        <v>876</v>
      </c>
      <c r="H1017" s="3">
        <f t="shared" si="110"/>
        <v>1</v>
      </c>
      <c r="I1017" s="4" t="s">
        <v>1115</v>
      </c>
      <c r="J1017" s="4" t="s">
        <v>2145</v>
      </c>
      <c r="K1017" s="3" t="s">
        <v>3378</v>
      </c>
      <c r="L1017" s="3" t="s">
        <v>5511</v>
      </c>
      <c r="M1017" s="3" t="str">
        <f t="shared" si="106"/>
        <v xml:space="preserve"> NOT NULL</v>
      </c>
      <c r="N1017" s="3"/>
      <c r="O1017" s="3"/>
      <c r="P1017" s="2" t="s">
        <v>3181</v>
      </c>
      <c r="Q1017" s="28" t="str">
        <f t="shared" si="107"/>
        <v>PNO</v>
      </c>
      <c r="R1017" s="2" t="str">
        <f t="shared" si="111"/>
        <v>CREATE OR REPLACE TRANSIENT TABLE ODS.O_DPN_T_PRODUCT_TAG (PNO  INTEGER   NOT NULL  COMMENT '상품번호'</v>
      </c>
    </row>
    <row r="1018" spans="1:18" ht="22" hidden="1" customHeight="1" x14ac:dyDescent="0.45">
      <c r="A1018" s="23">
        <f t="shared" si="108"/>
        <v>58</v>
      </c>
      <c r="B1018" s="3" t="s">
        <v>598</v>
      </c>
      <c r="C1018" s="3" t="s">
        <v>786</v>
      </c>
      <c r="D1018" s="3" t="s">
        <v>5512</v>
      </c>
      <c r="E1018" s="3" t="s">
        <v>818</v>
      </c>
      <c r="F1018" s="4" t="str">
        <f t="shared" si="109"/>
        <v>O_DPN_T_PRODUCT_TAG</v>
      </c>
      <c r="G1018" s="5" t="s">
        <v>876</v>
      </c>
      <c r="H1018" s="3">
        <f t="shared" si="110"/>
        <v>2</v>
      </c>
      <c r="I1018" s="4" t="s">
        <v>1398</v>
      </c>
      <c r="J1018" s="4" t="s">
        <v>2421</v>
      </c>
      <c r="K1018" s="3" t="s">
        <v>3194</v>
      </c>
      <c r="L1018" s="3"/>
      <c r="M1018" s="3" t="str">
        <f t="shared" si="106"/>
        <v>NULL</v>
      </c>
      <c r="N1018" s="3"/>
      <c r="O1018" s="3"/>
      <c r="P1018" s="2" t="s">
        <v>3194</v>
      </c>
      <c r="Q1018" s="28" t="str">
        <f t="shared" si="107"/>
        <v>PNO</v>
      </c>
      <c r="R1018" s="2" t="str">
        <f t="shared" si="111"/>
        <v>, TAG  VARCHAR(100)  NULL  COMMENT '태그'</v>
      </c>
    </row>
    <row r="1019" spans="1:18" ht="22" hidden="1" customHeight="1" x14ac:dyDescent="0.45">
      <c r="A1019" s="23">
        <f t="shared" si="108"/>
        <v>58</v>
      </c>
      <c r="B1019" s="3" t="s">
        <v>598</v>
      </c>
      <c r="C1019" s="3" t="s">
        <v>786</v>
      </c>
      <c r="D1019" s="3" t="s">
        <v>5512</v>
      </c>
      <c r="E1019" s="3" t="s">
        <v>818</v>
      </c>
      <c r="F1019" s="4" t="str">
        <f t="shared" si="109"/>
        <v>O_DPN_T_PRODUCT_TAG</v>
      </c>
      <c r="G1019" s="5" t="s">
        <v>876</v>
      </c>
      <c r="H1019" s="3">
        <f>IF(F1019=F1018,H1018+1,1)</f>
        <v>3</v>
      </c>
      <c r="I1019" s="4" t="s">
        <v>589</v>
      </c>
      <c r="J1019" s="4" t="s">
        <v>3382</v>
      </c>
      <c r="K1019" s="3" t="s">
        <v>3383</v>
      </c>
      <c r="L1019" s="3" t="s">
        <v>3381</v>
      </c>
      <c r="M1019" s="3" t="str">
        <f t="shared" si="106"/>
        <v>NULL</v>
      </c>
      <c r="N1019" s="3"/>
      <c r="O1019" s="3"/>
      <c r="Q1019" s="28" t="str">
        <f t="shared" si="107"/>
        <v>PNO</v>
      </c>
      <c r="R1019" s="2" t="str">
        <f t="shared" si="111"/>
        <v>, LOAD_DTTM  TIMESTAMP  NULL  COMMENT '적재일시' , CONSTRAINT O_DPN_T_PRODUCT_TAG_PK PRIMARY KEY (PNO)) COMMENT='상품 태그';GRANT SELECT ON TABLE GCWB_WDB.ODS.O_DPN_T_PRODUCT_TAG TO READ_ROLE;GRANT SELECT,INSERT,UPDATE,DELETE ON TABLE GCWB_WDB.ODS.O_DPN_T_PRODUCT_TAG TO ROLE CRUD_ROLE;</v>
      </c>
    </row>
    <row r="1020" spans="1:18" ht="22" hidden="1" customHeight="1" x14ac:dyDescent="0.45">
      <c r="A1020" s="23">
        <f t="shared" si="108"/>
        <v>59</v>
      </c>
      <c r="B1020" s="3" t="s">
        <v>598</v>
      </c>
      <c r="C1020" s="3" t="s">
        <v>786</v>
      </c>
      <c r="D1020" s="3" t="s">
        <v>5512</v>
      </c>
      <c r="E1020" s="3" t="s">
        <v>819</v>
      </c>
      <c r="F1020" s="4" t="str">
        <f t="shared" si="109"/>
        <v>O_DPN_T_QNA</v>
      </c>
      <c r="G1020" s="5" t="s">
        <v>877</v>
      </c>
      <c r="H1020" s="3">
        <f t="shared" si="110"/>
        <v>1</v>
      </c>
      <c r="I1020" s="4" t="s">
        <v>1274</v>
      </c>
      <c r="J1020" s="4" t="s">
        <v>2422</v>
      </c>
      <c r="K1020" s="3" t="s">
        <v>3378</v>
      </c>
      <c r="L1020" s="3" t="s">
        <v>5511</v>
      </c>
      <c r="M1020" s="3" t="str">
        <f t="shared" si="106"/>
        <v xml:space="preserve"> NOT NULL</v>
      </c>
      <c r="N1020" s="3"/>
      <c r="O1020" s="3"/>
      <c r="P1020" s="2" t="s">
        <v>3181</v>
      </c>
      <c r="Q1020" s="28" t="str">
        <f t="shared" si="107"/>
        <v>QNA_NO</v>
      </c>
      <c r="R1020" s="2" t="str">
        <f t="shared" si="111"/>
        <v>CREATE OR REPLACE TRANSIENT TABLE ODS.O_DPN_T_QNA (QNA_NO  INTEGER   NOT NULL  COMMENT '번호'</v>
      </c>
    </row>
    <row r="1021" spans="1:18" ht="22" hidden="1" customHeight="1" x14ac:dyDescent="0.45">
      <c r="A1021" s="23">
        <f t="shared" si="108"/>
        <v>59</v>
      </c>
      <c r="B1021" s="3" t="s">
        <v>598</v>
      </c>
      <c r="C1021" s="3" t="s">
        <v>786</v>
      </c>
      <c r="D1021" s="3" t="s">
        <v>5512</v>
      </c>
      <c r="E1021" s="3" t="s">
        <v>819</v>
      </c>
      <c r="F1021" s="4" t="str">
        <f t="shared" si="109"/>
        <v>O_DPN_T_QNA</v>
      </c>
      <c r="G1021" s="5" t="s">
        <v>877</v>
      </c>
      <c r="H1021" s="3">
        <f t="shared" si="110"/>
        <v>2</v>
      </c>
      <c r="I1021" s="4" t="s">
        <v>1399</v>
      </c>
      <c r="J1021" s="4" t="s">
        <v>2318</v>
      </c>
      <c r="K1021" s="3" t="s">
        <v>3214</v>
      </c>
      <c r="L1021" s="3"/>
      <c r="M1021" s="3" t="str">
        <f t="shared" si="106"/>
        <v>NULL</v>
      </c>
      <c r="N1021" s="3"/>
      <c r="O1021" s="3"/>
      <c r="P1021" s="2" t="s">
        <v>3214</v>
      </c>
      <c r="Q1021" s="28" t="str">
        <f t="shared" si="107"/>
        <v>QNA_NO</v>
      </c>
      <c r="R1021" s="2" t="str">
        <f t="shared" si="111"/>
        <v>, CATE  VARCHAR(6)  NULL  COMMENT '분류 코드 014, 015'</v>
      </c>
    </row>
    <row r="1022" spans="1:18" ht="22" hidden="1" customHeight="1" x14ac:dyDescent="0.45">
      <c r="A1022" s="23">
        <f t="shared" si="108"/>
        <v>59</v>
      </c>
      <c r="B1022" s="3" t="s">
        <v>598</v>
      </c>
      <c r="C1022" s="3" t="s">
        <v>786</v>
      </c>
      <c r="D1022" s="3" t="s">
        <v>5512</v>
      </c>
      <c r="E1022" s="3" t="s">
        <v>819</v>
      </c>
      <c r="F1022" s="4" t="str">
        <f t="shared" si="109"/>
        <v>O_DPN_T_QNA</v>
      </c>
      <c r="G1022" s="5" t="s">
        <v>877</v>
      </c>
      <c r="H1022" s="3">
        <f t="shared" si="110"/>
        <v>3</v>
      </c>
      <c r="I1022" s="4" t="s">
        <v>918</v>
      </c>
      <c r="J1022" s="4" t="s">
        <v>2322</v>
      </c>
      <c r="K1022" s="3" t="s">
        <v>3157</v>
      </c>
      <c r="L1022" s="3"/>
      <c r="M1022" s="3" t="str">
        <f t="shared" si="106"/>
        <v>NULL</v>
      </c>
      <c r="N1022" s="3"/>
      <c r="O1022" s="3"/>
      <c r="P1022" s="2" t="s">
        <v>3157</v>
      </c>
      <c r="Q1022" s="28" t="str">
        <f t="shared" si="107"/>
        <v>QNA_NO</v>
      </c>
      <c r="R1022" s="2" t="str">
        <f t="shared" si="111"/>
        <v>, ORDERID  VARCHAR(16)  NULL  COMMENT '주문번호'</v>
      </c>
    </row>
    <row r="1023" spans="1:18" ht="22" hidden="1" customHeight="1" x14ac:dyDescent="0.45">
      <c r="A1023" s="23">
        <f t="shared" si="108"/>
        <v>59</v>
      </c>
      <c r="B1023" s="3" t="s">
        <v>598</v>
      </c>
      <c r="C1023" s="3" t="s">
        <v>786</v>
      </c>
      <c r="D1023" s="3" t="s">
        <v>5512</v>
      </c>
      <c r="E1023" s="3" t="s">
        <v>819</v>
      </c>
      <c r="F1023" s="4" t="str">
        <f t="shared" si="109"/>
        <v>O_DPN_T_QNA</v>
      </c>
      <c r="G1023" s="5" t="s">
        <v>877</v>
      </c>
      <c r="H1023" s="3">
        <f t="shared" si="110"/>
        <v>4</v>
      </c>
      <c r="I1023" s="4" t="s">
        <v>1315</v>
      </c>
      <c r="J1023" s="4" t="s">
        <v>2349</v>
      </c>
      <c r="K1023" s="3" t="s">
        <v>3160</v>
      </c>
      <c r="L1023" s="3"/>
      <c r="M1023" s="3" t="str">
        <f t="shared" si="106"/>
        <v>NULL</v>
      </c>
      <c r="N1023" s="3"/>
      <c r="O1023" s="3"/>
      <c r="P1023" s="2" t="s">
        <v>3160</v>
      </c>
      <c r="Q1023" s="28" t="str">
        <f t="shared" si="107"/>
        <v>QNA_NO</v>
      </c>
      <c r="R1023" s="2" t="str">
        <f t="shared" si="111"/>
        <v>, ODATE  DATETIME  NULL  COMMENT '주문일'</v>
      </c>
    </row>
    <row r="1024" spans="1:18" ht="22" hidden="1" customHeight="1" x14ac:dyDescent="0.45">
      <c r="A1024" s="23">
        <f t="shared" si="108"/>
        <v>59</v>
      </c>
      <c r="B1024" s="3" t="s">
        <v>598</v>
      </c>
      <c r="C1024" s="3" t="s">
        <v>786</v>
      </c>
      <c r="D1024" s="3" t="s">
        <v>5512</v>
      </c>
      <c r="E1024" s="3" t="s">
        <v>819</v>
      </c>
      <c r="F1024" s="4" t="str">
        <f t="shared" si="109"/>
        <v>O_DPN_T_QNA</v>
      </c>
      <c r="G1024" s="5" t="s">
        <v>877</v>
      </c>
      <c r="H1024" s="3">
        <f t="shared" si="110"/>
        <v>5</v>
      </c>
      <c r="I1024" s="4" t="s">
        <v>1115</v>
      </c>
      <c r="J1024" s="4" t="s">
        <v>2145</v>
      </c>
      <c r="K1024" s="3" t="s">
        <v>3378</v>
      </c>
      <c r="L1024" s="3"/>
      <c r="M1024" s="3" t="str">
        <f t="shared" si="106"/>
        <v>NULL</v>
      </c>
      <c r="N1024" s="3"/>
      <c r="O1024" s="3"/>
      <c r="P1024" s="2" t="s">
        <v>3181</v>
      </c>
      <c r="Q1024" s="28" t="str">
        <f t="shared" si="107"/>
        <v>QNA_NO</v>
      </c>
      <c r="R1024" s="2" t="str">
        <f t="shared" si="111"/>
        <v>, PNO  INTEGER  NULL  COMMENT '상품번호'</v>
      </c>
    </row>
    <row r="1025" spans="1:18" ht="22" hidden="1" customHeight="1" x14ac:dyDescent="0.45">
      <c r="A1025" s="23">
        <f t="shared" si="108"/>
        <v>59</v>
      </c>
      <c r="B1025" s="3" t="s">
        <v>598</v>
      </c>
      <c r="C1025" s="3" t="s">
        <v>786</v>
      </c>
      <c r="D1025" s="3" t="s">
        <v>5512</v>
      </c>
      <c r="E1025" s="3" t="s">
        <v>819</v>
      </c>
      <c r="F1025" s="4" t="str">
        <f t="shared" si="109"/>
        <v>O_DPN_T_QNA</v>
      </c>
      <c r="G1025" s="5" t="s">
        <v>877</v>
      </c>
      <c r="H1025" s="3">
        <f t="shared" si="110"/>
        <v>6</v>
      </c>
      <c r="I1025" s="4" t="s">
        <v>1126</v>
      </c>
      <c r="J1025" s="4" t="s">
        <v>2325</v>
      </c>
      <c r="K1025" s="3" t="s">
        <v>3378</v>
      </c>
      <c r="L1025" s="3"/>
      <c r="M1025" s="3" t="str">
        <f t="shared" si="106"/>
        <v>NULL</v>
      </c>
      <c r="N1025" s="3"/>
      <c r="O1025" s="3"/>
      <c r="P1025" s="2" t="s">
        <v>3181</v>
      </c>
      <c r="Q1025" s="28" t="str">
        <f t="shared" si="107"/>
        <v>QNA_NO</v>
      </c>
      <c r="R1025" s="2" t="str">
        <f t="shared" si="111"/>
        <v>, CLINIC_MEM_NO  INTEGER  NULL  COMMENT '병의원 코드'</v>
      </c>
    </row>
    <row r="1026" spans="1:18" ht="22" hidden="1" customHeight="1" x14ac:dyDescent="0.45">
      <c r="A1026" s="23">
        <f t="shared" si="108"/>
        <v>59</v>
      </c>
      <c r="B1026" s="3" t="s">
        <v>598</v>
      </c>
      <c r="C1026" s="3" t="s">
        <v>786</v>
      </c>
      <c r="D1026" s="3" t="s">
        <v>5512</v>
      </c>
      <c r="E1026" s="3" t="s">
        <v>819</v>
      </c>
      <c r="F1026" s="4" t="str">
        <f t="shared" si="109"/>
        <v>O_DPN_T_QNA</v>
      </c>
      <c r="G1026" s="5" t="s">
        <v>877</v>
      </c>
      <c r="H1026" s="3">
        <f t="shared" si="110"/>
        <v>7</v>
      </c>
      <c r="I1026" s="4" t="s">
        <v>1233</v>
      </c>
      <c r="J1026" s="4" t="s">
        <v>2263</v>
      </c>
      <c r="K1026" s="3" t="s">
        <v>3219</v>
      </c>
      <c r="L1026" s="3"/>
      <c r="M1026" s="3" t="str">
        <f t="shared" si="106"/>
        <v>NULL</v>
      </c>
      <c r="N1026" s="3"/>
      <c r="O1026" s="3"/>
      <c r="P1026" s="2" t="s">
        <v>3219</v>
      </c>
      <c r="Q1026" s="28" t="str">
        <f t="shared" si="107"/>
        <v>QNA_NO</v>
      </c>
      <c r="R1026" s="2" t="str">
        <f t="shared" si="111"/>
        <v>, TITLE  VARCHAR(200)  NULL  COMMENT '제목'</v>
      </c>
    </row>
    <row r="1027" spans="1:18" ht="22" hidden="1" customHeight="1" x14ac:dyDescent="0.45">
      <c r="A1027" s="23">
        <f t="shared" si="108"/>
        <v>59</v>
      </c>
      <c r="B1027" s="3" t="s">
        <v>598</v>
      </c>
      <c r="C1027" s="3" t="s">
        <v>786</v>
      </c>
      <c r="D1027" s="3" t="s">
        <v>5512</v>
      </c>
      <c r="E1027" s="3" t="s">
        <v>819</v>
      </c>
      <c r="F1027" s="4" t="str">
        <f t="shared" si="109"/>
        <v>O_DPN_T_QNA</v>
      </c>
      <c r="G1027" s="5" t="s">
        <v>877</v>
      </c>
      <c r="H1027" s="3">
        <f t="shared" si="110"/>
        <v>8</v>
      </c>
      <c r="I1027" s="4" t="s">
        <v>1400</v>
      </c>
      <c r="J1027" s="4" t="s">
        <v>2423</v>
      </c>
      <c r="K1027" s="3" t="s">
        <v>3163</v>
      </c>
      <c r="L1027" s="3"/>
      <c r="M1027" s="3" t="str">
        <f t="shared" si="106"/>
        <v>NULL</v>
      </c>
      <c r="N1027" s="3"/>
      <c r="O1027" s="3"/>
      <c r="P1027" s="2" t="s">
        <v>3163</v>
      </c>
      <c r="Q1027" s="28" t="str">
        <f t="shared" si="107"/>
        <v>QNA_NO</v>
      </c>
      <c r="R1027" s="2" t="str">
        <f t="shared" si="111"/>
        <v>, QUESTION  TEXT  NULL  COMMENT '질문'</v>
      </c>
    </row>
    <row r="1028" spans="1:18" ht="22" hidden="1" customHeight="1" x14ac:dyDescent="0.45">
      <c r="A1028" s="23">
        <f t="shared" si="108"/>
        <v>59</v>
      </c>
      <c r="B1028" s="3" t="s">
        <v>598</v>
      </c>
      <c r="C1028" s="3" t="s">
        <v>786</v>
      </c>
      <c r="D1028" s="3" t="s">
        <v>5512</v>
      </c>
      <c r="E1028" s="3" t="s">
        <v>819</v>
      </c>
      <c r="F1028" s="4" t="str">
        <f t="shared" si="109"/>
        <v>O_DPN_T_QNA</v>
      </c>
      <c r="G1028" s="5" t="s">
        <v>877</v>
      </c>
      <c r="H1028" s="3">
        <f t="shared" si="110"/>
        <v>9</v>
      </c>
      <c r="I1028" s="4" t="s">
        <v>1401</v>
      </c>
      <c r="J1028" s="4" t="s">
        <v>2424</v>
      </c>
      <c r="K1028" s="3" t="s">
        <v>3163</v>
      </c>
      <c r="L1028" s="3"/>
      <c r="M1028" s="3" t="str">
        <f t="shared" si="106"/>
        <v>NULL</v>
      </c>
      <c r="N1028" s="3"/>
      <c r="O1028" s="3"/>
      <c r="P1028" s="2" t="s">
        <v>3163</v>
      </c>
      <c r="Q1028" s="28" t="str">
        <f t="shared" si="107"/>
        <v>QNA_NO</v>
      </c>
      <c r="R1028" s="2" t="str">
        <f t="shared" si="111"/>
        <v>, ANSWER  TEXT  NULL  COMMENT '답변'</v>
      </c>
    </row>
    <row r="1029" spans="1:18" ht="22" hidden="1" customHeight="1" x14ac:dyDescent="0.45">
      <c r="A1029" s="23">
        <f t="shared" si="108"/>
        <v>59</v>
      </c>
      <c r="B1029" s="3" t="s">
        <v>598</v>
      </c>
      <c r="C1029" s="3" t="s">
        <v>786</v>
      </c>
      <c r="D1029" s="3" t="s">
        <v>5512</v>
      </c>
      <c r="E1029" s="3" t="s">
        <v>819</v>
      </c>
      <c r="F1029" s="4" t="str">
        <f t="shared" si="109"/>
        <v>O_DPN_T_QNA</v>
      </c>
      <c r="G1029" s="5" t="s">
        <v>877</v>
      </c>
      <c r="H1029" s="3">
        <f t="shared" si="110"/>
        <v>10</v>
      </c>
      <c r="I1029" s="4" t="s">
        <v>1402</v>
      </c>
      <c r="J1029" s="4" t="s">
        <v>2156</v>
      </c>
      <c r="K1029" s="3" t="s">
        <v>3210</v>
      </c>
      <c r="L1029" s="3"/>
      <c r="M1029" s="3" t="str">
        <f t="shared" si="106"/>
        <v>NULL</v>
      </c>
      <c r="N1029" s="3"/>
      <c r="O1029" s="3"/>
      <c r="P1029" s="2" t="s">
        <v>3210</v>
      </c>
      <c r="Q1029" s="28" t="str">
        <f t="shared" si="107"/>
        <v>QNA_NO</v>
      </c>
      <c r="R1029" s="2" t="str">
        <f t="shared" si="111"/>
        <v>, STATUS  VARCHAR(1)  NULL  COMMENT '상태(Q:질문,A:답변, D:삭제)'</v>
      </c>
    </row>
    <row r="1030" spans="1:18" ht="22" hidden="1" customHeight="1" x14ac:dyDescent="0.45">
      <c r="A1030" s="23">
        <f t="shared" si="108"/>
        <v>59</v>
      </c>
      <c r="B1030" s="3" t="s">
        <v>598</v>
      </c>
      <c r="C1030" s="3" t="s">
        <v>786</v>
      </c>
      <c r="D1030" s="3" t="s">
        <v>5512</v>
      </c>
      <c r="E1030" s="3" t="s">
        <v>819</v>
      </c>
      <c r="F1030" s="4" t="str">
        <f t="shared" si="109"/>
        <v>O_DPN_T_QNA</v>
      </c>
      <c r="G1030" s="5" t="s">
        <v>877</v>
      </c>
      <c r="H1030" s="3">
        <f t="shared" si="110"/>
        <v>11</v>
      </c>
      <c r="I1030" s="4" t="s">
        <v>1403</v>
      </c>
      <c r="J1030" s="4" t="s">
        <v>2425</v>
      </c>
      <c r="K1030" s="3" t="s">
        <v>3378</v>
      </c>
      <c r="L1030" s="3"/>
      <c r="M1030" s="3" t="str">
        <f t="shared" si="106"/>
        <v>NULL</v>
      </c>
      <c r="N1030" s="3"/>
      <c r="O1030" s="3"/>
      <c r="P1030" s="2" t="s">
        <v>3181</v>
      </c>
      <c r="Q1030" s="28" t="str">
        <f t="shared" si="107"/>
        <v>QNA_NO</v>
      </c>
      <c r="R1030" s="2" t="str">
        <f t="shared" si="111"/>
        <v>, QUSER  INTEGER  NULL  COMMENT '질문자'</v>
      </c>
    </row>
    <row r="1031" spans="1:18" ht="22" hidden="1" customHeight="1" x14ac:dyDescent="0.45">
      <c r="A1031" s="23">
        <f t="shared" si="108"/>
        <v>59</v>
      </c>
      <c r="B1031" s="3" t="s">
        <v>598</v>
      </c>
      <c r="C1031" s="3" t="s">
        <v>786</v>
      </c>
      <c r="D1031" s="3" t="s">
        <v>5512</v>
      </c>
      <c r="E1031" s="3" t="s">
        <v>819</v>
      </c>
      <c r="F1031" s="4" t="str">
        <f t="shared" si="109"/>
        <v>O_DPN_T_QNA</v>
      </c>
      <c r="G1031" s="5" t="s">
        <v>877</v>
      </c>
      <c r="H1031" s="3">
        <f t="shared" si="110"/>
        <v>12</v>
      </c>
      <c r="I1031" s="4" t="s">
        <v>1404</v>
      </c>
      <c r="J1031" s="4" t="s">
        <v>2426</v>
      </c>
      <c r="K1031" s="3" t="s">
        <v>3160</v>
      </c>
      <c r="L1031" s="3"/>
      <c r="M1031" s="3" t="str">
        <f t="shared" si="106"/>
        <v>NULL</v>
      </c>
      <c r="N1031" s="3"/>
      <c r="O1031" s="3"/>
      <c r="P1031" s="2" t="s">
        <v>3160</v>
      </c>
      <c r="Q1031" s="28" t="str">
        <f t="shared" si="107"/>
        <v>QNA_NO</v>
      </c>
      <c r="R1031" s="2" t="str">
        <f t="shared" si="111"/>
        <v>, QDATE  DATETIME  NULL  COMMENT '질문일'</v>
      </c>
    </row>
    <row r="1032" spans="1:18" ht="22" hidden="1" customHeight="1" x14ac:dyDescent="0.45">
      <c r="A1032" s="23">
        <f t="shared" si="108"/>
        <v>59</v>
      </c>
      <c r="B1032" s="3" t="s">
        <v>598</v>
      </c>
      <c r="C1032" s="3" t="s">
        <v>786</v>
      </c>
      <c r="D1032" s="3" t="s">
        <v>5512</v>
      </c>
      <c r="E1032" s="3" t="s">
        <v>819</v>
      </c>
      <c r="F1032" s="4" t="str">
        <f t="shared" si="109"/>
        <v>O_DPN_T_QNA</v>
      </c>
      <c r="G1032" s="5" t="s">
        <v>877</v>
      </c>
      <c r="H1032" s="3">
        <f t="shared" si="110"/>
        <v>13</v>
      </c>
      <c r="I1032" s="4" t="s">
        <v>1405</v>
      </c>
      <c r="J1032" s="4" t="s">
        <v>2157</v>
      </c>
      <c r="K1032" s="3" t="s">
        <v>3378</v>
      </c>
      <c r="L1032" s="3"/>
      <c r="M1032" s="3" t="str">
        <f t="shared" si="106"/>
        <v>NULL</v>
      </c>
      <c r="N1032" s="3"/>
      <c r="O1032" s="3"/>
      <c r="P1032" s="2" t="s">
        <v>3181</v>
      </c>
      <c r="Q1032" s="28" t="str">
        <f t="shared" si="107"/>
        <v>QNA_NO</v>
      </c>
      <c r="R1032" s="2" t="str">
        <f t="shared" si="111"/>
        <v>, CUSER  INTEGER  NULL  COMMENT '답변등록자'</v>
      </c>
    </row>
    <row r="1033" spans="1:18" ht="22" hidden="1" customHeight="1" x14ac:dyDescent="0.45">
      <c r="A1033" s="23">
        <f t="shared" si="108"/>
        <v>59</v>
      </c>
      <c r="B1033" s="3" t="s">
        <v>598</v>
      </c>
      <c r="C1033" s="3" t="s">
        <v>786</v>
      </c>
      <c r="D1033" s="3" t="s">
        <v>5512</v>
      </c>
      <c r="E1033" s="3" t="s">
        <v>819</v>
      </c>
      <c r="F1033" s="4" t="str">
        <f t="shared" si="109"/>
        <v>O_DPN_T_QNA</v>
      </c>
      <c r="G1033" s="5" t="s">
        <v>877</v>
      </c>
      <c r="H1033" s="3">
        <f t="shared" si="110"/>
        <v>14</v>
      </c>
      <c r="I1033" s="4" t="s">
        <v>1406</v>
      </c>
      <c r="J1033" s="4" t="s">
        <v>2149</v>
      </c>
      <c r="K1033" s="3" t="s">
        <v>3160</v>
      </c>
      <c r="L1033" s="3"/>
      <c r="M1033" s="3" t="str">
        <f t="shared" si="106"/>
        <v>NULL</v>
      </c>
      <c r="N1033" s="3"/>
      <c r="O1033" s="3"/>
      <c r="P1033" s="2" t="s">
        <v>3160</v>
      </c>
      <c r="Q1033" s="28" t="str">
        <f t="shared" si="107"/>
        <v>QNA_NO</v>
      </c>
      <c r="R1033" s="2" t="str">
        <f t="shared" si="111"/>
        <v>, CDATE  DATETIME  NULL  COMMENT '답변등록일'</v>
      </c>
    </row>
    <row r="1034" spans="1:18" ht="22" hidden="1" customHeight="1" x14ac:dyDescent="0.45">
      <c r="A1034" s="23">
        <f t="shared" si="108"/>
        <v>59</v>
      </c>
      <c r="B1034" s="3" t="s">
        <v>598</v>
      </c>
      <c r="C1034" s="3" t="s">
        <v>786</v>
      </c>
      <c r="D1034" s="3" t="s">
        <v>5512</v>
      </c>
      <c r="E1034" s="3" t="s">
        <v>819</v>
      </c>
      <c r="F1034" s="4" t="str">
        <f t="shared" si="109"/>
        <v>O_DPN_T_QNA</v>
      </c>
      <c r="G1034" s="5" t="s">
        <v>877</v>
      </c>
      <c r="H1034" s="3">
        <f t="shared" si="110"/>
        <v>15</v>
      </c>
      <c r="I1034" s="4" t="s">
        <v>1407</v>
      </c>
      <c r="J1034" s="4" t="s">
        <v>2158</v>
      </c>
      <c r="K1034" s="3" t="s">
        <v>3378</v>
      </c>
      <c r="L1034" s="3"/>
      <c r="M1034" s="3" t="str">
        <f t="shared" si="106"/>
        <v>NULL</v>
      </c>
      <c r="N1034" s="3"/>
      <c r="O1034" s="3"/>
      <c r="P1034" s="2" t="s">
        <v>3181</v>
      </c>
      <c r="Q1034" s="28" t="str">
        <f t="shared" si="107"/>
        <v>QNA_NO</v>
      </c>
      <c r="R1034" s="2" t="str">
        <f t="shared" si="111"/>
        <v>, UUSER  INTEGER  NULL  COMMENT '답변수정자'</v>
      </c>
    </row>
    <row r="1035" spans="1:18" ht="22" hidden="1" customHeight="1" x14ac:dyDescent="0.45">
      <c r="A1035" s="23">
        <f t="shared" si="108"/>
        <v>59</v>
      </c>
      <c r="B1035" s="3" t="s">
        <v>598</v>
      </c>
      <c r="C1035" s="3" t="s">
        <v>786</v>
      </c>
      <c r="D1035" s="3" t="s">
        <v>5512</v>
      </c>
      <c r="E1035" s="3" t="s">
        <v>819</v>
      </c>
      <c r="F1035" s="4" t="str">
        <f t="shared" si="109"/>
        <v>O_DPN_T_QNA</v>
      </c>
      <c r="G1035" s="5" t="s">
        <v>877</v>
      </c>
      <c r="H1035" s="3">
        <f t="shared" si="110"/>
        <v>16</v>
      </c>
      <c r="I1035" s="4" t="s">
        <v>1408</v>
      </c>
      <c r="J1035" s="4" t="s">
        <v>2150</v>
      </c>
      <c r="K1035" s="3" t="s">
        <v>3160</v>
      </c>
      <c r="L1035" s="3"/>
      <c r="M1035" s="3" t="str">
        <f t="shared" si="106"/>
        <v>NULL</v>
      </c>
      <c r="N1035" s="3"/>
      <c r="O1035" s="3"/>
      <c r="P1035" s="2" t="s">
        <v>3160</v>
      </c>
      <c r="Q1035" s="28" t="str">
        <f t="shared" si="107"/>
        <v>QNA_NO</v>
      </c>
      <c r="R1035" s="2" t="str">
        <f t="shared" si="111"/>
        <v>, UDATE  DATETIME  NULL  COMMENT '답변수정일'</v>
      </c>
    </row>
    <row r="1036" spans="1:18" ht="22" hidden="1" customHeight="1" x14ac:dyDescent="0.45">
      <c r="A1036" s="23">
        <f t="shared" si="108"/>
        <v>59</v>
      </c>
      <c r="B1036" s="3" t="s">
        <v>598</v>
      </c>
      <c r="C1036" s="3" t="s">
        <v>786</v>
      </c>
      <c r="D1036" s="3" t="s">
        <v>5512</v>
      </c>
      <c r="E1036" s="3" t="s">
        <v>819</v>
      </c>
      <c r="F1036" s="4" t="str">
        <f t="shared" si="109"/>
        <v>O_DPN_T_QNA</v>
      </c>
      <c r="G1036" s="5" t="s">
        <v>877</v>
      </c>
      <c r="H1036" s="3">
        <f>IF(F1036=F1035,H1035+1,1)</f>
        <v>17</v>
      </c>
      <c r="I1036" s="4" t="s">
        <v>589</v>
      </c>
      <c r="J1036" s="4" t="s">
        <v>3382</v>
      </c>
      <c r="K1036" s="3" t="s">
        <v>3383</v>
      </c>
      <c r="L1036" s="3" t="s">
        <v>3381</v>
      </c>
      <c r="M1036" s="3" t="str">
        <f t="shared" si="106"/>
        <v>NULL</v>
      </c>
      <c r="N1036" s="3"/>
      <c r="O1036" s="3"/>
      <c r="Q1036" s="28" t="str">
        <f t="shared" si="107"/>
        <v>QNA_NO</v>
      </c>
      <c r="R1036" s="2" t="str">
        <f t="shared" si="111"/>
        <v>, LOAD_DTTM  TIMESTAMP  NULL  COMMENT '적재일시' , CONSTRAINT O_DPN_T_QNA_PK PRIMARY KEY (QNA_NO)) COMMENT='1:1문의';GRANT SELECT ON TABLE GCWB_WDB.ODS.O_DPN_T_QNA TO READ_ROLE;GRANT SELECT,INSERT,UPDATE,DELETE ON TABLE GCWB_WDB.ODS.O_DPN_T_QNA TO ROLE CRUD_ROLE;</v>
      </c>
    </row>
    <row r="1037" spans="1:18" ht="22" hidden="1" customHeight="1" x14ac:dyDescent="0.45">
      <c r="A1037" s="23">
        <f t="shared" si="108"/>
        <v>60</v>
      </c>
      <c r="B1037" s="3" t="s">
        <v>598</v>
      </c>
      <c r="C1037" s="3" t="s">
        <v>786</v>
      </c>
      <c r="D1037" s="3" t="s">
        <v>5512</v>
      </c>
      <c r="E1037" s="3" t="s">
        <v>820</v>
      </c>
      <c r="F1037" s="4" t="str">
        <f t="shared" si="109"/>
        <v>O_DPN_T_REVIEW</v>
      </c>
      <c r="G1037" s="5" t="s">
        <v>878</v>
      </c>
      <c r="H1037" s="3">
        <f t="shared" si="110"/>
        <v>1</v>
      </c>
      <c r="I1037" s="4" t="s">
        <v>1274</v>
      </c>
      <c r="J1037" s="4" t="s">
        <v>2427</v>
      </c>
      <c r="K1037" s="3" t="s">
        <v>3378</v>
      </c>
      <c r="L1037" s="3" t="s">
        <v>5511</v>
      </c>
      <c r="M1037" s="3" t="str">
        <f t="shared" si="106"/>
        <v xml:space="preserve"> NOT NULL</v>
      </c>
      <c r="N1037" s="3"/>
      <c r="O1037" s="3"/>
      <c r="P1037" s="2" t="s">
        <v>3181</v>
      </c>
      <c r="Q1037" s="28" t="str">
        <f t="shared" si="107"/>
        <v>REVIEW_NO</v>
      </c>
      <c r="R1037" s="2" t="str">
        <f t="shared" si="111"/>
        <v>CREATE OR REPLACE TRANSIENT TABLE ODS.O_DPN_T_REVIEW (REVIEW_NO  INTEGER   NOT NULL  COMMENT '번호'</v>
      </c>
    </row>
    <row r="1038" spans="1:18" ht="22" hidden="1" customHeight="1" x14ac:dyDescent="0.45">
      <c r="A1038" s="23">
        <f t="shared" si="108"/>
        <v>60</v>
      </c>
      <c r="B1038" s="3" t="s">
        <v>598</v>
      </c>
      <c r="C1038" s="3" t="s">
        <v>786</v>
      </c>
      <c r="D1038" s="3" t="s">
        <v>5512</v>
      </c>
      <c r="E1038" s="3" t="s">
        <v>820</v>
      </c>
      <c r="F1038" s="4" t="str">
        <f t="shared" si="109"/>
        <v>O_DPN_T_REVIEW</v>
      </c>
      <c r="G1038" s="5" t="s">
        <v>878</v>
      </c>
      <c r="H1038" s="3">
        <f t="shared" si="110"/>
        <v>2</v>
      </c>
      <c r="I1038" s="4" t="s">
        <v>1409</v>
      </c>
      <c r="J1038" s="4" t="s">
        <v>2428</v>
      </c>
      <c r="K1038" s="3" t="s">
        <v>3210</v>
      </c>
      <c r="L1038" s="3"/>
      <c r="M1038" s="3" t="str">
        <f t="shared" si="106"/>
        <v>NULL</v>
      </c>
      <c r="N1038" s="3"/>
      <c r="O1038" s="3"/>
      <c r="P1038" s="2" t="s">
        <v>3210</v>
      </c>
      <c r="Q1038" s="28" t="str">
        <f t="shared" si="107"/>
        <v>REVIEW_NO</v>
      </c>
      <c r="R1038" s="2" t="str">
        <f t="shared" si="111"/>
        <v>, TYPE1  VARCHAR(1)  NULL  COMMENT '1:포토리뷰_x000D_
	2.일반리뷰'</v>
      </c>
    </row>
    <row r="1039" spans="1:18" ht="22" hidden="1" customHeight="1" x14ac:dyDescent="0.45">
      <c r="A1039" s="23">
        <f t="shared" si="108"/>
        <v>60</v>
      </c>
      <c r="B1039" s="3" t="s">
        <v>598</v>
      </c>
      <c r="C1039" s="3" t="s">
        <v>786</v>
      </c>
      <c r="D1039" s="3" t="s">
        <v>5512</v>
      </c>
      <c r="E1039" s="3" t="s">
        <v>820</v>
      </c>
      <c r="F1039" s="4" t="str">
        <f t="shared" si="109"/>
        <v>O_DPN_T_REVIEW</v>
      </c>
      <c r="G1039" s="5" t="s">
        <v>878</v>
      </c>
      <c r="H1039" s="3">
        <f t="shared" si="110"/>
        <v>3</v>
      </c>
      <c r="I1039" s="4" t="s">
        <v>1410</v>
      </c>
      <c r="J1039" s="4" t="s">
        <v>2429</v>
      </c>
      <c r="K1039" s="3" t="s">
        <v>3210</v>
      </c>
      <c r="L1039" s="3"/>
      <c r="M1039" s="3" t="str">
        <f t="shared" si="106"/>
        <v>NULL</v>
      </c>
      <c r="N1039" s="3"/>
      <c r="O1039" s="3"/>
      <c r="P1039" s="2" t="s">
        <v>3210</v>
      </c>
      <c r="Q1039" s="28" t="str">
        <f t="shared" si="107"/>
        <v>REVIEW_NO</v>
      </c>
      <c r="R1039" s="2" t="str">
        <f t="shared" si="111"/>
        <v>, TYPE2  VARCHAR(1)  NULL  COMMENT '1:일반리뷰_x000D_
	2.한달리뷰'</v>
      </c>
    </row>
    <row r="1040" spans="1:18" ht="22" hidden="1" customHeight="1" x14ac:dyDescent="0.45">
      <c r="A1040" s="23">
        <f t="shared" si="108"/>
        <v>60</v>
      </c>
      <c r="B1040" s="3" t="s">
        <v>598</v>
      </c>
      <c r="C1040" s="3" t="s">
        <v>786</v>
      </c>
      <c r="D1040" s="3" t="s">
        <v>5512</v>
      </c>
      <c r="E1040" s="3" t="s">
        <v>820</v>
      </c>
      <c r="F1040" s="4" t="str">
        <f t="shared" si="109"/>
        <v>O_DPN_T_REVIEW</v>
      </c>
      <c r="G1040" s="5" t="s">
        <v>878</v>
      </c>
      <c r="H1040" s="3">
        <f t="shared" si="110"/>
        <v>4</v>
      </c>
      <c r="I1040" s="4" t="s">
        <v>918</v>
      </c>
      <c r="J1040" s="4" t="s">
        <v>2322</v>
      </c>
      <c r="K1040" s="3" t="s">
        <v>3157</v>
      </c>
      <c r="L1040" s="3"/>
      <c r="M1040" s="3" t="str">
        <f t="shared" si="106"/>
        <v>NULL</v>
      </c>
      <c r="N1040" s="3"/>
      <c r="O1040" s="3"/>
      <c r="P1040" s="2" t="s">
        <v>3157</v>
      </c>
      <c r="Q1040" s="28" t="str">
        <f t="shared" si="107"/>
        <v>REVIEW_NO</v>
      </c>
      <c r="R1040" s="2" t="str">
        <f t="shared" si="111"/>
        <v>, ORDERID  VARCHAR(16)  NULL  COMMENT '주문번호'</v>
      </c>
    </row>
    <row r="1041" spans="1:18" ht="22" hidden="1" customHeight="1" x14ac:dyDescent="0.45">
      <c r="A1041" s="23">
        <f t="shared" si="108"/>
        <v>60</v>
      </c>
      <c r="B1041" s="3" t="s">
        <v>598</v>
      </c>
      <c r="C1041" s="3" t="s">
        <v>786</v>
      </c>
      <c r="D1041" s="3" t="s">
        <v>5512</v>
      </c>
      <c r="E1041" s="3" t="s">
        <v>820</v>
      </c>
      <c r="F1041" s="4" t="str">
        <f t="shared" si="109"/>
        <v>O_DPN_T_REVIEW</v>
      </c>
      <c r="G1041" s="5" t="s">
        <v>878</v>
      </c>
      <c r="H1041" s="3">
        <f t="shared" si="110"/>
        <v>5</v>
      </c>
      <c r="I1041" s="4" t="s">
        <v>1115</v>
      </c>
      <c r="J1041" s="4" t="s">
        <v>2145</v>
      </c>
      <c r="K1041" s="3" t="s">
        <v>3378</v>
      </c>
      <c r="L1041" s="3"/>
      <c r="M1041" s="3" t="str">
        <f t="shared" si="106"/>
        <v>NULL</v>
      </c>
      <c r="N1041" s="3"/>
      <c r="O1041" s="3"/>
      <c r="P1041" s="2" t="s">
        <v>3181</v>
      </c>
      <c r="Q1041" s="28" t="str">
        <f t="shared" si="107"/>
        <v>REVIEW_NO</v>
      </c>
      <c r="R1041" s="2" t="str">
        <f t="shared" si="111"/>
        <v>, PNO  INTEGER  NULL  COMMENT '상품번호'</v>
      </c>
    </row>
    <row r="1042" spans="1:18" ht="22" hidden="1" customHeight="1" x14ac:dyDescent="0.45">
      <c r="A1042" s="23">
        <f t="shared" si="108"/>
        <v>60</v>
      </c>
      <c r="B1042" s="3" t="s">
        <v>598</v>
      </c>
      <c r="C1042" s="3" t="s">
        <v>786</v>
      </c>
      <c r="D1042" s="3" t="s">
        <v>5512</v>
      </c>
      <c r="E1042" s="3" t="s">
        <v>820</v>
      </c>
      <c r="F1042" s="4" t="str">
        <f t="shared" si="109"/>
        <v>O_DPN_T_REVIEW</v>
      </c>
      <c r="G1042" s="5" t="s">
        <v>878</v>
      </c>
      <c r="H1042" s="3">
        <f t="shared" si="110"/>
        <v>6</v>
      </c>
      <c r="I1042" s="4" t="s">
        <v>1411</v>
      </c>
      <c r="J1042" s="4" t="s">
        <v>2430</v>
      </c>
      <c r="K1042" s="3" t="s">
        <v>3378</v>
      </c>
      <c r="L1042" s="3"/>
      <c r="M1042" s="3" t="str">
        <f t="shared" si="106"/>
        <v>NULL</v>
      </c>
      <c r="N1042" s="3"/>
      <c r="O1042" s="3"/>
      <c r="P1042" s="2" t="s">
        <v>3181</v>
      </c>
      <c r="Q1042" s="28" t="str">
        <f t="shared" si="107"/>
        <v>REVIEW_NO</v>
      </c>
      <c r="R1042" s="2" t="str">
        <f t="shared" si="111"/>
        <v>, STAR  INTEGER  NULL  COMMENT '별점'</v>
      </c>
    </row>
    <row r="1043" spans="1:18" ht="22" hidden="1" customHeight="1" x14ac:dyDescent="0.45">
      <c r="A1043" s="23">
        <f t="shared" si="108"/>
        <v>60</v>
      </c>
      <c r="B1043" s="3" t="s">
        <v>598</v>
      </c>
      <c r="C1043" s="3" t="s">
        <v>786</v>
      </c>
      <c r="D1043" s="3" t="s">
        <v>5512</v>
      </c>
      <c r="E1043" s="3" t="s">
        <v>820</v>
      </c>
      <c r="F1043" s="4" t="str">
        <f t="shared" si="109"/>
        <v>O_DPN_T_REVIEW</v>
      </c>
      <c r="G1043" s="5" t="s">
        <v>878</v>
      </c>
      <c r="H1043" s="3">
        <f t="shared" si="110"/>
        <v>7</v>
      </c>
      <c r="I1043" s="4" t="s">
        <v>1233</v>
      </c>
      <c r="J1043" s="4" t="s">
        <v>2263</v>
      </c>
      <c r="K1043" s="3" t="s">
        <v>3219</v>
      </c>
      <c r="L1043" s="3"/>
      <c r="M1043" s="3" t="str">
        <f t="shared" si="106"/>
        <v>NULL</v>
      </c>
      <c r="N1043" s="3"/>
      <c r="O1043" s="3"/>
      <c r="P1043" s="2" t="s">
        <v>3219</v>
      </c>
      <c r="Q1043" s="28" t="str">
        <f t="shared" si="107"/>
        <v>REVIEW_NO</v>
      </c>
      <c r="R1043" s="2" t="str">
        <f t="shared" si="111"/>
        <v>, TITLE  VARCHAR(200)  NULL  COMMENT '제목'</v>
      </c>
    </row>
    <row r="1044" spans="1:18" ht="22" hidden="1" customHeight="1" x14ac:dyDescent="0.45">
      <c r="A1044" s="23">
        <f t="shared" si="108"/>
        <v>60</v>
      </c>
      <c r="B1044" s="3" t="s">
        <v>598</v>
      </c>
      <c r="C1044" s="3" t="s">
        <v>786</v>
      </c>
      <c r="D1044" s="3" t="s">
        <v>5512</v>
      </c>
      <c r="E1044" s="3" t="s">
        <v>820</v>
      </c>
      <c r="F1044" s="4" t="str">
        <f t="shared" si="109"/>
        <v>O_DPN_T_REVIEW</v>
      </c>
      <c r="G1044" s="5" t="s">
        <v>878</v>
      </c>
      <c r="H1044" s="3">
        <f t="shared" si="110"/>
        <v>8</v>
      </c>
      <c r="I1044" s="4" t="s">
        <v>1412</v>
      </c>
      <c r="J1044" s="4" t="s">
        <v>2319</v>
      </c>
      <c r="K1044" s="3" t="s">
        <v>3163</v>
      </c>
      <c r="L1044" s="3"/>
      <c r="M1044" s="3" t="str">
        <f t="shared" si="106"/>
        <v>NULL</v>
      </c>
      <c r="N1044" s="3"/>
      <c r="O1044" s="3"/>
      <c r="P1044" s="2" t="s">
        <v>3163</v>
      </c>
      <c r="Q1044" s="28" t="str">
        <f t="shared" si="107"/>
        <v>REVIEW_NO</v>
      </c>
      <c r="R1044" s="2" t="str">
        <f t="shared" si="111"/>
        <v>, CONTENT  TEXT  NULL  COMMENT '구매후기'</v>
      </c>
    </row>
    <row r="1045" spans="1:18" ht="22" hidden="1" customHeight="1" x14ac:dyDescent="0.45">
      <c r="A1045" s="23">
        <f t="shared" si="108"/>
        <v>60</v>
      </c>
      <c r="B1045" s="3" t="s">
        <v>598</v>
      </c>
      <c r="C1045" s="3" t="s">
        <v>786</v>
      </c>
      <c r="D1045" s="3" t="s">
        <v>5512</v>
      </c>
      <c r="E1045" s="3" t="s">
        <v>820</v>
      </c>
      <c r="F1045" s="4" t="str">
        <f t="shared" si="109"/>
        <v>O_DPN_T_REVIEW</v>
      </c>
      <c r="G1045" s="5" t="s">
        <v>878</v>
      </c>
      <c r="H1045" s="3">
        <f t="shared" si="110"/>
        <v>9</v>
      </c>
      <c r="I1045" s="4" t="s">
        <v>1413</v>
      </c>
      <c r="J1045" s="4" t="s">
        <v>2431</v>
      </c>
      <c r="K1045" s="3" t="s">
        <v>3210</v>
      </c>
      <c r="L1045" s="3"/>
      <c r="M1045" s="3" t="str">
        <f t="shared" si="106"/>
        <v>NULL</v>
      </c>
      <c r="N1045" s="3"/>
      <c r="O1045" s="3"/>
      <c r="P1045" s="2" t="s">
        <v>3210</v>
      </c>
      <c r="Q1045" s="28" t="str">
        <f t="shared" si="107"/>
        <v>REVIEW_NO</v>
      </c>
      <c r="R1045" s="2" t="str">
        <f t="shared" si="111"/>
        <v>, BEST_YN  VARCHAR(1)  NULL  COMMENT '베스트선정'</v>
      </c>
    </row>
    <row r="1046" spans="1:18" ht="22" hidden="1" customHeight="1" x14ac:dyDescent="0.45">
      <c r="A1046" s="23">
        <f t="shared" si="108"/>
        <v>60</v>
      </c>
      <c r="B1046" s="3" t="s">
        <v>598</v>
      </c>
      <c r="C1046" s="3" t="s">
        <v>786</v>
      </c>
      <c r="D1046" s="3" t="s">
        <v>5512</v>
      </c>
      <c r="E1046" s="3" t="s">
        <v>820</v>
      </c>
      <c r="F1046" s="4" t="str">
        <f t="shared" si="109"/>
        <v>O_DPN_T_REVIEW</v>
      </c>
      <c r="G1046" s="5" t="s">
        <v>878</v>
      </c>
      <c r="H1046" s="3">
        <f t="shared" si="110"/>
        <v>10</v>
      </c>
      <c r="I1046" s="4" t="s">
        <v>1414</v>
      </c>
      <c r="J1046" s="4" t="s">
        <v>2432</v>
      </c>
      <c r="K1046" s="3" t="s">
        <v>3210</v>
      </c>
      <c r="L1046" s="3"/>
      <c r="M1046" s="3" t="str">
        <f t="shared" si="106"/>
        <v>NULL</v>
      </c>
      <c r="N1046" s="3"/>
      <c r="O1046" s="3"/>
      <c r="P1046" s="2" t="s">
        <v>3210</v>
      </c>
      <c r="Q1046" s="28" t="str">
        <f t="shared" si="107"/>
        <v>REVIEW_NO</v>
      </c>
      <c r="R1046" s="2" t="str">
        <f t="shared" si="111"/>
        <v>, BEST_POINT_YN  VARCHAR(1)  NULL  COMMENT '베스트포인트 지급여부'</v>
      </c>
    </row>
    <row r="1047" spans="1:18" ht="22" hidden="1" customHeight="1" x14ac:dyDescent="0.45">
      <c r="A1047" s="23">
        <f t="shared" si="108"/>
        <v>60</v>
      </c>
      <c r="B1047" s="3" t="s">
        <v>598</v>
      </c>
      <c r="C1047" s="3" t="s">
        <v>786</v>
      </c>
      <c r="D1047" s="3" t="s">
        <v>5512</v>
      </c>
      <c r="E1047" s="3" t="s">
        <v>820</v>
      </c>
      <c r="F1047" s="4" t="str">
        <f t="shared" si="109"/>
        <v>O_DPN_T_REVIEW</v>
      </c>
      <c r="G1047" s="5" t="s">
        <v>878</v>
      </c>
      <c r="H1047" s="3">
        <f t="shared" si="110"/>
        <v>11</v>
      </c>
      <c r="I1047" s="4" t="s">
        <v>1415</v>
      </c>
      <c r="J1047" s="4" t="s">
        <v>2433</v>
      </c>
      <c r="K1047" s="3" t="s">
        <v>3378</v>
      </c>
      <c r="L1047" s="3"/>
      <c r="M1047" s="3" t="str">
        <f t="shared" si="106"/>
        <v>NULL</v>
      </c>
      <c r="N1047" s="3"/>
      <c r="O1047" s="3"/>
      <c r="P1047" s="2" t="s">
        <v>3181</v>
      </c>
      <c r="Q1047" s="28" t="str">
        <f t="shared" si="107"/>
        <v>REVIEW_NO</v>
      </c>
      <c r="R1047" s="2" t="str">
        <f t="shared" si="111"/>
        <v>, BEST_SEQ  INTEGER  NULL  COMMENT '베스트순위'</v>
      </c>
    </row>
    <row r="1048" spans="1:18" ht="22" hidden="1" customHeight="1" x14ac:dyDescent="0.45">
      <c r="A1048" s="23">
        <f t="shared" si="108"/>
        <v>60</v>
      </c>
      <c r="B1048" s="3" t="s">
        <v>598</v>
      </c>
      <c r="C1048" s="3" t="s">
        <v>786</v>
      </c>
      <c r="D1048" s="3" t="s">
        <v>5512</v>
      </c>
      <c r="E1048" s="3" t="s">
        <v>820</v>
      </c>
      <c r="F1048" s="4" t="str">
        <f t="shared" si="109"/>
        <v>O_DPN_T_REVIEW</v>
      </c>
      <c r="G1048" s="5" t="s">
        <v>878</v>
      </c>
      <c r="H1048" s="3">
        <f t="shared" si="110"/>
        <v>12</v>
      </c>
      <c r="I1048" s="4" t="s">
        <v>1416</v>
      </c>
      <c r="J1048" s="4" t="s">
        <v>2434</v>
      </c>
      <c r="K1048" s="3" t="s">
        <v>3210</v>
      </c>
      <c r="L1048" s="3"/>
      <c r="M1048" s="3" t="str">
        <f t="shared" si="106"/>
        <v>NULL</v>
      </c>
      <c r="N1048" s="3"/>
      <c r="O1048" s="3"/>
      <c r="P1048" s="2" t="s">
        <v>3210</v>
      </c>
      <c r="Q1048" s="28" t="str">
        <f t="shared" si="107"/>
        <v>REVIEW_NO</v>
      </c>
      <c r="R1048" s="2" t="str">
        <f t="shared" si="111"/>
        <v>, MAIN_YN  VARCHAR(1)  NULL  COMMENT '메인노출'</v>
      </c>
    </row>
    <row r="1049" spans="1:18" ht="22" hidden="1" customHeight="1" x14ac:dyDescent="0.45">
      <c r="A1049" s="23">
        <f t="shared" si="108"/>
        <v>60</v>
      </c>
      <c r="B1049" s="3" t="s">
        <v>598</v>
      </c>
      <c r="C1049" s="3" t="s">
        <v>786</v>
      </c>
      <c r="D1049" s="3" t="s">
        <v>5512</v>
      </c>
      <c r="E1049" s="3" t="s">
        <v>820</v>
      </c>
      <c r="F1049" s="4" t="str">
        <f t="shared" si="109"/>
        <v>O_DPN_T_REVIEW</v>
      </c>
      <c r="G1049" s="5" t="s">
        <v>878</v>
      </c>
      <c r="H1049" s="3">
        <f t="shared" si="110"/>
        <v>13</v>
      </c>
      <c r="I1049" s="4" t="s">
        <v>1417</v>
      </c>
      <c r="J1049" s="4" t="s">
        <v>2383</v>
      </c>
      <c r="K1049" s="3" t="s">
        <v>3210</v>
      </c>
      <c r="L1049" s="3"/>
      <c r="M1049" s="3" t="str">
        <f t="shared" si="106"/>
        <v>NULL</v>
      </c>
      <c r="N1049" s="3"/>
      <c r="O1049" s="3"/>
      <c r="P1049" s="2" t="s">
        <v>3210</v>
      </c>
      <c r="Q1049" s="28" t="str">
        <f t="shared" si="107"/>
        <v>REVIEW_NO</v>
      </c>
      <c r="R1049" s="2" t="str">
        <f t="shared" si="111"/>
        <v>, REVIEW_YN  VARCHAR(1)  NULL  COMMENT '이용후기'</v>
      </c>
    </row>
    <row r="1050" spans="1:18" ht="22" hidden="1" customHeight="1" x14ac:dyDescent="0.45">
      <c r="A1050" s="23">
        <f t="shared" si="108"/>
        <v>60</v>
      </c>
      <c r="B1050" s="3" t="s">
        <v>598</v>
      </c>
      <c r="C1050" s="3" t="s">
        <v>786</v>
      </c>
      <c r="D1050" s="3" t="s">
        <v>5512</v>
      </c>
      <c r="E1050" s="3" t="s">
        <v>820</v>
      </c>
      <c r="F1050" s="4" t="str">
        <f t="shared" si="109"/>
        <v>O_DPN_T_REVIEW</v>
      </c>
      <c r="G1050" s="5" t="s">
        <v>878</v>
      </c>
      <c r="H1050" s="3">
        <f t="shared" si="110"/>
        <v>14</v>
      </c>
      <c r="I1050" s="4" t="s">
        <v>1418</v>
      </c>
      <c r="J1050" s="4" t="s">
        <v>2435</v>
      </c>
      <c r="K1050" s="3" t="s">
        <v>3378</v>
      </c>
      <c r="L1050" s="3"/>
      <c r="M1050" s="3" t="str">
        <f t="shared" si="106"/>
        <v>NULL</v>
      </c>
      <c r="N1050" s="3"/>
      <c r="O1050" s="3"/>
      <c r="P1050" s="2" t="s">
        <v>3181</v>
      </c>
      <c r="Q1050" s="28" t="str">
        <f t="shared" si="107"/>
        <v>REVIEW_NO</v>
      </c>
      <c r="R1050" s="2" t="str">
        <f t="shared" si="111"/>
        <v>, REVIEW_SEQ  INTEGER  NULL  COMMENT '이용후기 순위'</v>
      </c>
    </row>
    <row r="1051" spans="1:18" ht="22" hidden="1" customHeight="1" x14ac:dyDescent="0.45">
      <c r="A1051" s="23">
        <f t="shared" si="108"/>
        <v>60</v>
      </c>
      <c r="B1051" s="3" t="s">
        <v>598</v>
      </c>
      <c r="C1051" s="3" t="s">
        <v>786</v>
      </c>
      <c r="D1051" s="3" t="s">
        <v>5512</v>
      </c>
      <c r="E1051" s="3" t="s">
        <v>820</v>
      </c>
      <c r="F1051" s="4" t="str">
        <f t="shared" si="109"/>
        <v>O_DPN_T_REVIEW</v>
      </c>
      <c r="G1051" s="5" t="s">
        <v>878</v>
      </c>
      <c r="H1051" s="3">
        <f t="shared" si="110"/>
        <v>15</v>
      </c>
      <c r="I1051" s="4" t="s">
        <v>1419</v>
      </c>
      <c r="J1051" s="4" t="s">
        <v>2248</v>
      </c>
      <c r="K1051" s="3" t="s">
        <v>3210</v>
      </c>
      <c r="L1051" s="3"/>
      <c r="M1051" s="3" t="str">
        <f t="shared" si="106"/>
        <v>NULL</v>
      </c>
      <c r="N1051" s="3"/>
      <c r="O1051" s="3"/>
      <c r="P1051" s="2" t="s">
        <v>3210</v>
      </c>
      <c r="Q1051" s="28" t="str">
        <f t="shared" si="107"/>
        <v>REVIEW_NO</v>
      </c>
      <c r="R1051" s="2" t="str">
        <f t="shared" si="111"/>
        <v>, DISP_YN  VARCHAR(1)  NULL  COMMENT '게시여부'</v>
      </c>
    </row>
    <row r="1052" spans="1:18" ht="22" hidden="1" customHeight="1" x14ac:dyDescent="0.45">
      <c r="A1052" s="23">
        <f t="shared" si="108"/>
        <v>60</v>
      </c>
      <c r="B1052" s="3" t="s">
        <v>598</v>
      </c>
      <c r="C1052" s="3" t="s">
        <v>786</v>
      </c>
      <c r="D1052" s="3" t="s">
        <v>5512</v>
      </c>
      <c r="E1052" s="3" t="s">
        <v>820</v>
      </c>
      <c r="F1052" s="4" t="str">
        <f t="shared" si="109"/>
        <v>O_DPN_T_REVIEW</v>
      </c>
      <c r="G1052" s="5" t="s">
        <v>878</v>
      </c>
      <c r="H1052" s="3">
        <f t="shared" si="110"/>
        <v>16</v>
      </c>
      <c r="I1052" s="4" t="s">
        <v>1420</v>
      </c>
      <c r="J1052" s="4" t="s">
        <v>2156</v>
      </c>
      <c r="K1052" s="3" t="s">
        <v>3210</v>
      </c>
      <c r="L1052" s="3"/>
      <c r="M1052" s="3" t="str">
        <f t="shared" si="106"/>
        <v>NULL</v>
      </c>
      <c r="N1052" s="3"/>
      <c r="O1052" s="3"/>
      <c r="P1052" s="2" t="s">
        <v>3210</v>
      </c>
      <c r="Q1052" s="28" t="str">
        <f t="shared" si="107"/>
        <v>REVIEW_NO</v>
      </c>
      <c r="R1052" s="2" t="str">
        <f t="shared" si="111"/>
        <v>, STATUS  VARCHAR(1)  NULL  COMMENT '상태(S:등록, D:삭제)'</v>
      </c>
    </row>
    <row r="1053" spans="1:18" ht="22" hidden="1" customHeight="1" x14ac:dyDescent="0.45">
      <c r="A1053" s="23">
        <f t="shared" si="108"/>
        <v>60</v>
      </c>
      <c r="B1053" s="3" t="s">
        <v>598</v>
      </c>
      <c r="C1053" s="3" t="s">
        <v>786</v>
      </c>
      <c r="D1053" s="3" t="s">
        <v>5512</v>
      </c>
      <c r="E1053" s="3" t="s">
        <v>820</v>
      </c>
      <c r="F1053" s="4" t="str">
        <f t="shared" si="109"/>
        <v>O_DPN_T_REVIEW</v>
      </c>
      <c r="G1053" s="5" t="s">
        <v>878</v>
      </c>
      <c r="H1053" s="3">
        <f t="shared" si="110"/>
        <v>17</v>
      </c>
      <c r="I1053" s="4" t="s">
        <v>1124</v>
      </c>
      <c r="J1053" s="4" t="s">
        <v>2157</v>
      </c>
      <c r="K1053" s="3" t="s">
        <v>3378</v>
      </c>
      <c r="L1053" s="3"/>
      <c r="M1053" s="3" t="str">
        <f t="shared" si="106"/>
        <v>NULL</v>
      </c>
      <c r="N1053" s="3"/>
      <c r="O1053" s="3"/>
      <c r="P1053" s="2" t="s">
        <v>3181</v>
      </c>
      <c r="Q1053" s="28" t="str">
        <f t="shared" si="107"/>
        <v>REVIEW_NO</v>
      </c>
      <c r="R1053" s="2" t="str">
        <f t="shared" si="111"/>
        <v>, CUSER  INTEGER  NULL  COMMENT '등록자'</v>
      </c>
    </row>
    <row r="1054" spans="1:18" ht="22" hidden="1" customHeight="1" x14ac:dyDescent="0.45">
      <c r="A1054" s="23">
        <f t="shared" si="108"/>
        <v>60</v>
      </c>
      <c r="B1054" s="3" t="s">
        <v>598</v>
      </c>
      <c r="C1054" s="3" t="s">
        <v>786</v>
      </c>
      <c r="D1054" s="3" t="s">
        <v>5512</v>
      </c>
      <c r="E1054" s="3" t="s">
        <v>820</v>
      </c>
      <c r="F1054" s="4" t="str">
        <f t="shared" si="109"/>
        <v>O_DPN_T_REVIEW</v>
      </c>
      <c r="G1054" s="5" t="s">
        <v>878</v>
      </c>
      <c r="H1054" s="3">
        <f t="shared" si="110"/>
        <v>18</v>
      </c>
      <c r="I1054" s="4" t="s">
        <v>916</v>
      </c>
      <c r="J1054" s="4" t="s">
        <v>2149</v>
      </c>
      <c r="K1054" s="3" t="s">
        <v>3160</v>
      </c>
      <c r="L1054" s="3"/>
      <c r="M1054" s="3" t="str">
        <f t="shared" si="106"/>
        <v>NULL</v>
      </c>
      <c r="N1054" s="3"/>
      <c r="O1054" s="3"/>
      <c r="P1054" s="2" t="s">
        <v>3160</v>
      </c>
      <c r="Q1054" s="28" t="str">
        <f t="shared" si="107"/>
        <v>REVIEW_NO</v>
      </c>
      <c r="R1054" s="2" t="str">
        <f t="shared" si="111"/>
        <v>, CDATE  DATETIME  NULL  COMMENT '등록일'</v>
      </c>
    </row>
    <row r="1055" spans="1:18" ht="22" hidden="1" customHeight="1" x14ac:dyDescent="0.45">
      <c r="A1055" s="23">
        <f t="shared" si="108"/>
        <v>60</v>
      </c>
      <c r="B1055" s="3" t="s">
        <v>598</v>
      </c>
      <c r="C1055" s="3" t="s">
        <v>786</v>
      </c>
      <c r="D1055" s="3" t="s">
        <v>5512</v>
      </c>
      <c r="E1055" s="3" t="s">
        <v>820</v>
      </c>
      <c r="F1055" s="4" t="str">
        <f t="shared" si="109"/>
        <v>O_DPN_T_REVIEW</v>
      </c>
      <c r="G1055" s="5" t="s">
        <v>878</v>
      </c>
      <c r="H1055" s="3">
        <f t="shared" si="110"/>
        <v>19</v>
      </c>
      <c r="I1055" s="4" t="s">
        <v>1125</v>
      </c>
      <c r="J1055" s="4" t="s">
        <v>2158</v>
      </c>
      <c r="K1055" s="3" t="s">
        <v>3378</v>
      </c>
      <c r="L1055" s="3"/>
      <c r="M1055" s="3" t="str">
        <f t="shared" si="106"/>
        <v>NULL</v>
      </c>
      <c r="N1055" s="3"/>
      <c r="O1055" s="3"/>
      <c r="P1055" s="2" t="s">
        <v>3181</v>
      </c>
      <c r="Q1055" s="28" t="str">
        <f t="shared" si="107"/>
        <v>REVIEW_NO</v>
      </c>
      <c r="R1055" s="2" t="str">
        <f t="shared" si="111"/>
        <v>, UUSER  INTEGER  NULL  COMMENT '수정자'</v>
      </c>
    </row>
    <row r="1056" spans="1:18" ht="22" hidden="1" customHeight="1" x14ac:dyDescent="0.45">
      <c r="A1056" s="23">
        <f t="shared" si="108"/>
        <v>60</v>
      </c>
      <c r="B1056" s="3" t="s">
        <v>598</v>
      </c>
      <c r="C1056" s="3" t="s">
        <v>786</v>
      </c>
      <c r="D1056" s="3" t="s">
        <v>5512</v>
      </c>
      <c r="E1056" s="3" t="s">
        <v>820</v>
      </c>
      <c r="F1056" s="4" t="str">
        <f t="shared" si="109"/>
        <v>O_DPN_T_REVIEW</v>
      </c>
      <c r="G1056" s="5" t="s">
        <v>878</v>
      </c>
      <c r="H1056" s="3">
        <f t="shared" si="110"/>
        <v>20</v>
      </c>
      <c r="I1056" s="4" t="s">
        <v>917</v>
      </c>
      <c r="J1056" s="4" t="s">
        <v>2150</v>
      </c>
      <c r="K1056" s="3" t="s">
        <v>3160</v>
      </c>
      <c r="L1056" s="3"/>
      <c r="M1056" s="3" t="str">
        <f t="shared" si="106"/>
        <v>NULL</v>
      </c>
      <c r="N1056" s="3"/>
      <c r="O1056" s="3"/>
      <c r="P1056" s="2" t="s">
        <v>3160</v>
      </c>
      <c r="Q1056" s="28" t="str">
        <f t="shared" si="107"/>
        <v>REVIEW_NO</v>
      </c>
      <c r="R1056" s="2" t="str">
        <f t="shared" si="111"/>
        <v>, UDATE  DATETIME  NULL  COMMENT '수정일'</v>
      </c>
    </row>
    <row r="1057" spans="1:18" ht="22" hidden="1" customHeight="1" x14ac:dyDescent="0.45">
      <c r="A1057" s="23">
        <f t="shared" si="108"/>
        <v>60</v>
      </c>
      <c r="B1057" s="3" t="s">
        <v>598</v>
      </c>
      <c r="C1057" s="3" t="s">
        <v>786</v>
      </c>
      <c r="D1057" s="3" t="s">
        <v>5512</v>
      </c>
      <c r="E1057" s="3" t="s">
        <v>820</v>
      </c>
      <c r="F1057" s="4" t="str">
        <f t="shared" si="109"/>
        <v>O_DPN_T_REVIEW</v>
      </c>
      <c r="G1057" s="5" t="s">
        <v>878</v>
      </c>
      <c r="H1057" s="3">
        <f t="shared" si="110"/>
        <v>21</v>
      </c>
      <c r="I1057" s="4" t="s">
        <v>1421</v>
      </c>
      <c r="J1057" s="4" t="s">
        <v>2436</v>
      </c>
      <c r="K1057" s="3" t="s">
        <v>3163</v>
      </c>
      <c r="L1057" s="3"/>
      <c r="M1057" s="3" t="str">
        <f t="shared" si="106"/>
        <v>NULL</v>
      </c>
      <c r="N1057" s="3"/>
      <c r="O1057" s="3"/>
      <c r="P1057" s="2" t="s">
        <v>3163</v>
      </c>
      <c r="Q1057" s="28" t="str">
        <f t="shared" si="107"/>
        <v>REVIEW_NO</v>
      </c>
      <c r="R1057" s="2" t="str">
        <f t="shared" si="111"/>
        <v>, COMMENT  TEXT  NULL  COMMENT '댓글'</v>
      </c>
    </row>
    <row r="1058" spans="1:18" ht="22" hidden="1" customHeight="1" x14ac:dyDescent="0.45">
      <c r="A1058" s="23">
        <f t="shared" si="108"/>
        <v>60</v>
      </c>
      <c r="B1058" s="3" t="s">
        <v>598</v>
      </c>
      <c r="C1058" s="3" t="s">
        <v>786</v>
      </c>
      <c r="D1058" s="3" t="s">
        <v>5512</v>
      </c>
      <c r="E1058" s="3" t="s">
        <v>820</v>
      </c>
      <c r="F1058" s="4" t="str">
        <f t="shared" si="109"/>
        <v>O_DPN_T_REVIEW</v>
      </c>
      <c r="G1058" s="5" t="s">
        <v>878</v>
      </c>
      <c r="H1058" s="3">
        <f t="shared" si="110"/>
        <v>22</v>
      </c>
      <c r="I1058" s="4" t="s">
        <v>1422</v>
      </c>
      <c r="J1058" s="4" t="s">
        <v>2437</v>
      </c>
      <c r="K1058" s="3" t="s">
        <v>3378</v>
      </c>
      <c r="L1058" s="3"/>
      <c r="M1058" s="3" t="str">
        <f t="shared" si="106"/>
        <v>NULL</v>
      </c>
      <c r="N1058" s="3"/>
      <c r="O1058" s="3"/>
      <c r="P1058" s="2" t="s">
        <v>3181</v>
      </c>
      <c r="Q1058" s="28" t="str">
        <f t="shared" si="107"/>
        <v>REVIEW_NO</v>
      </c>
      <c r="R1058" s="2" t="str">
        <f t="shared" si="111"/>
        <v>, CMT_CUSER  INTEGER  NULL  COMMENT '댓글등록자'</v>
      </c>
    </row>
    <row r="1059" spans="1:18" ht="22" hidden="1" customHeight="1" x14ac:dyDescent="0.45">
      <c r="A1059" s="23">
        <f t="shared" si="108"/>
        <v>60</v>
      </c>
      <c r="B1059" s="3" t="s">
        <v>598</v>
      </c>
      <c r="C1059" s="3" t="s">
        <v>786</v>
      </c>
      <c r="D1059" s="3" t="s">
        <v>5512</v>
      </c>
      <c r="E1059" s="3" t="s">
        <v>820</v>
      </c>
      <c r="F1059" s="4" t="str">
        <f t="shared" si="109"/>
        <v>O_DPN_T_REVIEW</v>
      </c>
      <c r="G1059" s="5" t="s">
        <v>878</v>
      </c>
      <c r="H1059" s="3">
        <f t="shared" si="110"/>
        <v>23</v>
      </c>
      <c r="I1059" s="4" t="s">
        <v>1423</v>
      </c>
      <c r="J1059" s="4" t="s">
        <v>2438</v>
      </c>
      <c r="K1059" s="3" t="s">
        <v>3160</v>
      </c>
      <c r="L1059" s="3"/>
      <c r="M1059" s="3" t="str">
        <f t="shared" si="106"/>
        <v>NULL</v>
      </c>
      <c r="N1059" s="3"/>
      <c r="O1059" s="3"/>
      <c r="P1059" s="2" t="s">
        <v>3160</v>
      </c>
      <c r="Q1059" s="28" t="str">
        <f t="shared" si="107"/>
        <v>REVIEW_NO</v>
      </c>
      <c r="R1059" s="2" t="str">
        <f t="shared" si="111"/>
        <v>, CMT_CDATE  DATETIME  NULL  COMMENT '댓글등록일'</v>
      </c>
    </row>
    <row r="1060" spans="1:18" ht="22" hidden="1" customHeight="1" x14ac:dyDescent="0.45">
      <c r="A1060" s="23">
        <f t="shared" si="108"/>
        <v>60</v>
      </c>
      <c r="B1060" s="3" t="s">
        <v>598</v>
      </c>
      <c r="C1060" s="3" t="s">
        <v>786</v>
      </c>
      <c r="D1060" s="3" t="s">
        <v>5512</v>
      </c>
      <c r="E1060" s="3" t="s">
        <v>820</v>
      </c>
      <c r="F1060" s="4" t="str">
        <f t="shared" si="109"/>
        <v>O_DPN_T_REVIEW</v>
      </c>
      <c r="G1060" s="5" t="s">
        <v>878</v>
      </c>
      <c r="H1060" s="3">
        <f t="shared" si="110"/>
        <v>24</v>
      </c>
      <c r="I1060" s="4" t="s">
        <v>1424</v>
      </c>
      <c r="J1060" s="4" t="s">
        <v>2439</v>
      </c>
      <c r="K1060" s="3" t="s">
        <v>3378</v>
      </c>
      <c r="L1060" s="3"/>
      <c r="M1060" s="3" t="str">
        <f t="shared" ref="M1060:M1123" si="112">IF(L1060="Y"," NOT NULL","NULL")</f>
        <v>NULL</v>
      </c>
      <c r="N1060" s="3"/>
      <c r="O1060" s="3"/>
      <c r="P1060" s="2" t="s">
        <v>3181</v>
      </c>
      <c r="Q1060" s="28" t="str">
        <f t="shared" ref="Q1060:Q1123" si="113">IF(G1060="","",IF(L1060="",Q1059,IF(AND(L1060="Y",H1060=1),J1060,CONCATENATE(Q1059,",",J1060))))</f>
        <v>REVIEW_NO</v>
      </c>
      <c r="R1060" s="2" t="str">
        <f t="shared" si="111"/>
        <v>, CMT_UUSER  INTEGER  NULL  COMMENT '댓글수정자'</v>
      </c>
    </row>
    <row r="1061" spans="1:18" ht="22" hidden="1" customHeight="1" x14ac:dyDescent="0.45">
      <c r="A1061" s="23">
        <f t="shared" ref="A1061:A1124" si="114">IF(G1061=G1060,A1060,A1060+1)</f>
        <v>60</v>
      </c>
      <c r="B1061" s="3" t="s">
        <v>598</v>
      </c>
      <c r="C1061" s="3" t="s">
        <v>786</v>
      </c>
      <c r="D1061" s="3" t="s">
        <v>5512</v>
      </c>
      <c r="E1061" s="3" t="s">
        <v>820</v>
      </c>
      <c r="F1061" s="4" t="str">
        <f t="shared" ref="F1061:F1124" si="115">CONCATENATE("O_",D1061,"_",E1061)</f>
        <v>O_DPN_T_REVIEW</v>
      </c>
      <c r="G1061" s="5" t="s">
        <v>878</v>
      </c>
      <c r="H1061" s="3">
        <f t="shared" ref="H1061:H1124" si="116">IF(F1061=F1060,H1060+1,1)</f>
        <v>25</v>
      </c>
      <c r="I1061" s="4" t="s">
        <v>1425</v>
      </c>
      <c r="J1061" s="4" t="s">
        <v>2440</v>
      </c>
      <c r="K1061" s="3" t="s">
        <v>3160</v>
      </c>
      <c r="L1061" s="3"/>
      <c r="M1061" s="3" t="str">
        <f t="shared" si="112"/>
        <v>NULL</v>
      </c>
      <c r="N1061" s="3"/>
      <c r="O1061" s="3"/>
      <c r="P1061" s="2" t="s">
        <v>3160</v>
      </c>
      <c r="Q1061" s="28" t="str">
        <f t="shared" si="113"/>
        <v>REVIEW_NO</v>
      </c>
      <c r="R1061" s="2" t="str">
        <f t="shared" ref="R1061:R1124" si="117">IF(AND(N1061="Y",H1061=1),"CREATE OR REPLACE VIEW "&amp;B1061&amp;"."&amp;F1061&amp;" AS SELECT CMM_DTL_CD AS "&amp;J1061,IF(AND(N1061="Y",H1062=1)," , SORT_SEQ AS "&amp;J1061&amp;" FROM DW.WSTC_CMM_CD_DTL WHERE CMM_BAS_CD= '"&amp;P1061&amp;"';",IF(N1061="Y"," , CMM_DTL_NM AS "&amp;J1061,IF(G1061="","",IF(H1061=1,"CREATE OR REPLACE TRANSIENT TABLE "&amp;B1061&amp;"."&amp;F1061&amp;" ("&amp;J1061&amp;"  "&amp;K1061&amp;"  "&amp;M1061&amp;"  COMMENT '"&amp;I1061&amp;"'",IF(H1062=1,", "&amp;J1061&amp;"  "&amp;K1061&amp;"  "&amp;M1061&amp;"  COMMENT '"&amp;I1061&amp;"' , CONSTRAINT "&amp;F1061&amp;"_PK PRIMARY KEY ("&amp;Q1061&amp;")) COMMENT='"&amp;G1061&amp;"';"&amp;"GRANT SELECT ON TABLE GCWB_WDB."&amp;B1061&amp;"."&amp;F1061&amp;" TO READ_ROLE;"&amp;"GRANT SELECT,INSERT,UPDATE,DELETE ON TABLE GCWB_WDB."&amp;B1061&amp;"."&amp;F1061&amp;" TO ROLE CRUD_ROLE;",", "&amp;J1061&amp;"  "&amp;K1061&amp;"  "&amp;M1061&amp;"  COMMENT '"&amp;I1061&amp;"'"))))))</f>
        <v>, CMT_UDATE  DATETIME  NULL  COMMENT '댓글수정일'</v>
      </c>
    </row>
    <row r="1062" spans="1:18" ht="22" hidden="1" customHeight="1" x14ac:dyDescent="0.45">
      <c r="A1062" s="23">
        <f t="shared" si="114"/>
        <v>60</v>
      </c>
      <c r="B1062" s="3" t="s">
        <v>598</v>
      </c>
      <c r="C1062" s="3" t="s">
        <v>786</v>
      </c>
      <c r="D1062" s="3" t="s">
        <v>5512</v>
      </c>
      <c r="E1062" s="3" t="s">
        <v>820</v>
      </c>
      <c r="F1062" s="4" t="str">
        <f t="shared" si="115"/>
        <v>O_DPN_T_REVIEW</v>
      </c>
      <c r="G1062" s="5" t="s">
        <v>878</v>
      </c>
      <c r="H1062" s="3">
        <f>IF(F1062=F1061,H1061+1,1)</f>
        <v>26</v>
      </c>
      <c r="I1062" s="4" t="s">
        <v>589</v>
      </c>
      <c r="J1062" s="4" t="s">
        <v>3382</v>
      </c>
      <c r="K1062" s="3" t="s">
        <v>3383</v>
      </c>
      <c r="L1062" s="3" t="s">
        <v>3381</v>
      </c>
      <c r="M1062" s="3" t="str">
        <f t="shared" si="112"/>
        <v>NULL</v>
      </c>
      <c r="N1062" s="3"/>
      <c r="O1062" s="3"/>
      <c r="Q1062" s="28" t="str">
        <f t="shared" si="113"/>
        <v>REVIEW_NO</v>
      </c>
      <c r="R1062" s="2" t="str">
        <f t="shared" si="117"/>
        <v>, LOAD_DTTM  TIMESTAMP  NULL  COMMENT '적재일시' , CONSTRAINT O_DPN_T_REVIEW_PK PRIMARY KEY (REVIEW_NO)) COMMENT='제품리뷰';GRANT SELECT ON TABLE GCWB_WDB.ODS.O_DPN_T_REVIEW TO READ_ROLE;GRANT SELECT,INSERT,UPDATE,DELETE ON TABLE GCWB_WDB.ODS.O_DPN_T_REVIEW TO ROLE CRUD_ROLE;</v>
      </c>
    </row>
    <row r="1063" spans="1:18" ht="22" hidden="1" customHeight="1" x14ac:dyDescent="0.45">
      <c r="A1063" s="23">
        <f t="shared" si="114"/>
        <v>61</v>
      </c>
      <c r="B1063" s="3" t="s">
        <v>598</v>
      </c>
      <c r="C1063" s="3" t="s">
        <v>786</v>
      </c>
      <c r="D1063" s="3" t="s">
        <v>5512</v>
      </c>
      <c r="E1063" s="3" t="s">
        <v>821</v>
      </c>
      <c r="F1063" s="4" t="str">
        <f t="shared" si="115"/>
        <v>O_DPN_T_ROUTINE_ORDER</v>
      </c>
      <c r="G1063" s="5" t="s">
        <v>879</v>
      </c>
      <c r="H1063" s="3">
        <f t="shared" si="116"/>
        <v>1</v>
      </c>
      <c r="I1063" s="4" t="s">
        <v>1292</v>
      </c>
      <c r="J1063" s="4" t="s">
        <v>2322</v>
      </c>
      <c r="K1063" s="3" t="s">
        <v>3157</v>
      </c>
      <c r="L1063" s="3" t="s">
        <v>5511</v>
      </c>
      <c r="M1063" s="3" t="str">
        <f t="shared" si="112"/>
        <v xml:space="preserve"> NOT NULL</v>
      </c>
      <c r="N1063" s="3"/>
      <c r="O1063" s="3"/>
      <c r="P1063" s="2" t="s">
        <v>3157</v>
      </c>
      <c r="Q1063" s="28" t="str">
        <f t="shared" si="113"/>
        <v>ORDERID</v>
      </c>
      <c r="R1063" s="2" t="str">
        <f t="shared" si="117"/>
        <v>CREATE OR REPLACE TRANSIENT TABLE ODS.O_DPN_T_ROUTINE_ORDER (ORDERID  VARCHAR(16)   NOT NULL  COMMENT '주문아이디'</v>
      </c>
    </row>
    <row r="1064" spans="1:18" ht="22" hidden="1" customHeight="1" x14ac:dyDescent="0.45">
      <c r="A1064" s="23">
        <f t="shared" si="114"/>
        <v>61</v>
      </c>
      <c r="B1064" s="3" t="s">
        <v>598</v>
      </c>
      <c r="C1064" s="3" t="s">
        <v>786</v>
      </c>
      <c r="D1064" s="3" t="s">
        <v>5512</v>
      </c>
      <c r="E1064" s="3" t="s">
        <v>821</v>
      </c>
      <c r="F1064" s="4" t="str">
        <f t="shared" si="115"/>
        <v>O_DPN_T_ROUTINE_ORDER</v>
      </c>
      <c r="G1064" s="5" t="s">
        <v>879</v>
      </c>
      <c r="H1064" s="3">
        <f t="shared" si="116"/>
        <v>2</v>
      </c>
      <c r="I1064" s="4" t="s">
        <v>1114</v>
      </c>
      <c r="J1064" s="4" t="s">
        <v>2144</v>
      </c>
      <c r="K1064" s="3" t="s">
        <v>3378</v>
      </c>
      <c r="L1064" s="3"/>
      <c r="M1064" s="3" t="str">
        <f t="shared" si="112"/>
        <v>NULL</v>
      </c>
      <c r="N1064" s="3"/>
      <c r="O1064" s="3"/>
      <c r="P1064" s="2" t="s">
        <v>3181</v>
      </c>
      <c r="Q1064" s="28" t="str">
        <f t="shared" si="113"/>
        <v>ORDERID</v>
      </c>
      <c r="R1064" s="2" t="str">
        <f t="shared" si="117"/>
        <v>, MEM_NO  INTEGER  NULL  COMMENT '회원번호'</v>
      </c>
    </row>
    <row r="1065" spans="1:18" ht="22" hidden="1" customHeight="1" x14ac:dyDescent="0.45">
      <c r="A1065" s="23">
        <f t="shared" si="114"/>
        <v>61</v>
      </c>
      <c r="B1065" s="3" t="s">
        <v>598</v>
      </c>
      <c r="C1065" s="3" t="s">
        <v>786</v>
      </c>
      <c r="D1065" s="3" t="s">
        <v>5512</v>
      </c>
      <c r="E1065" s="3" t="s">
        <v>821</v>
      </c>
      <c r="F1065" s="4" t="str">
        <f t="shared" si="115"/>
        <v>O_DPN_T_ROUTINE_ORDER</v>
      </c>
      <c r="G1065" s="5" t="s">
        <v>879</v>
      </c>
      <c r="H1065" s="3">
        <f t="shared" si="116"/>
        <v>3</v>
      </c>
      <c r="I1065" s="4" t="s">
        <v>1426</v>
      </c>
      <c r="J1065" s="4" t="s">
        <v>2143</v>
      </c>
      <c r="K1065" s="3" t="s">
        <v>3378</v>
      </c>
      <c r="L1065" s="3"/>
      <c r="M1065" s="3" t="str">
        <f t="shared" si="112"/>
        <v>NULL</v>
      </c>
      <c r="N1065" s="3"/>
      <c r="O1065" s="3"/>
      <c r="P1065" s="2" t="s">
        <v>3181</v>
      </c>
      <c r="Q1065" s="28" t="str">
        <f t="shared" si="113"/>
        <v>ORDERID</v>
      </c>
      <c r="R1065" s="2" t="str">
        <f t="shared" si="117"/>
        <v>, GUBUN  INTEGER  NULL  COMMENT '구분 1:일반 2:소분'</v>
      </c>
    </row>
    <row r="1066" spans="1:18" ht="22" hidden="1" customHeight="1" x14ac:dyDescent="0.45">
      <c r="A1066" s="23">
        <f t="shared" si="114"/>
        <v>61</v>
      </c>
      <c r="B1066" s="3" t="s">
        <v>598</v>
      </c>
      <c r="C1066" s="3" t="s">
        <v>786</v>
      </c>
      <c r="D1066" s="3" t="s">
        <v>5512</v>
      </c>
      <c r="E1066" s="3" t="s">
        <v>821</v>
      </c>
      <c r="F1066" s="4" t="str">
        <f t="shared" si="115"/>
        <v>O_DPN_T_ROUTINE_ORDER</v>
      </c>
      <c r="G1066" s="5" t="s">
        <v>879</v>
      </c>
      <c r="H1066" s="3">
        <f t="shared" si="116"/>
        <v>4</v>
      </c>
      <c r="I1066" s="4" t="s">
        <v>1296</v>
      </c>
      <c r="J1066" s="4" t="s">
        <v>2326</v>
      </c>
      <c r="K1066" s="3" t="s">
        <v>3194</v>
      </c>
      <c r="L1066" s="3"/>
      <c r="M1066" s="3" t="str">
        <f t="shared" si="112"/>
        <v>NULL</v>
      </c>
      <c r="N1066" s="3"/>
      <c r="O1066" s="3"/>
      <c r="P1066" s="2" t="s">
        <v>3194</v>
      </c>
      <c r="Q1066" s="28" t="str">
        <f t="shared" si="113"/>
        <v>ORDERID</v>
      </c>
      <c r="R1066" s="2" t="str">
        <f t="shared" si="117"/>
        <v>, ONAME  VARCHAR(100)  NULL  COMMENT '주문자명'</v>
      </c>
    </row>
    <row r="1067" spans="1:18" ht="22" hidden="1" customHeight="1" x14ac:dyDescent="0.45">
      <c r="A1067" s="23">
        <f t="shared" si="114"/>
        <v>61</v>
      </c>
      <c r="B1067" s="3" t="s">
        <v>598</v>
      </c>
      <c r="C1067" s="3" t="s">
        <v>786</v>
      </c>
      <c r="D1067" s="3" t="s">
        <v>5512</v>
      </c>
      <c r="E1067" s="3" t="s">
        <v>821</v>
      </c>
      <c r="F1067" s="4" t="str">
        <f t="shared" si="115"/>
        <v>O_DPN_T_ROUTINE_ORDER</v>
      </c>
      <c r="G1067" s="5" t="s">
        <v>879</v>
      </c>
      <c r="H1067" s="3">
        <f t="shared" si="116"/>
        <v>5</v>
      </c>
      <c r="I1067" s="4" t="s">
        <v>1251</v>
      </c>
      <c r="J1067" s="4" t="s">
        <v>2327</v>
      </c>
      <c r="K1067" s="3" t="s">
        <v>3216</v>
      </c>
      <c r="L1067" s="3"/>
      <c r="M1067" s="3" t="str">
        <f t="shared" si="112"/>
        <v>NULL</v>
      </c>
      <c r="N1067" s="3"/>
      <c r="O1067" s="3"/>
      <c r="P1067" s="2" t="s">
        <v>3216</v>
      </c>
      <c r="Q1067" s="28" t="str">
        <f t="shared" si="113"/>
        <v>ORDERID</v>
      </c>
      <c r="R1067" s="2" t="str">
        <f t="shared" si="117"/>
        <v>, OMTEL1  VARCHAR(4)  NULL  COMMENT '휴대폰1'</v>
      </c>
    </row>
    <row r="1068" spans="1:18" ht="22" hidden="1" customHeight="1" x14ac:dyDescent="0.45">
      <c r="A1068" s="23">
        <f t="shared" si="114"/>
        <v>61</v>
      </c>
      <c r="B1068" s="3" t="s">
        <v>598</v>
      </c>
      <c r="C1068" s="3" t="s">
        <v>786</v>
      </c>
      <c r="D1068" s="3" t="s">
        <v>5512</v>
      </c>
      <c r="E1068" s="3" t="s">
        <v>821</v>
      </c>
      <c r="F1068" s="4" t="str">
        <f t="shared" si="115"/>
        <v>O_DPN_T_ROUTINE_ORDER</v>
      </c>
      <c r="G1068" s="5" t="s">
        <v>879</v>
      </c>
      <c r="H1068" s="3">
        <f t="shared" si="116"/>
        <v>6</v>
      </c>
      <c r="I1068" s="4" t="s">
        <v>1252</v>
      </c>
      <c r="J1068" s="4" t="s">
        <v>2328</v>
      </c>
      <c r="K1068" s="3" t="s">
        <v>3184</v>
      </c>
      <c r="L1068" s="3"/>
      <c r="M1068" s="3" t="str">
        <f t="shared" si="112"/>
        <v>NULL</v>
      </c>
      <c r="N1068" s="3"/>
      <c r="O1068" s="3"/>
      <c r="P1068" s="2" t="s">
        <v>3184</v>
      </c>
      <c r="Q1068" s="28" t="str">
        <f t="shared" si="113"/>
        <v>ORDERID</v>
      </c>
      <c r="R1068" s="2" t="str">
        <f t="shared" si="117"/>
        <v>, OMTEL2  VARCHAR(10)  NULL  COMMENT '휴대폰2'</v>
      </c>
    </row>
    <row r="1069" spans="1:18" ht="22" hidden="1" customHeight="1" x14ac:dyDescent="0.45">
      <c r="A1069" s="23">
        <f t="shared" si="114"/>
        <v>61</v>
      </c>
      <c r="B1069" s="3" t="s">
        <v>598</v>
      </c>
      <c r="C1069" s="3" t="s">
        <v>786</v>
      </c>
      <c r="D1069" s="3" t="s">
        <v>5512</v>
      </c>
      <c r="E1069" s="3" t="s">
        <v>821</v>
      </c>
      <c r="F1069" s="4" t="str">
        <f t="shared" si="115"/>
        <v>O_DPN_T_ROUTINE_ORDER</v>
      </c>
      <c r="G1069" s="5" t="s">
        <v>879</v>
      </c>
      <c r="H1069" s="3">
        <f t="shared" si="116"/>
        <v>7</v>
      </c>
      <c r="I1069" s="4" t="s">
        <v>1297</v>
      </c>
      <c r="J1069" s="4" t="s">
        <v>2329</v>
      </c>
      <c r="K1069" s="3" t="s">
        <v>3216</v>
      </c>
      <c r="L1069" s="3"/>
      <c r="M1069" s="3" t="str">
        <f t="shared" si="112"/>
        <v>NULL</v>
      </c>
      <c r="N1069" s="3"/>
      <c r="O1069" s="3"/>
      <c r="P1069" s="2" t="s">
        <v>3216</v>
      </c>
      <c r="Q1069" s="28" t="str">
        <f t="shared" si="113"/>
        <v>ORDERID</v>
      </c>
      <c r="R1069" s="2" t="str">
        <f t="shared" si="117"/>
        <v>, OTEL1  VARCHAR(4)  NULL  COMMENT '전화1'</v>
      </c>
    </row>
    <row r="1070" spans="1:18" ht="22" hidden="1" customHeight="1" x14ac:dyDescent="0.45">
      <c r="A1070" s="23">
        <f t="shared" si="114"/>
        <v>61</v>
      </c>
      <c r="B1070" s="3" t="s">
        <v>598</v>
      </c>
      <c r="C1070" s="3" t="s">
        <v>786</v>
      </c>
      <c r="D1070" s="3" t="s">
        <v>5512</v>
      </c>
      <c r="E1070" s="3" t="s">
        <v>821</v>
      </c>
      <c r="F1070" s="4" t="str">
        <f t="shared" si="115"/>
        <v>O_DPN_T_ROUTINE_ORDER</v>
      </c>
      <c r="G1070" s="5" t="s">
        <v>879</v>
      </c>
      <c r="H1070" s="3">
        <f t="shared" si="116"/>
        <v>8</v>
      </c>
      <c r="I1070" s="4" t="s">
        <v>1298</v>
      </c>
      <c r="J1070" s="4" t="s">
        <v>2330</v>
      </c>
      <c r="K1070" s="3" t="s">
        <v>3184</v>
      </c>
      <c r="L1070" s="3"/>
      <c r="M1070" s="3" t="str">
        <f t="shared" si="112"/>
        <v>NULL</v>
      </c>
      <c r="N1070" s="3"/>
      <c r="O1070" s="3"/>
      <c r="P1070" s="2" t="s">
        <v>3184</v>
      </c>
      <c r="Q1070" s="28" t="str">
        <f t="shared" si="113"/>
        <v>ORDERID</v>
      </c>
      <c r="R1070" s="2" t="str">
        <f t="shared" si="117"/>
        <v>, OTEL2  VARCHAR(10)  NULL  COMMENT '전화2'</v>
      </c>
    </row>
    <row r="1071" spans="1:18" ht="22" hidden="1" customHeight="1" x14ac:dyDescent="0.45">
      <c r="A1071" s="23">
        <f t="shared" si="114"/>
        <v>61</v>
      </c>
      <c r="B1071" s="3" t="s">
        <v>598</v>
      </c>
      <c r="C1071" s="3" t="s">
        <v>786</v>
      </c>
      <c r="D1071" s="3" t="s">
        <v>5512</v>
      </c>
      <c r="E1071" s="3" t="s">
        <v>821</v>
      </c>
      <c r="F1071" s="4" t="str">
        <f t="shared" si="115"/>
        <v>O_DPN_T_ROUTINE_ORDER</v>
      </c>
      <c r="G1071" s="5" t="s">
        <v>879</v>
      </c>
      <c r="H1071" s="3">
        <f t="shared" si="116"/>
        <v>9</v>
      </c>
      <c r="I1071" s="4" t="s">
        <v>1253</v>
      </c>
      <c r="J1071" s="4" t="s">
        <v>2331</v>
      </c>
      <c r="K1071" s="3" t="s">
        <v>3212</v>
      </c>
      <c r="L1071" s="3"/>
      <c r="M1071" s="3" t="str">
        <f t="shared" si="112"/>
        <v>NULL</v>
      </c>
      <c r="N1071" s="3"/>
      <c r="O1071" s="3"/>
      <c r="P1071" s="2" t="s">
        <v>3212</v>
      </c>
      <c r="Q1071" s="28" t="str">
        <f t="shared" si="113"/>
        <v>ORDERID</v>
      </c>
      <c r="R1071" s="2" t="str">
        <f t="shared" si="117"/>
        <v>, OEMAIL  VARCHAR(300)  NULL  COMMENT '이메일'</v>
      </c>
    </row>
    <row r="1072" spans="1:18" ht="22" hidden="1" customHeight="1" x14ac:dyDescent="0.45">
      <c r="A1072" s="23">
        <f t="shared" si="114"/>
        <v>61</v>
      </c>
      <c r="B1072" s="3" t="s">
        <v>598</v>
      </c>
      <c r="C1072" s="3" t="s">
        <v>786</v>
      </c>
      <c r="D1072" s="3" t="s">
        <v>5512</v>
      </c>
      <c r="E1072" s="3" t="s">
        <v>821</v>
      </c>
      <c r="F1072" s="4" t="str">
        <f t="shared" si="115"/>
        <v>O_DPN_T_ROUTINE_ORDER</v>
      </c>
      <c r="G1072" s="5" t="s">
        <v>879</v>
      </c>
      <c r="H1072" s="3">
        <f t="shared" si="116"/>
        <v>10</v>
      </c>
      <c r="I1072" s="4" t="s">
        <v>1307</v>
      </c>
      <c r="J1072" s="4" t="s">
        <v>2303</v>
      </c>
      <c r="K1072" s="3" t="s">
        <v>3210</v>
      </c>
      <c r="L1072" s="3"/>
      <c r="M1072" s="3" t="str">
        <f t="shared" si="112"/>
        <v>NULL</v>
      </c>
      <c r="N1072" s="3"/>
      <c r="O1072" s="3"/>
      <c r="P1072" s="2" t="s">
        <v>3210</v>
      </c>
      <c r="Q1072" s="28" t="str">
        <f t="shared" si="113"/>
        <v>ORDERID</v>
      </c>
      <c r="R1072" s="2" t="str">
        <f t="shared" si="117"/>
        <v>, DEVICE  VARCHAR(1)  NULL  COMMENT '디바이스 P:PC, M:MOBILE, A:APP'</v>
      </c>
    </row>
    <row r="1073" spans="1:18" ht="22" hidden="1" customHeight="1" x14ac:dyDescent="0.45">
      <c r="A1073" s="23">
        <f t="shared" si="114"/>
        <v>61</v>
      </c>
      <c r="B1073" s="3" t="s">
        <v>598</v>
      </c>
      <c r="C1073" s="3" t="s">
        <v>786</v>
      </c>
      <c r="D1073" s="3" t="s">
        <v>5512</v>
      </c>
      <c r="E1073" s="3" t="s">
        <v>821</v>
      </c>
      <c r="F1073" s="4" t="str">
        <f t="shared" si="115"/>
        <v>O_DPN_T_ROUTINE_ORDER</v>
      </c>
      <c r="G1073" s="5" t="s">
        <v>879</v>
      </c>
      <c r="H1073" s="3">
        <f t="shared" si="116"/>
        <v>11</v>
      </c>
      <c r="I1073" s="4" t="s">
        <v>1234</v>
      </c>
      <c r="J1073" s="4" t="s">
        <v>2264</v>
      </c>
      <c r="K1073" s="3" t="s">
        <v>3184</v>
      </c>
      <c r="L1073" s="3"/>
      <c r="M1073" s="3" t="str">
        <f t="shared" si="112"/>
        <v>NULL</v>
      </c>
      <c r="N1073" s="3"/>
      <c r="O1073" s="3"/>
      <c r="P1073" s="2" t="s">
        <v>3184</v>
      </c>
      <c r="Q1073" s="28" t="str">
        <f t="shared" si="113"/>
        <v>ORDERID</v>
      </c>
      <c r="R1073" s="2" t="str">
        <f t="shared" si="117"/>
        <v>, SDATE  VARCHAR(10)  NULL  COMMENT '시작일'</v>
      </c>
    </row>
    <row r="1074" spans="1:18" ht="22" hidden="1" customHeight="1" x14ac:dyDescent="0.45">
      <c r="A1074" s="23">
        <f t="shared" si="114"/>
        <v>61</v>
      </c>
      <c r="B1074" s="3" t="s">
        <v>598</v>
      </c>
      <c r="C1074" s="3" t="s">
        <v>786</v>
      </c>
      <c r="D1074" s="3" t="s">
        <v>5512</v>
      </c>
      <c r="E1074" s="3" t="s">
        <v>821</v>
      </c>
      <c r="F1074" s="4" t="str">
        <f t="shared" si="115"/>
        <v>O_DPN_T_ROUTINE_ORDER</v>
      </c>
      <c r="G1074" s="5" t="s">
        <v>879</v>
      </c>
      <c r="H1074" s="3">
        <f t="shared" si="116"/>
        <v>12</v>
      </c>
      <c r="I1074" s="4" t="s">
        <v>1427</v>
      </c>
      <c r="J1074" s="4" t="s">
        <v>2441</v>
      </c>
      <c r="K1074" s="3" t="s">
        <v>3378</v>
      </c>
      <c r="L1074" s="3"/>
      <c r="M1074" s="3" t="str">
        <f t="shared" si="112"/>
        <v>NULL</v>
      </c>
      <c r="N1074" s="3"/>
      <c r="O1074" s="3"/>
      <c r="P1074" s="2" t="s">
        <v>3181</v>
      </c>
      <c r="Q1074" s="28" t="str">
        <f t="shared" si="113"/>
        <v>ORDERID</v>
      </c>
      <c r="R1074" s="2" t="str">
        <f t="shared" si="117"/>
        <v>, PERIOD  INTEGER  NULL  COMMENT '주기'</v>
      </c>
    </row>
    <row r="1075" spans="1:18" ht="22" hidden="1" customHeight="1" x14ac:dyDescent="0.45">
      <c r="A1075" s="23">
        <f t="shared" si="114"/>
        <v>61</v>
      </c>
      <c r="B1075" s="3" t="s">
        <v>598</v>
      </c>
      <c r="C1075" s="3" t="s">
        <v>786</v>
      </c>
      <c r="D1075" s="3" t="s">
        <v>5512</v>
      </c>
      <c r="E1075" s="3" t="s">
        <v>821</v>
      </c>
      <c r="F1075" s="4" t="str">
        <f t="shared" si="115"/>
        <v>O_DPN_T_ROUTINE_ORDER</v>
      </c>
      <c r="G1075" s="5" t="s">
        <v>879</v>
      </c>
      <c r="H1075" s="3">
        <f t="shared" si="116"/>
        <v>13</v>
      </c>
      <c r="I1075" s="4" t="s">
        <v>1428</v>
      </c>
      <c r="J1075" s="4" t="s">
        <v>2442</v>
      </c>
      <c r="K1075" s="3" t="s">
        <v>3378</v>
      </c>
      <c r="L1075" s="3"/>
      <c r="M1075" s="3" t="str">
        <f t="shared" si="112"/>
        <v>NULL</v>
      </c>
      <c r="N1075" s="3"/>
      <c r="O1075" s="3"/>
      <c r="P1075" s="2" t="s">
        <v>3181</v>
      </c>
      <c r="Q1075" s="28" t="str">
        <f t="shared" si="113"/>
        <v>ORDERID</v>
      </c>
      <c r="R1075" s="2" t="str">
        <f t="shared" si="117"/>
        <v>, CNT  INTEGER  NULL  COMMENT '회수'</v>
      </c>
    </row>
    <row r="1076" spans="1:18" ht="22" hidden="1" customHeight="1" x14ac:dyDescent="0.45">
      <c r="A1076" s="23">
        <f t="shared" si="114"/>
        <v>61</v>
      </c>
      <c r="B1076" s="3" t="s">
        <v>598</v>
      </c>
      <c r="C1076" s="3" t="s">
        <v>786</v>
      </c>
      <c r="D1076" s="3" t="s">
        <v>5512</v>
      </c>
      <c r="E1076" s="3" t="s">
        <v>821</v>
      </c>
      <c r="F1076" s="4" t="str">
        <f t="shared" si="115"/>
        <v>O_DPN_T_ROUTINE_ORDER</v>
      </c>
      <c r="G1076" s="5" t="s">
        <v>879</v>
      </c>
      <c r="H1076" s="3">
        <f t="shared" si="116"/>
        <v>14</v>
      </c>
      <c r="I1076" s="4" t="s">
        <v>1306</v>
      </c>
      <c r="J1076" s="4" t="s">
        <v>2341</v>
      </c>
      <c r="K1076" s="3" t="s">
        <v>3214</v>
      </c>
      <c r="L1076" s="3"/>
      <c r="M1076" s="3" t="str">
        <f t="shared" si="112"/>
        <v>NULL</v>
      </c>
      <c r="N1076" s="3"/>
      <c r="O1076" s="3"/>
      <c r="P1076" s="2" t="s">
        <v>3214</v>
      </c>
      <c r="Q1076" s="28" t="str">
        <f t="shared" si="113"/>
        <v>ORDERID</v>
      </c>
      <c r="R1076" s="2" t="str">
        <f t="shared" si="117"/>
        <v>, PAY_TYPE  VARCHAR(6)  NULL  COMMENT '결제타입'</v>
      </c>
    </row>
    <row r="1077" spans="1:18" ht="22" hidden="1" customHeight="1" x14ac:dyDescent="0.45">
      <c r="A1077" s="23">
        <f t="shared" si="114"/>
        <v>61</v>
      </c>
      <c r="B1077" s="3" t="s">
        <v>598</v>
      </c>
      <c r="C1077" s="3" t="s">
        <v>786</v>
      </c>
      <c r="D1077" s="3" t="s">
        <v>5512</v>
      </c>
      <c r="E1077" s="3" t="s">
        <v>821</v>
      </c>
      <c r="F1077" s="4" t="str">
        <f t="shared" si="115"/>
        <v>O_DPN_T_ROUTINE_ORDER</v>
      </c>
      <c r="G1077" s="5" t="s">
        <v>879</v>
      </c>
      <c r="H1077" s="3">
        <f t="shared" si="116"/>
        <v>15</v>
      </c>
      <c r="I1077" s="4" t="s">
        <v>1429</v>
      </c>
      <c r="J1077" s="4" t="s">
        <v>2443</v>
      </c>
      <c r="K1077" s="3" t="s">
        <v>3194</v>
      </c>
      <c r="L1077" s="3"/>
      <c r="M1077" s="3" t="str">
        <f t="shared" si="112"/>
        <v>NULL</v>
      </c>
      <c r="N1077" s="3"/>
      <c r="O1077" s="3"/>
      <c r="P1077" s="2" t="s">
        <v>3194</v>
      </c>
      <c r="Q1077" s="28" t="str">
        <f t="shared" si="113"/>
        <v>ORDERID</v>
      </c>
      <c r="R1077" s="2" t="str">
        <f t="shared" si="117"/>
        <v>, BILLINGKEY  VARCHAR(100)  NULL  COMMENT '빌링키'</v>
      </c>
    </row>
    <row r="1078" spans="1:18" ht="22" hidden="1" customHeight="1" x14ac:dyDescent="0.45">
      <c r="A1078" s="23">
        <f t="shared" si="114"/>
        <v>61</v>
      </c>
      <c r="B1078" s="3" t="s">
        <v>598</v>
      </c>
      <c r="C1078" s="3" t="s">
        <v>786</v>
      </c>
      <c r="D1078" s="3" t="s">
        <v>5512</v>
      </c>
      <c r="E1078" s="3" t="s">
        <v>821</v>
      </c>
      <c r="F1078" s="4" t="str">
        <f t="shared" si="115"/>
        <v>O_DPN_T_ROUTINE_ORDER</v>
      </c>
      <c r="G1078" s="5" t="s">
        <v>879</v>
      </c>
      <c r="H1078" s="3">
        <f t="shared" si="116"/>
        <v>16</v>
      </c>
      <c r="I1078" s="4" t="s">
        <v>870</v>
      </c>
      <c r="J1078" s="4" t="s">
        <v>2444</v>
      </c>
      <c r="K1078" s="3" t="s">
        <v>3211</v>
      </c>
      <c r="L1078" s="3"/>
      <c r="M1078" s="3" t="str">
        <f t="shared" si="112"/>
        <v>NULL</v>
      </c>
      <c r="N1078" s="3"/>
      <c r="O1078" s="3"/>
      <c r="P1078" s="2" t="s">
        <v>3211</v>
      </c>
      <c r="Q1078" s="28" t="str">
        <f t="shared" si="113"/>
        <v>ORDERID</v>
      </c>
      <c r="R1078" s="2" t="str">
        <f t="shared" si="117"/>
        <v>, PAY_LOG  VARCHAR(4000)  NULL  COMMENT '결제로그'</v>
      </c>
    </row>
    <row r="1079" spans="1:18" ht="22" hidden="1" customHeight="1" x14ac:dyDescent="0.45">
      <c r="A1079" s="23">
        <f t="shared" si="114"/>
        <v>61</v>
      </c>
      <c r="B1079" s="3" t="s">
        <v>598</v>
      </c>
      <c r="C1079" s="3" t="s">
        <v>786</v>
      </c>
      <c r="D1079" s="3" t="s">
        <v>5512</v>
      </c>
      <c r="E1079" s="3" t="s">
        <v>821</v>
      </c>
      <c r="F1079" s="4" t="str">
        <f t="shared" si="115"/>
        <v>O_DPN_T_ROUTINE_ORDER</v>
      </c>
      <c r="G1079" s="5" t="s">
        <v>879</v>
      </c>
      <c r="H1079" s="3">
        <f t="shared" si="116"/>
        <v>17</v>
      </c>
      <c r="I1079" s="4" t="s">
        <v>916</v>
      </c>
      <c r="J1079" s="4" t="s">
        <v>2149</v>
      </c>
      <c r="K1079" s="3" t="s">
        <v>3160</v>
      </c>
      <c r="L1079" s="3"/>
      <c r="M1079" s="3" t="str">
        <f t="shared" si="112"/>
        <v>NULL</v>
      </c>
      <c r="N1079" s="3"/>
      <c r="O1079" s="3"/>
      <c r="P1079" s="2" t="s">
        <v>3160</v>
      </c>
      <c r="Q1079" s="28" t="str">
        <f t="shared" si="113"/>
        <v>ORDERID</v>
      </c>
      <c r="R1079" s="2" t="str">
        <f t="shared" si="117"/>
        <v>, CDATE  DATETIME  NULL  COMMENT '등록일'</v>
      </c>
    </row>
    <row r="1080" spans="1:18" ht="22" hidden="1" customHeight="1" x14ac:dyDescent="0.45">
      <c r="A1080" s="23">
        <f t="shared" si="114"/>
        <v>61</v>
      </c>
      <c r="B1080" s="3" t="s">
        <v>598</v>
      </c>
      <c r="C1080" s="3" t="s">
        <v>786</v>
      </c>
      <c r="D1080" s="3" t="s">
        <v>5512</v>
      </c>
      <c r="E1080" s="3" t="s">
        <v>821</v>
      </c>
      <c r="F1080" s="4" t="str">
        <f t="shared" si="115"/>
        <v>O_DPN_T_ROUTINE_ORDER</v>
      </c>
      <c r="G1080" s="5" t="s">
        <v>879</v>
      </c>
      <c r="H1080" s="3">
        <f t="shared" si="116"/>
        <v>18</v>
      </c>
      <c r="I1080" s="4" t="s">
        <v>917</v>
      </c>
      <c r="J1080" s="4" t="s">
        <v>2150</v>
      </c>
      <c r="K1080" s="3" t="s">
        <v>3160</v>
      </c>
      <c r="L1080" s="3"/>
      <c r="M1080" s="3" t="str">
        <f t="shared" si="112"/>
        <v>NULL</v>
      </c>
      <c r="N1080" s="3"/>
      <c r="O1080" s="3"/>
      <c r="P1080" s="2" t="s">
        <v>3160</v>
      </c>
      <c r="Q1080" s="28" t="str">
        <f t="shared" si="113"/>
        <v>ORDERID</v>
      </c>
      <c r="R1080" s="2" t="str">
        <f t="shared" si="117"/>
        <v>, UDATE  DATETIME  NULL  COMMENT '수정일'</v>
      </c>
    </row>
    <row r="1081" spans="1:18" ht="22" hidden="1" customHeight="1" x14ac:dyDescent="0.45">
      <c r="A1081" s="23">
        <f t="shared" si="114"/>
        <v>61</v>
      </c>
      <c r="B1081" s="3" t="s">
        <v>598</v>
      </c>
      <c r="C1081" s="3" t="s">
        <v>786</v>
      </c>
      <c r="D1081" s="3" t="s">
        <v>5512</v>
      </c>
      <c r="E1081" s="3" t="s">
        <v>821</v>
      </c>
      <c r="F1081" s="4" t="str">
        <f t="shared" si="115"/>
        <v>O_DPN_T_ROUTINE_ORDER</v>
      </c>
      <c r="G1081" s="5" t="s">
        <v>879</v>
      </c>
      <c r="H1081" s="3">
        <f>IF(F1081=F1080,H1080+1,1)</f>
        <v>19</v>
      </c>
      <c r="I1081" s="4" t="s">
        <v>589</v>
      </c>
      <c r="J1081" s="4" t="s">
        <v>3382</v>
      </c>
      <c r="K1081" s="3" t="s">
        <v>3383</v>
      </c>
      <c r="L1081" s="3" t="s">
        <v>3381</v>
      </c>
      <c r="M1081" s="3" t="str">
        <f t="shared" si="112"/>
        <v>NULL</v>
      </c>
      <c r="N1081" s="3"/>
      <c r="O1081" s="3"/>
      <c r="Q1081" s="28" t="str">
        <f t="shared" si="113"/>
        <v>ORDERID</v>
      </c>
      <c r="R1081" s="2" t="str">
        <f t="shared" si="117"/>
        <v>, LOAD_DTTM  TIMESTAMP  NULL  COMMENT '적재일시' , CONSTRAINT O_DPN_T_ROUTINE_ORDER_PK PRIMARY KEY (ORDERID)) COMMENT='정기배송 주문';GRANT SELECT ON TABLE GCWB_WDB.ODS.O_DPN_T_ROUTINE_ORDER TO READ_ROLE;GRANT SELECT,INSERT,UPDATE,DELETE ON TABLE GCWB_WDB.ODS.O_DPN_T_ROUTINE_ORDER TO ROLE CRUD_ROLE;</v>
      </c>
    </row>
    <row r="1082" spans="1:18" ht="22" hidden="1" customHeight="1" x14ac:dyDescent="0.45">
      <c r="A1082" s="23">
        <f t="shared" si="114"/>
        <v>62</v>
      </c>
      <c r="B1082" s="3" t="s">
        <v>598</v>
      </c>
      <c r="C1082" s="3" t="s">
        <v>786</v>
      </c>
      <c r="D1082" s="3" t="s">
        <v>5512</v>
      </c>
      <c r="E1082" s="3" t="s">
        <v>822</v>
      </c>
      <c r="F1082" s="4" t="str">
        <f t="shared" si="115"/>
        <v>O_DPN_T_ROUTINE_ORDER_ITEM</v>
      </c>
      <c r="G1082" s="5" t="s">
        <v>880</v>
      </c>
      <c r="H1082" s="3">
        <f t="shared" si="116"/>
        <v>1</v>
      </c>
      <c r="I1082" s="4" t="s">
        <v>1317</v>
      </c>
      <c r="J1082" s="4" t="s">
        <v>2351</v>
      </c>
      <c r="K1082" s="3" t="s">
        <v>3378</v>
      </c>
      <c r="L1082" s="3" t="s">
        <v>5511</v>
      </c>
      <c r="M1082" s="3" t="str">
        <f t="shared" si="112"/>
        <v xml:space="preserve"> NOT NULL</v>
      </c>
      <c r="N1082" s="3"/>
      <c r="O1082" s="3"/>
      <c r="P1082" s="2" t="s">
        <v>3181</v>
      </c>
      <c r="Q1082" s="28" t="str">
        <f t="shared" si="113"/>
        <v>ITEM_NO</v>
      </c>
      <c r="R1082" s="2" t="str">
        <f t="shared" si="117"/>
        <v>CREATE OR REPLACE TRANSIENT TABLE ODS.O_DPN_T_ROUTINE_ORDER_ITEM (ITEM_NO  INTEGER   NOT NULL  COMMENT '상품순번'</v>
      </c>
    </row>
    <row r="1083" spans="1:18" ht="22" hidden="1" customHeight="1" x14ac:dyDescent="0.45">
      <c r="A1083" s="23">
        <f t="shared" si="114"/>
        <v>62</v>
      </c>
      <c r="B1083" s="3" t="s">
        <v>598</v>
      </c>
      <c r="C1083" s="3" t="s">
        <v>786</v>
      </c>
      <c r="D1083" s="3" t="s">
        <v>5512</v>
      </c>
      <c r="E1083" s="3" t="s">
        <v>822</v>
      </c>
      <c r="F1083" s="4" t="str">
        <f t="shared" si="115"/>
        <v>O_DPN_T_ROUTINE_ORDER_ITEM</v>
      </c>
      <c r="G1083" s="5" t="s">
        <v>880</v>
      </c>
      <c r="H1083" s="3">
        <f t="shared" si="116"/>
        <v>2</v>
      </c>
      <c r="I1083" s="4" t="s">
        <v>1292</v>
      </c>
      <c r="J1083" s="4" t="s">
        <v>2322</v>
      </c>
      <c r="K1083" s="3" t="s">
        <v>3157</v>
      </c>
      <c r="L1083" s="3" t="s">
        <v>5506</v>
      </c>
      <c r="M1083" s="3" t="str">
        <f t="shared" si="112"/>
        <v>NULL</v>
      </c>
      <c r="N1083" s="3"/>
      <c r="O1083" s="3"/>
      <c r="P1083" s="2" t="s">
        <v>3157</v>
      </c>
      <c r="Q1083" s="28" t="str">
        <f t="shared" si="113"/>
        <v>ITEM_NO,ORDERID</v>
      </c>
      <c r="R1083" s="2" t="str">
        <f t="shared" si="117"/>
        <v>, ORDERID  VARCHAR(16)  NULL  COMMENT '주문아이디'</v>
      </c>
    </row>
    <row r="1084" spans="1:18" ht="22" hidden="1" customHeight="1" x14ac:dyDescent="0.45">
      <c r="A1084" s="23">
        <f t="shared" si="114"/>
        <v>62</v>
      </c>
      <c r="B1084" s="3" t="s">
        <v>598</v>
      </c>
      <c r="C1084" s="3" t="s">
        <v>786</v>
      </c>
      <c r="D1084" s="3" t="s">
        <v>5512</v>
      </c>
      <c r="E1084" s="3" t="s">
        <v>822</v>
      </c>
      <c r="F1084" s="4" t="str">
        <f t="shared" si="115"/>
        <v>O_DPN_T_ROUTINE_ORDER_ITEM</v>
      </c>
      <c r="G1084" s="5" t="s">
        <v>880</v>
      </c>
      <c r="H1084" s="3">
        <f t="shared" si="116"/>
        <v>3</v>
      </c>
      <c r="I1084" s="4" t="s">
        <v>1115</v>
      </c>
      <c r="J1084" s="4" t="s">
        <v>2145</v>
      </c>
      <c r="K1084" s="3" t="s">
        <v>3378</v>
      </c>
      <c r="L1084" s="3"/>
      <c r="M1084" s="3" t="str">
        <f t="shared" si="112"/>
        <v>NULL</v>
      </c>
      <c r="N1084" s="3"/>
      <c r="O1084" s="3"/>
      <c r="P1084" s="2" t="s">
        <v>3181</v>
      </c>
      <c r="Q1084" s="28" t="str">
        <f t="shared" si="113"/>
        <v>ITEM_NO,ORDERID</v>
      </c>
      <c r="R1084" s="2" t="str">
        <f t="shared" si="117"/>
        <v>, PNO  INTEGER  NULL  COMMENT '상품번호'</v>
      </c>
    </row>
    <row r="1085" spans="1:18" ht="22" hidden="1" customHeight="1" x14ac:dyDescent="0.45">
      <c r="A1085" s="23">
        <f t="shared" si="114"/>
        <v>62</v>
      </c>
      <c r="B1085" s="3" t="s">
        <v>598</v>
      </c>
      <c r="C1085" s="3" t="s">
        <v>786</v>
      </c>
      <c r="D1085" s="3" t="s">
        <v>5512</v>
      </c>
      <c r="E1085" s="3" t="s">
        <v>822</v>
      </c>
      <c r="F1085" s="4" t="str">
        <f t="shared" si="115"/>
        <v>O_DPN_T_ROUTINE_ORDER_ITEM</v>
      </c>
      <c r="G1085" s="5" t="s">
        <v>880</v>
      </c>
      <c r="H1085" s="3">
        <f t="shared" si="116"/>
        <v>4</v>
      </c>
      <c r="I1085" s="4" t="s">
        <v>667</v>
      </c>
      <c r="J1085" s="4" t="s">
        <v>2146</v>
      </c>
      <c r="K1085" s="3" t="s">
        <v>3378</v>
      </c>
      <c r="L1085" s="3"/>
      <c r="M1085" s="3" t="str">
        <f t="shared" si="112"/>
        <v>NULL</v>
      </c>
      <c r="N1085" s="3"/>
      <c r="O1085" s="3"/>
      <c r="P1085" s="2" t="s">
        <v>3181</v>
      </c>
      <c r="Q1085" s="28" t="str">
        <f t="shared" si="113"/>
        <v>ITEM_NO,ORDERID</v>
      </c>
      <c r="R1085" s="2" t="str">
        <f t="shared" si="117"/>
        <v>, QTY  INTEGER  NULL  COMMENT '수량'</v>
      </c>
    </row>
    <row r="1086" spans="1:18" ht="22" hidden="1" customHeight="1" x14ac:dyDescent="0.45">
      <c r="A1086" s="23">
        <f t="shared" si="114"/>
        <v>62</v>
      </c>
      <c r="B1086" s="3" t="s">
        <v>598</v>
      </c>
      <c r="C1086" s="3" t="s">
        <v>786</v>
      </c>
      <c r="D1086" s="3" t="s">
        <v>5512</v>
      </c>
      <c r="E1086" s="3" t="s">
        <v>822</v>
      </c>
      <c r="F1086" s="4" t="str">
        <f t="shared" si="115"/>
        <v>O_DPN_T_ROUTINE_ORDER_ITEM</v>
      </c>
      <c r="G1086" s="5" t="s">
        <v>880</v>
      </c>
      <c r="H1086" s="3">
        <f>IF(F1086=F1085,H1085+1,1)</f>
        <v>5</v>
      </c>
      <c r="I1086" s="4" t="s">
        <v>589</v>
      </c>
      <c r="J1086" s="4" t="s">
        <v>3382</v>
      </c>
      <c r="K1086" s="3" t="s">
        <v>3383</v>
      </c>
      <c r="L1086" s="3" t="s">
        <v>3381</v>
      </c>
      <c r="M1086" s="3" t="str">
        <f t="shared" si="112"/>
        <v>NULL</v>
      </c>
      <c r="N1086" s="3"/>
      <c r="O1086" s="3"/>
      <c r="Q1086" s="28" t="str">
        <f t="shared" si="113"/>
        <v>ITEM_NO,ORDERID</v>
      </c>
      <c r="R1086" s="2" t="str">
        <f t="shared" si="117"/>
        <v>, LOAD_DTTM  TIMESTAMP  NULL  COMMENT '적재일시' , CONSTRAINT O_DPN_T_ROUTINE_ORDER_ITEM_PK PRIMARY KEY (ITEM_NO,ORDERID)) COMMENT='정기배송 상품';GRANT SELECT ON TABLE GCWB_WDB.ODS.O_DPN_T_ROUTINE_ORDER_ITEM TO READ_ROLE;GRANT SELECT,INSERT,UPDATE,DELETE ON TABLE GCWB_WDB.ODS.O_DPN_T_ROUTINE_ORDER_ITEM TO ROLE CRUD_ROLE;</v>
      </c>
    </row>
    <row r="1087" spans="1:18" ht="22" hidden="1" customHeight="1" x14ac:dyDescent="0.45">
      <c r="A1087" s="23">
        <f t="shared" si="114"/>
        <v>63</v>
      </c>
      <c r="B1087" s="3" t="s">
        <v>598</v>
      </c>
      <c r="C1087" s="3" t="s">
        <v>786</v>
      </c>
      <c r="D1087" s="3" t="s">
        <v>5512</v>
      </c>
      <c r="E1087" s="3" t="s">
        <v>823</v>
      </c>
      <c r="F1087" s="4" t="str">
        <f t="shared" si="115"/>
        <v>O_DPN_T_SE_PRODUCT</v>
      </c>
      <c r="G1087" s="5" t="s">
        <v>881</v>
      </c>
      <c r="H1087" s="3">
        <f t="shared" si="116"/>
        <v>1</v>
      </c>
      <c r="I1087" s="4" t="s">
        <v>1274</v>
      </c>
      <c r="J1087" s="4" t="s">
        <v>2445</v>
      </c>
      <c r="K1087" s="3" t="s">
        <v>3378</v>
      </c>
      <c r="L1087" s="3" t="s">
        <v>5511</v>
      </c>
      <c r="M1087" s="3" t="str">
        <f t="shared" si="112"/>
        <v xml:space="preserve"> NOT NULL</v>
      </c>
      <c r="N1087" s="3"/>
      <c r="O1087" s="3"/>
      <c r="P1087" s="2" t="s">
        <v>3181</v>
      </c>
      <c r="Q1087" s="28" t="str">
        <f t="shared" si="113"/>
        <v>SENO</v>
      </c>
      <c r="R1087" s="2" t="str">
        <f t="shared" si="117"/>
        <v>CREATE OR REPLACE TRANSIENT TABLE ODS.O_DPN_T_SE_PRODUCT (SENO  INTEGER   NOT NULL  COMMENT '번호'</v>
      </c>
    </row>
    <row r="1088" spans="1:18" ht="22" hidden="1" customHeight="1" x14ac:dyDescent="0.45">
      <c r="A1088" s="23">
        <f t="shared" si="114"/>
        <v>63</v>
      </c>
      <c r="B1088" s="3" t="s">
        <v>598</v>
      </c>
      <c r="C1088" s="3" t="s">
        <v>786</v>
      </c>
      <c r="D1088" s="3" t="s">
        <v>5512</v>
      </c>
      <c r="E1088" s="3" t="s">
        <v>823</v>
      </c>
      <c r="F1088" s="4" t="str">
        <f t="shared" si="115"/>
        <v>O_DPN_T_SE_PRODUCT</v>
      </c>
      <c r="G1088" s="5" t="s">
        <v>881</v>
      </c>
      <c r="H1088" s="3">
        <f t="shared" si="116"/>
        <v>2</v>
      </c>
      <c r="I1088" s="4" t="s">
        <v>1115</v>
      </c>
      <c r="J1088" s="4" t="s">
        <v>2145</v>
      </c>
      <c r="K1088" s="3" t="s">
        <v>3378</v>
      </c>
      <c r="L1088" s="3" t="s">
        <v>5511</v>
      </c>
      <c r="M1088" s="3" t="str">
        <f t="shared" si="112"/>
        <v xml:space="preserve"> NOT NULL</v>
      </c>
      <c r="N1088" s="3"/>
      <c r="O1088" s="3"/>
      <c r="P1088" s="2" t="s">
        <v>3181</v>
      </c>
      <c r="Q1088" s="28" t="str">
        <f t="shared" si="113"/>
        <v>SENO,PNO</v>
      </c>
      <c r="R1088" s="2" t="str">
        <f t="shared" si="117"/>
        <v>, PNO  INTEGER   NOT NULL  COMMENT '상품번호'</v>
      </c>
    </row>
    <row r="1089" spans="1:18" ht="22" hidden="1" customHeight="1" x14ac:dyDescent="0.45">
      <c r="A1089" s="23">
        <f t="shared" si="114"/>
        <v>63</v>
      </c>
      <c r="B1089" s="3" t="s">
        <v>598</v>
      </c>
      <c r="C1089" s="3" t="s">
        <v>786</v>
      </c>
      <c r="D1089" s="3" t="s">
        <v>5512</v>
      </c>
      <c r="E1089" s="3" t="s">
        <v>823</v>
      </c>
      <c r="F1089" s="4" t="str">
        <f t="shared" si="115"/>
        <v>O_DPN_T_SE_PRODUCT</v>
      </c>
      <c r="G1089" s="5" t="s">
        <v>881</v>
      </c>
      <c r="H1089" s="3">
        <f t="shared" si="116"/>
        <v>3</v>
      </c>
      <c r="I1089" s="4" t="s">
        <v>1121</v>
      </c>
      <c r="J1089" s="4" t="s">
        <v>2154</v>
      </c>
      <c r="K1089" s="3" t="s">
        <v>3378</v>
      </c>
      <c r="L1089" s="3"/>
      <c r="M1089" s="3" t="str">
        <f t="shared" si="112"/>
        <v>NULL</v>
      </c>
      <c r="N1089" s="3"/>
      <c r="O1089" s="3"/>
      <c r="P1089" s="2" t="s">
        <v>3181</v>
      </c>
      <c r="Q1089" s="28" t="str">
        <f t="shared" si="113"/>
        <v>SENO,PNO</v>
      </c>
      <c r="R1089" s="2" t="str">
        <f t="shared" si="117"/>
        <v>, RANK  INTEGER  NULL  COMMENT '전시순서'</v>
      </c>
    </row>
    <row r="1090" spans="1:18" ht="22" hidden="1" customHeight="1" x14ac:dyDescent="0.45">
      <c r="A1090" s="23">
        <f t="shared" si="114"/>
        <v>63</v>
      </c>
      <c r="B1090" s="3" t="s">
        <v>598</v>
      </c>
      <c r="C1090" s="3" t="s">
        <v>786</v>
      </c>
      <c r="D1090" s="3" t="s">
        <v>5512</v>
      </c>
      <c r="E1090" s="3" t="s">
        <v>823</v>
      </c>
      <c r="F1090" s="4" t="str">
        <f t="shared" si="115"/>
        <v>O_DPN_T_SE_PRODUCT</v>
      </c>
      <c r="G1090" s="5" t="s">
        <v>881</v>
      </c>
      <c r="H1090" s="3">
        <f>IF(F1090=F1089,H1089+1,1)</f>
        <v>4</v>
      </c>
      <c r="I1090" s="4" t="s">
        <v>589</v>
      </c>
      <c r="J1090" s="4" t="s">
        <v>3382</v>
      </c>
      <c r="K1090" s="3" t="s">
        <v>3383</v>
      </c>
      <c r="L1090" s="3" t="s">
        <v>3381</v>
      </c>
      <c r="M1090" s="3" t="str">
        <f t="shared" si="112"/>
        <v>NULL</v>
      </c>
      <c r="N1090" s="3"/>
      <c r="O1090" s="3"/>
      <c r="Q1090" s="28" t="str">
        <f t="shared" si="113"/>
        <v>SENO,PNO</v>
      </c>
      <c r="R1090" s="2" t="str">
        <f t="shared" si="117"/>
        <v>, LOAD_DTTM  TIMESTAMP  NULL  COMMENT '적재일시' , CONSTRAINT O_DPN_T_SE_PRODUCT_PK PRIMARY KEY (SENO,PNO)) COMMENT='기획전 제품';GRANT SELECT ON TABLE GCWB_WDB.ODS.O_DPN_T_SE_PRODUCT TO READ_ROLE;GRANT SELECT,INSERT,UPDATE,DELETE ON TABLE GCWB_WDB.ODS.O_DPN_T_SE_PRODUCT TO ROLE CRUD_ROLE;</v>
      </c>
    </row>
    <row r="1091" spans="1:18" ht="22" hidden="1" customHeight="1" x14ac:dyDescent="0.45">
      <c r="A1091" s="23">
        <f t="shared" si="114"/>
        <v>64</v>
      </c>
      <c r="B1091" s="3" t="s">
        <v>598</v>
      </c>
      <c r="C1091" s="3" t="s">
        <v>786</v>
      </c>
      <c r="D1091" s="3" t="s">
        <v>5512</v>
      </c>
      <c r="E1091" s="3" t="s">
        <v>824</v>
      </c>
      <c r="F1091" s="4" t="str">
        <f t="shared" si="115"/>
        <v>O_DPN_T_SPECIAL_EXHIBITION</v>
      </c>
      <c r="G1091" s="5" t="s">
        <v>94</v>
      </c>
      <c r="H1091" s="3">
        <f t="shared" si="116"/>
        <v>1</v>
      </c>
      <c r="I1091" s="4" t="s">
        <v>1274</v>
      </c>
      <c r="J1091" s="4" t="s">
        <v>2445</v>
      </c>
      <c r="K1091" s="3" t="s">
        <v>3378</v>
      </c>
      <c r="L1091" s="3" t="s">
        <v>5511</v>
      </c>
      <c r="M1091" s="3" t="str">
        <f t="shared" si="112"/>
        <v xml:space="preserve"> NOT NULL</v>
      </c>
      <c r="N1091" s="3"/>
      <c r="O1091" s="3"/>
      <c r="P1091" s="2" t="s">
        <v>3181</v>
      </c>
      <c r="Q1091" s="28" t="str">
        <f t="shared" si="113"/>
        <v>SENO</v>
      </c>
      <c r="R1091" s="2" t="str">
        <f t="shared" si="117"/>
        <v>CREATE OR REPLACE TRANSIENT TABLE ODS.O_DPN_T_SPECIAL_EXHIBITION (SENO  INTEGER   NOT NULL  COMMENT '번호'</v>
      </c>
    </row>
    <row r="1092" spans="1:18" ht="22" hidden="1" customHeight="1" x14ac:dyDescent="0.45">
      <c r="A1092" s="23">
        <f t="shared" si="114"/>
        <v>64</v>
      </c>
      <c r="B1092" s="3" t="s">
        <v>598</v>
      </c>
      <c r="C1092" s="3" t="s">
        <v>786</v>
      </c>
      <c r="D1092" s="3" t="s">
        <v>5512</v>
      </c>
      <c r="E1092" s="3" t="s">
        <v>824</v>
      </c>
      <c r="F1092" s="4" t="str">
        <f t="shared" si="115"/>
        <v>O_DPN_T_SPECIAL_EXHIBITION</v>
      </c>
      <c r="G1092" s="5" t="s">
        <v>94</v>
      </c>
      <c r="H1092" s="3">
        <f t="shared" si="116"/>
        <v>2</v>
      </c>
      <c r="I1092" s="4" t="s">
        <v>1233</v>
      </c>
      <c r="J1092" s="4" t="s">
        <v>2263</v>
      </c>
      <c r="K1092" s="3" t="s">
        <v>3219</v>
      </c>
      <c r="L1092" s="3"/>
      <c r="M1092" s="3" t="str">
        <f t="shared" si="112"/>
        <v>NULL</v>
      </c>
      <c r="N1092" s="3"/>
      <c r="O1092" s="3"/>
      <c r="P1092" s="2" t="s">
        <v>3219</v>
      </c>
      <c r="Q1092" s="28" t="str">
        <f t="shared" si="113"/>
        <v>SENO</v>
      </c>
      <c r="R1092" s="2" t="str">
        <f t="shared" si="117"/>
        <v>, TITLE  VARCHAR(200)  NULL  COMMENT '제목'</v>
      </c>
    </row>
    <row r="1093" spans="1:18" ht="22" hidden="1" customHeight="1" x14ac:dyDescent="0.45">
      <c r="A1093" s="23">
        <f t="shared" si="114"/>
        <v>64</v>
      </c>
      <c r="B1093" s="3" t="s">
        <v>598</v>
      </c>
      <c r="C1093" s="3" t="s">
        <v>786</v>
      </c>
      <c r="D1093" s="3" t="s">
        <v>5512</v>
      </c>
      <c r="E1093" s="3" t="s">
        <v>824</v>
      </c>
      <c r="F1093" s="4" t="str">
        <f t="shared" si="115"/>
        <v>O_DPN_T_SPECIAL_EXHIBITION</v>
      </c>
      <c r="G1093" s="5" t="s">
        <v>94</v>
      </c>
      <c r="H1093" s="3">
        <f t="shared" si="116"/>
        <v>3</v>
      </c>
      <c r="I1093" s="4" t="s">
        <v>1430</v>
      </c>
      <c r="J1093" s="4" t="s">
        <v>2446</v>
      </c>
      <c r="K1093" s="3" t="s">
        <v>3378</v>
      </c>
      <c r="L1093" s="3"/>
      <c r="M1093" s="3" t="str">
        <f t="shared" si="112"/>
        <v>NULL</v>
      </c>
      <c r="N1093" s="3"/>
      <c r="O1093" s="3"/>
      <c r="P1093" s="2" t="s">
        <v>3181</v>
      </c>
      <c r="Q1093" s="28" t="str">
        <f t="shared" si="113"/>
        <v>SENO</v>
      </c>
      <c r="R1093" s="2" t="str">
        <f t="shared" si="117"/>
        <v>, VIEW_CNT  INTEGER  NULL  COMMENT '조회수'</v>
      </c>
    </row>
    <row r="1094" spans="1:18" ht="22" hidden="1" customHeight="1" x14ac:dyDescent="0.45">
      <c r="A1094" s="23">
        <f t="shared" si="114"/>
        <v>64</v>
      </c>
      <c r="B1094" s="3" t="s">
        <v>598</v>
      </c>
      <c r="C1094" s="3" t="s">
        <v>786</v>
      </c>
      <c r="D1094" s="3" t="s">
        <v>5512</v>
      </c>
      <c r="E1094" s="3" t="s">
        <v>824</v>
      </c>
      <c r="F1094" s="4" t="str">
        <f t="shared" si="115"/>
        <v>O_DPN_T_SPECIAL_EXHIBITION</v>
      </c>
      <c r="G1094" s="5" t="s">
        <v>94</v>
      </c>
      <c r="H1094" s="3">
        <f t="shared" si="116"/>
        <v>4</v>
      </c>
      <c r="I1094" s="4" t="s">
        <v>1342</v>
      </c>
      <c r="J1094" s="4" t="s">
        <v>2264</v>
      </c>
      <c r="K1094" s="3" t="s">
        <v>3184</v>
      </c>
      <c r="L1094" s="3"/>
      <c r="M1094" s="3" t="str">
        <f t="shared" si="112"/>
        <v>NULL</v>
      </c>
      <c r="N1094" s="3"/>
      <c r="O1094" s="3"/>
      <c r="P1094" s="2" t="s">
        <v>3184</v>
      </c>
      <c r="Q1094" s="28" t="str">
        <f t="shared" si="113"/>
        <v>SENO</v>
      </c>
      <c r="R1094" s="2" t="str">
        <f t="shared" si="117"/>
        <v>, SDATE  VARCHAR(10)  NULL  COMMENT '전시 시작일'</v>
      </c>
    </row>
    <row r="1095" spans="1:18" ht="22" hidden="1" customHeight="1" x14ac:dyDescent="0.45">
      <c r="A1095" s="23">
        <f t="shared" si="114"/>
        <v>64</v>
      </c>
      <c r="B1095" s="3" t="s">
        <v>598</v>
      </c>
      <c r="C1095" s="3" t="s">
        <v>786</v>
      </c>
      <c r="D1095" s="3" t="s">
        <v>5512</v>
      </c>
      <c r="E1095" s="3" t="s">
        <v>824</v>
      </c>
      <c r="F1095" s="4" t="str">
        <f t="shared" si="115"/>
        <v>O_DPN_T_SPECIAL_EXHIBITION</v>
      </c>
      <c r="G1095" s="5" t="s">
        <v>94</v>
      </c>
      <c r="H1095" s="3">
        <f t="shared" si="116"/>
        <v>5</v>
      </c>
      <c r="I1095" s="4" t="s">
        <v>1343</v>
      </c>
      <c r="J1095" s="4" t="s">
        <v>2265</v>
      </c>
      <c r="K1095" s="3" t="s">
        <v>3184</v>
      </c>
      <c r="L1095" s="3"/>
      <c r="M1095" s="3" t="str">
        <f t="shared" si="112"/>
        <v>NULL</v>
      </c>
      <c r="N1095" s="3"/>
      <c r="O1095" s="3"/>
      <c r="P1095" s="2" t="s">
        <v>3184</v>
      </c>
      <c r="Q1095" s="28" t="str">
        <f t="shared" si="113"/>
        <v>SENO</v>
      </c>
      <c r="R1095" s="2" t="str">
        <f t="shared" si="117"/>
        <v>, EDATE  VARCHAR(10)  NULL  COMMENT '전시 종료일'</v>
      </c>
    </row>
    <row r="1096" spans="1:18" ht="22" hidden="1" customHeight="1" x14ac:dyDescent="0.45">
      <c r="A1096" s="23">
        <f t="shared" si="114"/>
        <v>64</v>
      </c>
      <c r="B1096" s="3" t="s">
        <v>598</v>
      </c>
      <c r="C1096" s="3" t="s">
        <v>786</v>
      </c>
      <c r="D1096" s="3" t="s">
        <v>5512</v>
      </c>
      <c r="E1096" s="3" t="s">
        <v>824</v>
      </c>
      <c r="F1096" s="4" t="str">
        <f t="shared" si="115"/>
        <v>O_DPN_T_SPECIAL_EXHIBITION</v>
      </c>
      <c r="G1096" s="5" t="s">
        <v>94</v>
      </c>
      <c r="H1096" s="3">
        <f t="shared" si="116"/>
        <v>6</v>
      </c>
      <c r="I1096" s="4" t="s">
        <v>1289</v>
      </c>
      <c r="J1096" s="4" t="s">
        <v>2391</v>
      </c>
      <c r="K1096" s="3" t="s">
        <v>3211</v>
      </c>
      <c r="L1096" s="3"/>
      <c r="M1096" s="3" t="str">
        <f t="shared" si="112"/>
        <v>NULL</v>
      </c>
      <c r="N1096" s="3"/>
      <c r="O1096" s="3"/>
      <c r="P1096" s="2" t="s">
        <v>3211</v>
      </c>
      <c r="Q1096" s="28" t="str">
        <f t="shared" si="113"/>
        <v>SENO</v>
      </c>
      <c r="R1096" s="2" t="str">
        <f t="shared" si="117"/>
        <v>, SUMMARY  VARCHAR(4000)  NULL  COMMENT '내용'</v>
      </c>
    </row>
    <row r="1097" spans="1:18" ht="22" hidden="1" customHeight="1" x14ac:dyDescent="0.45">
      <c r="A1097" s="23">
        <f t="shared" si="114"/>
        <v>64</v>
      </c>
      <c r="B1097" s="3" t="s">
        <v>598</v>
      </c>
      <c r="C1097" s="3" t="s">
        <v>786</v>
      </c>
      <c r="D1097" s="3" t="s">
        <v>5512</v>
      </c>
      <c r="E1097" s="3" t="s">
        <v>824</v>
      </c>
      <c r="F1097" s="4" t="str">
        <f t="shared" si="115"/>
        <v>O_DPN_T_SPECIAL_EXHIBITION</v>
      </c>
      <c r="G1097" s="5" t="s">
        <v>94</v>
      </c>
      <c r="H1097" s="3">
        <f t="shared" si="116"/>
        <v>7</v>
      </c>
      <c r="I1097" s="4" t="s">
        <v>1431</v>
      </c>
      <c r="J1097" s="4" t="s">
        <v>2396</v>
      </c>
      <c r="K1097" s="3" t="s">
        <v>3212</v>
      </c>
      <c r="L1097" s="3"/>
      <c r="M1097" s="3" t="str">
        <f t="shared" si="112"/>
        <v>NULL</v>
      </c>
      <c r="N1097" s="3"/>
      <c r="O1097" s="3"/>
      <c r="P1097" s="2" t="s">
        <v>3212</v>
      </c>
      <c r="Q1097" s="28" t="str">
        <f t="shared" si="113"/>
        <v>SENO</v>
      </c>
      <c r="R1097" s="2" t="str">
        <f t="shared" si="117"/>
        <v>, IMG  VARCHAR(300)  NULL  COMMENT '썸네일'</v>
      </c>
    </row>
    <row r="1098" spans="1:18" ht="22" hidden="1" customHeight="1" x14ac:dyDescent="0.45">
      <c r="A1098" s="23">
        <f t="shared" si="114"/>
        <v>64</v>
      </c>
      <c r="B1098" s="3" t="s">
        <v>598</v>
      </c>
      <c r="C1098" s="3" t="s">
        <v>786</v>
      </c>
      <c r="D1098" s="3" t="s">
        <v>5512</v>
      </c>
      <c r="E1098" s="3" t="s">
        <v>824</v>
      </c>
      <c r="F1098" s="4" t="str">
        <f t="shared" si="115"/>
        <v>O_DPN_T_SPECIAL_EXHIBITION</v>
      </c>
      <c r="G1098" s="5" t="s">
        <v>94</v>
      </c>
      <c r="H1098" s="3">
        <f t="shared" si="116"/>
        <v>8</v>
      </c>
      <c r="I1098" s="4" t="s">
        <v>1432</v>
      </c>
      <c r="J1098" s="4" t="s">
        <v>2447</v>
      </c>
      <c r="K1098" s="3" t="s">
        <v>3212</v>
      </c>
      <c r="L1098" s="3"/>
      <c r="M1098" s="3" t="str">
        <f t="shared" si="112"/>
        <v>NULL</v>
      </c>
      <c r="N1098" s="3"/>
      <c r="O1098" s="3"/>
      <c r="P1098" s="2" t="s">
        <v>3212</v>
      </c>
      <c r="Q1098" s="28" t="str">
        <f t="shared" si="113"/>
        <v>SENO</v>
      </c>
      <c r="R1098" s="2" t="str">
        <f t="shared" si="117"/>
        <v>, BANNER  VARCHAR(300)  NULL  COMMENT '배너'</v>
      </c>
    </row>
    <row r="1099" spans="1:18" ht="22" hidden="1" customHeight="1" x14ac:dyDescent="0.45">
      <c r="A1099" s="23">
        <f t="shared" si="114"/>
        <v>64</v>
      </c>
      <c r="B1099" s="3" t="s">
        <v>598</v>
      </c>
      <c r="C1099" s="3" t="s">
        <v>786</v>
      </c>
      <c r="D1099" s="3" t="s">
        <v>5512</v>
      </c>
      <c r="E1099" s="3" t="s">
        <v>824</v>
      </c>
      <c r="F1099" s="4" t="str">
        <f t="shared" si="115"/>
        <v>O_DPN_T_SPECIAL_EXHIBITION</v>
      </c>
      <c r="G1099" s="5" t="s">
        <v>94</v>
      </c>
      <c r="H1099" s="3">
        <f t="shared" si="116"/>
        <v>9</v>
      </c>
      <c r="I1099" s="4" t="s">
        <v>1368</v>
      </c>
      <c r="J1099" s="4" t="s">
        <v>2392</v>
      </c>
      <c r="K1099" s="3" t="s">
        <v>3163</v>
      </c>
      <c r="L1099" s="3"/>
      <c r="M1099" s="3" t="str">
        <f t="shared" si="112"/>
        <v>NULL</v>
      </c>
      <c r="N1099" s="3"/>
      <c r="O1099" s="3"/>
      <c r="P1099" s="2" t="s">
        <v>3163</v>
      </c>
      <c r="Q1099" s="28" t="str">
        <f t="shared" si="113"/>
        <v>SENO</v>
      </c>
      <c r="R1099" s="2" t="str">
        <f t="shared" si="117"/>
        <v>, PC_DESC  TEXT  NULL  COMMENT 'PC 상세'</v>
      </c>
    </row>
    <row r="1100" spans="1:18" ht="22" hidden="1" customHeight="1" x14ac:dyDescent="0.45">
      <c r="A1100" s="23">
        <f t="shared" si="114"/>
        <v>64</v>
      </c>
      <c r="B1100" s="3" t="s">
        <v>598</v>
      </c>
      <c r="C1100" s="3" t="s">
        <v>786</v>
      </c>
      <c r="D1100" s="3" t="s">
        <v>5512</v>
      </c>
      <c r="E1100" s="3" t="s">
        <v>824</v>
      </c>
      <c r="F1100" s="4" t="str">
        <f t="shared" si="115"/>
        <v>O_DPN_T_SPECIAL_EXHIBITION</v>
      </c>
      <c r="G1100" s="5" t="s">
        <v>94</v>
      </c>
      <c r="H1100" s="3">
        <f t="shared" si="116"/>
        <v>10</v>
      </c>
      <c r="I1100" s="4" t="s">
        <v>1433</v>
      </c>
      <c r="J1100" s="4" t="s">
        <v>2393</v>
      </c>
      <c r="K1100" s="3" t="s">
        <v>3163</v>
      </c>
      <c r="L1100" s="3"/>
      <c r="M1100" s="3" t="str">
        <f t="shared" si="112"/>
        <v>NULL</v>
      </c>
      <c r="N1100" s="3"/>
      <c r="O1100" s="3"/>
      <c r="P1100" s="2" t="s">
        <v>3163</v>
      </c>
      <c r="Q1100" s="28" t="str">
        <f t="shared" si="113"/>
        <v>SENO</v>
      </c>
      <c r="R1100" s="2" t="str">
        <f t="shared" si="117"/>
        <v>, MO_DESC  TEXT  NULL  COMMENT 'MOBILE 상세'</v>
      </c>
    </row>
    <row r="1101" spans="1:18" ht="22" hidden="1" customHeight="1" x14ac:dyDescent="0.45">
      <c r="A1101" s="23">
        <f t="shared" si="114"/>
        <v>64</v>
      </c>
      <c r="B1101" s="3" t="s">
        <v>598</v>
      </c>
      <c r="C1101" s="3" t="s">
        <v>786</v>
      </c>
      <c r="D1101" s="3" t="s">
        <v>5512</v>
      </c>
      <c r="E1101" s="3" t="s">
        <v>824</v>
      </c>
      <c r="F1101" s="4" t="str">
        <f t="shared" si="115"/>
        <v>O_DPN_T_SPECIAL_EXHIBITION</v>
      </c>
      <c r="G1101" s="5" t="s">
        <v>94</v>
      </c>
      <c r="H1101" s="3">
        <f t="shared" si="116"/>
        <v>11</v>
      </c>
      <c r="I1101" s="4" t="s">
        <v>1434</v>
      </c>
      <c r="J1101" s="4" t="s">
        <v>2448</v>
      </c>
      <c r="K1101" s="3" t="s">
        <v>3210</v>
      </c>
      <c r="L1101" s="3"/>
      <c r="M1101" s="3" t="str">
        <f t="shared" si="112"/>
        <v>NULL</v>
      </c>
      <c r="N1101" s="3"/>
      <c r="O1101" s="3"/>
      <c r="P1101" s="2" t="s">
        <v>3210</v>
      </c>
      <c r="Q1101" s="28" t="str">
        <f t="shared" si="113"/>
        <v>SENO</v>
      </c>
      <c r="R1101" s="2" t="str">
        <f t="shared" si="117"/>
        <v>, PRODUCT_YN  VARCHAR(1)  NULL  COMMENT '제품 노출 여부'</v>
      </c>
    </row>
    <row r="1102" spans="1:18" ht="22" hidden="1" customHeight="1" x14ac:dyDescent="0.45">
      <c r="A1102" s="23">
        <f t="shared" si="114"/>
        <v>64</v>
      </c>
      <c r="B1102" s="3" t="s">
        <v>598</v>
      </c>
      <c r="C1102" s="3" t="s">
        <v>786</v>
      </c>
      <c r="D1102" s="3" t="s">
        <v>5512</v>
      </c>
      <c r="E1102" s="3" t="s">
        <v>824</v>
      </c>
      <c r="F1102" s="4" t="str">
        <f t="shared" si="115"/>
        <v>O_DPN_T_SPECIAL_EXHIBITION</v>
      </c>
      <c r="G1102" s="5" t="s">
        <v>94</v>
      </c>
      <c r="H1102" s="3">
        <f t="shared" si="116"/>
        <v>12</v>
      </c>
      <c r="I1102" s="4" t="s">
        <v>1435</v>
      </c>
      <c r="J1102" s="4" t="s">
        <v>2449</v>
      </c>
      <c r="K1102" s="3" t="s">
        <v>3210</v>
      </c>
      <c r="L1102" s="3"/>
      <c r="M1102" s="3" t="str">
        <f t="shared" si="112"/>
        <v>NULL</v>
      </c>
      <c r="N1102" s="3"/>
      <c r="O1102" s="3"/>
      <c r="P1102" s="2" t="s">
        <v>3210</v>
      </c>
      <c r="Q1102" s="28" t="str">
        <f t="shared" si="113"/>
        <v>SENO</v>
      </c>
      <c r="R1102" s="2" t="str">
        <f t="shared" si="117"/>
        <v>, GNB_YN  VARCHAR(1)  NULL  COMMENT 'GNB 노출여부'</v>
      </c>
    </row>
    <row r="1103" spans="1:18" ht="22" hidden="1" customHeight="1" x14ac:dyDescent="0.45">
      <c r="A1103" s="23">
        <f t="shared" si="114"/>
        <v>64</v>
      </c>
      <c r="B1103" s="3" t="s">
        <v>598</v>
      </c>
      <c r="C1103" s="3" t="s">
        <v>786</v>
      </c>
      <c r="D1103" s="3" t="s">
        <v>5512</v>
      </c>
      <c r="E1103" s="3" t="s">
        <v>824</v>
      </c>
      <c r="F1103" s="4" t="str">
        <f t="shared" si="115"/>
        <v>O_DPN_T_SPECIAL_EXHIBITION</v>
      </c>
      <c r="G1103" s="5" t="s">
        <v>94</v>
      </c>
      <c r="H1103" s="3">
        <f t="shared" si="116"/>
        <v>13</v>
      </c>
      <c r="I1103" s="4" t="s">
        <v>1123</v>
      </c>
      <c r="J1103" s="4" t="s">
        <v>2156</v>
      </c>
      <c r="K1103" s="3" t="s">
        <v>3210</v>
      </c>
      <c r="L1103" s="3"/>
      <c r="M1103" s="3" t="str">
        <f t="shared" si="112"/>
        <v>NULL</v>
      </c>
      <c r="N1103" s="3"/>
      <c r="O1103" s="3"/>
      <c r="P1103" s="2" t="s">
        <v>3210</v>
      </c>
      <c r="Q1103" s="28" t="str">
        <f t="shared" si="113"/>
        <v>SENO</v>
      </c>
      <c r="R1103" s="2" t="str">
        <f t="shared" si="117"/>
        <v>, STATUS  VARCHAR(1)  NULL  COMMENT '상태(S:공개, H:비공개, D:삭제)'</v>
      </c>
    </row>
    <row r="1104" spans="1:18" ht="22" hidden="1" customHeight="1" x14ac:dyDescent="0.45">
      <c r="A1104" s="23">
        <f t="shared" si="114"/>
        <v>64</v>
      </c>
      <c r="B1104" s="3" t="s">
        <v>598</v>
      </c>
      <c r="C1104" s="3" t="s">
        <v>786</v>
      </c>
      <c r="D1104" s="3" t="s">
        <v>5512</v>
      </c>
      <c r="E1104" s="3" t="s">
        <v>824</v>
      </c>
      <c r="F1104" s="4" t="str">
        <f t="shared" si="115"/>
        <v>O_DPN_T_SPECIAL_EXHIBITION</v>
      </c>
      <c r="G1104" s="5" t="s">
        <v>94</v>
      </c>
      <c r="H1104" s="3">
        <f t="shared" si="116"/>
        <v>14</v>
      </c>
      <c r="I1104" s="4" t="s">
        <v>1124</v>
      </c>
      <c r="J1104" s="4" t="s">
        <v>2157</v>
      </c>
      <c r="K1104" s="3" t="s">
        <v>3378</v>
      </c>
      <c r="L1104" s="3"/>
      <c r="M1104" s="3" t="str">
        <f t="shared" si="112"/>
        <v>NULL</v>
      </c>
      <c r="N1104" s="3"/>
      <c r="O1104" s="3"/>
      <c r="P1104" s="2" t="s">
        <v>3181</v>
      </c>
      <c r="Q1104" s="28" t="str">
        <f t="shared" si="113"/>
        <v>SENO</v>
      </c>
      <c r="R1104" s="2" t="str">
        <f t="shared" si="117"/>
        <v>, CUSER  INTEGER  NULL  COMMENT '등록자'</v>
      </c>
    </row>
    <row r="1105" spans="1:18" ht="22" hidden="1" customHeight="1" x14ac:dyDescent="0.45">
      <c r="A1105" s="23">
        <f t="shared" si="114"/>
        <v>64</v>
      </c>
      <c r="B1105" s="3" t="s">
        <v>598</v>
      </c>
      <c r="C1105" s="3" t="s">
        <v>786</v>
      </c>
      <c r="D1105" s="3" t="s">
        <v>5512</v>
      </c>
      <c r="E1105" s="3" t="s">
        <v>824</v>
      </c>
      <c r="F1105" s="4" t="str">
        <f t="shared" si="115"/>
        <v>O_DPN_T_SPECIAL_EXHIBITION</v>
      </c>
      <c r="G1105" s="5" t="s">
        <v>94</v>
      </c>
      <c r="H1105" s="3">
        <f t="shared" si="116"/>
        <v>15</v>
      </c>
      <c r="I1105" s="4" t="s">
        <v>916</v>
      </c>
      <c r="J1105" s="4" t="s">
        <v>2149</v>
      </c>
      <c r="K1105" s="3" t="s">
        <v>3160</v>
      </c>
      <c r="L1105" s="3"/>
      <c r="M1105" s="3" t="str">
        <f t="shared" si="112"/>
        <v>NULL</v>
      </c>
      <c r="N1105" s="3"/>
      <c r="O1105" s="3"/>
      <c r="P1105" s="2" t="s">
        <v>3160</v>
      </c>
      <c r="Q1105" s="28" t="str">
        <f t="shared" si="113"/>
        <v>SENO</v>
      </c>
      <c r="R1105" s="2" t="str">
        <f t="shared" si="117"/>
        <v>, CDATE  DATETIME  NULL  COMMENT '등록일'</v>
      </c>
    </row>
    <row r="1106" spans="1:18" ht="22" hidden="1" customHeight="1" x14ac:dyDescent="0.45">
      <c r="A1106" s="23">
        <f t="shared" si="114"/>
        <v>64</v>
      </c>
      <c r="B1106" s="3" t="s">
        <v>598</v>
      </c>
      <c r="C1106" s="3" t="s">
        <v>786</v>
      </c>
      <c r="D1106" s="3" t="s">
        <v>5512</v>
      </c>
      <c r="E1106" s="3" t="s">
        <v>824</v>
      </c>
      <c r="F1106" s="4" t="str">
        <f t="shared" si="115"/>
        <v>O_DPN_T_SPECIAL_EXHIBITION</v>
      </c>
      <c r="G1106" s="5" t="s">
        <v>94</v>
      </c>
      <c r="H1106" s="3">
        <f t="shared" si="116"/>
        <v>16</v>
      </c>
      <c r="I1106" s="4" t="s">
        <v>1125</v>
      </c>
      <c r="J1106" s="4" t="s">
        <v>2158</v>
      </c>
      <c r="K1106" s="3" t="s">
        <v>3378</v>
      </c>
      <c r="L1106" s="3"/>
      <c r="M1106" s="3" t="str">
        <f t="shared" si="112"/>
        <v>NULL</v>
      </c>
      <c r="N1106" s="3"/>
      <c r="O1106" s="3"/>
      <c r="P1106" s="2" t="s">
        <v>3181</v>
      </c>
      <c r="Q1106" s="28" t="str">
        <f t="shared" si="113"/>
        <v>SENO</v>
      </c>
      <c r="R1106" s="2" t="str">
        <f t="shared" si="117"/>
        <v>, UUSER  INTEGER  NULL  COMMENT '수정자'</v>
      </c>
    </row>
    <row r="1107" spans="1:18" ht="22" hidden="1" customHeight="1" x14ac:dyDescent="0.45">
      <c r="A1107" s="23">
        <f t="shared" si="114"/>
        <v>64</v>
      </c>
      <c r="B1107" s="3" t="s">
        <v>598</v>
      </c>
      <c r="C1107" s="3" t="s">
        <v>786</v>
      </c>
      <c r="D1107" s="3" t="s">
        <v>5512</v>
      </c>
      <c r="E1107" s="3" t="s">
        <v>824</v>
      </c>
      <c r="F1107" s="4" t="str">
        <f t="shared" si="115"/>
        <v>O_DPN_T_SPECIAL_EXHIBITION</v>
      </c>
      <c r="G1107" s="5" t="s">
        <v>94</v>
      </c>
      <c r="H1107" s="3">
        <f t="shared" si="116"/>
        <v>17</v>
      </c>
      <c r="I1107" s="4" t="s">
        <v>917</v>
      </c>
      <c r="J1107" s="4" t="s">
        <v>2150</v>
      </c>
      <c r="K1107" s="3" t="s">
        <v>3160</v>
      </c>
      <c r="L1107" s="3"/>
      <c r="M1107" s="3" t="str">
        <f t="shared" si="112"/>
        <v>NULL</v>
      </c>
      <c r="N1107" s="3"/>
      <c r="O1107" s="3"/>
      <c r="P1107" s="2" t="s">
        <v>3160</v>
      </c>
      <c r="Q1107" s="28" t="str">
        <f t="shared" si="113"/>
        <v>SENO</v>
      </c>
      <c r="R1107" s="2" t="str">
        <f t="shared" si="117"/>
        <v>, UDATE  DATETIME  NULL  COMMENT '수정일'</v>
      </c>
    </row>
    <row r="1108" spans="1:18" ht="22" hidden="1" customHeight="1" x14ac:dyDescent="0.45">
      <c r="A1108" s="23">
        <f t="shared" si="114"/>
        <v>64</v>
      </c>
      <c r="B1108" s="3" t="s">
        <v>598</v>
      </c>
      <c r="C1108" s="3" t="s">
        <v>786</v>
      </c>
      <c r="D1108" s="3" t="s">
        <v>5512</v>
      </c>
      <c r="E1108" s="3" t="s">
        <v>824</v>
      </c>
      <c r="F1108" s="4" t="str">
        <f t="shared" si="115"/>
        <v>O_DPN_T_SPECIAL_EXHIBITION</v>
      </c>
      <c r="G1108" s="5" t="s">
        <v>94</v>
      </c>
      <c r="H1108" s="3">
        <f>IF(F1108=F1107,H1107+1,1)</f>
        <v>18</v>
      </c>
      <c r="I1108" s="4" t="s">
        <v>589</v>
      </c>
      <c r="J1108" s="4" t="s">
        <v>3382</v>
      </c>
      <c r="K1108" s="3" t="s">
        <v>3383</v>
      </c>
      <c r="L1108" s="3" t="s">
        <v>3381</v>
      </c>
      <c r="M1108" s="3" t="str">
        <f t="shared" si="112"/>
        <v>NULL</v>
      </c>
      <c r="N1108" s="3"/>
      <c r="O1108" s="3"/>
      <c r="Q1108" s="28" t="str">
        <f t="shared" si="113"/>
        <v>SENO</v>
      </c>
      <c r="R1108" s="2" t="str">
        <f t="shared" si="117"/>
        <v>, LOAD_DTTM  TIMESTAMP  NULL  COMMENT '적재일시' , CONSTRAINT O_DPN_T_SPECIAL_EXHIBITION_PK PRIMARY KEY (SENO)) COMMENT='기획전';GRANT SELECT ON TABLE GCWB_WDB.ODS.O_DPN_T_SPECIAL_EXHIBITION TO READ_ROLE;GRANT SELECT,INSERT,UPDATE,DELETE ON TABLE GCWB_WDB.ODS.O_DPN_T_SPECIAL_EXHIBITION TO ROLE CRUD_ROLE;</v>
      </c>
    </row>
    <row r="1109" spans="1:18" ht="22" hidden="1" customHeight="1" x14ac:dyDescent="0.45">
      <c r="A1109" s="23">
        <f t="shared" si="114"/>
        <v>65</v>
      </c>
      <c r="B1109" s="3" t="s">
        <v>598</v>
      </c>
      <c r="C1109" s="3" t="s">
        <v>787</v>
      </c>
      <c r="D1109" s="3" t="s">
        <v>5513</v>
      </c>
      <c r="E1109" s="3" t="s">
        <v>825</v>
      </c>
      <c r="F1109" s="4" t="str">
        <f t="shared" si="115"/>
        <v>O_PNT_es_bd_goodsqa</v>
      </c>
      <c r="G1109" s="5" t="s">
        <v>882</v>
      </c>
      <c r="H1109" s="3">
        <f t="shared" si="116"/>
        <v>1</v>
      </c>
      <c r="I1109" s="4" t="s">
        <v>1436</v>
      </c>
      <c r="J1109" s="4" t="s">
        <v>2450</v>
      </c>
      <c r="K1109" s="3" t="s">
        <v>3378</v>
      </c>
      <c r="L1109" s="3" t="s">
        <v>5511</v>
      </c>
      <c r="M1109" s="3" t="str">
        <f t="shared" si="112"/>
        <v xml:space="preserve"> NOT NULL</v>
      </c>
      <c r="N1109" s="3"/>
      <c r="O1109" s="3"/>
      <c r="P1109" s="2" t="s">
        <v>3223</v>
      </c>
      <c r="Q1109" s="28" t="str">
        <f t="shared" si="113"/>
        <v>sno</v>
      </c>
      <c r="R1109" s="2" t="str">
        <f t="shared" si="117"/>
        <v>CREATE OR REPLACE TRANSIENT TABLE ODS.O_PNT_es_bd_goodsqa (sno  INTEGER   NOT NULL  COMMENT '시퀀스 번호'</v>
      </c>
    </row>
    <row r="1110" spans="1:18" ht="22" hidden="1" customHeight="1" x14ac:dyDescent="0.45">
      <c r="A1110" s="23">
        <f t="shared" si="114"/>
        <v>65</v>
      </c>
      <c r="B1110" s="3" t="s">
        <v>598</v>
      </c>
      <c r="C1110" s="3" t="s">
        <v>787</v>
      </c>
      <c r="D1110" s="3" t="s">
        <v>5513</v>
      </c>
      <c r="E1110" s="3" t="s">
        <v>825</v>
      </c>
      <c r="F1110" s="4" t="str">
        <f t="shared" si="115"/>
        <v>O_PNT_es_bd_goodsqa</v>
      </c>
      <c r="G1110" s="5" t="s">
        <v>882</v>
      </c>
      <c r="H1110" s="3">
        <f t="shared" si="116"/>
        <v>2</v>
      </c>
      <c r="I1110" s="4" t="s">
        <v>1437</v>
      </c>
      <c r="J1110" s="4" t="s">
        <v>2451</v>
      </c>
      <c r="K1110" s="3" t="s">
        <v>3378</v>
      </c>
      <c r="L1110" s="3"/>
      <c r="M1110" s="3" t="str">
        <f t="shared" si="112"/>
        <v>NULL</v>
      </c>
      <c r="N1110" s="3"/>
      <c r="O1110" s="3"/>
      <c r="P1110" s="2" t="s">
        <v>3224</v>
      </c>
      <c r="Q1110" s="28" t="str">
        <f t="shared" si="113"/>
        <v>sno</v>
      </c>
      <c r="R1110" s="2" t="str">
        <f t="shared" si="117"/>
        <v>, groupNo  INTEGER  NULL  COMMENT '그룹핑번호'</v>
      </c>
    </row>
    <row r="1111" spans="1:18" ht="22" hidden="1" customHeight="1" x14ac:dyDescent="0.45">
      <c r="A1111" s="23">
        <f t="shared" si="114"/>
        <v>65</v>
      </c>
      <c r="B1111" s="3" t="s">
        <v>598</v>
      </c>
      <c r="C1111" s="3" t="s">
        <v>787</v>
      </c>
      <c r="D1111" s="3" t="s">
        <v>5513</v>
      </c>
      <c r="E1111" s="3" t="s">
        <v>825</v>
      </c>
      <c r="F1111" s="4" t="str">
        <f t="shared" si="115"/>
        <v>O_PNT_es_bd_goodsqa</v>
      </c>
      <c r="G1111" s="5" t="s">
        <v>882</v>
      </c>
      <c r="H1111" s="3">
        <f t="shared" si="116"/>
        <v>3</v>
      </c>
      <c r="I1111" s="4" t="s">
        <v>1401</v>
      </c>
      <c r="J1111" s="4" t="s">
        <v>2452</v>
      </c>
      <c r="K1111" s="3" t="s">
        <v>3185</v>
      </c>
      <c r="L1111" s="3"/>
      <c r="M1111" s="3" t="str">
        <f t="shared" si="112"/>
        <v>NULL</v>
      </c>
      <c r="N1111" s="3"/>
      <c r="O1111" s="3"/>
      <c r="P1111" s="2" t="s">
        <v>3225</v>
      </c>
      <c r="Q1111" s="28" t="str">
        <f t="shared" si="113"/>
        <v>sno</v>
      </c>
      <c r="R1111" s="2" t="str">
        <f t="shared" si="117"/>
        <v>, groupThread  VARCHAR(255)  NULL  COMMENT '답변'</v>
      </c>
    </row>
    <row r="1112" spans="1:18" ht="22" hidden="1" customHeight="1" x14ac:dyDescent="0.45">
      <c r="A1112" s="23">
        <f t="shared" si="114"/>
        <v>65</v>
      </c>
      <c r="B1112" s="3" t="s">
        <v>598</v>
      </c>
      <c r="C1112" s="3" t="s">
        <v>787</v>
      </c>
      <c r="D1112" s="3" t="s">
        <v>5513</v>
      </c>
      <c r="E1112" s="3" t="s">
        <v>825</v>
      </c>
      <c r="F1112" s="4" t="str">
        <f t="shared" si="115"/>
        <v>O_PNT_es_bd_goodsqa</v>
      </c>
      <c r="G1112" s="5" t="s">
        <v>882</v>
      </c>
      <c r="H1112" s="3">
        <f t="shared" si="116"/>
        <v>4</v>
      </c>
      <c r="I1112" s="4" t="s">
        <v>639</v>
      </c>
      <c r="J1112" s="4" t="s">
        <v>2453</v>
      </c>
      <c r="K1112" s="3" t="s">
        <v>3180</v>
      </c>
      <c r="L1112" s="3"/>
      <c r="M1112" s="3" t="str">
        <f t="shared" si="112"/>
        <v>NULL</v>
      </c>
      <c r="N1112" s="3"/>
      <c r="O1112" s="3"/>
      <c r="P1112" s="2" t="s">
        <v>3226</v>
      </c>
      <c r="Q1112" s="28" t="str">
        <f t="shared" si="113"/>
        <v>sno</v>
      </c>
      <c r="R1112" s="2" t="str">
        <f t="shared" si="117"/>
        <v>, channel  VARCHAR(50)  NULL  COMMENT '채널'</v>
      </c>
    </row>
    <row r="1113" spans="1:18" ht="22" hidden="1" customHeight="1" x14ac:dyDescent="0.45">
      <c r="A1113" s="23">
        <f t="shared" si="114"/>
        <v>65</v>
      </c>
      <c r="B1113" s="3" t="s">
        <v>598</v>
      </c>
      <c r="C1113" s="3" t="s">
        <v>787</v>
      </c>
      <c r="D1113" s="3" t="s">
        <v>5513</v>
      </c>
      <c r="E1113" s="3" t="s">
        <v>825</v>
      </c>
      <c r="F1113" s="4" t="str">
        <f t="shared" si="115"/>
        <v>O_PNT_es_bd_goodsqa</v>
      </c>
      <c r="G1113" s="5" t="s">
        <v>882</v>
      </c>
      <c r="H1113" s="3">
        <f t="shared" si="116"/>
        <v>5</v>
      </c>
      <c r="I1113" s="4" t="s">
        <v>1438</v>
      </c>
      <c r="J1113" s="4" t="s">
        <v>2454</v>
      </c>
      <c r="K1113" s="3" t="s">
        <v>3378</v>
      </c>
      <c r="L1113" s="3"/>
      <c r="M1113" s="3" t="str">
        <f t="shared" si="112"/>
        <v>NULL</v>
      </c>
      <c r="N1113" s="3"/>
      <c r="O1113" s="3"/>
      <c r="P1113" s="2" t="s">
        <v>3223</v>
      </c>
      <c r="Q1113" s="28" t="str">
        <f t="shared" si="113"/>
        <v>sno</v>
      </c>
      <c r="R1113" s="2" t="str">
        <f t="shared" si="117"/>
        <v>, memNo  INTEGER  NULL  COMMENT '작성자번호'</v>
      </c>
    </row>
    <row r="1114" spans="1:18" ht="22" hidden="1" customHeight="1" x14ac:dyDescent="0.45">
      <c r="A1114" s="23">
        <f t="shared" si="114"/>
        <v>65</v>
      </c>
      <c r="B1114" s="3" t="s">
        <v>598</v>
      </c>
      <c r="C1114" s="3" t="s">
        <v>787</v>
      </c>
      <c r="D1114" s="3" t="s">
        <v>5513</v>
      </c>
      <c r="E1114" s="3" t="s">
        <v>825</v>
      </c>
      <c r="F1114" s="4" t="str">
        <f t="shared" si="115"/>
        <v>O_PNT_es_bd_goodsqa</v>
      </c>
      <c r="G1114" s="5" t="s">
        <v>882</v>
      </c>
      <c r="H1114" s="3">
        <f t="shared" si="116"/>
        <v>6</v>
      </c>
      <c r="I1114" s="4" t="s">
        <v>1439</v>
      </c>
      <c r="J1114" s="4" t="s">
        <v>2455</v>
      </c>
      <c r="K1114" s="3" t="s">
        <v>3183</v>
      </c>
      <c r="L1114" s="3"/>
      <c r="M1114" s="3" t="str">
        <f t="shared" si="112"/>
        <v>NULL</v>
      </c>
      <c r="N1114" s="3"/>
      <c r="O1114" s="3"/>
      <c r="P1114" s="2" t="s">
        <v>3227</v>
      </c>
      <c r="Q1114" s="28" t="str">
        <f t="shared" si="113"/>
        <v>sno</v>
      </c>
      <c r="R1114" s="2" t="str">
        <f t="shared" si="117"/>
        <v>, writerNm  VARCHAR(20)  NULL  COMMENT '작성자명'</v>
      </c>
    </row>
    <row r="1115" spans="1:18" ht="22" hidden="1" customHeight="1" x14ac:dyDescent="0.45">
      <c r="A1115" s="23">
        <f t="shared" si="114"/>
        <v>65</v>
      </c>
      <c r="B1115" s="3" t="s">
        <v>598</v>
      </c>
      <c r="C1115" s="3" t="s">
        <v>787</v>
      </c>
      <c r="D1115" s="3" t="s">
        <v>5513</v>
      </c>
      <c r="E1115" s="3" t="s">
        <v>825</v>
      </c>
      <c r="F1115" s="4" t="str">
        <f t="shared" si="115"/>
        <v>O_PNT_es_bd_goodsqa</v>
      </c>
      <c r="G1115" s="5" t="s">
        <v>882</v>
      </c>
      <c r="H1115" s="3">
        <f t="shared" si="116"/>
        <v>7</v>
      </c>
      <c r="I1115" s="4" t="s">
        <v>1440</v>
      </c>
      <c r="J1115" s="4" t="s">
        <v>2456</v>
      </c>
      <c r="K1115" s="3" t="s">
        <v>3194</v>
      </c>
      <c r="L1115" s="3"/>
      <c r="M1115" s="3" t="str">
        <f t="shared" si="112"/>
        <v>NULL</v>
      </c>
      <c r="N1115" s="3"/>
      <c r="O1115" s="3"/>
      <c r="P1115" s="2" t="s">
        <v>3228</v>
      </c>
      <c r="Q1115" s="28" t="str">
        <f t="shared" si="113"/>
        <v>sno</v>
      </c>
      <c r="R1115" s="2" t="str">
        <f t="shared" si="117"/>
        <v>, apiExtraData  VARCHAR(100)  NULL  COMMENT 'api연동데이터'</v>
      </c>
    </row>
    <row r="1116" spans="1:18" ht="22" hidden="1" customHeight="1" x14ac:dyDescent="0.45">
      <c r="A1116" s="23">
        <f t="shared" si="114"/>
        <v>65</v>
      </c>
      <c r="B1116" s="3" t="s">
        <v>598</v>
      </c>
      <c r="C1116" s="3" t="s">
        <v>787</v>
      </c>
      <c r="D1116" s="3" t="s">
        <v>5513</v>
      </c>
      <c r="E1116" s="3" t="s">
        <v>825</v>
      </c>
      <c r="F1116" s="4" t="str">
        <f t="shared" si="115"/>
        <v>O_PNT_es_bd_goodsqa</v>
      </c>
      <c r="G1116" s="5" t="s">
        <v>882</v>
      </c>
      <c r="H1116" s="3">
        <f t="shared" si="116"/>
        <v>8</v>
      </c>
      <c r="I1116" s="4" t="s">
        <v>1441</v>
      </c>
      <c r="J1116" s="4" t="s">
        <v>2457</v>
      </c>
      <c r="K1116" s="3" t="s">
        <v>3180</v>
      </c>
      <c r="L1116" s="3"/>
      <c r="M1116" s="3" t="str">
        <f t="shared" si="112"/>
        <v>NULL</v>
      </c>
      <c r="N1116" s="3"/>
      <c r="O1116" s="3"/>
      <c r="P1116" s="2" t="s">
        <v>3226</v>
      </c>
      <c r="Q1116" s="28" t="str">
        <f t="shared" si="113"/>
        <v>sno</v>
      </c>
      <c r="R1116" s="2" t="str">
        <f t="shared" si="117"/>
        <v>, writerId  VARCHAR(50)  NULL  COMMENT '작성자아이디'</v>
      </c>
    </row>
    <row r="1117" spans="1:18" ht="22" hidden="1" customHeight="1" x14ac:dyDescent="0.45">
      <c r="A1117" s="23">
        <f t="shared" si="114"/>
        <v>65</v>
      </c>
      <c r="B1117" s="3" t="s">
        <v>598</v>
      </c>
      <c r="C1117" s="3" t="s">
        <v>787</v>
      </c>
      <c r="D1117" s="3" t="s">
        <v>5513</v>
      </c>
      <c r="E1117" s="3" t="s">
        <v>825</v>
      </c>
      <c r="F1117" s="4" t="str">
        <f t="shared" si="115"/>
        <v>O_PNT_es_bd_goodsqa</v>
      </c>
      <c r="G1117" s="5" t="s">
        <v>882</v>
      </c>
      <c r="H1117" s="3">
        <f t="shared" si="116"/>
        <v>9</v>
      </c>
      <c r="I1117" s="4" t="s">
        <v>1253</v>
      </c>
      <c r="J1117" s="4" t="s">
        <v>2458</v>
      </c>
      <c r="K1117" s="3" t="s">
        <v>3180</v>
      </c>
      <c r="L1117" s="3"/>
      <c r="M1117" s="3" t="str">
        <f t="shared" si="112"/>
        <v>NULL</v>
      </c>
      <c r="N1117" s="3"/>
      <c r="O1117" s="3"/>
      <c r="P1117" s="2" t="s">
        <v>3226</v>
      </c>
      <c r="Q1117" s="28" t="str">
        <f t="shared" si="113"/>
        <v>sno</v>
      </c>
      <c r="R1117" s="2" t="str">
        <f t="shared" si="117"/>
        <v>, writerEmail  VARCHAR(50)  NULL  COMMENT '이메일'</v>
      </c>
    </row>
    <row r="1118" spans="1:18" ht="22" hidden="1" customHeight="1" x14ac:dyDescent="0.45">
      <c r="A1118" s="23">
        <f t="shared" si="114"/>
        <v>65</v>
      </c>
      <c r="B1118" s="3" t="s">
        <v>598</v>
      </c>
      <c r="C1118" s="3" t="s">
        <v>787</v>
      </c>
      <c r="D1118" s="3" t="s">
        <v>5513</v>
      </c>
      <c r="E1118" s="3" t="s">
        <v>825</v>
      </c>
      <c r="F1118" s="4" t="str">
        <f t="shared" si="115"/>
        <v>O_PNT_es_bd_goodsqa</v>
      </c>
      <c r="G1118" s="5" t="s">
        <v>882</v>
      </c>
      <c r="H1118" s="3">
        <f t="shared" si="116"/>
        <v>10</v>
      </c>
      <c r="I1118" s="4" t="s">
        <v>1442</v>
      </c>
      <c r="J1118" s="4" t="s">
        <v>2459</v>
      </c>
      <c r="K1118" s="3" t="s">
        <v>3180</v>
      </c>
      <c r="L1118" s="3"/>
      <c r="M1118" s="3" t="str">
        <f t="shared" si="112"/>
        <v>NULL</v>
      </c>
      <c r="N1118" s="3"/>
      <c r="O1118" s="3"/>
      <c r="P1118" s="2" t="s">
        <v>3226</v>
      </c>
      <c r="Q1118" s="28" t="str">
        <f t="shared" si="113"/>
        <v>sno</v>
      </c>
      <c r="R1118" s="2" t="str">
        <f t="shared" si="117"/>
        <v>, writerNick  VARCHAR(50)  NULL  COMMENT '작성자닉네임'</v>
      </c>
    </row>
    <row r="1119" spans="1:18" ht="22" hidden="1" customHeight="1" x14ac:dyDescent="0.45">
      <c r="A1119" s="23">
        <f t="shared" si="114"/>
        <v>65</v>
      </c>
      <c r="B1119" s="3" t="s">
        <v>598</v>
      </c>
      <c r="C1119" s="3" t="s">
        <v>787</v>
      </c>
      <c r="D1119" s="3" t="s">
        <v>5513</v>
      </c>
      <c r="E1119" s="3" t="s">
        <v>825</v>
      </c>
      <c r="F1119" s="4" t="str">
        <f t="shared" si="115"/>
        <v>O_PNT_es_bd_goodsqa</v>
      </c>
      <c r="G1119" s="5" t="s">
        <v>882</v>
      </c>
      <c r="H1119" s="3">
        <f t="shared" si="116"/>
        <v>11</v>
      </c>
      <c r="I1119" s="4" t="s">
        <v>1443</v>
      </c>
      <c r="J1119" s="4" t="s">
        <v>2460</v>
      </c>
      <c r="K1119" s="3" t="s">
        <v>3194</v>
      </c>
      <c r="L1119" s="3"/>
      <c r="M1119" s="3" t="str">
        <f t="shared" si="112"/>
        <v>NULL</v>
      </c>
      <c r="N1119" s="3"/>
      <c r="O1119" s="3"/>
      <c r="P1119" s="2" t="s">
        <v>3228</v>
      </c>
      <c r="Q1119" s="28" t="str">
        <f t="shared" si="113"/>
        <v>sno</v>
      </c>
      <c r="R1119" s="2" t="str">
        <f t="shared" si="117"/>
        <v>, writerHp  VARCHAR(100)  NULL  COMMENT '작성자홈페이지'</v>
      </c>
    </row>
    <row r="1120" spans="1:18" ht="22" hidden="1" customHeight="1" x14ac:dyDescent="0.45">
      <c r="A1120" s="23">
        <f t="shared" si="114"/>
        <v>65</v>
      </c>
      <c r="B1120" s="3" t="s">
        <v>598</v>
      </c>
      <c r="C1120" s="3" t="s">
        <v>787</v>
      </c>
      <c r="D1120" s="3" t="s">
        <v>5513</v>
      </c>
      <c r="E1120" s="3" t="s">
        <v>825</v>
      </c>
      <c r="F1120" s="4" t="str">
        <f t="shared" si="115"/>
        <v>O_PNT_es_bd_goodsqa</v>
      </c>
      <c r="G1120" s="5" t="s">
        <v>882</v>
      </c>
      <c r="H1120" s="3">
        <f t="shared" si="116"/>
        <v>12</v>
      </c>
      <c r="I1120" s="4" t="s">
        <v>1444</v>
      </c>
      <c r="J1120" s="4" t="s">
        <v>2461</v>
      </c>
      <c r="K1120" s="3" t="s">
        <v>3347</v>
      </c>
      <c r="L1120" s="3"/>
      <c r="M1120" s="3" t="str">
        <f t="shared" si="112"/>
        <v>NULL</v>
      </c>
      <c r="N1120" s="3"/>
      <c r="O1120" s="3"/>
      <c r="P1120" s="2" t="s">
        <v>3229</v>
      </c>
      <c r="Q1120" s="28" t="str">
        <f t="shared" si="113"/>
        <v>sno</v>
      </c>
      <c r="R1120" s="2" t="str">
        <f t="shared" si="117"/>
        <v>, writerPw  VARCHAR(32)  NULL  COMMENT '비밀번호'</v>
      </c>
    </row>
    <row r="1121" spans="1:18" ht="22" hidden="1" customHeight="1" x14ac:dyDescent="0.45">
      <c r="A1121" s="23">
        <f t="shared" si="114"/>
        <v>65</v>
      </c>
      <c r="B1121" s="3" t="s">
        <v>598</v>
      </c>
      <c r="C1121" s="3" t="s">
        <v>787</v>
      </c>
      <c r="D1121" s="3" t="s">
        <v>5513</v>
      </c>
      <c r="E1121" s="3" t="s">
        <v>825</v>
      </c>
      <c r="F1121" s="4" t="str">
        <f t="shared" si="115"/>
        <v>O_PNT_es_bd_goodsqa</v>
      </c>
      <c r="G1121" s="5" t="s">
        <v>882</v>
      </c>
      <c r="H1121" s="3">
        <f t="shared" si="116"/>
        <v>13</v>
      </c>
      <c r="I1121" s="4" t="s">
        <v>1445</v>
      </c>
      <c r="J1121" s="4" t="s">
        <v>2462</v>
      </c>
      <c r="K1121" s="3" t="s">
        <v>3220</v>
      </c>
      <c r="L1121" s="3"/>
      <c r="M1121" s="3" t="str">
        <f t="shared" si="112"/>
        <v>NULL</v>
      </c>
      <c r="N1121" s="3"/>
      <c r="O1121" s="3"/>
      <c r="P1121" s="2" t="s">
        <v>3230</v>
      </c>
      <c r="Q1121" s="28" t="str">
        <f t="shared" si="113"/>
        <v>sno</v>
      </c>
      <c r="R1121" s="2" t="str">
        <f t="shared" si="117"/>
        <v>, writerIp  VARCHAR(15)  NULL  COMMENT '아이피'</v>
      </c>
    </row>
    <row r="1122" spans="1:18" ht="22" hidden="1" customHeight="1" x14ac:dyDescent="0.45">
      <c r="A1122" s="23">
        <f t="shared" si="114"/>
        <v>65</v>
      </c>
      <c r="B1122" s="3" t="s">
        <v>598</v>
      </c>
      <c r="C1122" s="3" t="s">
        <v>787</v>
      </c>
      <c r="D1122" s="3" t="s">
        <v>5513</v>
      </c>
      <c r="E1122" s="3" t="s">
        <v>825</v>
      </c>
      <c r="F1122" s="4" t="str">
        <f t="shared" si="115"/>
        <v>O_PNT_es_bd_goodsqa</v>
      </c>
      <c r="G1122" s="5" t="s">
        <v>882</v>
      </c>
      <c r="H1122" s="3">
        <f t="shared" si="116"/>
        <v>14</v>
      </c>
      <c r="I1122" s="4" t="s">
        <v>1446</v>
      </c>
      <c r="J1122" s="4" t="s">
        <v>2463</v>
      </c>
      <c r="K1122" s="3" t="s">
        <v>3194</v>
      </c>
      <c r="L1122" s="3"/>
      <c r="M1122" s="3" t="str">
        <f t="shared" si="112"/>
        <v>NULL</v>
      </c>
      <c r="N1122" s="3"/>
      <c r="O1122" s="3"/>
      <c r="P1122" s="2" t="s">
        <v>3228</v>
      </c>
      <c r="Q1122" s="28" t="str">
        <f t="shared" si="113"/>
        <v>sno</v>
      </c>
      <c r="R1122" s="2" t="str">
        <f t="shared" si="117"/>
        <v>, subject  VARCHAR(100)  NULL  COMMENT '글제목'</v>
      </c>
    </row>
    <row r="1123" spans="1:18" ht="22" hidden="1" customHeight="1" x14ac:dyDescent="0.45">
      <c r="A1123" s="23">
        <f t="shared" si="114"/>
        <v>65</v>
      </c>
      <c r="B1123" s="3" t="s">
        <v>598</v>
      </c>
      <c r="C1123" s="3" t="s">
        <v>787</v>
      </c>
      <c r="D1123" s="3" t="s">
        <v>5513</v>
      </c>
      <c r="E1123" s="3" t="s">
        <v>825</v>
      </c>
      <c r="F1123" s="4" t="str">
        <f t="shared" si="115"/>
        <v>O_PNT_es_bd_goodsqa</v>
      </c>
      <c r="G1123" s="5" t="s">
        <v>882</v>
      </c>
      <c r="H1123" s="3">
        <f t="shared" si="116"/>
        <v>15</v>
      </c>
      <c r="I1123" s="4" t="s">
        <v>1447</v>
      </c>
      <c r="J1123" s="4" t="s">
        <v>2464</v>
      </c>
      <c r="K1123" s="3" t="s">
        <v>3185</v>
      </c>
      <c r="L1123" s="3"/>
      <c r="M1123" s="3" t="str">
        <f t="shared" si="112"/>
        <v>NULL</v>
      </c>
      <c r="N1123" s="3"/>
      <c r="O1123" s="3"/>
      <c r="P1123" s="2" t="s">
        <v>3225</v>
      </c>
      <c r="Q1123" s="28" t="str">
        <f t="shared" si="113"/>
        <v>sno</v>
      </c>
      <c r="R1123" s="2" t="str">
        <f t="shared" si="117"/>
        <v>, subSubject  VARCHAR(255)  NULL  COMMENT '부제목'</v>
      </c>
    </row>
    <row r="1124" spans="1:18" ht="22" hidden="1" customHeight="1" x14ac:dyDescent="0.45">
      <c r="A1124" s="23">
        <f t="shared" si="114"/>
        <v>65</v>
      </c>
      <c r="B1124" s="3" t="s">
        <v>598</v>
      </c>
      <c r="C1124" s="3" t="s">
        <v>787</v>
      </c>
      <c r="D1124" s="3" t="s">
        <v>5513</v>
      </c>
      <c r="E1124" s="3" t="s">
        <v>825</v>
      </c>
      <c r="F1124" s="4" t="str">
        <f t="shared" si="115"/>
        <v>O_PNT_es_bd_goodsqa</v>
      </c>
      <c r="G1124" s="5" t="s">
        <v>882</v>
      </c>
      <c r="H1124" s="3">
        <f t="shared" si="116"/>
        <v>16</v>
      </c>
      <c r="I1124" s="4" t="s">
        <v>1448</v>
      </c>
      <c r="J1124" s="4" t="s">
        <v>2465</v>
      </c>
      <c r="K1124" s="3" t="s">
        <v>3163</v>
      </c>
      <c r="L1124" s="3"/>
      <c r="M1124" s="3" t="str">
        <f t="shared" ref="M1124:M1187" si="118">IF(L1124="Y"," NOT NULL","NULL")</f>
        <v>NULL</v>
      </c>
      <c r="N1124" s="3"/>
      <c r="O1124" s="3"/>
      <c r="P1124" s="2" t="s">
        <v>3231</v>
      </c>
      <c r="Q1124" s="28" t="str">
        <f t="shared" ref="Q1124:Q1187" si="119">IF(G1124="","",IF(L1124="",Q1123,IF(AND(L1124="Y",H1124=1),J1124,CONCATENATE(Q1123,",",J1124))))</f>
        <v>sno</v>
      </c>
      <c r="R1124" s="2" t="str">
        <f t="shared" si="117"/>
        <v>, contents  TEXT  NULL  COMMENT '글내용'</v>
      </c>
    </row>
    <row r="1125" spans="1:18" ht="22" hidden="1" customHeight="1" x14ac:dyDescent="0.45">
      <c r="A1125" s="23">
        <f t="shared" ref="A1125:A1188" si="120">IF(G1125=G1124,A1124,A1124+1)</f>
        <v>65</v>
      </c>
      <c r="B1125" s="3" t="s">
        <v>598</v>
      </c>
      <c r="C1125" s="3" t="s">
        <v>787</v>
      </c>
      <c r="D1125" s="3" t="s">
        <v>5513</v>
      </c>
      <c r="E1125" s="3" t="s">
        <v>825</v>
      </c>
      <c r="F1125" s="4" t="str">
        <f t="shared" ref="F1125:F1188" si="121">CONCATENATE("O_",D1125,"_",E1125)</f>
        <v>O_PNT_es_bd_goodsqa</v>
      </c>
      <c r="G1125" s="5" t="s">
        <v>882</v>
      </c>
      <c r="H1125" s="3">
        <f t="shared" ref="H1125:H1188" si="122">IF(F1125=F1124,H1124+1,1)</f>
        <v>17</v>
      </c>
      <c r="I1125" s="4" t="s">
        <v>1449</v>
      </c>
      <c r="J1125" s="4" t="s">
        <v>2466</v>
      </c>
      <c r="K1125" s="3" t="s">
        <v>3185</v>
      </c>
      <c r="L1125" s="3"/>
      <c r="M1125" s="3" t="str">
        <f t="shared" si="118"/>
        <v>NULL</v>
      </c>
      <c r="N1125" s="3"/>
      <c r="O1125" s="3"/>
      <c r="P1125" s="2" t="s">
        <v>3225</v>
      </c>
      <c r="Q1125" s="28" t="str">
        <f t="shared" si="119"/>
        <v>sno</v>
      </c>
      <c r="R1125" s="2" t="str">
        <f t="shared" ref="R1125:R1188" si="123">IF(AND(N1125="Y",H1125=1),"CREATE OR REPLACE VIEW "&amp;B1125&amp;"."&amp;F1125&amp;" AS SELECT CMM_DTL_CD AS "&amp;J1125,IF(AND(N1125="Y",H1126=1)," , SORT_SEQ AS "&amp;J1125&amp;" FROM DW.WSTC_CMM_CD_DTL WHERE CMM_BAS_CD= '"&amp;P1125&amp;"';",IF(N1125="Y"," , CMM_DTL_NM AS "&amp;J1125,IF(G1125="","",IF(H1125=1,"CREATE OR REPLACE TRANSIENT TABLE "&amp;B1125&amp;"."&amp;F1125&amp;" ("&amp;J1125&amp;"  "&amp;K1125&amp;"  "&amp;M1125&amp;"  COMMENT '"&amp;I1125&amp;"'",IF(H1126=1,", "&amp;J1125&amp;"  "&amp;K1125&amp;"  "&amp;M1125&amp;"  COMMENT '"&amp;I1125&amp;"' , CONSTRAINT "&amp;F1125&amp;"_PK PRIMARY KEY ("&amp;Q1125&amp;")) COMMENT='"&amp;G1125&amp;"';"&amp;"GRANT SELECT ON TABLE GCWB_WDB."&amp;B1125&amp;"."&amp;F1125&amp;" TO READ_ROLE;"&amp;"GRANT SELECT,INSERT,UPDATE,DELETE ON TABLE GCWB_WDB."&amp;B1125&amp;"."&amp;F1125&amp;" TO ROLE CRUD_ROLE;",", "&amp;J1125&amp;"  "&amp;K1125&amp;"  "&amp;M1125&amp;"  COMMENT '"&amp;I1125&amp;"'"))))))</f>
        <v>, urlLink  VARCHAR(255)  NULL  COMMENT 'url'</v>
      </c>
    </row>
    <row r="1126" spans="1:18" ht="22" hidden="1" customHeight="1" x14ac:dyDescent="0.45">
      <c r="A1126" s="23">
        <f t="shared" si="120"/>
        <v>65</v>
      </c>
      <c r="B1126" s="3" t="s">
        <v>598</v>
      </c>
      <c r="C1126" s="3" t="s">
        <v>787</v>
      </c>
      <c r="D1126" s="3" t="s">
        <v>5513</v>
      </c>
      <c r="E1126" s="3" t="s">
        <v>825</v>
      </c>
      <c r="F1126" s="4" t="str">
        <f t="shared" si="121"/>
        <v>O_PNT_es_bd_goodsqa</v>
      </c>
      <c r="G1126" s="5" t="s">
        <v>882</v>
      </c>
      <c r="H1126" s="3">
        <f t="shared" si="122"/>
        <v>18</v>
      </c>
      <c r="I1126" s="4" t="s">
        <v>1450</v>
      </c>
      <c r="J1126" s="4" t="s">
        <v>2467</v>
      </c>
      <c r="K1126" s="3" t="s">
        <v>3185</v>
      </c>
      <c r="L1126" s="3"/>
      <c r="M1126" s="3" t="str">
        <f t="shared" si="118"/>
        <v>NULL</v>
      </c>
      <c r="N1126" s="3"/>
      <c r="O1126" s="3"/>
      <c r="P1126" s="2" t="s">
        <v>3225</v>
      </c>
      <c r="Q1126" s="28" t="str">
        <f t="shared" si="119"/>
        <v>sno</v>
      </c>
      <c r="R1126" s="2" t="str">
        <f t="shared" si="123"/>
        <v>, uploadFileNm  VARCHAR(255)  NULL  COMMENT '원본이미지파일명'</v>
      </c>
    </row>
    <row r="1127" spans="1:18" ht="22" hidden="1" customHeight="1" x14ac:dyDescent="0.45">
      <c r="A1127" s="23">
        <f t="shared" si="120"/>
        <v>65</v>
      </c>
      <c r="B1127" s="3" t="s">
        <v>598</v>
      </c>
      <c r="C1127" s="3" t="s">
        <v>787</v>
      </c>
      <c r="D1127" s="3" t="s">
        <v>5513</v>
      </c>
      <c r="E1127" s="3" t="s">
        <v>825</v>
      </c>
      <c r="F1127" s="4" t="str">
        <f t="shared" si="121"/>
        <v>O_PNT_es_bd_goodsqa</v>
      </c>
      <c r="G1127" s="5" t="s">
        <v>882</v>
      </c>
      <c r="H1127" s="3">
        <f t="shared" si="122"/>
        <v>19</v>
      </c>
      <c r="I1127" s="4" t="s">
        <v>1451</v>
      </c>
      <c r="J1127" s="4" t="s">
        <v>2468</v>
      </c>
      <c r="K1127" s="3" t="s">
        <v>3185</v>
      </c>
      <c r="L1127" s="3"/>
      <c r="M1127" s="3" t="str">
        <f t="shared" si="118"/>
        <v>NULL</v>
      </c>
      <c r="N1127" s="3"/>
      <c r="O1127" s="3"/>
      <c r="P1127" s="2" t="s">
        <v>3225</v>
      </c>
      <c r="Q1127" s="28" t="str">
        <f t="shared" si="119"/>
        <v>sno</v>
      </c>
      <c r="R1127" s="2" t="str">
        <f t="shared" si="123"/>
        <v>, saveFileNm  VARCHAR(255)  NULL  COMMENT '저장이미지파일명'</v>
      </c>
    </row>
    <row r="1128" spans="1:18" ht="22" hidden="1" customHeight="1" x14ac:dyDescent="0.45">
      <c r="A1128" s="23">
        <f t="shared" si="120"/>
        <v>65</v>
      </c>
      <c r="B1128" s="3" t="s">
        <v>598</v>
      </c>
      <c r="C1128" s="3" t="s">
        <v>787</v>
      </c>
      <c r="D1128" s="3" t="s">
        <v>5513</v>
      </c>
      <c r="E1128" s="3" t="s">
        <v>825</v>
      </c>
      <c r="F1128" s="4" t="str">
        <f t="shared" si="121"/>
        <v>O_PNT_es_bd_goodsqa</v>
      </c>
      <c r="G1128" s="5" t="s">
        <v>882</v>
      </c>
      <c r="H1128" s="3">
        <f t="shared" si="122"/>
        <v>20</v>
      </c>
      <c r="I1128" s="4" t="s">
        <v>1452</v>
      </c>
      <c r="J1128" s="4" t="s">
        <v>2469</v>
      </c>
      <c r="K1128" s="3" t="s">
        <v>3210</v>
      </c>
      <c r="L1128" s="3"/>
      <c r="M1128" s="3" t="str">
        <f t="shared" si="118"/>
        <v>NULL</v>
      </c>
      <c r="N1128" s="3"/>
      <c r="O1128" s="3"/>
      <c r="P1128" s="2" t="s">
        <v>3232</v>
      </c>
      <c r="Q1128" s="28" t="str">
        <f t="shared" si="119"/>
        <v>sno</v>
      </c>
      <c r="R1128" s="2" t="str">
        <f t="shared" si="123"/>
        <v>, isNotice  VARCHAR(1)  NULL  COMMENT '공지여부'</v>
      </c>
    </row>
    <row r="1129" spans="1:18" ht="22" hidden="1" customHeight="1" x14ac:dyDescent="0.45">
      <c r="A1129" s="23">
        <f t="shared" si="120"/>
        <v>65</v>
      </c>
      <c r="B1129" s="3" t="s">
        <v>598</v>
      </c>
      <c r="C1129" s="3" t="s">
        <v>787</v>
      </c>
      <c r="D1129" s="3" t="s">
        <v>5513</v>
      </c>
      <c r="E1129" s="3" t="s">
        <v>825</v>
      </c>
      <c r="F1129" s="4" t="str">
        <f t="shared" si="121"/>
        <v>O_PNT_es_bd_goodsqa</v>
      </c>
      <c r="G1129" s="5" t="s">
        <v>882</v>
      </c>
      <c r="H1129" s="3">
        <f t="shared" si="122"/>
        <v>21</v>
      </c>
      <c r="I1129" s="4" t="s">
        <v>1453</v>
      </c>
      <c r="J1129" s="4" t="s">
        <v>2470</v>
      </c>
      <c r="K1129" s="3" t="s">
        <v>3210</v>
      </c>
      <c r="L1129" s="3"/>
      <c r="M1129" s="3" t="str">
        <f t="shared" si="118"/>
        <v>NULL</v>
      </c>
      <c r="N1129" s="3"/>
      <c r="O1129" s="3"/>
      <c r="P1129" s="2" t="s">
        <v>3232</v>
      </c>
      <c r="Q1129" s="28" t="str">
        <f t="shared" si="119"/>
        <v>sno</v>
      </c>
      <c r="R1129" s="2" t="str">
        <f t="shared" si="123"/>
        <v>, isSecret  VARCHAR(1)  NULL  COMMENT '비밀글여부'</v>
      </c>
    </row>
    <row r="1130" spans="1:18" ht="22" hidden="1" customHeight="1" x14ac:dyDescent="0.45">
      <c r="A1130" s="23">
        <f t="shared" si="120"/>
        <v>65</v>
      </c>
      <c r="B1130" s="3" t="s">
        <v>598</v>
      </c>
      <c r="C1130" s="3" t="s">
        <v>787</v>
      </c>
      <c r="D1130" s="3" t="s">
        <v>5513</v>
      </c>
      <c r="E1130" s="3" t="s">
        <v>825</v>
      </c>
      <c r="F1130" s="4" t="str">
        <f t="shared" si="121"/>
        <v>O_PNT_es_bd_goodsqa</v>
      </c>
      <c r="G1130" s="5" t="s">
        <v>882</v>
      </c>
      <c r="H1130" s="3">
        <f t="shared" si="122"/>
        <v>22</v>
      </c>
      <c r="I1130" s="4" t="s">
        <v>1430</v>
      </c>
      <c r="J1130" s="4" t="s">
        <v>2471</v>
      </c>
      <c r="K1130" s="3" t="s">
        <v>3378</v>
      </c>
      <c r="L1130" s="3"/>
      <c r="M1130" s="3" t="str">
        <f t="shared" si="118"/>
        <v>NULL</v>
      </c>
      <c r="N1130" s="3"/>
      <c r="O1130" s="3"/>
      <c r="P1130" s="2" t="s">
        <v>3223</v>
      </c>
      <c r="Q1130" s="28" t="str">
        <f t="shared" si="119"/>
        <v>sno</v>
      </c>
      <c r="R1130" s="2" t="str">
        <f t="shared" si="123"/>
        <v>, hit  INTEGER  NULL  COMMENT '조회수'</v>
      </c>
    </row>
    <row r="1131" spans="1:18" ht="22" hidden="1" customHeight="1" x14ac:dyDescent="0.45">
      <c r="A1131" s="23">
        <f t="shared" si="120"/>
        <v>65</v>
      </c>
      <c r="B1131" s="3" t="s">
        <v>598</v>
      </c>
      <c r="C1131" s="3" t="s">
        <v>787</v>
      </c>
      <c r="D1131" s="3" t="s">
        <v>5513</v>
      </c>
      <c r="E1131" s="3" t="s">
        <v>825</v>
      </c>
      <c r="F1131" s="4" t="str">
        <f t="shared" si="121"/>
        <v>O_PNT_es_bd_goodsqa</v>
      </c>
      <c r="G1131" s="5" t="s">
        <v>882</v>
      </c>
      <c r="H1131" s="3">
        <f t="shared" si="122"/>
        <v>23</v>
      </c>
      <c r="I1131" s="4" t="s">
        <v>1454</v>
      </c>
      <c r="J1131" s="4" t="s">
        <v>2472</v>
      </c>
      <c r="K1131" s="3" t="s">
        <v>3161</v>
      </c>
      <c r="L1131" s="3"/>
      <c r="M1131" s="3" t="str">
        <f t="shared" si="118"/>
        <v>NULL</v>
      </c>
      <c r="N1131" s="3"/>
      <c r="O1131" s="3"/>
      <c r="P1131" s="2" t="s">
        <v>3233</v>
      </c>
      <c r="Q1131" s="28" t="str">
        <f t="shared" si="119"/>
        <v>sno</v>
      </c>
      <c r="R1131" s="2" t="str">
        <f t="shared" si="123"/>
        <v>, memoCnt  SMALLINT  NULL  COMMENT '코멘트수'</v>
      </c>
    </row>
    <row r="1132" spans="1:18" ht="22" hidden="1" customHeight="1" x14ac:dyDescent="0.45">
      <c r="A1132" s="23">
        <f t="shared" si="120"/>
        <v>65</v>
      </c>
      <c r="B1132" s="3" t="s">
        <v>598</v>
      </c>
      <c r="C1132" s="3" t="s">
        <v>787</v>
      </c>
      <c r="D1132" s="3" t="s">
        <v>5513</v>
      </c>
      <c r="E1132" s="3" t="s">
        <v>825</v>
      </c>
      <c r="F1132" s="4" t="str">
        <f t="shared" si="121"/>
        <v>O_PNT_es_bd_goodsqa</v>
      </c>
      <c r="G1132" s="5" t="s">
        <v>882</v>
      </c>
      <c r="H1132" s="3">
        <f t="shared" si="122"/>
        <v>24</v>
      </c>
      <c r="I1132" s="4" t="s">
        <v>856</v>
      </c>
      <c r="J1132" s="4" t="s">
        <v>2473</v>
      </c>
      <c r="K1132" s="3" t="s">
        <v>3180</v>
      </c>
      <c r="L1132" s="3"/>
      <c r="M1132" s="3" t="str">
        <f t="shared" si="118"/>
        <v>NULL</v>
      </c>
      <c r="N1132" s="3"/>
      <c r="O1132" s="3"/>
      <c r="P1132" s="2" t="s">
        <v>3226</v>
      </c>
      <c r="Q1132" s="28" t="str">
        <f t="shared" si="119"/>
        <v>sno</v>
      </c>
      <c r="R1132" s="2" t="str">
        <f t="shared" si="123"/>
        <v>, category  VARCHAR(50)  NULL  COMMENT '카테고리'</v>
      </c>
    </row>
    <row r="1133" spans="1:18" ht="22" hidden="1" customHeight="1" x14ac:dyDescent="0.45">
      <c r="A1133" s="23">
        <f t="shared" si="120"/>
        <v>65</v>
      </c>
      <c r="B1133" s="3" t="s">
        <v>598</v>
      </c>
      <c r="C1133" s="3" t="s">
        <v>787</v>
      </c>
      <c r="D1133" s="3" t="s">
        <v>5513</v>
      </c>
      <c r="E1133" s="3" t="s">
        <v>825</v>
      </c>
      <c r="F1133" s="4" t="str">
        <f t="shared" si="121"/>
        <v>O_PNT_es_bd_goodsqa</v>
      </c>
      <c r="G1133" s="5" t="s">
        <v>882</v>
      </c>
      <c r="H1133" s="3">
        <f t="shared" si="122"/>
        <v>25</v>
      </c>
      <c r="I1133" s="4" t="s">
        <v>1455</v>
      </c>
      <c r="J1133" s="4" t="s">
        <v>2474</v>
      </c>
      <c r="K1133" s="3" t="s">
        <v>3183</v>
      </c>
      <c r="L1133" s="3"/>
      <c r="M1133" s="3" t="str">
        <f t="shared" si="118"/>
        <v>NULL</v>
      </c>
      <c r="N1133" s="3"/>
      <c r="O1133" s="3"/>
      <c r="P1133" s="2" t="s">
        <v>3227</v>
      </c>
      <c r="Q1133" s="28" t="str">
        <f t="shared" si="119"/>
        <v>sno</v>
      </c>
      <c r="R1133" s="2" t="str">
        <f t="shared" si="123"/>
        <v>, writerMobile  VARCHAR(20)  NULL  COMMENT '작성자휴대폰'</v>
      </c>
    </row>
    <row r="1134" spans="1:18" ht="22" hidden="1" customHeight="1" x14ac:dyDescent="0.45">
      <c r="A1134" s="23">
        <f t="shared" si="120"/>
        <v>65</v>
      </c>
      <c r="B1134" s="3" t="s">
        <v>598</v>
      </c>
      <c r="C1134" s="3" t="s">
        <v>787</v>
      </c>
      <c r="D1134" s="3" t="s">
        <v>5513</v>
      </c>
      <c r="E1134" s="3" t="s">
        <v>825</v>
      </c>
      <c r="F1134" s="4" t="str">
        <f t="shared" si="121"/>
        <v>O_PNT_es_bd_goodsqa</v>
      </c>
      <c r="G1134" s="5" t="s">
        <v>882</v>
      </c>
      <c r="H1134" s="3">
        <f t="shared" si="122"/>
        <v>26</v>
      </c>
      <c r="I1134" s="4" t="s">
        <v>1115</v>
      </c>
      <c r="J1134" s="4" t="s">
        <v>2475</v>
      </c>
      <c r="K1134" s="3" t="s">
        <v>3378</v>
      </c>
      <c r="L1134" s="3"/>
      <c r="M1134" s="3" t="str">
        <f t="shared" si="118"/>
        <v>NULL</v>
      </c>
      <c r="N1134" s="3"/>
      <c r="O1134" s="3"/>
      <c r="P1134" s="2" t="s">
        <v>3224</v>
      </c>
      <c r="Q1134" s="28" t="str">
        <f t="shared" si="119"/>
        <v>sno</v>
      </c>
      <c r="R1134" s="2" t="str">
        <f t="shared" si="123"/>
        <v>, goodsNo  INTEGER  NULL  COMMENT '상품번호'</v>
      </c>
    </row>
    <row r="1135" spans="1:18" ht="22" hidden="1" customHeight="1" x14ac:dyDescent="0.45">
      <c r="A1135" s="23">
        <f t="shared" si="120"/>
        <v>65</v>
      </c>
      <c r="B1135" s="3" t="s">
        <v>598</v>
      </c>
      <c r="C1135" s="3" t="s">
        <v>787</v>
      </c>
      <c r="D1135" s="3" t="s">
        <v>5513</v>
      </c>
      <c r="E1135" s="3" t="s">
        <v>825</v>
      </c>
      <c r="F1135" s="4" t="str">
        <f t="shared" si="121"/>
        <v>O_PNT_es_bd_goodsqa</v>
      </c>
      <c r="G1135" s="5" t="s">
        <v>882</v>
      </c>
      <c r="H1135" s="3">
        <f t="shared" si="122"/>
        <v>27</v>
      </c>
      <c r="I1135" s="4" t="s">
        <v>1456</v>
      </c>
      <c r="J1135" s="4" t="s">
        <v>2476</v>
      </c>
      <c r="K1135" s="3" t="s">
        <v>3185</v>
      </c>
      <c r="L1135" s="3"/>
      <c r="M1135" s="3" t="str">
        <f t="shared" si="118"/>
        <v>NULL</v>
      </c>
      <c r="N1135" s="3"/>
      <c r="O1135" s="3"/>
      <c r="P1135" s="2" t="s">
        <v>3225</v>
      </c>
      <c r="Q1135" s="28" t="str">
        <f t="shared" si="119"/>
        <v>sno</v>
      </c>
      <c r="R1135" s="2" t="str">
        <f t="shared" si="123"/>
        <v>, goodsPt  VARCHAR(255)  NULL  COMMENT '상품평점'</v>
      </c>
    </row>
    <row r="1136" spans="1:18" ht="22" hidden="1" customHeight="1" x14ac:dyDescent="0.45">
      <c r="A1136" s="23">
        <f t="shared" si="120"/>
        <v>65</v>
      </c>
      <c r="B1136" s="3" t="s">
        <v>598</v>
      </c>
      <c r="C1136" s="3" t="s">
        <v>787</v>
      </c>
      <c r="D1136" s="3" t="s">
        <v>5513</v>
      </c>
      <c r="E1136" s="3" t="s">
        <v>825</v>
      </c>
      <c r="F1136" s="4" t="str">
        <f t="shared" si="121"/>
        <v>O_PNT_es_bd_goodsqa</v>
      </c>
      <c r="G1136" s="5" t="s">
        <v>882</v>
      </c>
      <c r="H1136" s="3">
        <f t="shared" si="122"/>
        <v>28</v>
      </c>
      <c r="I1136" s="4" t="s">
        <v>918</v>
      </c>
      <c r="J1136" s="4" t="s">
        <v>2477</v>
      </c>
      <c r="K1136" s="3" t="s">
        <v>3157</v>
      </c>
      <c r="L1136" s="3"/>
      <c r="M1136" s="3" t="str">
        <f t="shared" si="118"/>
        <v>NULL</v>
      </c>
      <c r="N1136" s="3"/>
      <c r="O1136" s="3"/>
      <c r="P1136" s="2" t="s">
        <v>3234</v>
      </c>
      <c r="Q1136" s="28" t="str">
        <f t="shared" si="119"/>
        <v>sno</v>
      </c>
      <c r="R1136" s="2" t="str">
        <f t="shared" si="123"/>
        <v>, orderNo  VARCHAR(16)  NULL  COMMENT '주문번호'</v>
      </c>
    </row>
    <row r="1137" spans="1:18" ht="22" hidden="1" customHeight="1" x14ac:dyDescent="0.45">
      <c r="A1137" s="23">
        <f t="shared" si="120"/>
        <v>65</v>
      </c>
      <c r="B1137" s="3" t="s">
        <v>598</v>
      </c>
      <c r="C1137" s="3" t="s">
        <v>787</v>
      </c>
      <c r="D1137" s="3" t="s">
        <v>5513</v>
      </c>
      <c r="E1137" s="3" t="s">
        <v>825</v>
      </c>
      <c r="F1137" s="4" t="str">
        <f t="shared" si="121"/>
        <v>O_PNT_es_bd_goodsqa</v>
      </c>
      <c r="G1137" s="5" t="s">
        <v>882</v>
      </c>
      <c r="H1137" s="3">
        <f t="shared" si="122"/>
        <v>29</v>
      </c>
      <c r="I1137" s="4" t="s">
        <v>908</v>
      </c>
      <c r="J1137" s="4" t="s">
        <v>2478</v>
      </c>
      <c r="K1137" s="3" t="s">
        <v>3378</v>
      </c>
      <c r="L1137" s="3"/>
      <c r="M1137" s="3" t="str">
        <f t="shared" si="118"/>
        <v>NULL</v>
      </c>
      <c r="N1137" s="3"/>
      <c r="O1137" s="3"/>
      <c r="P1137" s="2" t="s">
        <v>3223</v>
      </c>
      <c r="Q1137" s="28" t="str">
        <f t="shared" si="119"/>
        <v>sno</v>
      </c>
      <c r="R1137" s="2" t="str">
        <f t="shared" si="123"/>
        <v>, mileage  INTEGER  NULL  COMMENT '적립금'</v>
      </c>
    </row>
    <row r="1138" spans="1:18" ht="22" hidden="1" customHeight="1" x14ac:dyDescent="0.45">
      <c r="A1138" s="23">
        <f t="shared" si="120"/>
        <v>65</v>
      </c>
      <c r="B1138" s="3" t="s">
        <v>598</v>
      </c>
      <c r="C1138" s="3" t="s">
        <v>787</v>
      </c>
      <c r="D1138" s="3" t="s">
        <v>5513</v>
      </c>
      <c r="E1138" s="3" t="s">
        <v>825</v>
      </c>
      <c r="F1138" s="4" t="str">
        <f t="shared" si="121"/>
        <v>O_PNT_es_bd_goodsqa</v>
      </c>
      <c r="G1138" s="5" t="s">
        <v>882</v>
      </c>
      <c r="H1138" s="3">
        <f t="shared" si="122"/>
        <v>30</v>
      </c>
      <c r="I1138" s="4" t="s">
        <v>1457</v>
      </c>
      <c r="J1138" s="4" t="s">
        <v>2479</v>
      </c>
      <c r="K1138" s="3" t="s">
        <v>3194</v>
      </c>
      <c r="L1138" s="3"/>
      <c r="M1138" s="3" t="str">
        <f t="shared" si="118"/>
        <v>NULL</v>
      </c>
      <c r="N1138" s="3"/>
      <c r="O1138" s="3"/>
      <c r="P1138" s="2" t="s">
        <v>3228</v>
      </c>
      <c r="Q1138" s="28" t="str">
        <f t="shared" si="119"/>
        <v>sno</v>
      </c>
      <c r="R1138" s="2" t="str">
        <f t="shared" si="123"/>
        <v>, mileageReason  VARCHAR(100)  NULL  COMMENT '적립금지급이유'</v>
      </c>
    </row>
    <row r="1139" spans="1:18" ht="22" hidden="1" customHeight="1" x14ac:dyDescent="0.45">
      <c r="A1139" s="23">
        <f t="shared" si="120"/>
        <v>65</v>
      </c>
      <c r="B1139" s="3" t="s">
        <v>598</v>
      </c>
      <c r="C1139" s="3" t="s">
        <v>787</v>
      </c>
      <c r="D1139" s="3" t="s">
        <v>5513</v>
      </c>
      <c r="E1139" s="3" t="s">
        <v>825</v>
      </c>
      <c r="F1139" s="4" t="str">
        <f t="shared" si="121"/>
        <v>O_PNT_es_bd_goodsqa</v>
      </c>
      <c r="G1139" s="5" t="s">
        <v>882</v>
      </c>
      <c r="H1139" s="3">
        <f t="shared" si="122"/>
        <v>31</v>
      </c>
      <c r="I1139" s="4" t="s">
        <v>1458</v>
      </c>
      <c r="J1139" s="4" t="s">
        <v>2480</v>
      </c>
      <c r="K1139" s="3" t="s">
        <v>3378</v>
      </c>
      <c r="L1139" s="3"/>
      <c r="M1139" s="3" t="str">
        <f t="shared" si="118"/>
        <v>NULL</v>
      </c>
      <c r="N1139" s="3"/>
      <c r="O1139" s="3"/>
      <c r="P1139" s="2" t="s">
        <v>3223</v>
      </c>
      <c r="Q1139" s="28" t="str">
        <f t="shared" si="119"/>
        <v>sno</v>
      </c>
      <c r="R1139" s="2" t="str">
        <f t="shared" si="123"/>
        <v>, recommend  INTEGER  NULL  COMMENT '추천'</v>
      </c>
    </row>
    <row r="1140" spans="1:18" ht="22" hidden="1" customHeight="1" x14ac:dyDescent="0.45">
      <c r="A1140" s="23">
        <f t="shared" si="120"/>
        <v>65</v>
      </c>
      <c r="B1140" s="3" t="s">
        <v>598</v>
      </c>
      <c r="C1140" s="3" t="s">
        <v>787</v>
      </c>
      <c r="D1140" s="3" t="s">
        <v>5513</v>
      </c>
      <c r="E1140" s="3" t="s">
        <v>825</v>
      </c>
      <c r="F1140" s="4" t="str">
        <f t="shared" si="121"/>
        <v>O_PNT_es_bd_goodsqa</v>
      </c>
      <c r="G1140" s="5" t="s">
        <v>882</v>
      </c>
      <c r="H1140" s="3">
        <f t="shared" si="122"/>
        <v>32</v>
      </c>
      <c r="I1140" s="4" t="s">
        <v>1459</v>
      </c>
      <c r="J1140" s="4" t="s">
        <v>2481</v>
      </c>
      <c r="K1140" s="3" t="s">
        <v>3210</v>
      </c>
      <c r="L1140" s="3"/>
      <c r="M1140" s="3" t="str">
        <f t="shared" si="118"/>
        <v>NULL</v>
      </c>
      <c r="N1140" s="3"/>
      <c r="O1140" s="3"/>
      <c r="P1140" s="2" t="s">
        <v>3336</v>
      </c>
      <c r="Q1140" s="28" t="str">
        <f t="shared" si="119"/>
        <v>sno</v>
      </c>
      <c r="R1140" s="2" t="str">
        <f t="shared" si="123"/>
        <v>, replyStatus  VARCHAR(1)  NULL  COMMENT '답변상태'</v>
      </c>
    </row>
    <row r="1141" spans="1:18" ht="22" hidden="1" customHeight="1" x14ac:dyDescent="0.45">
      <c r="A1141" s="23">
        <f t="shared" si="120"/>
        <v>65</v>
      </c>
      <c r="B1141" s="3" t="s">
        <v>598</v>
      </c>
      <c r="C1141" s="3" t="s">
        <v>787</v>
      </c>
      <c r="D1141" s="3" t="s">
        <v>5513</v>
      </c>
      <c r="E1141" s="3" t="s">
        <v>825</v>
      </c>
      <c r="F1141" s="4" t="str">
        <f t="shared" si="121"/>
        <v>O_PNT_es_bd_goodsqa</v>
      </c>
      <c r="G1141" s="5" t="s">
        <v>882</v>
      </c>
      <c r="H1141" s="3">
        <f t="shared" si="122"/>
        <v>33</v>
      </c>
      <c r="I1141" s="4"/>
      <c r="J1141" s="4" t="s">
        <v>2482</v>
      </c>
      <c r="K1141" s="3" t="s">
        <v>3378</v>
      </c>
      <c r="L1141" s="3"/>
      <c r="M1141" s="3" t="str">
        <f t="shared" si="118"/>
        <v>NULL</v>
      </c>
      <c r="N1141" s="3"/>
      <c r="O1141" s="3"/>
      <c r="P1141" s="2" t="s">
        <v>3236</v>
      </c>
      <c r="Q1141" s="28" t="str">
        <f t="shared" si="119"/>
        <v>sno</v>
      </c>
      <c r="R1141" s="2" t="str">
        <f t="shared" si="123"/>
        <v>, parentSno  INTEGER  NULL  COMMENT ''</v>
      </c>
    </row>
    <row r="1142" spans="1:18" ht="22" hidden="1" customHeight="1" x14ac:dyDescent="0.45">
      <c r="A1142" s="23">
        <f t="shared" si="120"/>
        <v>65</v>
      </c>
      <c r="B1142" s="3" t="s">
        <v>598</v>
      </c>
      <c r="C1142" s="3" t="s">
        <v>787</v>
      </c>
      <c r="D1142" s="3" t="s">
        <v>5513</v>
      </c>
      <c r="E1142" s="3" t="s">
        <v>825</v>
      </c>
      <c r="F1142" s="4" t="str">
        <f t="shared" si="121"/>
        <v>O_PNT_es_bd_goodsqa</v>
      </c>
      <c r="G1142" s="5" t="s">
        <v>882</v>
      </c>
      <c r="H1142" s="3">
        <f t="shared" si="122"/>
        <v>34</v>
      </c>
      <c r="I1142" s="4" t="s">
        <v>1460</v>
      </c>
      <c r="J1142" s="4" t="s">
        <v>2483</v>
      </c>
      <c r="K1142" s="3" t="s">
        <v>3210</v>
      </c>
      <c r="L1142" s="3"/>
      <c r="M1142" s="3" t="str">
        <f t="shared" si="118"/>
        <v>NULL</v>
      </c>
      <c r="N1142" s="3"/>
      <c r="O1142" s="3"/>
      <c r="P1142" s="2" t="s">
        <v>3232</v>
      </c>
      <c r="Q1142" s="28" t="str">
        <f t="shared" si="119"/>
        <v>sno</v>
      </c>
      <c r="R1142" s="2" t="str">
        <f t="shared" si="123"/>
        <v>, isDelete  VARCHAR(1)  NULL  COMMENT '삭제'</v>
      </c>
    </row>
    <row r="1143" spans="1:18" ht="22" hidden="1" customHeight="1" x14ac:dyDescent="0.45">
      <c r="A1143" s="23">
        <f t="shared" si="120"/>
        <v>65</v>
      </c>
      <c r="B1143" s="3" t="s">
        <v>598</v>
      </c>
      <c r="C1143" s="3" t="s">
        <v>787</v>
      </c>
      <c r="D1143" s="3" t="s">
        <v>5513</v>
      </c>
      <c r="E1143" s="3" t="s">
        <v>825</v>
      </c>
      <c r="F1143" s="4" t="str">
        <f t="shared" si="121"/>
        <v>O_PNT_es_bd_goodsqa</v>
      </c>
      <c r="G1143" s="5" t="s">
        <v>882</v>
      </c>
      <c r="H1143" s="3">
        <f t="shared" si="122"/>
        <v>35</v>
      </c>
      <c r="I1143" s="4" t="s">
        <v>1461</v>
      </c>
      <c r="J1143" s="4" t="s">
        <v>2484</v>
      </c>
      <c r="K1143" s="3" t="s">
        <v>3160</v>
      </c>
      <c r="L1143" s="3"/>
      <c r="M1143" s="3" t="str">
        <f t="shared" si="118"/>
        <v>NULL</v>
      </c>
      <c r="N1143" s="3"/>
      <c r="O1143" s="3"/>
      <c r="P1143" s="2" t="s">
        <v>3237</v>
      </c>
      <c r="Q1143" s="28" t="str">
        <f t="shared" si="119"/>
        <v>sno</v>
      </c>
      <c r="R1143" s="2" t="str">
        <f t="shared" si="123"/>
        <v>, eventStart  DATETIME  NULL  COMMENT '이벤트시작일'</v>
      </c>
    </row>
    <row r="1144" spans="1:18" ht="22" hidden="1" customHeight="1" x14ac:dyDescent="0.45">
      <c r="A1144" s="23">
        <f t="shared" si="120"/>
        <v>65</v>
      </c>
      <c r="B1144" s="3" t="s">
        <v>598</v>
      </c>
      <c r="C1144" s="3" t="s">
        <v>787</v>
      </c>
      <c r="D1144" s="3" t="s">
        <v>5513</v>
      </c>
      <c r="E1144" s="3" t="s">
        <v>825</v>
      </c>
      <c r="F1144" s="4" t="str">
        <f t="shared" si="121"/>
        <v>O_PNT_es_bd_goodsqa</v>
      </c>
      <c r="G1144" s="5" t="s">
        <v>882</v>
      </c>
      <c r="H1144" s="3">
        <f t="shared" si="122"/>
        <v>36</v>
      </c>
      <c r="I1144" s="4" t="s">
        <v>1462</v>
      </c>
      <c r="J1144" s="4" t="s">
        <v>2485</v>
      </c>
      <c r="K1144" s="3" t="s">
        <v>3160</v>
      </c>
      <c r="L1144" s="3"/>
      <c r="M1144" s="3" t="str">
        <f t="shared" si="118"/>
        <v>NULL</v>
      </c>
      <c r="N1144" s="3"/>
      <c r="O1144" s="3"/>
      <c r="P1144" s="2" t="s">
        <v>3237</v>
      </c>
      <c r="Q1144" s="28" t="str">
        <f t="shared" si="119"/>
        <v>sno</v>
      </c>
      <c r="R1144" s="2" t="str">
        <f t="shared" si="123"/>
        <v>, eventEnd  DATETIME  NULL  COMMENT '이벤트마감일'</v>
      </c>
    </row>
    <row r="1145" spans="1:18" ht="22" hidden="1" customHeight="1" x14ac:dyDescent="0.45">
      <c r="A1145" s="23">
        <f t="shared" si="120"/>
        <v>65</v>
      </c>
      <c r="B1145" s="3" t="s">
        <v>598</v>
      </c>
      <c r="C1145" s="3" t="s">
        <v>787</v>
      </c>
      <c r="D1145" s="3" t="s">
        <v>5513</v>
      </c>
      <c r="E1145" s="3" t="s">
        <v>825</v>
      </c>
      <c r="F1145" s="4" t="str">
        <f t="shared" si="121"/>
        <v>O_PNT_es_bd_goodsqa</v>
      </c>
      <c r="G1145" s="5" t="s">
        <v>882</v>
      </c>
      <c r="H1145" s="3">
        <f t="shared" si="122"/>
        <v>37</v>
      </c>
      <c r="I1145" s="4" t="s">
        <v>916</v>
      </c>
      <c r="J1145" s="4" t="s">
        <v>2486</v>
      </c>
      <c r="K1145" s="3" t="s">
        <v>3160</v>
      </c>
      <c r="L1145" s="3"/>
      <c r="M1145" s="3" t="str">
        <f t="shared" si="118"/>
        <v>NULL</v>
      </c>
      <c r="N1145" s="3"/>
      <c r="O1145" s="3"/>
      <c r="P1145" s="2" t="s">
        <v>3237</v>
      </c>
      <c r="Q1145" s="28" t="str">
        <f t="shared" si="119"/>
        <v>sno</v>
      </c>
      <c r="R1145" s="2" t="str">
        <f t="shared" si="123"/>
        <v>, regDt  DATETIME  NULL  COMMENT '등록일'</v>
      </c>
    </row>
    <row r="1146" spans="1:18" ht="22" hidden="1" customHeight="1" x14ac:dyDescent="0.45">
      <c r="A1146" s="23">
        <f t="shared" si="120"/>
        <v>65</v>
      </c>
      <c r="B1146" s="3" t="s">
        <v>598</v>
      </c>
      <c r="C1146" s="3" t="s">
        <v>787</v>
      </c>
      <c r="D1146" s="3" t="s">
        <v>5513</v>
      </c>
      <c r="E1146" s="3" t="s">
        <v>825</v>
      </c>
      <c r="F1146" s="4" t="str">
        <f t="shared" si="121"/>
        <v>O_PNT_es_bd_goodsqa</v>
      </c>
      <c r="G1146" s="5" t="s">
        <v>882</v>
      </c>
      <c r="H1146" s="3">
        <f t="shared" si="122"/>
        <v>38</v>
      </c>
      <c r="I1146" s="4" t="s">
        <v>917</v>
      </c>
      <c r="J1146" s="4" t="s">
        <v>2487</v>
      </c>
      <c r="K1146" s="3" t="s">
        <v>3160</v>
      </c>
      <c r="L1146" s="3"/>
      <c r="M1146" s="3" t="str">
        <f t="shared" si="118"/>
        <v>NULL</v>
      </c>
      <c r="N1146" s="3"/>
      <c r="O1146" s="3"/>
      <c r="P1146" s="2" t="s">
        <v>3237</v>
      </c>
      <c r="Q1146" s="28" t="str">
        <f t="shared" si="119"/>
        <v>sno</v>
      </c>
      <c r="R1146" s="2" t="str">
        <f t="shared" si="123"/>
        <v>, modDt  DATETIME  NULL  COMMENT '수정일'</v>
      </c>
    </row>
    <row r="1147" spans="1:18" ht="22" hidden="1" customHeight="1" x14ac:dyDescent="0.45">
      <c r="A1147" s="23">
        <f t="shared" si="120"/>
        <v>65</v>
      </c>
      <c r="B1147" s="3" t="s">
        <v>598</v>
      </c>
      <c r="C1147" s="3" t="s">
        <v>787</v>
      </c>
      <c r="D1147" s="3" t="s">
        <v>5513</v>
      </c>
      <c r="E1147" s="3" t="s">
        <v>825</v>
      </c>
      <c r="F1147" s="4" t="str">
        <f t="shared" si="121"/>
        <v>O_PNT_es_bd_goodsqa</v>
      </c>
      <c r="G1147" s="5" t="s">
        <v>882</v>
      </c>
      <c r="H1147" s="3">
        <f t="shared" si="122"/>
        <v>39</v>
      </c>
      <c r="I1147" s="4"/>
      <c r="J1147" s="4" t="s">
        <v>2488</v>
      </c>
      <c r="K1147" s="3" t="s">
        <v>3219</v>
      </c>
      <c r="L1147" s="3"/>
      <c r="M1147" s="3" t="str">
        <f t="shared" si="118"/>
        <v>NULL</v>
      </c>
      <c r="N1147" s="3"/>
      <c r="O1147" s="3"/>
      <c r="P1147" s="2" t="s">
        <v>3238</v>
      </c>
      <c r="Q1147" s="28" t="str">
        <f t="shared" si="119"/>
        <v>sno</v>
      </c>
      <c r="R1147" s="2" t="str">
        <f t="shared" si="123"/>
        <v>, bdUploadStorage  VARCHAR(200)  NULL  COMMENT ''</v>
      </c>
    </row>
    <row r="1148" spans="1:18" ht="22" hidden="1" customHeight="1" x14ac:dyDescent="0.45">
      <c r="A1148" s="23">
        <f t="shared" si="120"/>
        <v>65</v>
      </c>
      <c r="B1148" s="3" t="s">
        <v>598</v>
      </c>
      <c r="C1148" s="3" t="s">
        <v>787</v>
      </c>
      <c r="D1148" s="3" t="s">
        <v>5513</v>
      </c>
      <c r="E1148" s="3" t="s">
        <v>825</v>
      </c>
      <c r="F1148" s="4" t="str">
        <f t="shared" si="121"/>
        <v>O_PNT_es_bd_goodsqa</v>
      </c>
      <c r="G1148" s="5" t="s">
        <v>882</v>
      </c>
      <c r="H1148" s="3">
        <f t="shared" si="122"/>
        <v>40</v>
      </c>
      <c r="I1148" s="4"/>
      <c r="J1148" s="4" t="s">
        <v>2489</v>
      </c>
      <c r="K1148" s="3" t="s">
        <v>3219</v>
      </c>
      <c r="L1148" s="3"/>
      <c r="M1148" s="3" t="str">
        <f t="shared" si="118"/>
        <v>NULL</v>
      </c>
      <c r="N1148" s="3"/>
      <c r="O1148" s="3"/>
      <c r="P1148" s="2" t="s">
        <v>3238</v>
      </c>
      <c r="Q1148" s="28" t="str">
        <f t="shared" si="119"/>
        <v>sno</v>
      </c>
      <c r="R1148" s="2" t="str">
        <f t="shared" si="123"/>
        <v>, bdUploadPath  VARCHAR(200)  NULL  COMMENT ''</v>
      </c>
    </row>
    <row r="1149" spans="1:18" ht="22" hidden="1" customHeight="1" x14ac:dyDescent="0.45">
      <c r="A1149" s="23">
        <f t="shared" si="120"/>
        <v>65</v>
      </c>
      <c r="B1149" s="3" t="s">
        <v>598</v>
      </c>
      <c r="C1149" s="3" t="s">
        <v>787</v>
      </c>
      <c r="D1149" s="3" t="s">
        <v>5513</v>
      </c>
      <c r="E1149" s="3" t="s">
        <v>825</v>
      </c>
      <c r="F1149" s="4" t="str">
        <f t="shared" si="121"/>
        <v>O_PNT_es_bd_goodsqa</v>
      </c>
      <c r="G1149" s="5" t="s">
        <v>882</v>
      </c>
      <c r="H1149" s="3">
        <f t="shared" si="122"/>
        <v>41</v>
      </c>
      <c r="I1149" s="4"/>
      <c r="J1149" s="4" t="s">
        <v>2490</v>
      </c>
      <c r="K1149" s="3" t="s">
        <v>3219</v>
      </c>
      <c r="L1149" s="3"/>
      <c r="M1149" s="3" t="str">
        <f t="shared" si="118"/>
        <v>NULL</v>
      </c>
      <c r="N1149" s="3"/>
      <c r="O1149" s="3"/>
      <c r="P1149" s="2" t="s">
        <v>3238</v>
      </c>
      <c r="Q1149" s="28" t="str">
        <f t="shared" si="119"/>
        <v>sno</v>
      </c>
      <c r="R1149" s="2" t="str">
        <f t="shared" si="123"/>
        <v>, bdUploadThumbPath  VARCHAR(200)  NULL  COMMENT ''</v>
      </c>
    </row>
    <row r="1150" spans="1:18" ht="22" hidden="1" customHeight="1" x14ac:dyDescent="0.45">
      <c r="A1150" s="23">
        <f t="shared" si="120"/>
        <v>65</v>
      </c>
      <c r="B1150" s="3" t="s">
        <v>598</v>
      </c>
      <c r="C1150" s="3" t="s">
        <v>787</v>
      </c>
      <c r="D1150" s="3" t="s">
        <v>5513</v>
      </c>
      <c r="E1150" s="3" t="s">
        <v>825</v>
      </c>
      <c r="F1150" s="4" t="str">
        <f t="shared" si="121"/>
        <v>O_PNT_es_bd_goodsqa</v>
      </c>
      <c r="G1150" s="5" t="s">
        <v>882</v>
      </c>
      <c r="H1150" s="3">
        <f t="shared" si="122"/>
        <v>42</v>
      </c>
      <c r="I1150" s="4"/>
      <c r="J1150" s="4" t="s">
        <v>2491</v>
      </c>
      <c r="K1150" s="3" t="s">
        <v>3219</v>
      </c>
      <c r="L1150" s="3"/>
      <c r="M1150" s="3" t="str">
        <f t="shared" si="118"/>
        <v>NULL</v>
      </c>
      <c r="N1150" s="3"/>
      <c r="O1150" s="3"/>
      <c r="P1150" s="2" t="s">
        <v>3238</v>
      </c>
      <c r="Q1150" s="28" t="str">
        <f t="shared" si="119"/>
        <v>sno</v>
      </c>
      <c r="R1150" s="2" t="str">
        <f t="shared" si="123"/>
        <v>, answerSubject  VARCHAR(200)  NULL  COMMENT ''</v>
      </c>
    </row>
    <row r="1151" spans="1:18" ht="22" hidden="1" customHeight="1" x14ac:dyDescent="0.45">
      <c r="A1151" s="23">
        <f t="shared" si="120"/>
        <v>65</v>
      </c>
      <c r="B1151" s="3" t="s">
        <v>598</v>
      </c>
      <c r="C1151" s="3" t="s">
        <v>787</v>
      </c>
      <c r="D1151" s="3" t="s">
        <v>5513</v>
      </c>
      <c r="E1151" s="3" t="s">
        <v>825</v>
      </c>
      <c r="F1151" s="4" t="str">
        <f t="shared" si="121"/>
        <v>O_PNT_es_bd_goodsqa</v>
      </c>
      <c r="G1151" s="5" t="s">
        <v>882</v>
      </c>
      <c r="H1151" s="3">
        <f t="shared" si="122"/>
        <v>43</v>
      </c>
      <c r="I1151" s="4" t="s">
        <v>1463</v>
      </c>
      <c r="J1151" s="4" t="s">
        <v>2492</v>
      </c>
      <c r="K1151" s="3" t="s">
        <v>3163</v>
      </c>
      <c r="L1151" s="3"/>
      <c r="M1151" s="3" t="str">
        <f t="shared" si="118"/>
        <v>NULL</v>
      </c>
      <c r="N1151" s="3"/>
      <c r="O1151" s="3"/>
      <c r="P1151" s="2" t="s">
        <v>3231</v>
      </c>
      <c r="Q1151" s="28" t="str">
        <f t="shared" si="119"/>
        <v>sno</v>
      </c>
      <c r="R1151" s="2" t="str">
        <f t="shared" si="123"/>
        <v>, answerContents  TEXT  NULL  COMMENT '답변내용'</v>
      </c>
    </row>
    <row r="1152" spans="1:18" ht="22" hidden="1" customHeight="1" x14ac:dyDescent="0.45">
      <c r="A1152" s="23">
        <f t="shared" si="120"/>
        <v>65</v>
      </c>
      <c r="B1152" s="3" t="s">
        <v>598</v>
      </c>
      <c r="C1152" s="3" t="s">
        <v>787</v>
      </c>
      <c r="D1152" s="3" t="s">
        <v>5513</v>
      </c>
      <c r="E1152" s="3" t="s">
        <v>825</v>
      </c>
      <c r="F1152" s="4" t="str">
        <f t="shared" si="121"/>
        <v>O_PNT_es_bd_goodsqa</v>
      </c>
      <c r="G1152" s="5" t="s">
        <v>882</v>
      </c>
      <c r="H1152" s="3">
        <f t="shared" si="122"/>
        <v>44</v>
      </c>
      <c r="I1152" s="4"/>
      <c r="J1152" s="4" t="s">
        <v>2493</v>
      </c>
      <c r="K1152" s="3" t="s">
        <v>3210</v>
      </c>
      <c r="L1152" s="3"/>
      <c r="M1152" s="3" t="str">
        <f t="shared" si="118"/>
        <v>NULL</v>
      </c>
      <c r="N1152" s="3"/>
      <c r="O1152" s="3"/>
      <c r="P1152" s="2" t="s">
        <v>3337</v>
      </c>
      <c r="Q1152" s="28" t="str">
        <f t="shared" si="119"/>
        <v>sno</v>
      </c>
      <c r="R1152" s="2" t="str">
        <f t="shared" si="123"/>
        <v>, isMobile  VARCHAR(1)  NULL  COMMENT ''</v>
      </c>
    </row>
    <row r="1153" spans="1:18" ht="22" hidden="1" customHeight="1" x14ac:dyDescent="0.45">
      <c r="A1153" s="23">
        <f t="shared" si="120"/>
        <v>65</v>
      </c>
      <c r="B1153" s="3" t="s">
        <v>598</v>
      </c>
      <c r="C1153" s="3" t="s">
        <v>787</v>
      </c>
      <c r="D1153" s="3" t="s">
        <v>5513</v>
      </c>
      <c r="E1153" s="3" t="s">
        <v>825</v>
      </c>
      <c r="F1153" s="4" t="str">
        <f t="shared" si="121"/>
        <v>O_PNT_es_bd_goodsqa</v>
      </c>
      <c r="G1153" s="5" t="s">
        <v>882</v>
      </c>
      <c r="H1153" s="3">
        <f t="shared" si="122"/>
        <v>45</v>
      </c>
      <c r="I1153" s="4"/>
      <c r="J1153" s="4" t="s">
        <v>2494</v>
      </c>
      <c r="K1153" s="3" t="s">
        <v>3378</v>
      </c>
      <c r="L1153" s="3"/>
      <c r="M1153" s="3" t="str">
        <f t="shared" si="118"/>
        <v>NULL</v>
      </c>
      <c r="N1153" s="3"/>
      <c r="O1153" s="3"/>
      <c r="P1153" s="2" t="s">
        <v>3224</v>
      </c>
      <c r="Q1153" s="28" t="str">
        <f t="shared" si="119"/>
        <v>sno</v>
      </c>
      <c r="R1153" s="2" t="str">
        <f t="shared" si="123"/>
        <v>, answerManagerNo  INTEGER  NULL  COMMENT ''</v>
      </c>
    </row>
    <row r="1154" spans="1:18" ht="22" hidden="1" customHeight="1" x14ac:dyDescent="0.45">
      <c r="A1154" s="23">
        <f t="shared" si="120"/>
        <v>65</v>
      </c>
      <c r="B1154" s="3" t="s">
        <v>598</v>
      </c>
      <c r="C1154" s="3" t="s">
        <v>787</v>
      </c>
      <c r="D1154" s="3" t="s">
        <v>5513</v>
      </c>
      <c r="E1154" s="3" t="s">
        <v>825</v>
      </c>
      <c r="F1154" s="4" t="str">
        <f t="shared" si="121"/>
        <v>O_PNT_es_bd_goodsqa</v>
      </c>
      <c r="G1154" s="5" t="s">
        <v>882</v>
      </c>
      <c r="H1154" s="3">
        <f t="shared" si="122"/>
        <v>46</v>
      </c>
      <c r="I1154" s="4"/>
      <c r="J1154" s="4" t="s">
        <v>2495</v>
      </c>
      <c r="K1154" s="3" t="s">
        <v>3160</v>
      </c>
      <c r="L1154" s="3"/>
      <c r="M1154" s="3" t="str">
        <f t="shared" si="118"/>
        <v>NULL</v>
      </c>
      <c r="N1154" s="3"/>
      <c r="O1154" s="3"/>
      <c r="P1154" s="2" t="s">
        <v>3237</v>
      </c>
      <c r="Q1154" s="28" t="str">
        <f t="shared" si="119"/>
        <v>sno</v>
      </c>
      <c r="R1154" s="2" t="str">
        <f t="shared" si="123"/>
        <v>, answerModDt  DATETIME  NULL  COMMENT ''</v>
      </c>
    </row>
    <row r="1155" spans="1:18" ht="22" hidden="1" customHeight="1" x14ac:dyDescent="0.45">
      <c r="A1155" s="23">
        <f t="shared" si="120"/>
        <v>65</v>
      </c>
      <c r="B1155" s="3" t="s">
        <v>598</v>
      </c>
      <c r="C1155" s="3" t="s">
        <v>787</v>
      </c>
      <c r="D1155" s="3" t="s">
        <v>5513</v>
      </c>
      <c r="E1155" s="3" t="s">
        <v>825</v>
      </c>
      <c r="F1155" s="4" t="str">
        <f t="shared" si="121"/>
        <v>O_PNT_es_bd_goodsqa</v>
      </c>
      <c r="G1155" s="5" t="s">
        <v>882</v>
      </c>
      <c r="H1155" s="3">
        <f>IF(F1155=F1154,H1154+1,1)</f>
        <v>47</v>
      </c>
      <c r="I1155" s="4" t="s">
        <v>589</v>
      </c>
      <c r="J1155" s="4" t="s">
        <v>3382</v>
      </c>
      <c r="K1155" s="3" t="s">
        <v>3383</v>
      </c>
      <c r="L1155" s="3" t="s">
        <v>3381</v>
      </c>
      <c r="M1155" s="3" t="str">
        <f t="shared" si="118"/>
        <v>NULL</v>
      </c>
      <c r="N1155" s="3"/>
      <c r="O1155" s="3"/>
      <c r="Q1155" s="28" t="str">
        <f t="shared" si="119"/>
        <v>sno</v>
      </c>
      <c r="R1155" s="2" t="str">
        <f t="shared" si="123"/>
        <v>, LOAD_DTTM  TIMESTAMP  NULL  COMMENT '적재일시' , CONSTRAINT O_PNT_es_bd_goodsqa_PK PRIMARY KEY (sno)) COMMENT='상품문의';GRANT SELECT ON TABLE GCWB_WDB.ODS.O_PNT_es_bd_goodsqa TO READ_ROLE;GRANT SELECT,INSERT,UPDATE,DELETE ON TABLE GCWB_WDB.ODS.O_PNT_es_bd_goodsqa TO ROLE CRUD_ROLE;</v>
      </c>
    </row>
    <row r="1156" spans="1:18" ht="22" hidden="1" customHeight="1" x14ac:dyDescent="0.45">
      <c r="A1156" s="23">
        <f t="shared" si="120"/>
        <v>66</v>
      </c>
      <c r="B1156" s="3" t="s">
        <v>598</v>
      </c>
      <c r="C1156" s="3" t="s">
        <v>787</v>
      </c>
      <c r="D1156" s="3" t="s">
        <v>5513</v>
      </c>
      <c r="E1156" s="3" t="s">
        <v>826</v>
      </c>
      <c r="F1156" s="4" t="str">
        <f t="shared" si="121"/>
        <v>O_PNT_es_bd_goodsreview</v>
      </c>
      <c r="G1156" s="5" t="s">
        <v>883</v>
      </c>
      <c r="H1156" s="3">
        <f t="shared" si="122"/>
        <v>1</v>
      </c>
      <c r="I1156" s="4" t="s">
        <v>1436</v>
      </c>
      <c r="J1156" s="4" t="s">
        <v>2450</v>
      </c>
      <c r="K1156" s="3" t="s">
        <v>3378</v>
      </c>
      <c r="L1156" s="3" t="s">
        <v>5511</v>
      </c>
      <c r="M1156" s="3" t="str">
        <f t="shared" si="118"/>
        <v xml:space="preserve"> NOT NULL</v>
      </c>
      <c r="N1156" s="3"/>
      <c r="O1156" s="3"/>
      <c r="P1156" s="2" t="s">
        <v>3223</v>
      </c>
      <c r="Q1156" s="28" t="str">
        <f t="shared" si="119"/>
        <v>sno</v>
      </c>
      <c r="R1156" s="2" t="str">
        <f t="shared" si="123"/>
        <v>CREATE OR REPLACE TRANSIENT TABLE ODS.O_PNT_es_bd_goodsreview (sno  INTEGER   NOT NULL  COMMENT '시퀀스 번호'</v>
      </c>
    </row>
    <row r="1157" spans="1:18" ht="22" hidden="1" customHeight="1" x14ac:dyDescent="0.45">
      <c r="A1157" s="23">
        <f t="shared" si="120"/>
        <v>66</v>
      </c>
      <c r="B1157" s="3" t="s">
        <v>598</v>
      </c>
      <c r="C1157" s="3" t="s">
        <v>787</v>
      </c>
      <c r="D1157" s="3" t="s">
        <v>5513</v>
      </c>
      <c r="E1157" s="3" t="s">
        <v>826</v>
      </c>
      <c r="F1157" s="4" t="str">
        <f t="shared" si="121"/>
        <v>O_PNT_es_bd_goodsreview</v>
      </c>
      <c r="G1157" s="5" t="s">
        <v>883</v>
      </c>
      <c r="H1157" s="3">
        <f t="shared" si="122"/>
        <v>2</v>
      </c>
      <c r="I1157" s="4" t="s">
        <v>1437</v>
      </c>
      <c r="J1157" s="4" t="s">
        <v>2451</v>
      </c>
      <c r="K1157" s="3" t="s">
        <v>3378</v>
      </c>
      <c r="L1157" s="3"/>
      <c r="M1157" s="3" t="str">
        <f t="shared" si="118"/>
        <v>NULL</v>
      </c>
      <c r="N1157" s="3"/>
      <c r="O1157" s="3"/>
      <c r="P1157" s="2" t="s">
        <v>3224</v>
      </c>
      <c r="Q1157" s="28" t="str">
        <f t="shared" si="119"/>
        <v>sno</v>
      </c>
      <c r="R1157" s="2" t="str">
        <f t="shared" si="123"/>
        <v>, groupNo  INTEGER  NULL  COMMENT '그룹핑번호'</v>
      </c>
    </row>
    <row r="1158" spans="1:18" ht="22" hidden="1" customHeight="1" x14ac:dyDescent="0.45">
      <c r="A1158" s="23">
        <f t="shared" si="120"/>
        <v>66</v>
      </c>
      <c r="B1158" s="3" t="s">
        <v>598</v>
      </c>
      <c r="C1158" s="3" t="s">
        <v>787</v>
      </c>
      <c r="D1158" s="3" t="s">
        <v>5513</v>
      </c>
      <c r="E1158" s="3" t="s">
        <v>826</v>
      </c>
      <c r="F1158" s="4" t="str">
        <f t="shared" si="121"/>
        <v>O_PNT_es_bd_goodsreview</v>
      </c>
      <c r="G1158" s="5" t="s">
        <v>883</v>
      </c>
      <c r="H1158" s="3">
        <f t="shared" si="122"/>
        <v>3</v>
      </c>
      <c r="I1158" s="4" t="s">
        <v>1401</v>
      </c>
      <c r="J1158" s="4" t="s">
        <v>2452</v>
      </c>
      <c r="K1158" s="3" t="s">
        <v>3185</v>
      </c>
      <c r="L1158" s="3"/>
      <c r="M1158" s="3" t="str">
        <f t="shared" si="118"/>
        <v>NULL</v>
      </c>
      <c r="N1158" s="3"/>
      <c r="O1158" s="3"/>
      <c r="P1158" s="2" t="s">
        <v>3225</v>
      </c>
      <c r="Q1158" s="28" t="str">
        <f t="shared" si="119"/>
        <v>sno</v>
      </c>
      <c r="R1158" s="2" t="str">
        <f t="shared" si="123"/>
        <v>, groupThread  VARCHAR(255)  NULL  COMMENT '답변'</v>
      </c>
    </row>
    <row r="1159" spans="1:18" ht="22" hidden="1" customHeight="1" x14ac:dyDescent="0.45">
      <c r="A1159" s="23">
        <f t="shared" si="120"/>
        <v>66</v>
      </c>
      <c r="B1159" s="3" t="s">
        <v>598</v>
      </c>
      <c r="C1159" s="3" t="s">
        <v>787</v>
      </c>
      <c r="D1159" s="3" t="s">
        <v>5513</v>
      </c>
      <c r="E1159" s="3" t="s">
        <v>826</v>
      </c>
      <c r="F1159" s="4" t="str">
        <f t="shared" si="121"/>
        <v>O_PNT_es_bd_goodsreview</v>
      </c>
      <c r="G1159" s="5" t="s">
        <v>883</v>
      </c>
      <c r="H1159" s="3">
        <f t="shared" si="122"/>
        <v>4</v>
      </c>
      <c r="I1159" s="4" t="s">
        <v>639</v>
      </c>
      <c r="J1159" s="4" t="s">
        <v>2453</v>
      </c>
      <c r="K1159" s="3" t="s">
        <v>3180</v>
      </c>
      <c r="L1159" s="3"/>
      <c r="M1159" s="3" t="str">
        <f t="shared" si="118"/>
        <v>NULL</v>
      </c>
      <c r="N1159" s="3"/>
      <c r="O1159" s="3"/>
      <c r="P1159" s="2" t="s">
        <v>3226</v>
      </c>
      <c r="Q1159" s="28" t="str">
        <f t="shared" si="119"/>
        <v>sno</v>
      </c>
      <c r="R1159" s="2" t="str">
        <f t="shared" si="123"/>
        <v>, channel  VARCHAR(50)  NULL  COMMENT '채널'</v>
      </c>
    </row>
    <row r="1160" spans="1:18" ht="22" hidden="1" customHeight="1" x14ac:dyDescent="0.45">
      <c r="A1160" s="23">
        <f t="shared" si="120"/>
        <v>66</v>
      </c>
      <c r="B1160" s="3" t="s">
        <v>598</v>
      </c>
      <c r="C1160" s="3" t="s">
        <v>787</v>
      </c>
      <c r="D1160" s="3" t="s">
        <v>5513</v>
      </c>
      <c r="E1160" s="3" t="s">
        <v>826</v>
      </c>
      <c r="F1160" s="4" t="str">
        <f t="shared" si="121"/>
        <v>O_PNT_es_bd_goodsreview</v>
      </c>
      <c r="G1160" s="5" t="s">
        <v>883</v>
      </c>
      <c r="H1160" s="3">
        <f t="shared" si="122"/>
        <v>5</v>
      </c>
      <c r="I1160" s="4" t="s">
        <v>1438</v>
      </c>
      <c r="J1160" s="4" t="s">
        <v>2454</v>
      </c>
      <c r="K1160" s="3" t="s">
        <v>3378</v>
      </c>
      <c r="L1160" s="3"/>
      <c r="M1160" s="3" t="str">
        <f t="shared" si="118"/>
        <v>NULL</v>
      </c>
      <c r="N1160" s="3"/>
      <c r="O1160" s="3"/>
      <c r="P1160" s="2" t="s">
        <v>3223</v>
      </c>
      <c r="Q1160" s="28" t="str">
        <f t="shared" si="119"/>
        <v>sno</v>
      </c>
      <c r="R1160" s="2" t="str">
        <f t="shared" si="123"/>
        <v>, memNo  INTEGER  NULL  COMMENT '작성자번호'</v>
      </c>
    </row>
    <row r="1161" spans="1:18" ht="22" hidden="1" customHeight="1" x14ac:dyDescent="0.45">
      <c r="A1161" s="23">
        <f t="shared" si="120"/>
        <v>66</v>
      </c>
      <c r="B1161" s="3" t="s">
        <v>598</v>
      </c>
      <c r="C1161" s="3" t="s">
        <v>787</v>
      </c>
      <c r="D1161" s="3" t="s">
        <v>5513</v>
      </c>
      <c r="E1161" s="3" t="s">
        <v>826</v>
      </c>
      <c r="F1161" s="4" t="str">
        <f t="shared" si="121"/>
        <v>O_PNT_es_bd_goodsreview</v>
      </c>
      <c r="G1161" s="5" t="s">
        <v>883</v>
      </c>
      <c r="H1161" s="3">
        <f t="shared" si="122"/>
        <v>6</v>
      </c>
      <c r="I1161" s="4" t="s">
        <v>1439</v>
      </c>
      <c r="J1161" s="4" t="s">
        <v>2455</v>
      </c>
      <c r="K1161" s="3" t="s">
        <v>3183</v>
      </c>
      <c r="L1161" s="3"/>
      <c r="M1161" s="3" t="str">
        <f t="shared" si="118"/>
        <v>NULL</v>
      </c>
      <c r="N1161" s="3"/>
      <c r="O1161" s="3"/>
      <c r="P1161" s="2" t="s">
        <v>3227</v>
      </c>
      <c r="Q1161" s="28" t="str">
        <f t="shared" si="119"/>
        <v>sno</v>
      </c>
      <c r="R1161" s="2" t="str">
        <f t="shared" si="123"/>
        <v>, writerNm  VARCHAR(20)  NULL  COMMENT '작성자명'</v>
      </c>
    </row>
    <row r="1162" spans="1:18" ht="22" hidden="1" customHeight="1" x14ac:dyDescent="0.45">
      <c r="A1162" s="23">
        <f t="shared" si="120"/>
        <v>66</v>
      </c>
      <c r="B1162" s="3" t="s">
        <v>598</v>
      </c>
      <c r="C1162" s="3" t="s">
        <v>787</v>
      </c>
      <c r="D1162" s="3" t="s">
        <v>5513</v>
      </c>
      <c r="E1162" s="3" t="s">
        <v>826</v>
      </c>
      <c r="F1162" s="4" t="str">
        <f t="shared" si="121"/>
        <v>O_PNT_es_bd_goodsreview</v>
      </c>
      <c r="G1162" s="5" t="s">
        <v>883</v>
      </c>
      <c r="H1162" s="3">
        <f t="shared" si="122"/>
        <v>7</v>
      </c>
      <c r="I1162" s="4" t="s">
        <v>1440</v>
      </c>
      <c r="J1162" s="4" t="s">
        <v>2456</v>
      </c>
      <c r="K1162" s="3" t="s">
        <v>3194</v>
      </c>
      <c r="L1162" s="3"/>
      <c r="M1162" s="3" t="str">
        <f t="shared" si="118"/>
        <v>NULL</v>
      </c>
      <c r="N1162" s="3"/>
      <c r="O1162" s="3"/>
      <c r="P1162" s="2" t="s">
        <v>3228</v>
      </c>
      <c r="Q1162" s="28" t="str">
        <f t="shared" si="119"/>
        <v>sno</v>
      </c>
      <c r="R1162" s="2" t="str">
        <f t="shared" si="123"/>
        <v>, apiExtraData  VARCHAR(100)  NULL  COMMENT 'api연동데이터'</v>
      </c>
    </row>
    <row r="1163" spans="1:18" ht="22" hidden="1" customHeight="1" x14ac:dyDescent="0.45">
      <c r="A1163" s="23">
        <f t="shared" si="120"/>
        <v>66</v>
      </c>
      <c r="B1163" s="3" t="s">
        <v>598</v>
      </c>
      <c r="C1163" s="3" t="s">
        <v>787</v>
      </c>
      <c r="D1163" s="3" t="s">
        <v>5513</v>
      </c>
      <c r="E1163" s="3" t="s">
        <v>826</v>
      </c>
      <c r="F1163" s="4" t="str">
        <f t="shared" si="121"/>
        <v>O_PNT_es_bd_goodsreview</v>
      </c>
      <c r="G1163" s="5" t="s">
        <v>883</v>
      </c>
      <c r="H1163" s="3">
        <f t="shared" si="122"/>
        <v>8</v>
      </c>
      <c r="I1163" s="4" t="s">
        <v>1441</v>
      </c>
      <c r="J1163" s="4" t="s">
        <v>2457</v>
      </c>
      <c r="K1163" s="3" t="s">
        <v>3180</v>
      </c>
      <c r="L1163" s="3"/>
      <c r="M1163" s="3" t="str">
        <f t="shared" si="118"/>
        <v>NULL</v>
      </c>
      <c r="N1163" s="3"/>
      <c r="O1163" s="3"/>
      <c r="P1163" s="2" t="s">
        <v>3226</v>
      </c>
      <c r="Q1163" s="28" t="str">
        <f t="shared" si="119"/>
        <v>sno</v>
      </c>
      <c r="R1163" s="2" t="str">
        <f t="shared" si="123"/>
        <v>, writerId  VARCHAR(50)  NULL  COMMENT '작성자아이디'</v>
      </c>
    </row>
    <row r="1164" spans="1:18" ht="22" hidden="1" customHeight="1" x14ac:dyDescent="0.45">
      <c r="A1164" s="23">
        <f t="shared" si="120"/>
        <v>66</v>
      </c>
      <c r="B1164" s="3" t="s">
        <v>598</v>
      </c>
      <c r="C1164" s="3" t="s">
        <v>787</v>
      </c>
      <c r="D1164" s="3" t="s">
        <v>5513</v>
      </c>
      <c r="E1164" s="3" t="s">
        <v>826</v>
      </c>
      <c r="F1164" s="4" t="str">
        <f t="shared" si="121"/>
        <v>O_PNT_es_bd_goodsreview</v>
      </c>
      <c r="G1164" s="5" t="s">
        <v>883</v>
      </c>
      <c r="H1164" s="3">
        <f t="shared" si="122"/>
        <v>9</v>
      </c>
      <c r="I1164" s="4" t="s">
        <v>1253</v>
      </c>
      <c r="J1164" s="4" t="s">
        <v>2458</v>
      </c>
      <c r="K1164" s="3" t="s">
        <v>3180</v>
      </c>
      <c r="L1164" s="3"/>
      <c r="M1164" s="3" t="str">
        <f t="shared" si="118"/>
        <v>NULL</v>
      </c>
      <c r="N1164" s="3"/>
      <c r="O1164" s="3"/>
      <c r="P1164" s="2" t="s">
        <v>3226</v>
      </c>
      <c r="Q1164" s="28" t="str">
        <f t="shared" si="119"/>
        <v>sno</v>
      </c>
      <c r="R1164" s="2" t="str">
        <f t="shared" si="123"/>
        <v>, writerEmail  VARCHAR(50)  NULL  COMMENT '이메일'</v>
      </c>
    </row>
    <row r="1165" spans="1:18" ht="22" hidden="1" customHeight="1" x14ac:dyDescent="0.45">
      <c r="A1165" s="23">
        <f t="shared" si="120"/>
        <v>66</v>
      </c>
      <c r="B1165" s="3" t="s">
        <v>598</v>
      </c>
      <c r="C1165" s="3" t="s">
        <v>787</v>
      </c>
      <c r="D1165" s="3" t="s">
        <v>5513</v>
      </c>
      <c r="E1165" s="3" t="s">
        <v>826</v>
      </c>
      <c r="F1165" s="4" t="str">
        <f t="shared" si="121"/>
        <v>O_PNT_es_bd_goodsreview</v>
      </c>
      <c r="G1165" s="5" t="s">
        <v>883</v>
      </c>
      <c r="H1165" s="3">
        <f t="shared" si="122"/>
        <v>10</v>
      </c>
      <c r="I1165" s="4" t="s">
        <v>1442</v>
      </c>
      <c r="J1165" s="4" t="s">
        <v>2459</v>
      </c>
      <c r="K1165" s="3" t="s">
        <v>3180</v>
      </c>
      <c r="L1165" s="3"/>
      <c r="M1165" s="3" t="str">
        <f t="shared" si="118"/>
        <v>NULL</v>
      </c>
      <c r="N1165" s="3"/>
      <c r="O1165" s="3"/>
      <c r="P1165" s="2" t="s">
        <v>3226</v>
      </c>
      <c r="Q1165" s="28" t="str">
        <f t="shared" si="119"/>
        <v>sno</v>
      </c>
      <c r="R1165" s="2" t="str">
        <f t="shared" si="123"/>
        <v>, writerNick  VARCHAR(50)  NULL  COMMENT '작성자닉네임'</v>
      </c>
    </row>
    <row r="1166" spans="1:18" ht="22" hidden="1" customHeight="1" x14ac:dyDescent="0.45">
      <c r="A1166" s="23">
        <f t="shared" si="120"/>
        <v>66</v>
      </c>
      <c r="B1166" s="3" t="s">
        <v>598</v>
      </c>
      <c r="C1166" s="3" t="s">
        <v>787</v>
      </c>
      <c r="D1166" s="3" t="s">
        <v>5513</v>
      </c>
      <c r="E1166" s="3" t="s">
        <v>826</v>
      </c>
      <c r="F1166" s="4" t="str">
        <f t="shared" si="121"/>
        <v>O_PNT_es_bd_goodsreview</v>
      </c>
      <c r="G1166" s="5" t="s">
        <v>883</v>
      </c>
      <c r="H1166" s="3">
        <f t="shared" si="122"/>
        <v>11</v>
      </c>
      <c r="I1166" s="4" t="s">
        <v>1443</v>
      </c>
      <c r="J1166" s="4" t="s">
        <v>2460</v>
      </c>
      <c r="K1166" s="3" t="s">
        <v>3194</v>
      </c>
      <c r="L1166" s="3"/>
      <c r="M1166" s="3" t="str">
        <f t="shared" si="118"/>
        <v>NULL</v>
      </c>
      <c r="N1166" s="3"/>
      <c r="O1166" s="3"/>
      <c r="P1166" s="2" t="s">
        <v>3228</v>
      </c>
      <c r="Q1166" s="28" t="str">
        <f t="shared" si="119"/>
        <v>sno</v>
      </c>
      <c r="R1166" s="2" t="str">
        <f t="shared" si="123"/>
        <v>, writerHp  VARCHAR(100)  NULL  COMMENT '작성자홈페이지'</v>
      </c>
    </row>
    <row r="1167" spans="1:18" ht="22" hidden="1" customHeight="1" x14ac:dyDescent="0.45">
      <c r="A1167" s="23">
        <f t="shared" si="120"/>
        <v>66</v>
      </c>
      <c r="B1167" s="3" t="s">
        <v>598</v>
      </c>
      <c r="C1167" s="3" t="s">
        <v>787</v>
      </c>
      <c r="D1167" s="3" t="s">
        <v>5513</v>
      </c>
      <c r="E1167" s="3" t="s">
        <v>826</v>
      </c>
      <c r="F1167" s="4" t="str">
        <f t="shared" si="121"/>
        <v>O_PNT_es_bd_goodsreview</v>
      </c>
      <c r="G1167" s="5" t="s">
        <v>883</v>
      </c>
      <c r="H1167" s="3">
        <f t="shared" si="122"/>
        <v>12</v>
      </c>
      <c r="I1167" s="4" t="s">
        <v>1444</v>
      </c>
      <c r="J1167" s="4" t="s">
        <v>2461</v>
      </c>
      <c r="K1167" s="3" t="s">
        <v>3347</v>
      </c>
      <c r="L1167" s="3"/>
      <c r="M1167" s="3" t="str">
        <f t="shared" si="118"/>
        <v>NULL</v>
      </c>
      <c r="N1167" s="3"/>
      <c r="O1167" s="3"/>
      <c r="P1167" s="2" t="s">
        <v>3229</v>
      </c>
      <c r="Q1167" s="28" t="str">
        <f t="shared" si="119"/>
        <v>sno</v>
      </c>
      <c r="R1167" s="2" t="str">
        <f t="shared" si="123"/>
        <v>, writerPw  VARCHAR(32)  NULL  COMMENT '비밀번호'</v>
      </c>
    </row>
    <row r="1168" spans="1:18" ht="22" hidden="1" customHeight="1" x14ac:dyDescent="0.45">
      <c r="A1168" s="23">
        <f t="shared" si="120"/>
        <v>66</v>
      </c>
      <c r="B1168" s="3" t="s">
        <v>598</v>
      </c>
      <c r="C1168" s="3" t="s">
        <v>787</v>
      </c>
      <c r="D1168" s="3" t="s">
        <v>5513</v>
      </c>
      <c r="E1168" s="3" t="s">
        <v>826</v>
      </c>
      <c r="F1168" s="4" t="str">
        <f t="shared" si="121"/>
        <v>O_PNT_es_bd_goodsreview</v>
      </c>
      <c r="G1168" s="5" t="s">
        <v>883</v>
      </c>
      <c r="H1168" s="3">
        <f t="shared" si="122"/>
        <v>13</v>
      </c>
      <c r="I1168" s="4" t="s">
        <v>1445</v>
      </c>
      <c r="J1168" s="4" t="s">
        <v>2462</v>
      </c>
      <c r="K1168" s="3" t="s">
        <v>3220</v>
      </c>
      <c r="L1168" s="3"/>
      <c r="M1168" s="3" t="str">
        <f t="shared" si="118"/>
        <v>NULL</v>
      </c>
      <c r="N1168" s="3"/>
      <c r="O1168" s="3"/>
      <c r="P1168" s="2" t="s">
        <v>3230</v>
      </c>
      <c r="Q1168" s="28" t="str">
        <f t="shared" si="119"/>
        <v>sno</v>
      </c>
      <c r="R1168" s="2" t="str">
        <f t="shared" si="123"/>
        <v>, writerIp  VARCHAR(15)  NULL  COMMENT '아이피'</v>
      </c>
    </row>
    <row r="1169" spans="1:18" ht="22" hidden="1" customHeight="1" x14ac:dyDescent="0.45">
      <c r="A1169" s="23">
        <f t="shared" si="120"/>
        <v>66</v>
      </c>
      <c r="B1169" s="3" t="s">
        <v>598</v>
      </c>
      <c r="C1169" s="3" t="s">
        <v>787</v>
      </c>
      <c r="D1169" s="3" t="s">
        <v>5513</v>
      </c>
      <c r="E1169" s="3" t="s">
        <v>826</v>
      </c>
      <c r="F1169" s="4" t="str">
        <f t="shared" si="121"/>
        <v>O_PNT_es_bd_goodsreview</v>
      </c>
      <c r="G1169" s="5" t="s">
        <v>883</v>
      </c>
      <c r="H1169" s="3">
        <f t="shared" si="122"/>
        <v>14</v>
      </c>
      <c r="I1169" s="4" t="s">
        <v>1446</v>
      </c>
      <c r="J1169" s="4" t="s">
        <v>2463</v>
      </c>
      <c r="K1169" s="3" t="s">
        <v>3194</v>
      </c>
      <c r="L1169" s="3"/>
      <c r="M1169" s="3" t="str">
        <f t="shared" si="118"/>
        <v>NULL</v>
      </c>
      <c r="N1169" s="3"/>
      <c r="O1169" s="3"/>
      <c r="P1169" s="2" t="s">
        <v>3228</v>
      </c>
      <c r="Q1169" s="28" t="str">
        <f t="shared" si="119"/>
        <v>sno</v>
      </c>
      <c r="R1169" s="2" t="str">
        <f t="shared" si="123"/>
        <v>, subject  VARCHAR(100)  NULL  COMMENT '글제목'</v>
      </c>
    </row>
    <row r="1170" spans="1:18" ht="22" hidden="1" customHeight="1" x14ac:dyDescent="0.45">
      <c r="A1170" s="23">
        <f t="shared" si="120"/>
        <v>66</v>
      </c>
      <c r="B1170" s="3" t="s">
        <v>598</v>
      </c>
      <c r="C1170" s="3" t="s">
        <v>787</v>
      </c>
      <c r="D1170" s="3" t="s">
        <v>5513</v>
      </c>
      <c r="E1170" s="3" t="s">
        <v>826</v>
      </c>
      <c r="F1170" s="4" t="str">
        <f t="shared" si="121"/>
        <v>O_PNT_es_bd_goodsreview</v>
      </c>
      <c r="G1170" s="5" t="s">
        <v>883</v>
      </c>
      <c r="H1170" s="3">
        <f t="shared" si="122"/>
        <v>15</v>
      </c>
      <c r="I1170" s="4" t="s">
        <v>1448</v>
      </c>
      <c r="J1170" s="4" t="s">
        <v>2465</v>
      </c>
      <c r="K1170" s="3" t="s">
        <v>3163</v>
      </c>
      <c r="L1170" s="3"/>
      <c r="M1170" s="3" t="str">
        <f t="shared" si="118"/>
        <v>NULL</v>
      </c>
      <c r="N1170" s="3"/>
      <c r="O1170" s="3"/>
      <c r="P1170" s="2" t="s">
        <v>3231</v>
      </c>
      <c r="Q1170" s="28" t="str">
        <f t="shared" si="119"/>
        <v>sno</v>
      </c>
      <c r="R1170" s="2" t="str">
        <f t="shared" si="123"/>
        <v>, contents  TEXT  NULL  COMMENT '글내용'</v>
      </c>
    </row>
    <row r="1171" spans="1:18" ht="22" hidden="1" customHeight="1" x14ac:dyDescent="0.45">
      <c r="A1171" s="23">
        <f t="shared" si="120"/>
        <v>66</v>
      </c>
      <c r="B1171" s="3" t="s">
        <v>598</v>
      </c>
      <c r="C1171" s="3" t="s">
        <v>787</v>
      </c>
      <c r="D1171" s="3" t="s">
        <v>5513</v>
      </c>
      <c r="E1171" s="3" t="s">
        <v>826</v>
      </c>
      <c r="F1171" s="4" t="str">
        <f t="shared" si="121"/>
        <v>O_PNT_es_bd_goodsreview</v>
      </c>
      <c r="G1171" s="5" t="s">
        <v>883</v>
      </c>
      <c r="H1171" s="3">
        <f t="shared" si="122"/>
        <v>16</v>
      </c>
      <c r="I1171" s="4" t="s">
        <v>1449</v>
      </c>
      <c r="J1171" s="4" t="s">
        <v>2466</v>
      </c>
      <c r="K1171" s="3" t="s">
        <v>3185</v>
      </c>
      <c r="L1171" s="3"/>
      <c r="M1171" s="3" t="str">
        <f t="shared" si="118"/>
        <v>NULL</v>
      </c>
      <c r="N1171" s="3"/>
      <c r="O1171" s="3"/>
      <c r="P1171" s="2" t="s">
        <v>3225</v>
      </c>
      <c r="Q1171" s="28" t="str">
        <f t="shared" si="119"/>
        <v>sno</v>
      </c>
      <c r="R1171" s="2" t="str">
        <f t="shared" si="123"/>
        <v>, urlLink  VARCHAR(255)  NULL  COMMENT 'url'</v>
      </c>
    </row>
    <row r="1172" spans="1:18" ht="22" hidden="1" customHeight="1" x14ac:dyDescent="0.45">
      <c r="A1172" s="23">
        <f t="shared" si="120"/>
        <v>66</v>
      </c>
      <c r="B1172" s="3" t="s">
        <v>598</v>
      </c>
      <c r="C1172" s="3" t="s">
        <v>787</v>
      </c>
      <c r="D1172" s="3" t="s">
        <v>5513</v>
      </c>
      <c r="E1172" s="3" t="s">
        <v>826</v>
      </c>
      <c r="F1172" s="4" t="str">
        <f t="shared" si="121"/>
        <v>O_PNT_es_bd_goodsreview</v>
      </c>
      <c r="G1172" s="5" t="s">
        <v>883</v>
      </c>
      <c r="H1172" s="3">
        <f t="shared" si="122"/>
        <v>17</v>
      </c>
      <c r="I1172" s="4" t="s">
        <v>1450</v>
      </c>
      <c r="J1172" s="4" t="s">
        <v>2467</v>
      </c>
      <c r="K1172" s="3" t="s">
        <v>3185</v>
      </c>
      <c r="L1172" s="3"/>
      <c r="M1172" s="3" t="str">
        <f t="shared" si="118"/>
        <v>NULL</v>
      </c>
      <c r="N1172" s="3"/>
      <c r="O1172" s="3"/>
      <c r="P1172" s="2" t="s">
        <v>3225</v>
      </c>
      <c r="Q1172" s="28" t="str">
        <f t="shared" si="119"/>
        <v>sno</v>
      </c>
      <c r="R1172" s="2" t="str">
        <f t="shared" si="123"/>
        <v>, uploadFileNm  VARCHAR(255)  NULL  COMMENT '원본이미지파일명'</v>
      </c>
    </row>
    <row r="1173" spans="1:18" ht="22" hidden="1" customHeight="1" x14ac:dyDescent="0.45">
      <c r="A1173" s="23">
        <f t="shared" si="120"/>
        <v>66</v>
      </c>
      <c r="B1173" s="3" t="s">
        <v>598</v>
      </c>
      <c r="C1173" s="3" t="s">
        <v>787</v>
      </c>
      <c r="D1173" s="3" t="s">
        <v>5513</v>
      </c>
      <c r="E1173" s="3" t="s">
        <v>826</v>
      </c>
      <c r="F1173" s="4" t="str">
        <f t="shared" si="121"/>
        <v>O_PNT_es_bd_goodsreview</v>
      </c>
      <c r="G1173" s="5" t="s">
        <v>883</v>
      </c>
      <c r="H1173" s="3">
        <f t="shared" si="122"/>
        <v>18</v>
      </c>
      <c r="I1173" s="4" t="s">
        <v>1451</v>
      </c>
      <c r="J1173" s="4" t="s">
        <v>2468</v>
      </c>
      <c r="K1173" s="3" t="s">
        <v>3185</v>
      </c>
      <c r="L1173" s="3"/>
      <c r="M1173" s="3" t="str">
        <f t="shared" si="118"/>
        <v>NULL</v>
      </c>
      <c r="N1173" s="3"/>
      <c r="O1173" s="3"/>
      <c r="P1173" s="2" t="s">
        <v>3225</v>
      </c>
      <c r="Q1173" s="28" t="str">
        <f t="shared" si="119"/>
        <v>sno</v>
      </c>
      <c r="R1173" s="2" t="str">
        <f t="shared" si="123"/>
        <v>, saveFileNm  VARCHAR(255)  NULL  COMMENT '저장이미지파일명'</v>
      </c>
    </row>
    <row r="1174" spans="1:18" ht="22" hidden="1" customHeight="1" x14ac:dyDescent="0.45">
      <c r="A1174" s="23">
        <f t="shared" si="120"/>
        <v>66</v>
      </c>
      <c r="B1174" s="3" t="s">
        <v>598</v>
      </c>
      <c r="C1174" s="3" t="s">
        <v>787</v>
      </c>
      <c r="D1174" s="3" t="s">
        <v>5513</v>
      </c>
      <c r="E1174" s="3" t="s">
        <v>826</v>
      </c>
      <c r="F1174" s="4" t="str">
        <f t="shared" si="121"/>
        <v>O_PNT_es_bd_goodsreview</v>
      </c>
      <c r="G1174" s="5" t="s">
        <v>883</v>
      </c>
      <c r="H1174" s="3">
        <f t="shared" si="122"/>
        <v>19</v>
      </c>
      <c r="I1174" s="4" t="s">
        <v>1452</v>
      </c>
      <c r="J1174" s="4" t="s">
        <v>2469</v>
      </c>
      <c r="K1174" s="3" t="s">
        <v>3210</v>
      </c>
      <c r="L1174" s="3"/>
      <c r="M1174" s="3" t="str">
        <f t="shared" si="118"/>
        <v>NULL</v>
      </c>
      <c r="N1174" s="3"/>
      <c r="O1174" s="3"/>
      <c r="P1174" s="2" t="s">
        <v>3232</v>
      </c>
      <c r="Q1174" s="28" t="str">
        <f t="shared" si="119"/>
        <v>sno</v>
      </c>
      <c r="R1174" s="2" t="str">
        <f t="shared" si="123"/>
        <v>, isNotice  VARCHAR(1)  NULL  COMMENT '공지여부'</v>
      </c>
    </row>
    <row r="1175" spans="1:18" ht="22" hidden="1" customHeight="1" x14ac:dyDescent="0.45">
      <c r="A1175" s="23">
        <f t="shared" si="120"/>
        <v>66</v>
      </c>
      <c r="B1175" s="3" t="s">
        <v>598</v>
      </c>
      <c r="C1175" s="3" t="s">
        <v>787</v>
      </c>
      <c r="D1175" s="3" t="s">
        <v>5513</v>
      </c>
      <c r="E1175" s="3" t="s">
        <v>826</v>
      </c>
      <c r="F1175" s="4" t="str">
        <f t="shared" si="121"/>
        <v>O_PNT_es_bd_goodsreview</v>
      </c>
      <c r="G1175" s="5" t="s">
        <v>883</v>
      </c>
      <c r="H1175" s="3">
        <f t="shared" si="122"/>
        <v>20</v>
      </c>
      <c r="I1175" s="4"/>
      <c r="J1175" s="4" t="s">
        <v>2482</v>
      </c>
      <c r="K1175" s="3" t="s">
        <v>3378</v>
      </c>
      <c r="L1175" s="3"/>
      <c r="M1175" s="3" t="str">
        <f t="shared" si="118"/>
        <v>NULL</v>
      </c>
      <c r="N1175" s="3"/>
      <c r="O1175" s="3"/>
      <c r="P1175" s="2" t="s">
        <v>3224</v>
      </c>
      <c r="Q1175" s="28" t="str">
        <f t="shared" si="119"/>
        <v>sno</v>
      </c>
      <c r="R1175" s="2" t="str">
        <f t="shared" si="123"/>
        <v>, parentSno  INTEGER  NULL  COMMENT ''</v>
      </c>
    </row>
    <row r="1176" spans="1:18" ht="22" hidden="1" customHeight="1" x14ac:dyDescent="0.45">
      <c r="A1176" s="23">
        <f t="shared" si="120"/>
        <v>66</v>
      </c>
      <c r="B1176" s="3" t="s">
        <v>598</v>
      </c>
      <c r="C1176" s="3" t="s">
        <v>787</v>
      </c>
      <c r="D1176" s="3" t="s">
        <v>5513</v>
      </c>
      <c r="E1176" s="3" t="s">
        <v>826</v>
      </c>
      <c r="F1176" s="4" t="str">
        <f t="shared" si="121"/>
        <v>O_PNT_es_bd_goodsreview</v>
      </c>
      <c r="G1176" s="5" t="s">
        <v>883</v>
      </c>
      <c r="H1176" s="3">
        <f t="shared" si="122"/>
        <v>21</v>
      </c>
      <c r="I1176" s="4" t="s">
        <v>1453</v>
      </c>
      <c r="J1176" s="4" t="s">
        <v>2470</v>
      </c>
      <c r="K1176" s="3" t="s">
        <v>3210</v>
      </c>
      <c r="L1176" s="3"/>
      <c r="M1176" s="3" t="str">
        <f t="shared" si="118"/>
        <v>NULL</v>
      </c>
      <c r="N1176" s="3"/>
      <c r="O1176" s="3"/>
      <c r="P1176" s="2" t="s">
        <v>3232</v>
      </c>
      <c r="Q1176" s="28" t="str">
        <f t="shared" si="119"/>
        <v>sno</v>
      </c>
      <c r="R1176" s="2" t="str">
        <f t="shared" si="123"/>
        <v>, isSecret  VARCHAR(1)  NULL  COMMENT '비밀글여부'</v>
      </c>
    </row>
    <row r="1177" spans="1:18" ht="22" hidden="1" customHeight="1" x14ac:dyDescent="0.45">
      <c r="A1177" s="23">
        <f t="shared" si="120"/>
        <v>66</v>
      </c>
      <c r="B1177" s="3" t="s">
        <v>598</v>
      </c>
      <c r="C1177" s="3" t="s">
        <v>787</v>
      </c>
      <c r="D1177" s="3" t="s">
        <v>5513</v>
      </c>
      <c r="E1177" s="3" t="s">
        <v>826</v>
      </c>
      <c r="F1177" s="4" t="str">
        <f t="shared" si="121"/>
        <v>O_PNT_es_bd_goodsreview</v>
      </c>
      <c r="G1177" s="5" t="s">
        <v>883</v>
      </c>
      <c r="H1177" s="3">
        <f t="shared" si="122"/>
        <v>22</v>
      </c>
      <c r="I1177" s="4" t="s">
        <v>1430</v>
      </c>
      <c r="J1177" s="4" t="s">
        <v>2471</v>
      </c>
      <c r="K1177" s="3" t="s">
        <v>3378</v>
      </c>
      <c r="L1177" s="3"/>
      <c r="M1177" s="3" t="str">
        <f t="shared" si="118"/>
        <v>NULL</v>
      </c>
      <c r="N1177" s="3"/>
      <c r="O1177" s="3"/>
      <c r="P1177" s="2" t="s">
        <v>3223</v>
      </c>
      <c r="Q1177" s="28" t="str">
        <f t="shared" si="119"/>
        <v>sno</v>
      </c>
      <c r="R1177" s="2" t="str">
        <f t="shared" si="123"/>
        <v>, hit  INTEGER  NULL  COMMENT '조회수'</v>
      </c>
    </row>
    <row r="1178" spans="1:18" ht="22" hidden="1" customHeight="1" x14ac:dyDescent="0.45">
      <c r="A1178" s="23">
        <f t="shared" si="120"/>
        <v>66</v>
      </c>
      <c r="B1178" s="3" t="s">
        <v>598</v>
      </c>
      <c r="C1178" s="3" t="s">
        <v>787</v>
      </c>
      <c r="D1178" s="3" t="s">
        <v>5513</v>
      </c>
      <c r="E1178" s="3" t="s">
        <v>826</v>
      </c>
      <c r="F1178" s="4" t="str">
        <f t="shared" si="121"/>
        <v>O_PNT_es_bd_goodsreview</v>
      </c>
      <c r="G1178" s="5" t="s">
        <v>883</v>
      </c>
      <c r="H1178" s="3">
        <f t="shared" si="122"/>
        <v>23</v>
      </c>
      <c r="I1178" s="4" t="s">
        <v>1454</v>
      </c>
      <c r="J1178" s="4" t="s">
        <v>2472</v>
      </c>
      <c r="K1178" s="3" t="s">
        <v>3161</v>
      </c>
      <c r="L1178" s="3"/>
      <c r="M1178" s="3" t="str">
        <f t="shared" si="118"/>
        <v>NULL</v>
      </c>
      <c r="N1178" s="3"/>
      <c r="O1178" s="3"/>
      <c r="P1178" s="2" t="s">
        <v>3233</v>
      </c>
      <c r="Q1178" s="28" t="str">
        <f t="shared" si="119"/>
        <v>sno</v>
      </c>
      <c r="R1178" s="2" t="str">
        <f t="shared" si="123"/>
        <v>, memoCnt  SMALLINT  NULL  COMMENT '코멘트수'</v>
      </c>
    </row>
    <row r="1179" spans="1:18" ht="22" hidden="1" customHeight="1" x14ac:dyDescent="0.45">
      <c r="A1179" s="23">
        <f t="shared" si="120"/>
        <v>66</v>
      </c>
      <c r="B1179" s="3" t="s">
        <v>598</v>
      </c>
      <c r="C1179" s="3" t="s">
        <v>787</v>
      </c>
      <c r="D1179" s="3" t="s">
        <v>5513</v>
      </c>
      <c r="E1179" s="3" t="s">
        <v>826</v>
      </c>
      <c r="F1179" s="4" t="str">
        <f t="shared" si="121"/>
        <v>O_PNT_es_bd_goodsreview</v>
      </c>
      <c r="G1179" s="5" t="s">
        <v>883</v>
      </c>
      <c r="H1179" s="3">
        <f t="shared" si="122"/>
        <v>24</v>
      </c>
      <c r="I1179" s="4" t="s">
        <v>856</v>
      </c>
      <c r="J1179" s="4" t="s">
        <v>2473</v>
      </c>
      <c r="K1179" s="3" t="s">
        <v>3180</v>
      </c>
      <c r="L1179" s="3"/>
      <c r="M1179" s="3" t="str">
        <f t="shared" si="118"/>
        <v>NULL</v>
      </c>
      <c r="N1179" s="3"/>
      <c r="O1179" s="3"/>
      <c r="P1179" s="2" t="s">
        <v>3226</v>
      </c>
      <c r="Q1179" s="28" t="str">
        <f t="shared" si="119"/>
        <v>sno</v>
      </c>
      <c r="R1179" s="2" t="str">
        <f t="shared" si="123"/>
        <v>, category  VARCHAR(50)  NULL  COMMENT '카테고리'</v>
      </c>
    </row>
    <row r="1180" spans="1:18" ht="22" hidden="1" customHeight="1" x14ac:dyDescent="0.45">
      <c r="A1180" s="23">
        <f t="shared" si="120"/>
        <v>66</v>
      </c>
      <c r="B1180" s="3" t="s">
        <v>598</v>
      </c>
      <c r="C1180" s="3" t="s">
        <v>787</v>
      </c>
      <c r="D1180" s="3" t="s">
        <v>5513</v>
      </c>
      <c r="E1180" s="3" t="s">
        <v>826</v>
      </c>
      <c r="F1180" s="4" t="str">
        <f t="shared" si="121"/>
        <v>O_PNT_es_bd_goodsreview</v>
      </c>
      <c r="G1180" s="5" t="s">
        <v>883</v>
      </c>
      <c r="H1180" s="3">
        <f t="shared" si="122"/>
        <v>25</v>
      </c>
      <c r="I1180" s="4" t="s">
        <v>1455</v>
      </c>
      <c r="J1180" s="4" t="s">
        <v>2474</v>
      </c>
      <c r="K1180" s="3" t="s">
        <v>3183</v>
      </c>
      <c r="L1180" s="3"/>
      <c r="M1180" s="3" t="str">
        <f t="shared" si="118"/>
        <v>NULL</v>
      </c>
      <c r="N1180" s="3"/>
      <c r="O1180" s="3"/>
      <c r="P1180" s="2" t="s">
        <v>3227</v>
      </c>
      <c r="Q1180" s="28" t="str">
        <f t="shared" si="119"/>
        <v>sno</v>
      </c>
      <c r="R1180" s="2" t="str">
        <f t="shared" si="123"/>
        <v>, writerMobile  VARCHAR(20)  NULL  COMMENT '작성자휴대폰'</v>
      </c>
    </row>
    <row r="1181" spans="1:18" ht="22" hidden="1" customHeight="1" x14ac:dyDescent="0.45">
      <c r="A1181" s="23">
        <f t="shared" si="120"/>
        <v>66</v>
      </c>
      <c r="B1181" s="3" t="s">
        <v>598</v>
      </c>
      <c r="C1181" s="3" t="s">
        <v>787</v>
      </c>
      <c r="D1181" s="3" t="s">
        <v>5513</v>
      </c>
      <c r="E1181" s="3" t="s">
        <v>826</v>
      </c>
      <c r="F1181" s="4" t="str">
        <f t="shared" si="121"/>
        <v>O_PNT_es_bd_goodsreview</v>
      </c>
      <c r="G1181" s="5" t="s">
        <v>883</v>
      </c>
      <c r="H1181" s="3">
        <f t="shared" si="122"/>
        <v>26</v>
      </c>
      <c r="I1181" s="4" t="s">
        <v>1115</v>
      </c>
      <c r="J1181" s="4" t="s">
        <v>2475</v>
      </c>
      <c r="K1181" s="3" t="s">
        <v>3378</v>
      </c>
      <c r="L1181" s="3"/>
      <c r="M1181" s="3" t="str">
        <f t="shared" si="118"/>
        <v>NULL</v>
      </c>
      <c r="N1181" s="3"/>
      <c r="O1181" s="3"/>
      <c r="P1181" s="2" t="s">
        <v>3224</v>
      </c>
      <c r="Q1181" s="28" t="str">
        <f t="shared" si="119"/>
        <v>sno</v>
      </c>
      <c r="R1181" s="2" t="str">
        <f t="shared" si="123"/>
        <v>, goodsNo  INTEGER  NULL  COMMENT '상품번호'</v>
      </c>
    </row>
    <row r="1182" spans="1:18" ht="22" hidden="1" customHeight="1" x14ac:dyDescent="0.45">
      <c r="A1182" s="23">
        <f t="shared" si="120"/>
        <v>66</v>
      </c>
      <c r="B1182" s="3" t="s">
        <v>598</v>
      </c>
      <c r="C1182" s="3" t="s">
        <v>787</v>
      </c>
      <c r="D1182" s="3" t="s">
        <v>5513</v>
      </c>
      <c r="E1182" s="3" t="s">
        <v>826</v>
      </c>
      <c r="F1182" s="4" t="str">
        <f t="shared" si="121"/>
        <v>O_PNT_es_bd_goodsreview</v>
      </c>
      <c r="G1182" s="5" t="s">
        <v>883</v>
      </c>
      <c r="H1182" s="3">
        <f t="shared" si="122"/>
        <v>27</v>
      </c>
      <c r="I1182" s="4" t="s">
        <v>1456</v>
      </c>
      <c r="J1182" s="4" t="s">
        <v>2476</v>
      </c>
      <c r="K1182" s="3" t="s">
        <v>3378</v>
      </c>
      <c r="L1182" s="3"/>
      <c r="M1182" s="3" t="str">
        <f t="shared" si="118"/>
        <v>NULL</v>
      </c>
      <c r="N1182" s="3"/>
      <c r="O1182" s="3"/>
      <c r="P1182" s="2" t="s">
        <v>3239</v>
      </c>
      <c r="Q1182" s="28" t="str">
        <f t="shared" si="119"/>
        <v>sno</v>
      </c>
      <c r="R1182" s="2" t="str">
        <f t="shared" si="123"/>
        <v>, goodsPt  INTEGER  NULL  COMMENT '상품평점'</v>
      </c>
    </row>
    <row r="1183" spans="1:18" ht="22" hidden="1" customHeight="1" x14ac:dyDescent="0.45">
      <c r="A1183" s="23">
        <f t="shared" si="120"/>
        <v>66</v>
      </c>
      <c r="B1183" s="3" t="s">
        <v>598</v>
      </c>
      <c r="C1183" s="3" t="s">
        <v>787</v>
      </c>
      <c r="D1183" s="3" t="s">
        <v>5513</v>
      </c>
      <c r="E1183" s="3" t="s">
        <v>826</v>
      </c>
      <c r="F1183" s="4" t="str">
        <f t="shared" si="121"/>
        <v>O_PNT_es_bd_goodsreview</v>
      </c>
      <c r="G1183" s="5" t="s">
        <v>883</v>
      </c>
      <c r="H1183" s="3">
        <f t="shared" si="122"/>
        <v>28</v>
      </c>
      <c r="I1183" s="4" t="s">
        <v>918</v>
      </c>
      <c r="J1183" s="4" t="s">
        <v>2477</v>
      </c>
      <c r="K1183" s="3" t="s">
        <v>3157</v>
      </c>
      <c r="L1183" s="3"/>
      <c r="M1183" s="3" t="str">
        <f t="shared" si="118"/>
        <v>NULL</v>
      </c>
      <c r="N1183" s="3"/>
      <c r="O1183" s="3"/>
      <c r="P1183" s="2" t="s">
        <v>3234</v>
      </c>
      <c r="Q1183" s="28" t="str">
        <f t="shared" si="119"/>
        <v>sno</v>
      </c>
      <c r="R1183" s="2" t="str">
        <f t="shared" si="123"/>
        <v>, orderNo  VARCHAR(16)  NULL  COMMENT '주문번호'</v>
      </c>
    </row>
    <row r="1184" spans="1:18" ht="22" hidden="1" customHeight="1" x14ac:dyDescent="0.45">
      <c r="A1184" s="23">
        <f t="shared" si="120"/>
        <v>66</v>
      </c>
      <c r="B1184" s="3" t="s">
        <v>598</v>
      </c>
      <c r="C1184" s="3" t="s">
        <v>787</v>
      </c>
      <c r="D1184" s="3" t="s">
        <v>5513</v>
      </c>
      <c r="E1184" s="3" t="s">
        <v>826</v>
      </c>
      <c r="F1184" s="4" t="str">
        <f t="shared" si="121"/>
        <v>O_PNT_es_bd_goodsreview</v>
      </c>
      <c r="G1184" s="5" t="s">
        <v>883</v>
      </c>
      <c r="H1184" s="3">
        <f t="shared" si="122"/>
        <v>29</v>
      </c>
      <c r="I1184" s="4" t="s">
        <v>908</v>
      </c>
      <c r="J1184" s="4" t="s">
        <v>2478</v>
      </c>
      <c r="K1184" s="3" t="s">
        <v>3378</v>
      </c>
      <c r="L1184" s="3"/>
      <c r="M1184" s="3" t="str">
        <f t="shared" si="118"/>
        <v>NULL</v>
      </c>
      <c r="N1184" s="3"/>
      <c r="O1184" s="3"/>
      <c r="P1184" s="2" t="s">
        <v>3223</v>
      </c>
      <c r="Q1184" s="28" t="str">
        <f t="shared" si="119"/>
        <v>sno</v>
      </c>
      <c r="R1184" s="2" t="str">
        <f t="shared" si="123"/>
        <v>, mileage  INTEGER  NULL  COMMENT '적립금'</v>
      </c>
    </row>
    <row r="1185" spans="1:18" ht="22" hidden="1" customHeight="1" x14ac:dyDescent="0.45">
      <c r="A1185" s="23">
        <f t="shared" si="120"/>
        <v>66</v>
      </c>
      <c r="B1185" s="3" t="s">
        <v>598</v>
      </c>
      <c r="C1185" s="3" t="s">
        <v>787</v>
      </c>
      <c r="D1185" s="3" t="s">
        <v>5513</v>
      </c>
      <c r="E1185" s="3" t="s">
        <v>826</v>
      </c>
      <c r="F1185" s="4" t="str">
        <f t="shared" si="121"/>
        <v>O_PNT_es_bd_goodsreview</v>
      </c>
      <c r="G1185" s="5" t="s">
        <v>883</v>
      </c>
      <c r="H1185" s="3">
        <f t="shared" si="122"/>
        <v>30</v>
      </c>
      <c r="I1185" s="4" t="s">
        <v>1457</v>
      </c>
      <c r="J1185" s="4" t="s">
        <v>2479</v>
      </c>
      <c r="K1185" s="3" t="s">
        <v>3194</v>
      </c>
      <c r="L1185" s="3"/>
      <c r="M1185" s="3" t="str">
        <f t="shared" si="118"/>
        <v>NULL</v>
      </c>
      <c r="N1185" s="3"/>
      <c r="O1185" s="3"/>
      <c r="P1185" s="2" t="s">
        <v>3228</v>
      </c>
      <c r="Q1185" s="28" t="str">
        <f t="shared" si="119"/>
        <v>sno</v>
      </c>
      <c r="R1185" s="2" t="str">
        <f t="shared" si="123"/>
        <v>, mileageReason  VARCHAR(100)  NULL  COMMENT '적립금지급이유'</v>
      </c>
    </row>
    <row r="1186" spans="1:18" ht="22" hidden="1" customHeight="1" x14ac:dyDescent="0.45">
      <c r="A1186" s="23">
        <f t="shared" si="120"/>
        <v>66</v>
      </c>
      <c r="B1186" s="3" t="s">
        <v>598</v>
      </c>
      <c r="C1186" s="3" t="s">
        <v>787</v>
      </c>
      <c r="D1186" s="3" t="s">
        <v>5513</v>
      </c>
      <c r="E1186" s="3" t="s">
        <v>826</v>
      </c>
      <c r="F1186" s="4" t="str">
        <f t="shared" si="121"/>
        <v>O_PNT_es_bd_goodsreview</v>
      </c>
      <c r="G1186" s="5" t="s">
        <v>883</v>
      </c>
      <c r="H1186" s="3">
        <f t="shared" si="122"/>
        <v>31</v>
      </c>
      <c r="I1186" s="4" t="s">
        <v>1460</v>
      </c>
      <c r="J1186" s="4" t="s">
        <v>2483</v>
      </c>
      <c r="K1186" s="3" t="s">
        <v>3210</v>
      </c>
      <c r="L1186" s="3"/>
      <c r="M1186" s="3" t="str">
        <f t="shared" si="118"/>
        <v>NULL</v>
      </c>
      <c r="N1186" s="3"/>
      <c r="O1186" s="3"/>
      <c r="P1186" s="2" t="s">
        <v>3232</v>
      </c>
      <c r="Q1186" s="28" t="str">
        <f t="shared" si="119"/>
        <v>sno</v>
      </c>
      <c r="R1186" s="2" t="str">
        <f t="shared" si="123"/>
        <v>, isDelete  VARCHAR(1)  NULL  COMMENT '삭제'</v>
      </c>
    </row>
    <row r="1187" spans="1:18" ht="22" hidden="1" customHeight="1" x14ac:dyDescent="0.45">
      <c r="A1187" s="23">
        <f t="shared" si="120"/>
        <v>66</v>
      </c>
      <c r="B1187" s="3" t="s">
        <v>598</v>
      </c>
      <c r="C1187" s="3" t="s">
        <v>787</v>
      </c>
      <c r="D1187" s="3" t="s">
        <v>5513</v>
      </c>
      <c r="E1187" s="3" t="s">
        <v>826</v>
      </c>
      <c r="F1187" s="4" t="str">
        <f t="shared" si="121"/>
        <v>O_PNT_es_bd_goodsreview</v>
      </c>
      <c r="G1187" s="5" t="s">
        <v>883</v>
      </c>
      <c r="H1187" s="3">
        <f t="shared" si="122"/>
        <v>32</v>
      </c>
      <c r="I1187" s="4"/>
      <c r="J1187" s="4" t="s">
        <v>2488</v>
      </c>
      <c r="K1187" s="3" t="s">
        <v>3219</v>
      </c>
      <c r="L1187" s="3"/>
      <c r="M1187" s="3" t="str">
        <f t="shared" si="118"/>
        <v>NULL</v>
      </c>
      <c r="N1187" s="3"/>
      <c r="O1187" s="3"/>
      <c r="P1187" s="2" t="s">
        <v>3238</v>
      </c>
      <c r="Q1187" s="28" t="str">
        <f t="shared" si="119"/>
        <v>sno</v>
      </c>
      <c r="R1187" s="2" t="str">
        <f t="shared" si="123"/>
        <v>, bdUploadStorage  VARCHAR(200)  NULL  COMMENT ''</v>
      </c>
    </row>
    <row r="1188" spans="1:18" ht="22" hidden="1" customHeight="1" x14ac:dyDescent="0.45">
      <c r="A1188" s="23">
        <f t="shared" si="120"/>
        <v>66</v>
      </c>
      <c r="B1188" s="3" t="s">
        <v>598</v>
      </c>
      <c r="C1188" s="3" t="s">
        <v>787</v>
      </c>
      <c r="D1188" s="3" t="s">
        <v>5513</v>
      </c>
      <c r="E1188" s="3" t="s">
        <v>826</v>
      </c>
      <c r="F1188" s="4" t="str">
        <f t="shared" si="121"/>
        <v>O_PNT_es_bd_goodsreview</v>
      </c>
      <c r="G1188" s="5" t="s">
        <v>883</v>
      </c>
      <c r="H1188" s="3">
        <f t="shared" si="122"/>
        <v>33</v>
      </c>
      <c r="I1188" s="4"/>
      <c r="J1188" s="4" t="s">
        <v>2489</v>
      </c>
      <c r="K1188" s="3" t="s">
        <v>3219</v>
      </c>
      <c r="L1188" s="3"/>
      <c r="M1188" s="3" t="str">
        <f t="shared" ref="M1188:M1251" si="124">IF(L1188="Y"," NOT NULL","NULL")</f>
        <v>NULL</v>
      </c>
      <c r="N1188" s="3"/>
      <c r="O1188" s="3"/>
      <c r="P1188" s="2" t="s">
        <v>3238</v>
      </c>
      <c r="Q1188" s="28" t="str">
        <f t="shared" ref="Q1188:Q1251" si="125">IF(G1188="","",IF(L1188="",Q1187,IF(AND(L1188="Y",H1188=1),J1188,CONCATENATE(Q1187,",",J1188))))</f>
        <v>sno</v>
      </c>
      <c r="R1188" s="2" t="str">
        <f t="shared" si="123"/>
        <v>, bdUploadPath  VARCHAR(200)  NULL  COMMENT ''</v>
      </c>
    </row>
    <row r="1189" spans="1:18" ht="22" hidden="1" customHeight="1" x14ac:dyDescent="0.45">
      <c r="A1189" s="23">
        <f t="shared" ref="A1189:A1252" si="126">IF(G1189=G1188,A1188,A1188+1)</f>
        <v>66</v>
      </c>
      <c r="B1189" s="3" t="s">
        <v>598</v>
      </c>
      <c r="C1189" s="3" t="s">
        <v>787</v>
      </c>
      <c r="D1189" s="3" t="s">
        <v>5513</v>
      </c>
      <c r="E1189" s="3" t="s">
        <v>826</v>
      </c>
      <c r="F1189" s="4" t="str">
        <f t="shared" ref="F1189:F1252" si="127">CONCATENATE("O_",D1189,"_",E1189)</f>
        <v>O_PNT_es_bd_goodsreview</v>
      </c>
      <c r="G1189" s="5" t="s">
        <v>883</v>
      </c>
      <c r="H1189" s="3">
        <f t="shared" ref="H1189:H1252" si="128">IF(F1189=F1188,H1188+1,1)</f>
        <v>34</v>
      </c>
      <c r="I1189" s="4"/>
      <c r="J1189" s="4" t="s">
        <v>2490</v>
      </c>
      <c r="K1189" s="3" t="s">
        <v>3219</v>
      </c>
      <c r="L1189" s="3"/>
      <c r="M1189" s="3" t="str">
        <f t="shared" si="124"/>
        <v>NULL</v>
      </c>
      <c r="N1189" s="3"/>
      <c r="O1189" s="3"/>
      <c r="P1189" s="2" t="s">
        <v>3238</v>
      </c>
      <c r="Q1189" s="28" t="str">
        <f t="shared" si="125"/>
        <v>sno</v>
      </c>
      <c r="R1189" s="2" t="str">
        <f t="shared" ref="R1189:R1252" si="129">IF(AND(N1189="Y",H1189=1),"CREATE OR REPLACE VIEW "&amp;B1189&amp;"."&amp;F1189&amp;" AS SELECT CMM_DTL_CD AS "&amp;J1189,IF(AND(N1189="Y",H1190=1)," , SORT_SEQ AS "&amp;J1189&amp;" FROM DW.WSTC_CMM_CD_DTL WHERE CMM_BAS_CD= '"&amp;P1189&amp;"';",IF(N1189="Y"," , CMM_DTL_NM AS "&amp;J1189,IF(G1189="","",IF(H1189=1,"CREATE OR REPLACE TRANSIENT TABLE "&amp;B1189&amp;"."&amp;F1189&amp;" ("&amp;J1189&amp;"  "&amp;K1189&amp;"  "&amp;M1189&amp;"  COMMENT '"&amp;I1189&amp;"'",IF(H1190=1,", "&amp;J1189&amp;"  "&amp;K1189&amp;"  "&amp;M1189&amp;"  COMMENT '"&amp;I1189&amp;"' , CONSTRAINT "&amp;F1189&amp;"_PK PRIMARY KEY ("&amp;Q1189&amp;")) COMMENT='"&amp;G1189&amp;"';"&amp;"GRANT SELECT ON TABLE GCWB_WDB."&amp;B1189&amp;"."&amp;F1189&amp;" TO READ_ROLE;"&amp;"GRANT SELECT,INSERT,UPDATE,DELETE ON TABLE GCWB_WDB."&amp;B1189&amp;"."&amp;F1189&amp;" TO ROLE CRUD_ROLE;",", "&amp;J1189&amp;"  "&amp;K1189&amp;"  "&amp;M1189&amp;"  COMMENT '"&amp;I1189&amp;"'"))))))</f>
        <v>, bdUploadThumbPath  VARCHAR(200)  NULL  COMMENT ''</v>
      </c>
    </row>
    <row r="1190" spans="1:18" ht="22" hidden="1" customHeight="1" x14ac:dyDescent="0.45">
      <c r="A1190" s="23">
        <f t="shared" si="126"/>
        <v>66</v>
      </c>
      <c r="B1190" s="3" t="s">
        <v>598</v>
      </c>
      <c r="C1190" s="3" t="s">
        <v>787</v>
      </c>
      <c r="D1190" s="3" t="s">
        <v>5513</v>
      </c>
      <c r="E1190" s="3" t="s">
        <v>826</v>
      </c>
      <c r="F1190" s="4" t="str">
        <f t="shared" si="127"/>
        <v>O_PNT_es_bd_goodsreview</v>
      </c>
      <c r="G1190" s="5" t="s">
        <v>883</v>
      </c>
      <c r="H1190" s="3">
        <f t="shared" si="128"/>
        <v>35</v>
      </c>
      <c r="I1190" s="4" t="s">
        <v>916</v>
      </c>
      <c r="J1190" s="4" t="s">
        <v>2486</v>
      </c>
      <c r="K1190" s="3" t="s">
        <v>3160</v>
      </c>
      <c r="L1190" s="3"/>
      <c r="M1190" s="3" t="str">
        <f t="shared" si="124"/>
        <v>NULL</v>
      </c>
      <c r="N1190" s="3"/>
      <c r="O1190" s="3"/>
      <c r="P1190" s="2" t="s">
        <v>3237</v>
      </c>
      <c r="Q1190" s="28" t="str">
        <f t="shared" si="125"/>
        <v>sno</v>
      </c>
      <c r="R1190" s="2" t="str">
        <f t="shared" si="129"/>
        <v>, regDt  DATETIME  NULL  COMMENT '등록일'</v>
      </c>
    </row>
    <row r="1191" spans="1:18" ht="22" hidden="1" customHeight="1" x14ac:dyDescent="0.45">
      <c r="A1191" s="23">
        <f t="shared" si="126"/>
        <v>66</v>
      </c>
      <c r="B1191" s="3" t="s">
        <v>598</v>
      </c>
      <c r="C1191" s="3" t="s">
        <v>787</v>
      </c>
      <c r="D1191" s="3" t="s">
        <v>5513</v>
      </c>
      <c r="E1191" s="3" t="s">
        <v>826</v>
      </c>
      <c r="F1191" s="4" t="str">
        <f t="shared" si="127"/>
        <v>O_PNT_es_bd_goodsreview</v>
      </c>
      <c r="G1191" s="5" t="s">
        <v>883</v>
      </c>
      <c r="H1191" s="3">
        <f t="shared" si="128"/>
        <v>36</v>
      </c>
      <c r="I1191" s="4" t="s">
        <v>917</v>
      </c>
      <c r="J1191" s="4" t="s">
        <v>2487</v>
      </c>
      <c r="K1191" s="3" t="s">
        <v>3160</v>
      </c>
      <c r="L1191" s="3"/>
      <c r="M1191" s="3" t="str">
        <f t="shared" si="124"/>
        <v>NULL</v>
      </c>
      <c r="N1191" s="3"/>
      <c r="O1191" s="3"/>
      <c r="P1191" s="2" t="s">
        <v>3237</v>
      </c>
      <c r="Q1191" s="28" t="str">
        <f t="shared" si="125"/>
        <v>sno</v>
      </c>
      <c r="R1191" s="2" t="str">
        <f t="shared" si="129"/>
        <v>, modDt  DATETIME  NULL  COMMENT '수정일'</v>
      </c>
    </row>
    <row r="1192" spans="1:18" ht="22" hidden="1" customHeight="1" x14ac:dyDescent="0.45">
      <c r="A1192" s="23">
        <f t="shared" si="126"/>
        <v>66</v>
      </c>
      <c r="B1192" s="3" t="s">
        <v>598</v>
      </c>
      <c r="C1192" s="3" t="s">
        <v>787</v>
      </c>
      <c r="D1192" s="3" t="s">
        <v>5513</v>
      </c>
      <c r="E1192" s="3" t="s">
        <v>826</v>
      </c>
      <c r="F1192" s="4" t="str">
        <f t="shared" si="127"/>
        <v>O_PNT_es_bd_goodsreview</v>
      </c>
      <c r="G1192" s="5" t="s">
        <v>883</v>
      </c>
      <c r="H1192" s="3">
        <f t="shared" si="128"/>
        <v>37</v>
      </c>
      <c r="I1192" s="4"/>
      <c r="J1192" s="4" t="s">
        <v>2493</v>
      </c>
      <c r="K1192" s="3" t="s">
        <v>3210</v>
      </c>
      <c r="L1192" s="3"/>
      <c r="M1192" s="3" t="str">
        <f t="shared" si="124"/>
        <v>NULL</v>
      </c>
      <c r="N1192" s="3"/>
      <c r="O1192" s="3"/>
      <c r="P1192" s="2" t="s">
        <v>3232</v>
      </c>
      <c r="Q1192" s="28" t="str">
        <f t="shared" si="125"/>
        <v>sno</v>
      </c>
      <c r="R1192" s="2" t="str">
        <f t="shared" si="129"/>
        <v>, isMobile  VARCHAR(1)  NULL  COMMENT ''</v>
      </c>
    </row>
    <row r="1193" spans="1:18" ht="22" hidden="1" customHeight="1" x14ac:dyDescent="0.45">
      <c r="A1193" s="23">
        <f t="shared" si="126"/>
        <v>66</v>
      </c>
      <c r="B1193" s="3" t="s">
        <v>598</v>
      </c>
      <c r="C1193" s="3" t="s">
        <v>787</v>
      </c>
      <c r="D1193" s="3" t="s">
        <v>5513</v>
      </c>
      <c r="E1193" s="3" t="s">
        <v>826</v>
      </c>
      <c r="F1193" s="4" t="str">
        <f t="shared" si="127"/>
        <v>O_PNT_es_bd_goodsreview</v>
      </c>
      <c r="G1193" s="5" t="s">
        <v>883</v>
      </c>
      <c r="H1193" s="3">
        <f t="shared" si="128"/>
        <v>38</v>
      </c>
      <c r="I1193" s="4"/>
      <c r="J1193" s="4" t="s">
        <v>2480</v>
      </c>
      <c r="K1193" s="3" t="s">
        <v>3378</v>
      </c>
      <c r="L1193" s="3"/>
      <c r="M1193" s="3" t="str">
        <f t="shared" si="124"/>
        <v>NULL</v>
      </c>
      <c r="N1193" s="3"/>
      <c r="O1193" s="3"/>
      <c r="P1193" s="2" t="s">
        <v>3224</v>
      </c>
      <c r="Q1193" s="28" t="str">
        <f t="shared" si="125"/>
        <v>sno</v>
      </c>
      <c r="R1193" s="2" t="str">
        <f t="shared" si="129"/>
        <v>, recommend  INTEGER  NULL  COMMENT ''</v>
      </c>
    </row>
    <row r="1194" spans="1:18" ht="22" hidden="1" customHeight="1" x14ac:dyDescent="0.45">
      <c r="A1194" s="23">
        <f t="shared" si="126"/>
        <v>66</v>
      </c>
      <c r="B1194" s="3" t="s">
        <v>598</v>
      </c>
      <c r="C1194" s="3" t="s">
        <v>787</v>
      </c>
      <c r="D1194" s="3" t="s">
        <v>5513</v>
      </c>
      <c r="E1194" s="3" t="s">
        <v>826</v>
      </c>
      <c r="F1194" s="4" t="str">
        <f t="shared" si="127"/>
        <v>O_PNT_es_bd_goodsreview</v>
      </c>
      <c r="G1194" s="5" t="s">
        <v>883</v>
      </c>
      <c r="H1194" s="3">
        <f t="shared" si="128"/>
        <v>39</v>
      </c>
      <c r="I1194" s="4"/>
      <c r="J1194" s="4" t="s">
        <v>2464</v>
      </c>
      <c r="K1194" s="3" t="s">
        <v>3219</v>
      </c>
      <c r="L1194" s="3"/>
      <c r="M1194" s="3" t="str">
        <f t="shared" si="124"/>
        <v>NULL</v>
      </c>
      <c r="N1194" s="3"/>
      <c r="O1194" s="3"/>
      <c r="P1194" s="2" t="s">
        <v>3238</v>
      </c>
      <c r="Q1194" s="28" t="str">
        <f t="shared" si="125"/>
        <v>sno</v>
      </c>
      <c r="R1194" s="2" t="str">
        <f t="shared" si="129"/>
        <v>, subSubject  VARCHAR(200)  NULL  COMMENT ''</v>
      </c>
    </row>
    <row r="1195" spans="1:18" ht="22" hidden="1" customHeight="1" x14ac:dyDescent="0.45">
      <c r="A1195" s="23">
        <f t="shared" si="126"/>
        <v>66</v>
      </c>
      <c r="B1195" s="3" t="s">
        <v>598</v>
      </c>
      <c r="C1195" s="3" t="s">
        <v>787</v>
      </c>
      <c r="D1195" s="3" t="s">
        <v>5513</v>
      </c>
      <c r="E1195" s="3" t="s">
        <v>826</v>
      </c>
      <c r="F1195" s="4" t="str">
        <f t="shared" si="127"/>
        <v>O_PNT_es_bd_goodsreview</v>
      </c>
      <c r="G1195" s="5" t="s">
        <v>883</v>
      </c>
      <c r="H1195" s="3">
        <f t="shared" si="128"/>
        <v>40</v>
      </c>
      <c r="I1195" s="4"/>
      <c r="J1195" s="4" t="s">
        <v>2481</v>
      </c>
      <c r="K1195" s="3" t="s">
        <v>3219</v>
      </c>
      <c r="L1195" s="3"/>
      <c r="M1195" s="3" t="str">
        <f t="shared" si="124"/>
        <v>NULL</v>
      </c>
      <c r="N1195" s="3"/>
      <c r="O1195" s="3"/>
      <c r="P1195" s="2" t="s">
        <v>3238</v>
      </c>
      <c r="Q1195" s="28" t="str">
        <f t="shared" si="125"/>
        <v>sno</v>
      </c>
      <c r="R1195" s="2" t="str">
        <f t="shared" si="129"/>
        <v>, replyStatus  VARCHAR(200)  NULL  COMMENT ''</v>
      </c>
    </row>
    <row r="1196" spans="1:18" ht="22" hidden="1" customHeight="1" x14ac:dyDescent="0.45">
      <c r="A1196" s="23">
        <f t="shared" si="126"/>
        <v>66</v>
      </c>
      <c r="B1196" s="3" t="s">
        <v>598</v>
      </c>
      <c r="C1196" s="3" t="s">
        <v>787</v>
      </c>
      <c r="D1196" s="3" t="s">
        <v>5513</v>
      </c>
      <c r="E1196" s="3" t="s">
        <v>826</v>
      </c>
      <c r="F1196" s="4" t="str">
        <f t="shared" si="127"/>
        <v>O_PNT_es_bd_goodsreview</v>
      </c>
      <c r="G1196" s="5" t="s">
        <v>883</v>
      </c>
      <c r="H1196" s="3">
        <f t="shared" si="128"/>
        <v>41</v>
      </c>
      <c r="I1196" s="4"/>
      <c r="J1196" s="4" t="s">
        <v>2484</v>
      </c>
      <c r="K1196" s="3" t="s">
        <v>3160</v>
      </c>
      <c r="L1196" s="3"/>
      <c r="M1196" s="3" t="str">
        <f t="shared" si="124"/>
        <v>NULL</v>
      </c>
      <c r="N1196" s="3"/>
      <c r="O1196" s="3"/>
      <c r="P1196" s="2" t="s">
        <v>3237</v>
      </c>
      <c r="Q1196" s="28" t="str">
        <f t="shared" si="125"/>
        <v>sno</v>
      </c>
      <c r="R1196" s="2" t="str">
        <f t="shared" si="129"/>
        <v>, eventStart  DATETIME  NULL  COMMENT ''</v>
      </c>
    </row>
    <row r="1197" spans="1:18" ht="22" hidden="1" customHeight="1" x14ac:dyDescent="0.45">
      <c r="A1197" s="23">
        <f t="shared" si="126"/>
        <v>66</v>
      </c>
      <c r="B1197" s="3" t="s">
        <v>598</v>
      </c>
      <c r="C1197" s="3" t="s">
        <v>787</v>
      </c>
      <c r="D1197" s="3" t="s">
        <v>5513</v>
      </c>
      <c r="E1197" s="3" t="s">
        <v>826</v>
      </c>
      <c r="F1197" s="4" t="str">
        <f t="shared" si="127"/>
        <v>O_PNT_es_bd_goodsreview</v>
      </c>
      <c r="G1197" s="5" t="s">
        <v>883</v>
      </c>
      <c r="H1197" s="3">
        <f t="shared" si="128"/>
        <v>42</v>
      </c>
      <c r="I1197" s="4"/>
      <c r="J1197" s="4" t="s">
        <v>2485</v>
      </c>
      <c r="K1197" s="3" t="s">
        <v>3160</v>
      </c>
      <c r="L1197" s="3"/>
      <c r="M1197" s="3" t="str">
        <f t="shared" si="124"/>
        <v>NULL</v>
      </c>
      <c r="N1197" s="3"/>
      <c r="O1197" s="3"/>
      <c r="P1197" s="2" t="s">
        <v>3237</v>
      </c>
      <c r="Q1197" s="28" t="str">
        <f t="shared" si="125"/>
        <v>sno</v>
      </c>
      <c r="R1197" s="2" t="str">
        <f t="shared" si="129"/>
        <v>, eventEnd  DATETIME  NULL  COMMENT ''</v>
      </c>
    </row>
    <row r="1198" spans="1:18" ht="22" hidden="1" customHeight="1" x14ac:dyDescent="0.45">
      <c r="A1198" s="23">
        <f t="shared" si="126"/>
        <v>66</v>
      </c>
      <c r="B1198" s="3" t="s">
        <v>598</v>
      </c>
      <c r="C1198" s="3" t="s">
        <v>787</v>
      </c>
      <c r="D1198" s="3" t="s">
        <v>5513</v>
      </c>
      <c r="E1198" s="3" t="s">
        <v>826</v>
      </c>
      <c r="F1198" s="4" t="str">
        <f t="shared" si="127"/>
        <v>O_PNT_es_bd_goodsreview</v>
      </c>
      <c r="G1198" s="5" t="s">
        <v>883</v>
      </c>
      <c r="H1198" s="3">
        <f t="shared" si="128"/>
        <v>43</v>
      </c>
      <c r="I1198" s="4"/>
      <c r="J1198" s="4" t="s">
        <v>2491</v>
      </c>
      <c r="K1198" s="3" t="s">
        <v>3219</v>
      </c>
      <c r="L1198" s="3"/>
      <c r="M1198" s="3" t="str">
        <f t="shared" si="124"/>
        <v>NULL</v>
      </c>
      <c r="N1198" s="3"/>
      <c r="O1198" s="3"/>
      <c r="P1198" s="2" t="s">
        <v>3238</v>
      </c>
      <c r="Q1198" s="28" t="str">
        <f t="shared" si="125"/>
        <v>sno</v>
      </c>
      <c r="R1198" s="2" t="str">
        <f t="shared" si="129"/>
        <v>, answerSubject  VARCHAR(200)  NULL  COMMENT ''</v>
      </c>
    </row>
    <row r="1199" spans="1:18" ht="22" hidden="1" customHeight="1" x14ac:dyDescent="0.45">
      <c r="A1199" s="23">
        <f t="shared" si="126"/>
        <v>66</v>
      </c>
      <c r="B1199" s="3" t="s">
        <v>598</v>
      </c>
      <c r="C1199" s="3" t="s">
        <v>787</v>
      </c>
      <c r="D1199" s="3" t="s">
        <v>5513</v>
      </c>
      <c r="E1199" s="3" t="s">
        <v>826</v>
      </c>
      <c r="F1199" s="4" t="str">
        <f t="shared" si="127"/>
        <v>O_PNT_es_bd_goodsreview</v>
      </c>
      <c r="G1199" s="5" t="s">
        <v>883</v>
      </c>
      <c r="H1199" s="3">
        <f t="shared" si="128"/>
        <v>44</v>
      </c>
      <c r="I1199" s="4" t="s">
        <v>1463</v>
      </c>
      <c r="J1199" s="4" t="s">
        <v>2492</v>
      </c>
      <c r="K1199" s="3" t="s">
        <v>3163</v>
      </c>
      <c r="L1199" s="3"/>
      <c r="M1199" s="3" t="str">
        <f t="shared" si="124"/>
        <v>NULL</v>
      </c>
      <c r="N1199" s="3"/>
      <c r="O1199" s="3"/>
      <c r="P1199" s="2" t="s">
        <v>3231</v>
      </c>
      <c r="Q1199" s="28" t="str">
        <f t="shared" si="125"/>
        <v>sno</v>
      </c>
      <c r="R1199" s="2" t="str">
        <f t="shared" si="129"/>
        <v>, answerContents  TEXT  NULL  COMMENT '답변내용'</v>
      </c>
    </row>
    <row r="1200" spans="1:18" ht="22" hidden="1" customHeight="1" x14ac:dyDescent="0.45">
      <c r="A1200" s="23">
        <f t="shared" si="126"/>
        <v>66</v>
      </c>
      <c r="B1200" s="3" t="s">
        <v>598</v>
      </c>
      <c r="C1200" s="3" t="s">
        <v>787</v>
      </c>
      <c r="D1200" s="3" t="s">
        <v>5513</v>
      </c>
      <c r="E1200" s="3" t="s">
        <v>826</v>
      </c>
      <c r="F1200" s="4" t="str">
        <f t="shared" si="127"/>
        <v>O_PNT_es_bd_goodsreview</v>
      </c>
      <c r="G1200" s="5" t="s">
        <v>883</v>
      </c>
      <c r="H1200" s="3">
        <f t="shared" si="128"/>
        <v>45</v>
      </c>
      <c r="I1200" s="4"/>
      <c r="J1200" s="4" t="s">
        <v>2494</v>
      </c>
      <c r="K1200" s="3" t="s">
        <v>3378</v>
      </c>
      <c r="L1200" s="3"/>
      <c r="M1200" s="3" t="str">
        <f t="shared" si="124"/>
        <v>NULL</v>
      </c>
      <c r="N1200" s="3"/>
      <c r="O1200" s="3"/>
      <c r="P1200" s="2" t="s">
        <v>3224</v>
      </c>
      <c r="Q1200" s="28" t="str">
        <f t="shared" si="125"/>
        <v>sno</v>
      </c>
      <c r="R1200" s="2" t="str">
        <f t="shared" si="129"/>
        <v>, answerManagerNo  INTEGER  NULL  COMMENT ''</v>
      </c>
    </row>
    <row r="1201" spans="1:18" ht="22" hidden="1" customHeight="1" x14ac:dyDescent="0.45">
      <c r="A1201" s="23">
        <f t="shared" si="126"/>
        <v>66</v>
      </c>
      <c r="B1201" s="3" t="s">
        <v>598</v>
      </c>
      <c r="C1201" s="3" t="s">
        <v>787</v>
      </c>
      <c r="D1201" s="3" t="s">
        <v>5513</v>
      </c>
      <c r="E1201" s="3" t="s">
        <v>826</v>
      </c>
      <c r="F1201" s="4" t="str">
        <f t="shared" si="127"/>
        <v>O_PNT_es_bd_goodsreview</v>
      </c>
      <c r="G1201" s="5" t="s">
        <v>883</v>
      </c>
      <c r="H1201" s="3">
        <f t="shared" si="128"/>
        <v>46</v>
      </c>
      <c r="I1201" s="4"/>
      <c r="J1201" s="4" t="s">
        <v>2495</v>
      </c>
      <c r="K1201" s="3" t="s">
        <v>3160</v>
      </c>
      <c r="L1201" s="3"/>
      <c r="M1201" s="3" t="str">
        <f t="shared" si="124"/>
        <v>NULL</v>
      </c>
      <c r="N1201" s="3"/>
      <c r="O1201" s="3"/>
      <c r="P1201" s="2" t="s">
        <v>3237</v>
      </c>
      <c r="Q1201" s="28" t="str">
        <f t="shared" si="125"/>
        <v>sno</v>
      </c>
      <c r="R1201" s="2" t="str">
        <f t="shared" si="129"/>
        <v>, answerModDt  DATETIME  NULL  COMMENT ''</v>
      </c>
    </row>
    <row r="1202" spans="1:18" ht="22" hidden="1" customHeight="1" x14ac:dyDescent="0.45">
      <c r="A1202" s="23">
        <f t="shared" si="126"/>
        <v>66</v>
      </c>
      <c r="B1202" s="3" t="s">
        <v>598</v>
      </c>
      <c r="C1202" s="3" t="s">
        <v>787</v>
      </c>
      <c r="D1202" s="3" t="s">
        <v>5513</v>
      </c>
      <c r="E1202" s="3" t="s">
        <v>826</v>
      </c>
      <c r="F1202" s="4" t="str">
        <f t="shared" si="127"/>
        <v>O_PNT_es_bd_goodsreview</v>
      </c>
      <c r="G1202" s="5" t="s">
        <v>883</v>
      </c>
      <c r="H1202" s="3">
        <f>IF(F1202=F1201,H1201+1,1)</f>
        <v>47</v>
      </c>
      <c r="I1202" s="4" t="s">
        <v>589</v>
      </c>
      <c r="J1202" s="4" t="s">
        <v>3382</v>
      </c>
      <c r="K1202" s="3" t="s">
        <v>3383</v>
      </c>
      <c r="L1202" s="3" t="s">
        <v>3381</v>
      </c>
      <c r="M1202" s="3" t="str">
        <f t="shared" si="124"/>
        <v>NULL</v>
      </c>
      <c r="N1202" s="3"/>
      <c r="O1202" s="3"/>
      <c r="Q1202" s="28" t="str">
        <f t="shared" si="125"/>
        <v>sno</v>
      </c>
      <c r="R1202" s="2" t="str">
        <f t="shared" si="129"/>
        <v>, LOAD_DTTM  TIMESTAMP  NULL  COMMENT '적재일시' , CONSTRAINT O_PNT_es_bd_goodsreview_PK PRIMARY KEY (sno)) COMMENT='상품후기';GRANT SELECT ON TABLE GCWB_WDB.ODS.O_PNT_es_bd_goodsreview TO READ_ROLE;GRANT SELECT,INSERT,UPDATE,DELETE ON TABLE GCWB_WDB.ODS.O_PNT_es_bd_goodsreview TO ROLE CRUD_ROLE;</v>
      </c>
    </row>
    <row r="1203" spans="1:18" ht="22" hidden="1" customHeight="1" x14ac:dyDescent="0.45">
      <c r="A1203" s="23">
        <f t="shared" si="126"/>
        <v>67</v>
      </c>
      <c r="B1203" s="3" t="s">
        <v>598</v>
      </c>
      <c r="C1203" s="3" t="s">
        <v>787</v>
      </c>
      <c r="D1203" s="3" t="s">
        <v>5513</v>
      </c>
      <c r="E1203" s="3" t="s">
        <v>827</v>
      </c>
      <c r="F1203" s="4" t="str">
        <f t="shared" si="127"/>
        <v>O_PNT_es_bd_qa</v>
      </c>
      <c r="G1203" s="5" t="s">
        <v>877</v>
      </c>
      <c r="H1203" s="3">
        <f t="shared" si="128"/>
        <v>1</v>
      </c>
      <c r="I1203" s="4" t="s">
        <v>1436</v>
      </c>
      <c r="J1203" s="4" t="s">
        <v>2450</v>
      </c>
      <c r="K1203" s="3" t="s">
        <v>3378</v>
      </c>
      <c r="L1203" s="3" t="s">
        <v>5511</v>
      </c>
      <c r="M1203" s="3" t="str">
        <f t="shared" si="124"/>
        <v xml:space="preserve"> NOT NULL</v>
      </c>
      <c r="N1203" s="3"/>
      <c r="O1203" s="3"/>
      <c r="P1203" s="2" t="s">
        <v>3223</v>
      </c>
      <c r="Q1203" s="28" t="str">
        <f t="shared" si="125"/>
        <v>sno</v>
      </c>
      <c r="R1203" s="2" t="str">
        <f t="shared" si="129"/>
        <v>CREATE OR REPLACE TRANSIENT TABLE ODS.O_PNT_es_bd_qa (sno  INTEGER   NOT NULL  COMMENT '시퀀스 번호'</v>
      </c>
    </row>
    <row r="1204" spans="1:18" ht="22" hidden="1" customHeight="1" x14ac:dyDescent="0.45">
      <c r="A1204" s="23">
        <f t="shared" si="126"/>
        <v>67</v>
      </c>
      <c r="B1204" s="3" t="s">
        <v>598</v>
      </c>
      <c r="C1204" s="3" t="s">
        <v>787</v>
      </c>
      <c r="D1204" s="3" t="s">
        <v>5513</v>
      </c>
      <c r="E1204" s="3" t="s">
        <v>827</v>
      </c>
      <c r="F1204" s="4" t="str">
        <f t="shared" si="127"/>
        <v>O_PNT_es_bd_qa</v>
      </c>
      <c r="G1204" s="5" t="s">
        <v>877</v>
      </c>
      <c r="H1204" s="3">
        <f t="shared" si="128"/>
        <v>2</v>
      </c>
      <c r="I1204" s="4" t="s">
        <v>1437</v>
      </c>
      <c r="J1204" s="4" t="s">
        <v>2451</v>
      </c>
      <c r="K1204" s="3" t="s">
        <v>3378</v>
      </c>
      <c r="L1204" s="3"/>
      <c r="M1204" s="3" t="str">
        <f t="shared" si="124"/>
        <v>NULL</v>
      </c>
      <c r="N1204" s="3"/>
      <c r="O1204" s="3"/>
      <c r="P1204" s="2" t="s">
        <v>3224</v>
      </c>
      <c r="Q1204" s="28" t="str">
        <f t="shared" si="125"/>
        <v>sno</v>
      </c>
      <c r="R1204" s="2" t="str">
        <f t="shared" si="129"/>
        <v>, groupNo  INTEGER  NULL  COMMENT '그룹핑번호'</v>
      </c>
    </row>
    <row r="1205" spans="1:18" ht="22" hidden="1" customHeight="1" x14ac:dyDescent="0.45">
      <c r="A1205" s="23">
        <f t="shared" si="126"/>
        <v>67</v>
      </c>
      <c r="B1205" s="3" t="s">
        <v>598</v>
      </c>
      <c r="C1205" s="3" t="s">
        <v>787</v>
      </c>
      <c r="D1205" s="3" t="s">
        <v>5513</v>
      </c>
      <c r="E1205" s="3" t="s">
        <v>827</v>
      </c>
      <c r="F1205" s="4" t="str">
        <f t="shared" si="127"/>
        <v>O_PNT_es_bd_qa</v>
      </c>
      <c r="G1205" s="5" t="s">
        <v>877</v>
      </c>
      <c r="H1205" s="3">
        <f t="shared" si="128"/>
        <v>3</v>
      </c>
      <c r="I1205" s="4" t="s">
        <v>1401</v>
      </c>
      <c r="J1205" s="4" t="s">
        <v>2452</v>
      </c>
      <c r="K1205" s="3" t="s">
        <v>3185</v>
      </c>
      <c r="L1205" s="3"/>
      <c r="M1205" s="3" t="str">
        <f t="shared" si="124"/>
        <v>NULL</v>
      </c>
      <c r="N1205" s="3"/>
      <c r="O1205" s="3"/>
      <c r="P1205" s="2" t="s">
        <v>3225</v>
      </c>
      <c r="Q1205" s="28" t="str">
        <f t="shared" si="125"/>
        <v>sno</v>
      </c>
      <c r="R1205" s="2" t="str">
        <f t="shared" si="129"/>
        <v>, groupThread  VARCHAR(255)  NULL  COMMENT '답변'</v>
      </c>
    </row>
    <row r="1206" spans="1:18" ht="22" hidden="1" customHeight="1" x14ac:dyDescent="0.45">
      <c r="A1206" s="23">
        <f t="shared" si="126"/>
        <v>67</v>
      </c>
      <c r="B1206" s="3" t="s">
        <v>598</v>
      </c>
      <c r="C1206" s="3" t="s">
        <v>787</v>
      </c>
      <c r="D1206" s="3" t="s">
        <v>5513</v>
      </c>
      <c r="E1206" s="3" t="s">
        <v>827</v>
      </c>
      <c r="F1206" s="4" t="str">
        <f t="shared" si="127"/>
        <v>O_PNT_es_bd_qa</v>
      </c>
      <c r="G1206" s="5" t="s">
        <v>877</v>
      </c>
      <c r="H1206" s="3">
        <f t="shared" si="128"/>
        <v>4</v>
      </c>
      <c r="I1206" s="4" t="s">
        <v>639</v>
      </c>
      <c r="J1206" s="4" t="s">
        <v>2453</v>
      </c>
      <c r="K1206" s="3" t="s">
        <v>3180</v>
      </c>
      <c r="L1206" s="3"/>
      <c r="M1206" s="3" t="str">
        <f t="shared" si="124"/>
        <v>NULL</v>
      </c>
      <c r="N1206" s="3"/>
      <c r="O1206" s="3"/>
      <c r="P1206" s="2" t="s">
        <v>3226</v>
      </c>
      <c r="Q1206" s="28" t="str">
        <f t="shared" si="125"/>
        <v>sno</v>
      </c>
      <c r="R1206" s="2" t="str">
        <f t="shared" si="129"/>
        <v>, channel  VARCHAR(50)  NULL  COMMENT '채널'</v>
      </c>
    </row>
    <row r="1207" spans="1:18" ht="22" hidden="1" customHeight="1" x14ac:dyDescent="0.45">
      <c r="A1207" s="23">
        <f t="shared" si="126"/>
        <v>67</v>
      </c>
      <c r="B1207" s="3" t="s">
        <v>598</v>
      </c>
      <c r="C1207" s="3" t="s">
        <v>787</v>
      </c>
      <c r="D1207" s="3" t="s">
        <v>5513</v>
      </c>
      <c r="E1207" s="3" t="s">
        <v>827</v>
      </c>
      <c r="F1207" s="4" t="str">
        <f t="shared" si="127"/>
        <v>O_PNT_es_bd_qa</v>
      </c>
      <c r="G1207" s="5" t="s">
        <v>877</v>
      </c>
      <c r="H1207" s="3">
        <f t="shared" si="128"/>
        <v>5</v>
      </c>
      <c r="I1207" s="4" t="s">
        <v>1438</v>
      </c>
      <c r="J1207" s="4" t="s">
        <v>2454</v>
      </c>
      <c r="K1207" s="3" t="s">
        <v>3378</v>
      </c>
      <c r="L1207" s="3"/>
      <c r="M1207" s="3" t="str">
        <f t="shared" si="124"/>
        <v>NULL</v>
      </c>
      <c r="N1207" s="3"/>
      <c r="O1207" s="3"/>
      <c r="P1207" s="2" t="s">
        <v>3223</v>
      </c>
      <c r="Q1207" s="28" t="str">
        <f t="shared" si="125"/>
        <v>sno</v>
      </c>
      <c r="R1207" s="2" t="str">
        <f t="shared" si="129"/>
        <v>, memNo  INTEGER  NULL  COMMENT '작성자번호'</v>
      </c>
    </row>
    <row r="1208" spans="1:18" ht="22" hidden="1" customHeight="1" x14ac:dyDescent="0.45">
      <c r="A1208" s="23">
        <f t="shared" si="126"/>
        <v>67</v>
      </c>
      <c r="B1208" s="3" t="s">
        <v>598</v>
      </c>
      <c r="C1208" s="3" t="s">
        <v>787</v>
      </c>
      <c r="D1208" s="3" t="s">
        <v>5513</v>
      </c>
      <c r="E1208" s="3" t="s">
        <v>827</v>
      </c>
      <c r="F1208" s="4" t="str">
        <f t="shared" si="127"/>
        <v>O_PNT_es_bd_qa</v>
      </c>
      <c r="G1208" s="5" t="s">
        <v>877</v>
      </c>
      <c r="H1208" s="3">
        <f t="shared" si="128"/>
        <v>6</v>
      </c>
      <c r="I1208" s="4" t="s">
        <v>1464</v>
      </c>
      <c r="J1208" s="4" t="s">
        <v>2491</v>
      </c>
      <c r="K1208" s="3" t="s">
        <v>3185</v>
      </c>
      <c r="L1208" s="3"/>
      <c r="M1208" s="3" t="str">
        <f t="shared" si="124"/>
        <v>NULL</v>
      </c>
      <c r="N1208" s="3"/>
      <c r="O1208" s="3"/>
      <c r="P1208" s="2" t="s">
        <v>3225</v>
      </c>
      <c r="Q1208" s="28" t="str">
        <f t="shared" si="125"/>
        <v>sno</v>
      </c>
      <c r="R1208" s="2" t="str">
        <f t="shared" si="129"/>
        <v>, answerSubject  VARCHAR(255)  NULL  COMMENT '답변제목'</v>
      </c>
    </row>
    <row r="1209" spans="1:18" ht="22" hidden="1" customHeight="1" x14ac:dyDescent="0.45">
      <c r="A1209" s="23">
        <f t="shared" si="126"/>
        <v>67</v>
      </c>
      <c r="B1209" s="3" t="s">
        <v>598</v>
      </c>
      <c r="C1209" s="3" t="s">
        <v>787</v>
      </c>
      <c r="D1209" s="3" t="s">
        <v>5513</v>
      </c>
      <c r="E1209" s="3" t="s">
        <v>827</v>
      </c>
      <c r="F1209" s="4" t="str">
        <f t="shared" si="127"/>
        <v>O_PNT_es_bd_qa</v>
      </c>
      <c r="G1209" s="5" t="s">
        <v>877</v>
      </c>
      <c r="H1209" s="3">
        <f t="shared" si="128"/>
        <v>7</v>
      </c>
      <c r="I1209" s="4" t="s">
        <v>1463</v>
      </c>
      <c r="J1209" s="4" t="s">
        <v>2492</v>
      </c>
      <c r="K1209" s="3" t="s">
        <v>3163</v>
      </c>
      <c r="L1209" s="3"/>
      <c r="M1209" s="3" t="str">
        <f t="shared" si="124"/>
        <v>NULL</v>
      </c>
      <c r="N1209" s="3"/>
      <c r="O1209" s="3"/>
      <c r="P1209" s="2" t="s">
        <v>3231</v>
      </c>
      <c r="Q1209" s="28" t="str">
        <f t="shared" si="125"/>
        <v>sno</v>
      </c>
      <c r="R1209" s="2" t="str">
        <f t="shared" si="129"/>
        <v>, answerContents  TEXT  NULL  COMMENT '답변내용'</v>
      </c>
    </row>
    <row r="1210" spans="1:18" ht="22" hidden="1" customHeight="1" x14ac:dyDescent="0.45">
      <c r="A1210" s="23">
        <f t="shared" si="126"/>
        <v>67</v>
      </c>
      <c r="B1210" s="3" t="s">
        <v>598</v>
      </c>
      <c r="C1210" s="3" t="s">
        <v>787</v>
      </c>
      <c r="D1210" s="3" t="s">
        <v>5513</v>
      </c>
      <c r="E1210" s="3" t="s">
        <v>827</v>
      </c>
      <c r="F1210" s="4" t="str">
        <f t="shared" si="127"/>
        <v>O_PNT_es_bd_qa</v>
      </c>
      <c r="G1210" s="5" t="s">
        <v>877</v>
      </c>
      <c r="H1210" s="3">
        <f t="shared" si="128"/>
        <v>8</v>
      </c>
      <c r="I1210" s="4" t="s">
        <v>1465</v>
      </c>
      <c r="J1210" s="4" t="s">
        <v>2494</v>
      </c>
      <c r="K1210" s="3" t="s">
        <v>3378</v>
      </c>
      <c r="L1210" s="3"/>
      <c r="M1210" s="3" t="str">
        <f t="shared" si="124"/>
        <v>NULL</v>
      </c>
      <c r="N1210" s="3"/>
      <c r="O1210" s="3"/>
      <c r="P1210" s="2" t="s">
        <v>3224</v>
      </c>
      <c r="Q1210" s="28" t="str">
        <f t="shared" si="125"/>
        <v>sno</v>
      </c>
      <c r="R1210" s="2" t="str">
        <f t="shared" si="129"/>
        <v>, answerManagerNo  INTEGER  NULL  COMMENT '답변관리자번호'</v>
      </c>
    </row>
    <row r="1211" spans="1:18" ht="22" hidden="1" customHeight="1" x14ac:dyDescent="0.45">
      <c r="A1211" s="23">
        <f t="shared" si="126"/>
        <v>67</v>
      </c>
      <c r="B1211" s="3" t="s">
        <v>598</v>
      </c>
      <c r="C1211" s="3" t="s">
        <v>787</v>
      </c>
      <c r="D1211" s="3" t="s">
        <v>5513</v>
      </c>
      <c r="E1211" s="3" t="s">
        <v>827</v>
      </c>
      <c r="F1211" s="4" t="str">
        <f t="shared" si="127"/>
        <v>O_PNT_es_bd_qa</v>
      </c>
      <c r="G1211" s="5" t="s">
        <v>877</v>
      </c>
      <c r="H1211" s="3">
        <f t="shared" si="128"/>
        <v>9</v>
      </c>
      <c r="I1211" s="4" t="s">
        <v>1408</v>
      </c>
      <c r="J1211" s="4" t="s">
        <v>2495</v>
      </c>
      <c r="K1211" s="3" t="s">
        <v>3160</v>
      </c>
      <c r="L1211" s="3"/>
      <c r="M1211" s="3" t="str">
        <f t="shared" si="124"/>
        <v>NULL</v>
      </c>
      <c r="N1211" s="3"/>
      <c r="O1211" s="3"/>
      <c r="P1211" s="2" t="s">
        <v>3237</v>
      </c>
      <c r="Q1211" s="28" t="str">
        <f t="shared" si="125"/>
        <v>sno</v>
      </c>
      <c r="R1211" s="2" t="str">
        <f t="shared" si="129"/>
        <v>, answerModDt  DATETIME  NULL  COMMENT '답변수정일'</v>
      </c>
    </row>
    <row r="1212" spans="1:18" ht="22" hidden="1" customHeight="1" x14ac:dyDescent="0.45">
      <c r="A1212" s="23">
        <f t="shared" si="126"/>
        <v>67</v>
      </c>
      <c r="B1212" s="3" t="s">
        <v>598</v>
      </c>
      <c r="C1212" s="3" t="s">
        <v>787</v>
      </c>
      <c r="D1212" s="3" t="s">
        <v>5513</v>
      </c>
      <c r="E1212" s="3" t="s">
        <v>827</v>
      </c>
      <c r="F1212" s="4" t="str">
        <f t="shared" si="127"/>
        <v>O_PNT_es_bd_qa</v>
      </c>
      <c r="G1212" s="5" t="s">
        <v>877</v>
      </c>
      <c r="H1212" s="3">
        <f t="shared" si="128"/>
        <v>10</v>
      </c>
      <c r="I1212" s="4" t="s">
        <v>1439</v>
      </c>
      <c r="J1212" s="4" t="s">
        <v>2455</v>
      </c>
      <c r="K1212" s="3" t="s">
        <v>3183</v>
      </c>
      <c r="L1212" s="3"/>
      <c r="M1212" s="3" t="str">
        <f t="shared" si="124"/>
        <v>NULL</v>
      </c>
      <c r="N1212" s="3"/>
      <c r="O1212" s="3"/>
      <c r="P1212" s="2" t="s">
        <v>3227</v>
      </c>
      <c r="Q1212" s="28" t="str">
        <f t="shared" si="125"/>
        <v>sno</v>
      </c>
      <c r="R1212" s="2" t="str">
        <f t="shared" si="129"/>
        <v>, writerNm  VARCHAR(20)  NULL  COMMENT '작성자명'</v>
      </c>
    </row>
    <row r="1213" spans="1:18" ht="22" hidden="1" customHeight="1" x14ac:dyDescent="0.45">
      <c r="A1213" s="23">
        <f t="shared" si="126"/>
        <v>67</v>
      </c>
      <c r="B1213" s="3" t="s">
        <v>598</v>
      </c>
      <c r="C1213" s="3" t="s">
        <v>787</v>
      </c>
      <c r="D1213" s="3" t="s">
        <v>5513</v>
      </c>
      <c r="E1213" s="3" t="s">
        <v>827</v>
      </c>
      <c r="F1213" s="4" t="str">
        <f t="shared" si="127"/>
        <v>O_PNT_es_bd_qa</v>
      </c>
      <c r="G1213" s="5" t="s">
        <v>877</v>
      </c>
      <c r="H1213" s="3">
        <f t="shared" si="128"/>
        <v>11</v>
      </c>
      <c r="I1213" s="4" t="s">
        <v>1440</v>
      </c>
      <c r="J1213" s="4" t="s">
        <v>2456</v>
      </c>
      <c r="K1213" s="3" t="s">
        <v>3194</v>
      </c>
      <c r="L1213" s="3"/>
      <c r="M1213" s="3" t="str">
        <f t="shared" si="124"/>
        <v>NULL</v>
      </c>
      <c r="N1213" s="3"/>
      <c r="O1213" s="3"/>
      <c r="P1213" s="2" t="s">
        <v>3228</v>
      </c>
      <c r="Q1213" s="28" t="str">
        <f t="shared" si="125"/>
        <v>sno</v>
      </c>
      <c r="R1213" s="2" t="str">
        <f t="shared" si="129"/>
        <v>, apiExtraData  VARCHAR(100)  NULL  COMMENT 'api연동데이터'</v>
      </c>
    </row>
    <row r="1214" spans="1:18" ht="22" hidden="1" customHeight="1" x14ac:dyDescent="0.45">
      <c r="A1214" s="23">
        <f t="shared" si="126"/>
        <v>67</v>
      </c>
      <c r="B1214" s="3" t="s">
        <v>598</v>
      </c>
      <c r="C1214" s="3" t="s">
        <v>787</v>
      </c>
      <c r="D1214" s="3" t="s">
        <v>5513</v>
      </c>
      <c r="E1214" s="3" t="s">
        <v>827</v>
      </c>
      <c r="F1214" s="4" t="str">
        <f t="shared" si="127"/>
        <v>O_PNT_es_bd_qa</v>
      </c>
      <c r="G1214" s="5" t="s">
        <v>877</v>
      </c>
      <c r="H1214" s="3">
        <f t="shared" si="128"/>
        <v>12</v>
      </c>
      <c r="I1214" s="4" t="s">
        <v>1441</v>
      </c>
      <c r="J1214" s="4" t="s">
        <v>2457</v>
      </c>
      <c r="K1214" s="3" t="s">
        <v>3180</v>
      </c>
      <c r="L1214" s="3"/>
      <c r="M1214" s="3" t="str">
        <f t="shared" si="124"/>
        <v>NULL</v>
      </c>
      <c r="N1214" s="3"/>
      <c r="O1214" s="3"/>
      <c r="P1214" s="2" t="s">
        <v>3226</v>
      </c>
      <c r="Q1214" s="28" t="str">
        <f t="shared" si="125"/>
        <v>sno</v>
      </c>
      <c r="R1214" s="2" t="str">
        <f t="shared" si="129"/>
        <v>, writerId  VARCHAR(50)  NULL  COMMENT '작성자아이디'</v>
      </c>
    </row>
    <row r="1215" spans="1:18" ht="22" hidden="1" customHeight="1" x14ac:dyDescent="0.45">
      <c r="A1215" s="23">
        <f t="shared" si="126"/>
        <v>67</v>
      </c>
      <c r="B1215" s="3" t="s">
        <v>598</v>
      </c>
      <c r="C1215" s="3" t="s">
        <v>787</v>
      </c>
      <c r="D1215" s="3" t="s">
        <v>5513</v>
      </c>
      <c r="E1215" s="3" t="s">
        <v>827</v>
      </c>
      <c r="F1215" s="4" t="str">
        <f t="shared" si="127"/>
        <v>O_PNT_es_bd_qa</v>
      </c>
      <c r="G1215" s="5" t="s">
        <v>877</v>
      </c>
      <c r="H1215" s="3">
        <f t="shared" si="128"/>
        <v>13</v>
      </c>
      <c r="I1215" s="4" t="s">
        <v>1253</v>
      </c>
      <c r="J1215" s="4" t="s">
        <v>2458</v>
      </c>
      <c r="K1215" s="3" t="s">
        <v>3180</v>
      </c>
      <c r="L1215" s="3"/>
      <c r="M1215" s="3" t="str">
        <f t="shared" si="124"/>
        <v>NULL</v>
      </c>
      <c r="N1215" s="3"/>
      <c r="O1215" s="3"/>
      <c r="P1215" s="2" t="s">
        <v>3226</v>
      </c>
      <c r="Q1215" s="28" t="str">
        <f t="shared" si="125"/>
        <v>sno</v>
      </c>
      <c r="R1215" s="2" t="str">
        <f t="shared" si="129"/>
        <v>, writerEmail  VARCHAR(50)  NULL  COMMENT '이메일'</v>
      </c>
    </row>
    <row r="1216" spans="1:18" ht="22" hidden="1" customHeight="1" x14ac:dyDescent="0.45">
      <c r="A1216" s="23">
        <f t="shared" si="126"/>
        <v>67</v>
      </c>
      <c r="B1216" s="3" t="s">
        <v>598</v>
      </c>
      <c r="C1216" s="3" t="s">
        <v>787</v>
      </c>
      <c r="D1216" s="3" t="s">
        <v>5513</v>
      </c>
      <c r="E1216" s="3" t="s">
        <v>827</v>
      </c>
      <c r="F1216" s="4" t="str">
        <f t="shared" si="127"/>
        <v>O_PNT_es_bd_qa</v>
      </c>
      <c r="G1216" s="5" t="s">
        <v>877</v>
      </c>
      <c r="H1216" s="3">
        <f t="shared" si="128"/>
        <v>14</v>
      </c>
      <c r="I1216" s="4" t="s">
        <v>1442</v>
      </c>
      <c r="J1216" s="4" t="s">
        <v>2459</v>
      </c>
      <c r="K1216" s="3" t="s">
        <v>3180</v>
      </c>
      <c r="L1216" s="3"/>
      <c r="M1216" s="3" t="str">
        <f t="shared" si="124"/>
        <v>NULL</v>
      </c>
      <c r="N1216" s="3"/>
      <c r="O1216" s="3"/>
      <c r="P1216" s="2" t="s">
        <v>3226</v>
      </c>
      <c r="Q1216" s="28" t="str">
        <f t="shared" si="125"/>
        <v>sno</v>
      </c>
      <c r="R1216" s="2" t="str">
        <f t="shared" si="129"/>
        <v>, writerNick  VARCHAR(50)  NULL  COMMENT '작성자닉네임'</v>
      </c>
    </row>
    <row r="1217" spans="1:18" ht="22" hidden="1" customHeight="1" x14ac:dyDescent="0.45">
      <c r="A1217" s="23">
        <f t="shared" si="126"/>
        <v>67</v>
      </c>
      <c r="B1217" s="3" t="s">
        <v>598</v>
      </c>
      <c r="C1217" s="3" t="s">
        <v>787</v>
      </c>
      <c r="D1217" s="3" t="s">
        <v>5513</v>
      </c>
      <c r="E1217" s="3" t="s">
        <v>827</v>
      </c>
      <c r="F1217" s="4" t="str">
        <f t="shared" si="127"/>
        <v>O_PNT_es_bd_qa</v>
      </c>
      <c r="G1217" s="5" t="s">
        <v>877</v>
      </c>
      <c r="H1217" s="3">
        <f t="shared" si="128"/>
        <v>15</v>
      </c>
      <c r="I1217" s="4" t="s">
        <v>1443</v>
      </c>
      <c r="J1217" s="4" t="s">
        <v>2460</v>
      </c>
      <c r="K1217" s="3" t="s">
        <v>3194</v>
      </c>
      <c r="L1217" s="3"/>
      <c r="M1217" s="3" t="str">
        <f t="shared" si="124"/>
        <v>NULL</v>
      </c>
      <c r="N1217" s="3"/>
      <c r="O1217" s="3"/>
      <c r="P1217" s="2" t="s">
        <v>3228</v>
      </c>
      <c r="Q1217" s="28" t="str">
        <f t="shared" si="125"/>
        <v>sno</v>
      </c>
      <c r="R1217" s="2" t="str">
        <f t="shared" si="129"/>
        <v>, writerHp  VARCHAR(100)  NULL  COMMENT '작성자홈페이지'</v>
      </c>
    </row>
    <row r="1218" spans="1:18" ht="22" hidden="1" customHeight="1" x14ac:dyDescent="0.45">
      <c r="A1218" s="23">
        <f t="shared" si="126"/>
        <v>67</v>
      </c>
      <c r="B1218" s="3" t="s">
        <v>598</v>
      </c>
      <c r="C1218" s="3" t="s">
        <v>787</v>
      </c>
      <c r="D1218" s="3" t="s">
        <v>5513</v>
      </c>
      <c r="E1218" s="3" t="s">
        <v>827</v>
      </c>
      <c r="F1218" s="4" t="str">
        <f t="shared" si="127"/>
        <v>O_PNT_es_bd_qa</v>
      </c>
      <c r="G1218" s="5" t="s">
        <v>877</v>
      </c>
      <c r="H1218" s="3">
        <f t="shared" si="128"/>
        <v>16</v>
      </c>
      <c r="I1218" s="4" t="s">
        <v>1444</v>
      </c>
      <c r="J1218" s="4" t="s">
        <v>2461</v>
      </c>
      <c r="K1218" s="3" t="s">
        <v>3347</v>
      </c>
      <c r="L1218" s="3"/>
      <c r="M1218" s="3" t="str">
        <f t="shared" si="124"/>
        <v>NULL</v>
      </c>
      <c r="N1218" s="3"/>
      <c r="O1218" s="3"/>
      <c r="P1218" s="2" t="s">
        <v>3229</v>
      </c>
      <c r="Q1218" s="28" t="str">
        <f t="shared" si="125"/>
        <v>sno</v>
      </c>
      <c r="R1218" s="2" t="str">
        <f t="shared" si="129"/>
        <v>, writerPw  VARCHAR(32)  NULL  COMMENT '비밀번호'</v>
      </c>
    </row>
    <row r="1219" spans="1:18" ht="22" hidden="1" customHeight="1" x14ac:dyDescent="0.45">
      <c r="A1219" s="23">
        <f t="shared" si="126"/>
        <v>67</v>
      </c>
      <c r="B1219" s="3" t="s">
        <v>598</v>
      </c>
      <c r="C1219" s="3" t="s">
        <v>787</v>
      </c>
      <c r="D1219" s="3" t="s">
        <v>5513</v>
      </c>
      <c r="E1219" s="3" t="s">
        <v>827</v>
      </c>
      <c r="F1219" s="4" t="str">
        <f t="shared" si="127"/>
        <v>O_PNT_es_bd_qa</v>
      </c>
      <c r="G1219" s="5" t="s">
        <v>877</v>
      </c>
      <c r="H1219" s="3">
        <f t="shared" si="128"/>
        <v>17</v>
      </c>
      <c r="I1219" s="4"/>
      <c r="J1219" s="4" t="s">
        <v>2482</v>
      </c>
      <c r="K1219" s="3" t="s">
        <v>3378</v>
      </c>
      <c r="L1219" s="3"/>
      <c r="M1219" s="3" t="str">
        <f t="shared" si="124"/>
        <v>NULL</v>
      </c>
      <c r="N1219" s="3"/>
      <c r="O1219" s="3"/>
      <c r="P1219" s="2" t="s">
        <v>3224</v>
      </c>
      <c r="Q1219" s="28" t="str">
        <f t="shared" si="125"/>
        <v>sno</v>
      </c>
      <c r="R1219" s="2" t="str">
        <f t="shared" si="129"/>
        <v>, parentSno  INTEGER  NULL  COMMENT ''</v>
      </c>
    </row>
    <row r="1220" spans="1:18" ht="22" hidden="1" customHeight="1" x14ac:dyDescent="0.45">
      <c r="A1220" s="23">
        <f t="shared" si="126"/>
        <v>67</v>
      </c>
      <c r="B1220" s="3" t="s">
        <v>598</v>
      </c>
      <c r="C1220" s="3" t="s">
        <v>787</v>
      </c>
      <c r="D1220" s="3" t="s">
        <v>5513</v>
      </c>
      <c r="E1220" s="3" t="s">
        <v>827</v>
      </c>
      <c r="F1220" s="4" t="str">
        <f t="shared" si="127"/>
        <v>O_PNT_es_bd_qa</v>
      </c>
      <c r="G1220" s="5" t="s">
        <v>877</v>
      </c>
      <c r="H1220" s="3">
        <f t="shared" si="128"/>
        <v>18</v>
      </c>
      <c r="I1220" s="4" t="s">
        <v>1445</v>
      </c>
      <c r="J1220" s="4" t="s">
        <v>2462</v>
      </c>
      <c r="K1220" s="3" t="s">
        <v>3220</v>
      </c>
      <c r="L1220" s="3"/>
      <c r="M1220" s="3" t="str">
        <f t="shared" si="124"/>
        <v>NULL</v>
      </c>
      <c r="N1220" s="3"/>
      <c r="O1220" s="3"/>
      <c r="P1220" s="2" t="s">
        <v>3230</v>
      </c>
      <c r="Q1220" s="28" t="str">
        <f t="shared" si="125"/>
        <v>sno</v>
      </c>
      <c r="R1220" s="2" t="str">
        <f t="shared" si="129"/>
        <v>, writerIp  VARCHAR(15)  NULL  COMMENT '아이피'</v>
      </c>
    </row>
    <row r="1221" spans="1:18" ht="22" hidden="1" customHeight="1" x14ac:dyDescent="0.45">
      <c r="A1221" s="23">
        <f t="shared" si="126"/>
        <v>67</v>
      </c>
      <c r="B1221" s="3" t="s">
        <v>598</v>
      </c>
      <c r="C1221" s="3" t="s">
        <v>787</v>
      </c>
      <c r="D1221" s="3" t="s">
        <v>5513</v>
      </c>
      <c r="E1221" s="3" t="s">
        <v>827</v>
      </c>
      <c r="F1221" s="4" t="str">
        <f t="shared" si="127"/>
        <v>O_PNT_es_bd_qa</v>
      </c>
      <c r="G1221" s="5" t="s">
        <v>877</v>
      </c>
      <c r="H1221" s="3">
        <f t="shared" si="128"/>
        <v>19</v>
      </c>
      <c r="I1221" s="4" t="s">
        <v>1446</v>
      </c>
      <c r="J1221" s="4" t="s">
        <v>2463</v>
      </c>
      <c r="K1221" s="3" t="s">
        <v>3194</v>
      </c>
      <c r="L1221" s="3"/>
      <c r="M1221" s="3" t="str">
        <f t="shared" si="124"/>
        <v>NULL</v>
      </c>
      <c r="N1221" s="3"/>
      <c r="O1221" s="3"/>
      <c r="P1221" s="2" t="s">
        <v>3228</v>
      </c>
      <c r="Q1221" s="28" t="str">
        <f t="shared" si="125"/>
        <v>sno</v>
      </c>
      <c r="R1221" s="2" t="str">
        <f t="shared" si="129"/>
        <v>, subject  VARCHAR(100)  NULL  COMMENT '글제목'</v>
      </c>
    </row>
    <row r="1222" spans="1:18" ht="22" hidden="1" customHeight="1" x14ac:dyDescent="0.45">
      <c r="A1222" s="23">
        <f t="shared" si="126"/>
        <v>67</v>
      </c>
      <c r="B1222" s="3" t="s">
        <v>598</v>
      </c>
      <c r="C1222" s="3" t="s">
        <v>787</v>
      </c>
      <c r="D1222" s="3" t="s">
        <v>5513</v>
      </c>
      <c r="E1222" s="3" t="s">
        <v>827</v>
      </c>
      <c r="F1222" s="4" t="str">
        <f t="shared" si="127"/>
        <v>O_PNT_es_bd_qa</v>
      </c>
      <c r="G1222" s="5" t="s">
        <v>877</v>
      </c>
      <c r="H1222" s="3">
        <f t="shared" si="128"/>
        <v>20</v>
      </c>
      <c r="I1222" s="4" t="s">
        <v>1447</v>
      </c>
      <c r="J1222" s="4" t="s">
        <v>2464</v>
      </c>
      <c r="K1222" s="3" t="s">
        <v>3194</v>
      </c>
      <c r="L1222" s="3"/>
      <c r="M1222" s="3" t="str">
        <f t="shared" si="124"/>
        <v>NULL</v>
      </c>
      <c r="N1222" s="3"/>
      <c r="O1222" s="3"/>
      <c r="P1222" s="2" t="s">
        <v>3228</v>
      </c>
      <c r="Q1222" s="28" t="str">
        <f t="shared" si="125"/>
        <v>sno</v>
      </c>
      <c r="R1222" s="2" t="str">
        <f t="shared" si="129"/>
        <v>, subSubject  VARCHAR(100)  NULL  COMMENT '부제목'</v>
      </c>
    </row>
    <row r="1223" spans="1:18" ht="22" hidden="1" customHeight="1" x14ac:dyDescent="0.45">
      <c r="A1223" s="23">
        <f t="shared" si="126"/>
        <v>67</v>
      </c>
      <c r="B1223" s="3" t="s">
        <v>598</v>
      </c>
      <c r="C1223" s="3" t="s">
        <v>787</v>
      </c>
      <c r="D1223" s="3" t="s">
        <v>5513</v>
      </c>
      <c r="E1223" s="3" t="s">
        <v>827</v>
      </c>
      <c r="F1223" s="4" t="str">
        <f t="shared" si="127"/>
        <v>O_PNT_es_bd_qa</v>
      </c>
      <c r="G1223" s="5" t="s">
        <v>877</v>
      </c>
      <c r="H1223" s="3">
        <f t="shared" si="128"/>
        <v>21</v>
      </c>
      <c r="I1223" s="4" t="s">
        <v>1448</v>
      </c>
      <c r="J1223" s="4" t="s">
        <v>2465</v>
      </c>
      <c r="K1223" s="3" t="s">
        <v>3163</v>
      </c>
      <c r="L1223" s="3"/>
      <c r="M1223" s="3" t="str">
        <f t="shared" si="124"/>
        <v>NULL</v>
      </c>
      <c r="N1223" s="3"/>
      <c r="O1223" s="3"/>
      <c r="P1223" s="2" t="s">
        <v>3231</v>
      </c>
      <c r="Q1223" s="28" t="str">
        <f t="shared" si="125"/>
        <v>sno</v>
      </c>
      <c r="R1223" s="2" t="str">
        <f t="shared" si="129"/>
        <v>, contents  TEXT  NULL  COMMENT '글내용'</v>
      </c>
    </row>
    <row r="1224" spans="1:18" ht="22" hidden="1" customHeight="1" x14ac:dyDescent="0.45">
      <c r="A1224" s="23">
        <f t="shared" si="126"/>
        <v>67</v>
      </c>
      <c r="B1224" s="3" t="s">
        <v>598</v>
      </c>
      <c r="C1224" s="3" t="s">
        <v>787</v>
      </c>
      <c r="D1224" s="3" t="s">
        <v>5513</v>
      </c>
      <c r="E1224" s="3" t="s">
        <v>827</v>
      </c>
      <c r="F1224" s="4" t="str">
        <f t="shared" si="127"/>
        <v>O_PNT_es_bd_qa</v>
      </c>
      <c r="G1224" s="5" t="s">
        <v>877</v>
      </c>
      <c r="H1224" s="3">
        <f t="shared" si="128"/>
        <v>22</v>
      </c>
      <c r="I1224" s="4" t="s">
        <v>1449</v>
      </c>
      <c r="J1224" s="4" t="s">
        <v>2466</v>
      </c>
      <c r="K1224" s="3" t="s">
        <v>3185</v>
      </c>
      <c r="L1224" s="3"/>
      <c r="M1224" s="3" t="str">
        <f t="shared" si="124"/>
        <v>NULL</v>
      </c>
      <c r="N1224" s="3"/>
      <c r="O1224" s="3"/>
      <c r="P1224" s="2" t="s">
        <v>3225</v>
      </c>
      <c r="Q1224" s="28" t="str">
        <f t="shared" si="125"/>
        <v>sno</v>
      </c>
      <c r="R1224" s="2" t="str">
        <f t="shared" si="129"/>
        <v>, urlLink  VARCHAR(255)  NULL  COMMENT 'url'</v>
      </c>
    </row>
    <row r="1225" spans="1:18" ht="22" hidden="1" customHeight="1" x14ac:dyDescent="0.45">
      <c r="A1225" s="23">
        <f t="shared" si="126"/>
        <v>67</v>
      </c>
      <c r="B1225" s="3" t="s">
        <v>598</v>
      </c>
      <c r="C1225" s="3" t="s">
        <v>787</v>
      </c>
      <c r="D1225" s="3" t="s">
        <v>5513</v>
      </c>
      <c r="E1225" s="3" t="s">
        <v>827</v>
      </c>
      <c r="F1225" s="4" t="str">
        <f t="shared" si="127"/>
        <v>O_PNT_es_bd_qa</v>
      </c>
      <c r="G1225" s="5" t="s">
        <v>877</v>
      </c>
      <c r="H1225" s="3">
        <f t="shared" si="128"/>
        <v>23</v>
      </c>
      <c r="I1225" s="4" t="s">
        <v>1450</v>
      </c>
      <c r="J1225" s="4" t="s">
        <v>2467</v>
      </c>
      <c r="K1225" s="3" t="s">
        <v>3185</v>
      </c>
      <c r="L1225" s="3"/>
      <c r="M1225" s="3" t="str">
        <f t="shared" si="124"/>
        <v>NULL</v>
      </c>
      <c r="N1225" s="3"/>
      <c r="O1225" s="3"/>
      <c r="P1225" s="2" t="s">
        <v>3225</v>
      </c>
      <c r="Q1225" s="28" t="str">
        <f t="shared" si="125"/>
        <v>sno</v>
      </c>
      <c r="R1225" s="2" t="str">
        <f t="shared" si="129"/>
        <v>, uploadFileNm  VARCHAR(255)  NULL  COMMENT '원본이미지파일명'</v>
      </c>
    </row>
    <row r="1226" spans="1:18" ht="22" hidden="1" customHeight="1" x14ac:dyDescent="0.45">
      <c r="A1226" s="23">
        <f t="shared" si="126"/>
        <v>67</v>
      </c>
      <c r="B1226" s="3" t="s">
        <v>598</v>
      </c>
      <c r="C1226" s="3" t="s">
        <v>787</v>
      </c>
      <c r="D1226" s="3" t="s">
        <v>5513</v>
      </c>
      <c r="E1226" s="3" t="s">
        <v>827</v>
      </c>
      <c r="F1226" s="4" t="str">
        <f t="shared" si="127"/>
        <v>O_PNT_es_bd_qa</v>
      </c>
      <c r="G1226" s="5" t="s">
        <v>877</v>
      </c>
      <c r="H1226" s="3">
        <f t="shared" si="128"/>
        <v>24</v>
      </c>
      <c r="I1226" s="4" t="s">
        <v>1451</v>
      </c>
      <c r="J1226" s="4" t="s">
        <v>2468</v>
      </c>
      <c r="K1226" s="3" t="s">
        <v>3185</v>
      </c>
      <c r="L1226" s="3"/>
      <c r="M1226" s="3" t="str">
        <f t="shared" si="124"/>
        <v>NULL</v>
      </c>
      <c r="N1226" s="3"/>
      <c r="O1226" s="3"/>
      <c r="P1226" s="2" t="s">
        <v>3225</v>
      </c>
      <c r="Q1226" s="28" t="str">
        <f t="shared" si="125"/>
        <v>sno</v>
      </c>
      <c r="R1226" s="2" t="str">
        <f t="shared" si="129"/>
        <v>, saveFileNm  VARCHAR(255)  NULL  COMMENT '저장이미지파일명'</v>
      </c>
    </row>
    <row r="1227" spans="1:18" ht="22" hidden="1" customHeight="1" x14ac:dyDescent="0.45">
      <c r="A1227" s="23">
        <f t="shared" si="126"/>
        <v>67</v>
      </c>
      <c r="B1227" s="3" t="s">
        <v>598</v>
      </c>
      <c r="C1227" s="3" t="s">
        <v>787</v>
      </c>
      <c r="D1227" s="3" t="s">
        <v>5513</v>
      </c>
      <c r="E1227" s="3" t="s">
        <v>827</v>
      </c>
      <c r="F1227" s="4" t="str">
        <f t="shared" si="127"/>
        <v>O_PNT_es_bd_qa</v>
      </c>
      <c r="G1227" s="5" t="s">
        <v>877</v>
      </c>
      <c r="H1227" s="3">
        <f t="shared" si="128"/>
        <v>25</v>
      </c>
      <c r="I1227" s="4" t="s">
        <v>1452</v>
      </c>
      <c r="J1227" s="4" t="s">
        <v>2469</v>
      </c>
      <c r="K1227" s="3" t="s">
        <v>3210</v>
      </c>
      <c r="L1227" s="3"/>
      <c r="M1227" s="3" t="str">
        <f t="shared" si="124"/>
        <v>NULL</v>
      </c>
      <c r="N1227" s="3"/>
      <c r="O1227" s="3"/>
      <c r="P1227" s="2" t="s">
        <v>3232</v>
      </c>
      <c r="Q1227" s="28" t="str">
        <f t="shared" si="125"/>
        <v>sno</v>
      </c>
      <c r="R1227" s="2" t="str">
        <f t="shared" si="129"/>
        <v>, isNotice  VARCHAR(1)  NULL  COMMENT '공지여부'</v>
      </c>
    </row>
    <row r="1228" spans="1:18" ht="22" hidden="1" customHeight="1" x14ac:dyDescent="0.45">
      <c r="A1228" s="23">
        <f t="shared" si="126"/>
        <v>67</v>
      </c>
      <c r="B1228" s="3" t="s">
        <v>598</v>
      </c>
      <c r="C1228" s="3" t="s">
        <v>787</v>
      </c>
      <c r="D1228" s="3" t="s">
        <v>5513</v>
      </c>
      <c r="E1228" s="3" t="s">
        <v>827</v>
      </c>
      <c r="F1228" s="4" t="str">
        <f t="shared" si="127"/>
        <v>O_PNT_es_bd_qa</v>
      </c>
      <c r="G1228" s="5" t="s">
        <v>877</v>
      </c>
      <c r="H1228" s="3">
        <f t="shared" si="128"/>
        <v>26</v>
      </c>
      <c r="I1228" s="4" t="s">
        <v>1453</v>
      </c>
      <c r="J1228" s="4" t="s">
        <v>2470</v>
      </c>
      <c r="K1228" s="3" t="s">
        <v>3210</v>
      </c>
      <c r="L1228" s="3"/>
      <c r="M1228" s="3" t="str">
        <f t="shared" si="124"/>
        <v>NULL</v>
      </c>
      <c r="N1228" s="3"/>
      <c r="O1228" s="3"/>
      <c r="P1228" s="2" t="s">
        <v>3232</v>
      </c>
      <c r="Q1228" s="28" t="str">
        <f t="shared" si="125"/>
        <v>sno</v>
      </c>
      <c r="R1228" s="2" t="str">
        <f t="shared" si="129"/>
        <v>, isSecret  VARCHAR(1)  NULL  COMMENT '비밀글여부'</v>
      </c>
    </row>
    <row r="1229" spans="1:18" ht="22" hidden="1" customHeight="1" x14ac:dyDescent="0.45">
      <c r="A1229" s="23">
        <f t="shared" si="126"/>
        <v>67</v>
      </c>
      <c r="B1229" s="3" t="s">
        <v>598</v>
      </c>
      <c r="C1229" s="3" t="s">
        <v>787</v>
      </c>
      <c r="D1229" s="3" t="s">
        <v>5513</v>
      </c>
      <c r="E1229" s="3" t="s">
        <v>827</v>
      </c>
      <c r="F1229" s="4" t="str">
        <f t="shared" si="127"/>
        <v>O_PNT_es_bd_qa</v>
      </c>
      <c r="G1229" s="5" t="s">
        <v>877</v>
      </c>
      <c r="H1229" s="3">
        <f t="shared" si="128"/>
        <v>27</v>
      </c>
      <c r="I1229" s="4" t="s">
        <v>1430</v>
      </c>
      <c r="J1229" s="4" t="s">
        <v>2471</v>
      </c>
      <c r="K1229" s="3" t="s">
        <v>3378</v>
      </c>
      <c r="L1229" s="3"/>
      <c r="M1229" s="3" t="str">
        <f t="shared" si="124"/>
        <v>NULL</v>
      </c>
      <c r="N1229" s="3"/>
      <c r="O1229" s="3"/>
      <c r="P1229" s="2" t="s">
        <v>3223</v>
      </c>
      <c r="Q1229" s="28" t="str">
        <f t="shared" si="125"/>
        <v>sno</v>
      </c>
      <c r="R1229" s="2" t="str">
        <f t="shared" si="129"/>
        <v>, hit  INTEGER  NULL  COMMENT '조회수'</v>
      </c>
    </row>
    <row r="1230" spans="1:18" ht="22" hidden="1" customHeight="1" x14ac:dyDescent="0.45">
      <c r="A1230" s="23">
        <f t="shared" si="126"/>
        <v>67</v>
      </c>
      <c r="B1230" s="3" t="s">
        <v>598</v>
      </c>
      <c r="C1230" s="3" t="s">
        <v>787</v>
      </c>
      <c r="D1230" s="3" t="s">
        <v>5513</v>
      </c>
      <c r="E1230" s="3" t="s">
        <v>827</v>
      </c>
      <c r="F1230" s="4" t="str">
        <f t="shared" si="127"/>
        <v>O_PNT_es_bd_qa</v>
      </c>
      <c r="G1230" s="5" t="s">
        <v>877</v>
      </c>
      <c r="H1230" s="3">
        <f t="shared" si="128"/>
        <v>28</v>
      </c>
      <c r="I1230" s="4" t="s">
        <v>1454</v>
      </c>
      <c r="J1230" s="4" t="s">
        <v>2472</v>
      </c>
      <c r="K1230" s="3" t="s">
        <v>3161</v>
      </c>
      <c r="L1230" s="3"/>
      <c r="M1230" s="3" t="str">
        <f t="shared" si="124"/>
        <v>NULL</v>
      </c>
      <c r="N1230" s="3"/>
      <c r="O1230" s="3"/>
      <c r="P1230" s="2" t="s">
        <v>3233</v>
      </c>
      <c r="Q1230" s="28" t="str">
        <f t="shared" si="125"/>
        <v>sno</v>
      </c>
      <c r="R1230" s="2" t="str">
        <f t="shared" si="129"/>
        <v>, memoCnt  SMALLINT  NULL  COMMENT '코멘트수'</v>
      </c>
    </row>
    <row r="1231" spans="1:18" ht="22" hidden="1" customHeight="1" x14ac:dyDescent="0.45">
      <c r="A1231" s="23">
        <f t="shared" si="126"/>
        <v>67</v>
      </c>
      <c r="B1231" s="3" t="s">
        <v>598</v>
      </c>
      <c r="C1231" s="3" t="s">
        <v>787</v>
      </c>
      <c r="D1231" s="3" t="s">
        <v>5513</v>
      </c>
      <c r="E1231" s="3" t="s">
        <v>827</v>
      </c>
      <c r="F1231" s="4" t="str">
        <f t="shared" si="127"/>
        <v>O_PNT_es_bd_qa</v>
      </c>
      <c r="G1231" s="5" t="s">
        <v>877</v>
      </c>
      <c r="H1231" s="3">
        <f t="shared" si="128"/>
        <v>29</v>
      </c>
      <c r="I1231" s="4" t="s">
        <v>856</v>
      </c>
      <c r="J1231" s="4" t="s">
        <v>2473</v>
      </c>
      <c r="K1231" s="3" t="s">
        <v>3180</v>
      </c>
      <c r="L1231" s="3"/>
      <c r="M1231" s="3" t="str">
        <f t="shared" si="124"/>
        <v>NULL</v>
      </c>
      <c r="N1231" s="3"/>
      <c r="O1231" s="3"/>
      <c r="P1231" s="2" t="s">
        <v>3226</v>
      </c>
      <c r="Q1231" s="28" t="str">
        <f t="shared" si="125"/>
        <v>sno</v>
      </c>
      <c r="R1231" s="2" t="str">
        <f t="shared" si="129"/>
        <v>, category  VARCHAR(50)  NULL  COMMENT '카테고리'</v>
      </c>
    </row>
    <row r="1232" spans="1:18" ht="22" hidden="1" customHeight="1" x14ac:dyDescent="0.45">
      <c r="A1232" s="23">
        <f t="shared" si="126"/>
        <v>67</v>
      </c>
      <c r="B1232" s="3" t="s">
        <v>598</v>
      </c>
      <c r="C1232" s="3" t="s">
        <v>787</v>
      </c>
      <c r="D1232" s="3" t="s">
        <v>5513</v>
      </c>
      <c r="E1232" s="3" t="s">
        <v>827</v>
      </c>
      <c r="F1232" s="4" t="str">
        <f t="shared" si="127"/>
        <v>O_PNT_es_bd_qa</v>
      </c>
      <c r="G1232" s="5" t="s">
        <v>877</v>
      </c>
      <c r="H1232" s="3">
        <f t="shared" si="128"/>
        <v>30</v>
      </c>
      <c r="I1232" s="4" t="s">
        <v>1455</v>
      </c>
      <c r="J1232" s="4" t="s">
        <v>2474</v>
      </c>
      <c r="K1232" s="3" t="s">
        <v>3183</v>
      </c>
      <c r="L1232" s="3"/>
      <c r="M1232" s="3" t="str">
        <f t="shared" si="124"/>
        <v>NULL</v>
      </c>
      <c r="N1232" s="3"/>
      <c r="O1232" s="3"/>
      <c r="P1232" s="2" t="s">
        <v>3227</v>
      </c>
      <c r="Q1232" s="28" t="str">
        <f t="shared" si="125"/>
        <v>sno</v>
      </c>
      <c r="R1232" s="2" t="str">
        <f t="shared" si="129"/>
        <v>, writerMobile  VARCHAR(20)  NULL  COMMENT '작성자휴대폰'</v>
      </c>
    </row>
    <row r="1233" spans="1:18" ht="22" hidden="1" customHeight="1" x14ac:dyDescent="0.45">
      <c r="A1233" s="23">
        <f t="shared" si="126"/>
        <v>67</v>
      </c>
      <c r="B1233" s="3" t="s">
        <v>598</v>
      </c>
      <c r="C1233" s="3" t="s">
        <v>787</v>
      </c>
      <c r="D1233" s="3" t="s">
        <v>5513</v>
      </c>
      <c r="E1233" s="3" t="s">
        <v>827</v>
      </c>
      <c r="F1233" s="4" t="str">
        <f t="shared" si="127"/>
        <v>O_PNT_es_bd_qa</v>
      </c>
      <c r="G1233" s="5" t="s">
        <v>877</v>
      </c>
      <c r="H1233" s="3">
        <f t="shared" si="128"/>
        <v>31</v>
      </c>
      <c r="I1233" s="4" t="s">
        <v>1115</v>
      </c>
      <c r="J1233" s="4" t="s">
        <v>2475</v>
      </c>
      <c r="K1233" s="3" t="s">
        <v>3378</v>
      </c>
      <c r="L1233" s="3"/>
      <c r="M1233" s="3" t="str">
        <f t="shared" si="124"/>
        <v>NULL</v>
      </c>
      <c r="N1233" s="3"/>
      <c r="O1233" s="3"/>
      <c r="P1233" s="2" t="s">
        <v>3224</v>
      </c>
      <c r="Q1233" s="28" t="str">
        <f t="shared" si="125"/>
        <v>sno</v>
      </c>
      <c r="R1233" s="2" t="str">
        <f t="shared" si="129"/>
        <v>, goodsNo  INTEGER  NULL  COMMENT '상품번호'</v>
      </c>
    </row>
    <row r="1234" spans="1:18" ht="22" hidden="1" customHeight="1" x14ac:dyDescent="0.45">
      <c r="A1234" s="23">
        <f t="shared" si="126"/>
        <v>67</v>
      </c>
      <c r="B1234" s="3" t="s">
        <v>598</v>
      </c>
      <c r="C1234" s="3" t="s">
        <v>787</v>
      </c>
      <c r="D1234" s="3" t="s">
        <v>5513</v>
      </c>
      <c r="E1234" s="3" t="s">
        <v>827</v>
      </c>
      <c r="F1234" s="4" t="str">
        <f t="shared" si="127"/>
        <v>O_PNT_es_bd_qa</v>
      </c>
      <c r="G1234" s="5" t="s">
        <v>877</v>
      </c>
      <c r="H1234" s="3">
        <f t="shared" si="128"/>
        <v>32</v>
      </c>
      <c r="I1234" s="4" t="s">
        <v>1456</v>
      </c>
      <c r="J1234" s="4" t="s">
        <v>2476</v>
      </c>
      <c r="K1234" s="3" t="s">
        <v>3378</v>
      </c>
      <c r="L1234" s="3"/>
      <c r="M1234" s="3" t="str">
        <f t="shared" si="124"/>
        <v>NULL</v>
      </c>
      <c r="N1234" s="3"/>
      <c r="O1234" s="3"/>
      <c r="P1234" s="2" t="s">
        <v>3239</v>
      </c>
      <c r="Q1234" s="28" t="str">
        <f t="shared" si="125"/>
        <v>sno</v>
      </c>
      <c r="R1234" s="2" t="str">
        <f t="shared" si="129"/>
        <v>, goodsPt  INTEGER  NULL  COMMENT '상품평점'</v>
      </c>
    </row>
    <row r="1235" spans="1:18" ht="22" hidden="1" customHeight="1" x14ac:dyDescent="0.45">
      <c r="A1235" s="23">
        <f t="shared" si="126"/>
        <v>67</v>
      </c>
      <c r="B1235" s="3" t="s">
        <v>598</v>
      </c>
      <c r="C1235" s="3" t="s">
        <v>787</v>
      </c>
      <c r="D1235" s="3" t="s">
        <v>5513</v>
      </c>
      <c r="E1235" s="3" t="s">
        <v>827</v>
      </c>
      <c r="F1235" s="4" t="str">
        <f t="shared" si="127"/>
        <v>O_PNT_es_bd_qa</v>
      </c>
      <c r="G1235" s="5" t="s">
        <v>877</v>
      </c>
      <c r="H1235" s="3">
        <f t="shared" si="128"/>
        <v>33</v>
      </c>
      <c r="I1235" s="4" t="s">
        <v>918</v>
      </c>
      <c r="J1235" s="4" t="s">
        <v>2477</v>
      </c>
      <c r="K1235" s="3" t="s">
        <v>3157</v>
      </c>
      <c r="L1235" s="3"/>
      <c r="M1235" s="3" t="str">
        <f t="shared" si="124"/>
        <v>NULL</v>
      </c>
      <c r="N1235" s="3"/>
      <c r="O1235" s="3"/>
      <c r="P1235" s="2" t="s">
        <v>3234</v>
      </c>
      <c r="Q1235" s="28" t="str">
        <f t="shared" si="125"/>
        <v>sno</v>
      </c>
      <c r="R1235" s="2" t="str">
        <f t="shared" si="129"/>
        <v>, orderNo  VARCHAR(16)  NULL  COMMENT '주문번호'</v>
      </c>
    </row>
    <row r="1236" spans="1:18" ht="22" hidden="1" customHeight="1" x14ac:dyDescent="0.45">
      <c r="A1236" s="23">
        <f t="shared" si="126"/>
        <v>67</v>
      </c>
      <c r="B1236" s="3" t="s">
        <v>598</v>
      </c>
      <c r="C1236" s="3" t="s">
        <v>787</v>
      </c>
      <c r="D1236" s="3" t="s">
        <v>5513</v>
      </c>
      <c r="E1236" s="3" t="s">
        <v>827</v>
      </c>
      <c r="F1236" s="4" t="str">
        <f t="shared" si="127"/>
        <v>O_PNT_es_bd_qa</v>
      </c>
      <c r="G1236" s="5" t="s">
        <v>877</v>
      </c>
      <c r="H1236" s="3">
        <f t="shared" si="128"/>
        <v>34</v>
      </c>
      <c r="I1236" s="4" t="s">
        <v>1466</v>
      </c>
      <c r="J1236" s="4" t="s">
        <v>2478</v>
      </c>
      <c r="K1236" s="3" t="s">
        <v>3378</v>
      </c>
      <c r="L1236" s="3"/>
      <c r="M1236" s="3" t="str">
        <f t="shared" si="124"/>
        <v>NULL</v>
      </c>
      <c r="N1236" s="3"/>
      <c r="O1236" s="3"/>
      <c r="P1236" s="2" t="s">
        <v>3223</v>
      </c>
      <c r="Q1236" s="28" t="str">
        <f t="shared" si="125"/>
        <v>sno</v>
      </c>
      <c r="R1236" s="2" t="str">
        <f t="shared" si="129"/>
        <v>, mileage  INTEGER  NULL  COMMENT '마일리지'</v>
      </c>
    </row>
    <row r="1237" spans="1:18" ht="22" hidden="1" customHeight="1" x14ac:dyDescent="0.45">
      <c r="A1237" s="23">
        <f t="shared" si="126"/>
        <v>67</v>
      </c>
      <c r="B1237" s="3" t="s">
        <v>598</v>
      </c>
      <c r="C1237" s="3" t="s">
        <v>787</v>
      </c>
      <c r="D1237" s="3" t="s">
        <v>5513</v>
      </c>
      <c r="E1237" s="3" t="s">
        <v>827</v>
      </c>
      <c r="F1237" s="4" t="str">
        <f t="shared" si="127"/>
        <v>O_PNT_es_bd_qa</v>
      </c>
      <c r="G1237" s="5" t="s">
        <v>877</v>
      </c>
      <c r="H1237" s="3">
        <f t="shared" si="128"/>
        <v>35</v>
      </c>
      <c r="I1237" s="4" t="s">
        <v>1467</v>
      </c>
      <c r="J1237" s="4" t="s">
        <v>2479</v>
      </c>
      <c r="K1237" s="3" t="s">
        <v>3194</v>
      </c>
      <c r="L1237" s="3"/>
      <c r="M1237" s="3" t="str">
        <f t="shared" si="124"/>
        <v>NULL</v>
      </c>
      <c r="N1237" s="3"/>
      <c r="O1237" s="3"/>
      <c r="P1237" s="2" t="s">
        <v>3228</v>
      </c>
      <c r="Q1237" s="28" t="str">
        <f t="shared" si="125"/>
        <v>sno</v>
      </c>
      <c r="R1237" s="2" t="str">
        <f t="shared" si="129"/>
        <v>, mileageReason  VARCHAR(100)  NULL  COMMENT '마일리지지급이유'</v>
      </c>
    </row>
    <row r="1238" spans="1:18" ht="22" hidden="1" customHeight="1" x14ac:dyDescent="0.45">
      <c r="A1238" s="23">
        <f t="shared" si="126"/>
        <v>67</v>
      </c>
      <c r="B1238" s="3" t="s">
        <v>598</v>
      </c>
      <c r="C1238" s="3" t="s">
        <v>787</v>
      </c>
      <c r="D1238" s="3" t="s">
        <v>5513</v>
      </c>
      <c r="E1238" s="3" t="s">
        <v>827</v>
      </c>
      <c r="F1238" s="4" t="str">
        <f t="shared" si="127"/>
        <v>O_PNT_es_bd_qa</v>
      </c>
      <c r="G1238" s="5" t="s">
        <v>877</v>
      </c>
      <c r="H1238" s="3">
        <f t="shared" si="128"/>
        <v>36</v>
      </c>
      <c r="I1238" s="4" t="s">
        <v>1458</v>
      </c>
      <c r="J1238" s="4" t="s">
        <v>2480</v>
      </c>
      <c r="K1238" s="3" t="s">
        <v>3378</v>
      </c>
      <c r="L1238" s="3"/>
      <c r="M1238" s="3" t="str">
        <f t="shared" si="124"/>
        <v>NULL</v>
      </c>
      <c r="N1238" s="3"/>
      <c r="O1238" s="3"/>
      <c r="P1238" s="2" t="s">
        <v>3223</v>
      </c>
      <c r="Q1238" s="28" t="str">
        <f t="shared" si="125"/>
        <v>sno</v>
      </c>
      <c r="R1238" s="2" t="str">
        <f t="shared" si="129"/>
        <v>, recommend  INTEGER  NULL  COMMENT '추천'</v>
      </c>
    </row>
    <row r="1239" spans="1:18" ht="22" hidden="1" customHeight="1" x14ac:dyDescent="0.45">
      <c r="A1239" s="23">
        <f t="shared" si="126"/>
        <v>67</v>
      </c>
      <c r="B1239" s="3" t="s">
        <v>598</v>
      </c>
      <c r="C1239" s="3" t="s">
        <v>787</v>
      </c>
      <c r="D1239" s="3" t="s">
        <v>5513</v>
      </c>
      <c r="E1239" s="3" t="s">
        <v>827</v>
      </c>
      <c r="F1239" s="4" t="str">
        <f t="shared" si="127"/>
        <v>O_PNT_es_bd_qa</v>
      </c>
      <c r="G1239" s="5" t="s">
        <v>877</v>
      </c>
      <c r="H1239" s="3">
        <f t="shared" si="128"/>
        <v>37</v>
      </c>
      <c r="I1239" s="4" t="s">
        <v>1468</v>
      </c>
      <c r="J1239" s="4" t="s">
        <v>2481</v>
      </c>
      <c r="K1239" s="3" t="s">
        <v>3210</v>
      </c>
      <c r="L1239" s="3"/>
      <c r="M1239" s="3" t="str">
        <f t="shared" si="124"/>
        <v>NULL</v>
      </c>
      <c r="N1239" s="3"/>
      <c r="O1239" s="3"/>
      <c r="P1239" s="2" t="s">
        <v>3235</v>
      </c>
      <c r="Q1239" s="28" t="str">
        <f t="shared" si="125"/>
        <v>sno</v>
      </c>
      <c r="R1239" s="2" t="str">
        <f t="shared" si="129"/>
        <v>, replyStatus  VARCHAR(1)  NULL  COMMENT '답변상태값'</v>
      </c>
    </row>
    <row r="1240" spans="1:18" ht="22" hidden="1" customHeight="1" x14ac:dyDescent="0.45">
      <c r="A1240" s="23">
        <f t="shared" si="126"/>
        <v>67</v>
      </c>
      <c r="B1240" s="3" t="s">
        <v>598</v>
      </c>
      <c r="C1240" s="3" t="s">
        <v>787</v>
      </c>
      <c r="D1240" s="3" t="s">
        <v>5513</v>
      </c>
      <c r="E1240" s="3" t="s">
        <v>827</v>
      </c>
      <c r="F1240" s="4" t="str">
        <f t="shared" si="127"/>
        <v>O_PNT_es_bd_qa</v>
      </c>
      <c r="G1240" s="5" t="s">
        <v>877</v>
      </c>
      <c r="H1240" s="3">
        <f t="shared" si="128"/>
        <v>38</v>
      </c>
      <c r="I1240" s="4" t="s">
        <v>1460</v>
      </c>
      <c r="J1240" s="4" t="s">
        <v>2483</v>
      </c>
      <c r="K1240" s="3" t="s">
        <v>3210</v>
      </c>
      <c r="L1240" s="3"/>
      <c r="M1240" s="3" t="str">
        <f t="shared" si="124"/>
        <v>NULL</v>
      </c>
      <c r="N1240" s="3"/>
      <c r="O1240" s="3"/>
      <c r="P1240" s="2" t="s">
        <v>3232</v>
      </c>
      <c r="Q1240" s="28" t="str">
        <f t="shared" si="125"/>
        <v>sno</v>
      </c>
      <c r="R1240" s="2" t="str">
        <f t="shared" si="129"/>
        <v>, isDelete  VARCHAR(1)  NULL  COMMENT '삭제'</v>
      </c>
    </row>
    <row r="1241" spans="1:18" ht="22" hidden="1" customHeight="1" x14ac:dyDescent="0.45">
      <c r="A1241" s="23">
        <f t="shared" si="126"/>
        <v>67</v>
      </c>
      <c r="B1241" s="3" t="s">
        <v>598</v>
      </c>
      <c r="C1241" s="3" t="s">
        <v>787</v>
      </c>
      <c r="D1241" s="3" t="s">
        <v>5513</v>
      </c>
      <c r="E1241" s="3" t="s">
        <v>827</v>
      </c>
      <c r="F1241" s="4" t="str">
        <f t="shared" si="127"/>
        <v>O_PNT_es_bd_qa</v>
      </c>
      <c r="G1241" s="5" t="s">
        <v>877</v>
      </c>
      <c r="H1241" s="3">
        <f t="shared" si="128"/>
        <v>39</v>
      </c>
      <c r="I1241" s="4" t="s">
        <v>1461</v>
      </c>
      <c r="J1241" s="4" t="s">
        <v>2484</v>
      </c>
      <c r="K1241" s="3" t="s">
        <v>3160</v>
      </c>
      <c r="L1241" s="3"/>
      <c r="M1241" s="3" t="str">
        <f t="shared" si="124"/>
        <v>NULL</v>
      </c>
      <c r="N1241" s="3"/>
      <c r="O1241" s="3"/>
      <c r="P1241" s="2" t="s">
        <v>3237</v>
      </c>
      <c r="Q1241" s="28" t="str">
        <f t="shared" si="125"/>
        <v>sno</v>
      </c>
      <c r="R1241" s="2" t="str">
        <f t="shared" si="129"/>
        <v>, eventStart  DATETIME  NULL  COMMENT '이벤트시작일'</v>
      </c>
    </row>
    <row r="1242" spans="1:18" ht="22" hidden="1" customHeight="1" x14ac:dyDescent="0.45">
      <c r="A1242" s="23">
        <f t="shared" si="126"/>
        <v>67</v>
      </c>
      <c r="B1242" s="3" t="s">
        <v>598</v>
      </c>
      <c r="C1242" s="3" t="s">
        <v>787</v>
      </c>
      <c r="D1242" s="3" t="s">
        <v>5513</v>
      </c>
      <c r="E1242" s="3" t="s">
        <v>827</v>
      </c>
      <c r="F1242" s="4" t="str">
        <f t="shared" si="127"/>
        <v>O_PNT_es_bd_qa</v>
      </c>
      <c r="G1242" s="5" t="s">
        <v>877</v>
      </c>
      <c r="H1242" s="3">
        <f t="shared" si="128"/>
        <v>40</v>
      </c>
      <c r="I1242" s="4" t="s">
        <v>1462</v>
      </c>
      <c r="J1242" s="4" t="s">
        <v>2485</v>
      </c>
      <c r="K1242" s="3" t="s">
        <v>3160</v>
      </c>
      <c r="L1242" s="3"/>
      <c r="M1242" s="3" t="str">
        <f t="shared" si="124"/>
        <v>NULL</v>
      </c>
      <c r="N1242" s="3"/>
      <c r="O1242" s="3"/>
      <c r="P1242" s="2" t="s">
        <v>3237</v>
      </c>
      <c r="Q1242" s="28" t="str">
        <f t="shared" si="125"/>
        <v>sno</v>
      </c>
      <c r="R1242" s="2" t="str">
        <f t="shared" si="129"/>
        <v>, eventEnd  DATETIME  NULL  COMMENT '이벤트마감일'</v>
      </c>
    </row>
    <row r="1243" spans="1:18" ht="22" hidden="1" customHeight="1" x14ac:dyDescent="0.45">
      <c r="A1243" s="23">
        <f t="shared" si="126"/>
        <v>67</v>
      </c>
      <c r="B1243" s="3" t="s">
        <v>598</v>
      </c>
      <c r="C1243" s="3" t="s">
        <v>787</v>
      </c>
      <c r="D1243" s="3" t="s">
        <v>5513</v>
      </c>
      <c r="E1243" s="3" t="s">
        <v>827</v>
      </c>
      <c r="F1243" s="4" t="str">
        <f t="shared" si="127"/>
        <v>O_PNT_es_bd_qa</v>
      </c>
      <c r="G1243" s="5" t="s">
        <v>877</v>
      </c>
      <c r="H1243" s="3">
        <f t="shared" si="128"/>
        <v>41</v>
      </c>
      <c r="I1243" s="4" t="s">
        <v>916</v>
      </c>
      <c r="J1243" s="4" t="s">
        <v>2486</v>
      </c>
      <c r="K1243" s="3" t="s">
        <v>3160</v>
      </c>
      <c r="L1243" s="3"/>
      <c r="M1243" s="3" t="str">
        <f t="shared" si="124"/>
        <v>NULL</v>
      </c>
      <c r="N1243" s="3"/>
      <c r="O1243" s="3"/>
      <c r="P1243" s="2" t="s">
        <v>3237</v>
      </c>
      <c r="Q1243" s="28" t="str">
        <f t="shared" si="125"/>
        <v>sno</v>
      </c>
      <c r="R1243" s="2" t="str">
        <f t="shared" si="129"/>
        <v>, regDt  DATETIME  NULL  COMMENT '등록일'</v>
      </c>
    </row>
    <row r="1244" spans="1:18" ht="22" hidden="1" customHeight="1" x14ac:dyDescent="0.45">
      <c r="A1244" s="23">
        <f t="shared" si="126"/>
        <v>67</v>
      </c>
      <c r="B1244" s="3" t="s">
        <v>598</v>
      </c>
      <c r="C1244" s="3" t="s">
        <v>787</v>
      </c>
      <c r="D1244" s="3" t="s">
        <v>5513</v>
      </c>
      <c r="E1244" s="3" t="s">
        <v>827</v>
      </c>
      <c r="F1244" s="4" t="str">
        <f t="shared" si="127"/>
        <v>O_PNT_es_bd_qa</v>
      </c>
      <c r="G1244" s="5" t="s">
        <v>877</v>
      </c>
      <c r="H1244" s="3">
        <f t="shared" si="128"/>
        <v>42</v>
      </c>
      <c r="I1244" s="4" t="s">
        <v>917</v>
      </c>
      <c r="J1244" s="4" t="s">
        <v>2487</v>
      </c>
      <c r="K1244" s="3" t="s">
        <v>3160</v>
      </c>
      <c r="L1244" s="3"/>
      <c r="M1244" s="3" t="str">
        <f t="shared" si="124"/>
        <v>NULL</v>
      </c>
      <c r="N1244" s="3"/>
      <c r="O1244" s="3"/>
      <c r="P1244" s="2" t="s">
        <v>3237</v>
      </c>
      <c r="Q1244" s="28" t="str">
        <f t="shared" si="125"/>
        <v>sno</v>
      </c>
      <c r="R1244" s="2" t="str">
        <f t="shared" si="129"/>
        <v>, modDt  DATETIME  NULL  COMMENT '수정일'</v>
      </c>
    </row>
    <row r="1245" spans="1:18" ht="22" hidden="1" customHeight="1" x14ac:dyDescent="0.45">
      <c r="A1245" s="23">
        <f t="shared" si="126"/>
        <v>67</v>
      </c>
      <c r="B1245" s="3" t="s">
        <v>598</v>
      </c>
      <c r="C1245" s="3" t="s">
        <v>787</v>
      </c>
      <c r="D1245" s="3" t="s">
        <v>5513</v>
      </c>
      <c r="E1245" s="3" t="s">
        <v>827</v>
      </c>
      <c r="F1245" s="4" t="str">
        <f t="shared" si="127"/>
        <v>O_PNT_es_bd_qa</v>
      </c>
      <c r="G1245" s="5" t="s">
        <v>877</v>
      </c>
      <c r="H1245" s="3">
        <f t="shared" si="128"/>
        <v>43</v>
      </c>
      <c r="I1245" s="4"/>
      <c r="J1245" s="4" t="s">
        <v>2488</v>
      </c>
      <c r="K1245" s="3" t="s">
        <v>3219</v>
      </c>
      <c r="L1245" s="3"/>
      <c r="M1245" s="3" t="str">
        <f t="shared" si="124"/>
        <v>NULL</v>
      </c>
      <c r="N1245" s="3"/>
      <c r="O1245" s="3"/>
      <c r="P1245" s="2" t="s">
        <v>3238</v>
      </c>
      <c r="Q1245" s="28" t="str">
        <f t="shared" si="125"/>
        <v>sno</v>
      </c>
      <c r="R1245" s="2" t="str">
        <f t="shared" si="129"/>
        <v>, bdUploadStorage  VARCHAR(200)  NULL  COMMENT ''</v>
      </c>
    </row>
    <row r="1246" spans="1:18" ht="22" hidden="1" customHeight="1" x14ac:dyDescent="0.45">
      <c r="A1246" s="23">
        <f t="shared" si="126"/>
        <v>67</v>
      </c>
      <c r="B1246" s="3" t="s">
        <v>598</v>
      </c>
      <c r="C1246" s="3" t="s">
        <v>787</v>
      </c>
      <c r="D1246" s="3" t="s">
        <v>5513</v>
      </c>
      <c r="E1246" s="3" t="s">
        <v>827</v>
      </c>
      <c r="F1246" s="4" t="str">
        <f t="shared" si="127"/>
        <v>O_PNT_es_bd_qa</v>
      </c>
      <c r="G1246" s="5" t="s">
        <v>877</v>
      </c>
      <c r="H1246" s="3">
        <f t="shared" si="128"/>
        <v>44</v>
      </c>
      <c r="I1246" s="4"/>
      <c r="J1246" s="4" t="s">
        <v>2489</v>
      </c>
      <c r="K1246" s="3" t="s">
        <v>3219</v>
      </c>
      <c r="L1246" s="3"/>
      <c r="M1246" s="3" t="str">
        <f t="shared" si="124"/>
        <v>NULL</v>
      </c>
      <c r="N1246" s="3"/>
      <c r="O1246" s="3"/>
      <c r="P1246" s="2" t="s">
        <v>3238</v>
      </c>
      <c r="Q1246" s="28" t="str">
        <f t="shared" si="125"/>
        <v>sno</v>
      </c>
      <c r="R1246" s="2" t="str">
        <f t="shared" si="129"/>
        <v>, bdUploadPath  VARCHAR(200)  NULL  COMMENT ''</v>
      </c>
    </row>
    <row r="1247" spans="1:18" ht="22" hidden="1" customHeight="1" x14ac:dyDescent="0.45">
      <c r="A1247" s="23">
        <f t="shared" si="126"/>
        <v>67</v>
      </c>
      <c r="B1247" s="3" t="s">
        <v>598</v>
      </c>
      <c r="C1247" s="3" t="s">
        <v>787</v>
      </c>
      <c r="D1247" s="3" t="s">
        <v>5513</v>
      </c>
      <c r="E1247" s="3" t="s">
        <v>827</v>
      </c>
      <c r="F1247" s="4" t="str">
        <f t="shared" si="127"/>
        <v>O_PNT_es_bd_qa</v>
      </c>
      <c r="G1247" s="5" t="s">
        <v>877</v>
      </c>
      <c r="H1247" s="3">
        <f t="shared" si="128"/>
        <v>45</v>
      </c>
      <c r="I1247" s="4"/>
      <c r="J1247" s="4" t="s">
        <v>2490</v>
      </c>
      <c r="K1247" s="3" t="s">
        <v>3219</v>
      </c>
      <c r="L1247" s="3"/>
      <c r="M1247" s="3" t="str">
        <f t="shared" si="124"/>
        <v>NULL</v>
      </c>
      <c r="N1247" s="3"/>
      <c r="O1247" s="3"/>
      <c r="P1247" s="2" t="s">
        <v>3238</v>
      </c>
      <c r="Q1247" s="28" t="str">
        <f t="shared" si="125"/>
        <v>sno</v>
      </c>
      <c r="R1247" s="2" t="str">
        <f t="shared" si="129"/>
        <v>, bdUploadThumbPath  VARCHAR(200)  NULL  COMMENT ''</v>
      </c>
    </row>
    <row r="1248" spans="1:18" ht="22" hidden="1" customHeight="1" x14ac:dyDescent="0.45">
      <c r="A1248" s="23">
        <f t="shared" si="126"/>
        <v>67</v>
      </c>
      <c r="B1248" s="3" t="s">
        <v>598</v>
      </c>
      <c r="C1248" s="3" t="s">
        <v>787</v>
      </c>
      <c r="D1248" s="3" t="s">
        <v>5513</v>
      </c>
      <c r="E1248" s="3" t="s">
        <v>827</v>
      </c>
      <c r="F1248" s="4" t="str">
        <f t="shared" si="127"/>
        <v>O_PNT_es_bd_qa</v>
      </c>
      <c r="G1248" s="5" t="s">
        <v>877</v>
      </c>
      <c r="H1248" s="3">
        <f t="shared" si="128"/>
        <v>46</v>
      </c>
      <c r="I1248" s="4"/>
      <c r="J1248" s="4" t="s">
        <v>2493</v>
      </c>
      <c r="K1248" s="3" t="s">
        <v>3210</v>
      </c>
      <c r="L1248" s="3"/>
      <c r="M1248" s="3" t="str">
        <f t="shared" si="124"/>
        <v>NULL</v>
      </c>
      <c r="N1248" s="3"/>
      <c r="O1248" s="3"/>
      <c r="P1248" s="2" t="s">
        <v>3232</v>
      </c>
      <c r="Q1248" s="28" t="str">
        <f t="shared" si="125"/>
        <v>sno</v>
      </c>
      <c r="R1248" s="2" t="str">
        <f t="shared" si="129"/>
        <v>, isMobile  VARCHAR(1)  NULL  COMMENT ''</v>
      </c>
    </row>
    <row r="1249" spans="1:18" ht="22" hidden="1" customHeight="1" x14ac:dyDescent="0.45">
      <c r="A1249" s="23">
        <f t="shared" si="126"/>
        <v>67</v>
      </c>
      <c r="B1249" s="3" t="s">
        <v>598</v>
      </c>
      <c r="C1249" s="3" t="s">
        <v>787</v>
      </c>
      <c r="D1249" s="3" t="s">
        <v>5513</v>
      </c>
      <c r="E1249" s="3" t="s">
        <v>827</v>
      </c>
      <c r="F1249" s="4" t="str">
        <f t="shared" si="127"/>
        <v>O_PNT_es_bd_qa</v>
      </c>
      <c r="G1249" s="5" t="s">
        <v>877</v>
      </c>
      <c r="H1249" s="3">
        <f>IF(F1249=F1248,H1248+1,1)</f>
        <v>47</v>
      </c>
      <c r="I1249" s="4" t="s">
        <v>589</v>
      </c>
      <c r="J1249" s="4" t="s">
        <v>3382</v>
      </c>
      <c r="K1249" s="3" t="s">
        <v>3383</v>
      </c>
      <c r="L1249" s="3" t="s">
        <v>3381</v>
      </c>
      <c r="M1249" s="3" t="str">
        <f t="shared" si="124"/>
        <v>NULL</v>
      </c>
      <c r="N1249" s="3"/>
      <c r="O1249" s="3"/>
      <c r="Q1249" s="28" t="str">
        <f t="shared" si="125"/>
        <v>sno</v>
      </c>
      <c r="R1249" s="2" t="str">
        <f t="shared" si="129"/>
        <v>, LOAD_DTTM  TIMESTAMP  NULL  COMMENT '적재일시' , CONSTRAINT O_PNT_es_bd_qa_PK PRIMARY KEY (sno)) COMMENT='1:1문의';GRANT SELECT ON TABLE GCWB_WDB.ODS.O_PNT_es_bd_qa TO READ_ROLE;GRANT SELECT,INSERT,UPDATE,DELETE ON TABLE GCWB_WDB.ODS.O_PNT_es_bd_qa TO ROLE CRUD_ROLE;</v>
      </c>
    </row>
    <row r="1250" spans="1:18" ht="22" hidden="1" customHeight="1" x14ac:dyDescent="0.45">
      <c r="A1250" s="23">
        <f t="shared" si="126"/>
        <v>68</v>
      </c>
      <c r="B1250" s="3" t="s">
        <v>598</v>
      </c>
      <c r="C1250" s="3" t="s">
        <v>787</v>
      </c>
      <c r="D1250" s="3" t="s">
        <v>5513</v>
      </c>
      <c r="E1250" s="3" t="s">
        <v>828</v>
      </c>
      <c r="F1250" s="4" t="str">
        <f t="shared" si="127"/>
        <v>O_PNT_es_cart</v>
      </c>
      <c r="G1250" s="5" t="s">
        <v>855</v>
      </c>
      <c r="H1250" s="3">
        <f t="shared" si="128"/>
        <v>1</v>
      </c>
      <c r="I1250" s="4" t="s">
        <v>899</v>
      </c>
      <c r="J1250" s="4" t="s">
        <v>2450</v>
      </c>
      <c r="K1250" s="3" t="s">
        <v>3156</v>
      </c>
      <c r="L1250" s="3" t="s">
        <v>5511</v>
      </c>
      <c r="M1250" s="3" t="str">
        <f t="shared" si="124"/>
        <v xml:space="preserve"> NOT NULL</v>
      </c>
      <c r="N1250" s="3"/>
      <c r="O1250" s="3"/>
      <c r="P1250" s="2" t="s">
        <v>3240</v>
      </c>
      <c r="Q1250" s="28" t="str">
        <f t="shared" si="125"/>
        <v>sno</v>
      </c>
      <c r="R1250" s="2" t="str">
        <f t="shared" si="129"/>
        <v>CREATE OR REPLACE TRANSIENT TABLE ODS.O_PNT_es_cart (sno  BIGINT   NOT NULL  COMMENT '일련번호'</v>
      </c>
    </row>
    <row r="1251" spans="1:18" ht="22" hidden="1" customHeight="1" x14ac:dyDescent="0.45">
      <c r="A1251" s="23">
        <f t="shared" si="126"/>
        <v>68</v>
      </c>
      <c r="B1251" s="3" t="s">
        <v>598</v>
      </c>
      <c r="C1251" s="3" t="s">
        <v>787</v>
      </c>
      <c r="D1251" s="3" t="s">
        <v>5513</v>
      </c>
      <c r="E1251" s="3" t="s">
        <v>828</v>
      </c>
      <c r="F1251" s="4" t="str">
        <f t="shared" si="127"/>
        <v>O_PNT_es_cart</v>
      </c>
      <c r="G1251" s="5" t="s">
        <v>855</v>
      </c>
      <c r="H1251" s="3">
        <f t="shared" si="128"/>
        <v>2</v>
      </c>
      <c r="I1251" s="4" t="s">
        <v>920</v>
      </c>
      <c r="J1251" s="4" t="s">
        <v>2496</v>
      </c>
      <c r="K1251" s="3" t="s">
        <v>3161</v>
      </c>
      <c r="L1251" s="3"/>
      <c r="M1251" s="3" t="str">
        <f t="shared" si="124"/>
        <v>NULL</v>
      </c>
      <c r="N1251" s="3"/>
      <c r="O1251" s="3"/>
      <c r="P1251" s="2" t="s">
        <v>3233</v>
      </c>
      <c r="Q1251" s="28" t="str">
        <f t="shared" si="125"/>
        <v>sno</v>
      </c>
      <c r="R1251" s="2" t="str">
        <f t="shared" si="129"/>
        <v>, mallSno  SMALLINT  NULL  COMMENT '상점번호'</v>
      </c>
    </row>
    <row r="1252" spans="1:18" ht="22" hidden="1" customHeight="1" x14ac:dyDescent="0.45">
      <c r="A1252" s="23">
        <f t="shared" si="126"/>
        <v>68</v>
      </c>
      <c r="B1252" s="3" t="s">
        <v>598</v>
      </c>
      <c r="C1252" s="3" t="s">
        <v>787</v>
      </c>
      <c r="D1252" s="3" t="s">
        <v>5513</v>
      </c>
      <c r="E1252" s="3" t="s">
        <v>828</v>
      </c>
      <c r="F1252" s="4" t="str">
        <f t="shared" si="127"/>
        <v>O_PNT_es_cart</v>
      </c>
      <c r="G1252" s="5" t="s">
        <v>855</v>
      </c>
      <c r="H1252" s="3">
        <f t="shared" si="128"/>
        <v>3</v>
      </c>
      <c r="I1252" s="4" t="s">
        <v>1469</v>
      </c>
      <c r="J1252" s="4" t="s">
        <v>2497</v>
      </c>
      <c r="K1252" s="3" t="s">
        <v>3347</v>
      </c>
      <c r="L1252" s="3"/>
      <c r="M1252" s="3" t="str">
        <f t="shared" ref="M1252:M1315" si="130">IF(L1252="Y"," NOT NULL","NULL")</f>
        <v>NULL</v>
      </c>
      <c r="N1252" s="3"/>
      <c r="O1252" s="3"/>
      <c r="P1252" s="2" t="s">
        <v>3229</v>
      </c>
      <c r="Q1252" s="28" t="str">
        <f t="shared" ref="Q1252:Q1315" si="131">IF(G1252="","",IF(L1252="",Q1251,IF(AND(L1252="Y",H1252=1),J1252,CONCATENATE(Q1251,",",J1252))))</f>
        <v>sno</v>
      </c>
      <c r="R1252" s="2" t="str">
        <f t="shared" si="129"/>
        <v>, siteKey  VARCHAR(32)  NULL  COMMENT '사이트 키'</v>
      </c>
    </row>
    <row r="1253" spans="1:18" ht="22" hidden="1" customHeight="1" x14ac:dyDescent="0.45">
      <c r="A1253" s="23">
        <f t="shared" ref="A1253:A1316" si="132">IF(G1253=G1252,A1252,A1252+1)</f>
        <v>68</v>
      </c>
      <c r="B1253" s="3" t="s">
        <v>598</v>
      </c>
      <c r="C1253" s="3" t="s">
        <v>787</v>
      </c>
      <c r="D1253" s="3" t="s">
        <v>5513</v>
      </c>
      <c r="E1253" s="3" t="s">
        <v>828</v>
      </c>
      <c r="F1253" s="4" t="str">
        <f t="shared" ref="F1253:F1316" si="133">CONCATENATE("O_",D1253,"_",E1253)</f>
        <v>O_PNT_es_cart</v>
      </c>
      <c r="G1253" s="5" t="s">
        <v>855</v>
      </c>
      <c r="H1253" s="3">
        <f t="shared" ref="H1253:H1316" si="134">IF(F1253=F1252,H1252+1,1)</f>
        <v>4</v>
      </c>
      <c r="I1253" s="4" t="s">
        <v>900</v>
      </c>
      <c r="J1253" s="4" t="s">
        <v>2454</v>
      </c>
      <c r="K1253" s="3" t="s">
        <v>3378</v>
      </c>
      <c r="L1253" s="3"/>
      <c r="M1253" s="3" t="str">
        <f t="shared" si="130"/>
        <v>NULL</v>
      </c>
      <c r="N1253" s="3"/>
      <c r="O1253" s="3"/>
      <c r="P1253" s="2" t="s">
        <v>3223</v>
      </c>
      <c r="Q1253" s="28" t="str">
        <f t="shared" si="131"/>
        <v>sno</v>
      </c>
      <c r="R1253" s="2" t="str">
        <f t="shared" ref="R1253:R1316" si="135">IF(AND(N1253="Y",H1253=1),"CREATE OR REPLACE VIEW "&amp;B1253&amp;"."&amp;F1253&amp;" AS SELECT CMM_DTL_CD AS "&amp;J1253,IF(AND(N1253="Y",H1254=1)," , SORT_SEQ AS "&amp;J1253&amp;" FROM DW.WSTC_CMM_CD_DTL WHERE CMM_BAS_CD= '"&amp;P1253&amp;"';",IF(N1253="Y"," , CMM_DTL_NM AS "&amp;J1253,IF(G1253="","",IF(H1253=1,"CREATE OR REPLACE TRANSIENT TABLE "&amp;B1253&amp;"."&amp;F1253&amp;" ("&amp;J1253&amp;"  "&amp;K1253&amp;"  "&amp;M1253&amp;"  COMMENT '"&amp;I1253&amp;"'",IF(H1254=1,", "&amp;J1253&amp;"  "&amp;K1253&amp;"  "&amp;M1253&amp;"  COMMENT '"&amp;I1253&amp;"' , CONSTRAINT "&amp;F1253&amp;"_PK PRIMARY KEY ("&amp;Q1253&amp;")) COMMENT='"&amp;G1253&amp;"';"&amp;"GRANT SELECT ON TABLE GCWB_WDB."&amp;B1253&amp;"."&amp;F1253&amp;" TO READ_ROLE;"&amp;"GRANT SELECT,INSERT,UPDATE,DELETE ON TABLE GCWB_WDB."&amp;B1253&amp;"."&amp;F1253&amp;" TO ROLE CRUD_ROLE;",", "&amp;J1253&amp;"  "&amp;K1253&amp;"  "&amp;M1253&amp;"  COMMENT '"&amp;I1253&amp;"'"))))))</f>
        <v>, memNo  INTEGER  NULL  COMMENT '회원 번호'</v>
      </c>
    </row>
    <row r="1254" spans="1:18" ht="22" hidden="1" customHeight="1" x14ac:dyDescent="0.45">
      <c r="A1254" s="23">
        <f t="shared" si="132"/>
        <v>68</v>
      </c>
      <c r="B1254" s="3" t="s">
        <v>598</v>
      </c>
      <c r="C1254" s="3" t="s">
        <v>787</v>
      </c>
      <c r="D1254" s="3" t="s">
        <v>5513</v>
      </c>
      <c r="E1254" s="3" t="s">
        <v>828</v>
      </c>
      <c r="F1254" s="4" t="str">
        <f t="shared" si="133"/>
        <v>O_PNT_es_cart</v>
      </c>
      <c r="G1254" s="5" t="s">
        <v>855</v>
      </c>
      <c r="H1254" s="3">
        <f t="shared" si="134"/>
        <v>5</v>
      </c>
      <c r="I1254" s="4" t="s">
        <v>1470</v>
      </c>
      <c r="J1254" s="4" t="s">
        <v>2498</v>
      </c>
      <c r="K1254" s="3" t="s">
        <v>3210</v>
      </c>
      <c r="L1254" s="3"/>
      <c r="M1254" s="3" t="str">
        <f t="shared" si="130"/>
        <v>NULL</v>
      </c>
      <c r="N1254" s="3"/>
      <c r="O1254" s="3"/>
      <c r="P1254" s="2" t="s">
        <v>3232</v>
      </c>
      <c r="Q1254" s="28" t="str">
        <f t="shared" si="131"/>
        <v>sno</v>
      </c>
      <c r="R1254" s="2" t="str">
        <f t="shared" si="135"/>
        <v>, directCart  VARCHAR(1)  NULL  COMMENT '바로구매 여부'</v>
      </c>
    </row>
    <row r="1255" spans="1:18" ht="22" hidden="1" customHeight="1" x14ac:dyDescent="0.45">
      <c r="A1255" s="23">
        <f t="shared" si="132"/>
        <v>68</v>
      </c>
      <c r="B1255" s="3" t="s">
        <v>598</v>
      </c>
      <c r="C1255" s="3" t="s">
        <v>787</v>
      </c>
      <c r="D1255" s="3" t="s">
        <v>5513</v>
      </c>
      <c r="E1255" s="3" t="s">
        <v>828</v>
      </c>
      <c r="F1255" s="4" t="str">
        <f t="shared" si="133"/>
        <v>O_PNT_es_cart</v>
      </c>
      <c r="G1255" s="5" t="s">
        <v>855</v>
      </c>
      <c r="H1255" s="3">
        <f t="shared" si="134"/>
        <v>6</v>
      </c>
      <c r="I1255" s="4" t="s">
        <v>1037</v>
      </c>
      <c r="J1255" s="4" t="s">
        <v>2475</v>
      </c>
      <c r="K1255" s="3" t="s">
        <v>3378</v>
      </c>
      <c r="L1255" s="3"/>
      <c r="M1255" s="3" t="str">
        <f t="shared" si="130"/>
        <v>NULL</v>
      </c>
      <c r="N1255" s="3"/>
      <c r="O1255" s="3"/>
      <c r="P1255" s="2" t="s">
        <v>3223</v>
      </c>
      <c r="Q1255" s="28" t="str">
        <f t="shared" si="131"/>
        <v>sno</v>
      </c>
      <c r="R1255" s="2" t="str">
        <f t="shared" si="135"/>
        <v>, goodsNo  INTEGER  NULL  COMMENT '상품 번호'</v>
      </c>
    </row>
    <row r="1256" spans="1:18" ht="22" hidden="1" customHeight="1" x14ac:dyDescent="0.45">
      <c r="A1256" s="23">
        <f t="shared" si="132"/>
        <v>68</v>
      </c>
      <c r="B1256" s="3" t="s">
        <v>598</v>
      </c>
      <c r="C1256" s="3" t="s">
        <v>787</v>
      </c>
      <c r="D1256" s="3" t="s">
        <v>5513</v>
      </c>
      <c r="E1256" s="3" t="s">
        <v>828</v>
      </c>
      <c r="F1256" s="4" t="str">
        <f t="shared" si="133"/>
        <v>O_PNT_es_cart</v>
      </c>
      <c r="G1256" s="5" t="s">
        <v>855</v>
      </c>
      <c r="H1256" s="3">
        <f t="shared" si="134"/>
        <v>7</v>
      </c>
      <c r="I1256" s="4" t="s">
        <v>1471</v>
      </c>
      <c r="J1256" s="4" t="s">
        <v>2499</v>
      </c>
      <c r="K1256" s="3" t="s">
        <v>3378</v>
      </c>
      <c r="L1256" s="3"/>
      <c r="M1256" s="3" t="str">
        <f t="shared" si="130"/>
        <v>NULL</v>
      </c>
      <c r="N1256" s="3"/>
      <c r="O1256" s="3"/>
      <c r="P1256" s="2" t="s">
        <v>3223</v>
      </c>
      <c r="Q1256" s="28" t="str">
        <f t="shared" si="131"/>
        <v>sno</v>
      </c>
      <c r="R1256" s="2" t="str">
        <f t="shared" si="135"/>
        <v>, optionSno  INTEGER  NULL  COMMENT '옵션 번호'</v>
      </c>
    </row>
    <row r="1257" spans="1:18" ht="22" hidden="1" customHeight="1" x14ac:dyDescent="0.45">
      <c r="A1257" s="23">
        <f t="shared" si="132"/>
        <v>68</v>
      </c>
      <c r="B1257" s="3" t="s">
        <v>598</v>
      </c>
      <c r="C1257" s="3" t="s">
        <v>787</v>
      </c>
      <c r="D1257" s="3" t="s">
        <v>5513</v>
      </c>
      <c r="E1257" s="3" t="s">
        <v>828</v>
      </c>
      <c r="F1257" s="4" t="str">
        <f t="shared" si="133"/>
        <v>O_PNT_es_cart</v>
      </c>
      <c r="G1257" s="5" t="s">
        <v>855</v>
      </c>
      <c r="H1257" s="3">
        <f t="shared" si="134"/>
        <v>8</v>
      </c>
      <c r="I1257" s="4" t="s">
        <v>1472</v>
      </c>
      <c r="J1257" s="4" t="s">
        <v>2500</v>
      </c>
      <c r="K1257" s="3" t="s">
        <v>3378</v>
      </c>
      <c r="L1257" s="3"/>
      <c r="M1257" s="3" t="str">
        <f t="shared" si="130"/>
        <v>NULL</v>
      </c>
      <c r="N1257" s="3"/>
      <c r="O1257" s="3"/>
      <c r="P1257" s="2" t="s">
        <v>3223</v>
      </c>
      <c r="Q1257" s="28" t="str">
        <f t="shared" si="131"/>
        <v>sno</v>
      </c>
      <c r="R1257" s="2" t="str">
        <f t="shared" si="135"/>
        <v>, goodsCnt  INTEGER  NULL  COMMENT '상품 구매 수량'</v>
      </c>
    </row>
    <row r="1258" spans="1:18" ht="22" hidden="1" customHeight="1" x14ac:dyDescent="0.45">
      <c r="A1258" s="23">
        <f t="shared" si="132"/>
        <v>68</v>
      </c>
      <c r="B1258" s="3" t="s">
        <v>598</v>
      </c>
      <c r="C1258" s="3" t="s">
        <v>787</v>
      </c>
      <c r="D1258" s="3" t="s">
        <v>5513</v>
      </c>
      <c r="E1258" s="3" t="s">
        <v>828</v>
      </c>
      <c r="F1258" s="4" t="str">
        <f t="shared" si="133"/>
        <v>O_PNT_es_cart</v>
      </c>
      <c r="G1258" s="5" t="s">
        <v>855</v>
      </c>
      <c r="H1258" s="3">
        <f t="shared" si="134"/>
        <v>9</v>
      </c>
      <c r="I1258" s="4" t="s">
        <v>1473</v>
      </c>
      <c r="J1258" s="4" t="s">
        <v>2501</v>
      </c>
      <c r="K1258" s="3" t="s">
        <v>3185</v>
      </c>
      <c r="L1258" s="3"/>
      <c r="M1258" s="3" t="str">
        <f t="shared" si="130"/>
        <v>NULL</v>
      </c>
      <c r="N1258" s="3"/>
      <c r="O1258" s="3"/>
      <c r="P1258" s="2" t="s">
        <v>3225</v>
      </c>
      <c r="Q1258" s="28" t="str">
        <f t="shared" si="131"/>
        <v>sno</v>
      </c>
      <c r="R1258" s="2" t="str">
        <f t="shared" si="135"/>
        <v>, addGoodsNo  VARCHAR(255)  NULL  COMMENT '추가 상품 번호'</v>
      </c>
    </row>
    <row r="1259" spans="1:18" ht="22" hidden="1" customHeight="1" x14ac:dyDescent="0.45">
      <c r="A1259" s="23">
        <f t="shared" si="132"/>
        <v>68</v>
      </c>
      <c r="B1259" s="3" t="s">
        <v>598</v>
      </c>
      <c r="C1259" s="3" t="s">
        <v>787</v>
      </c>
      <c r="D1259" s="3" t="s">
        <v>5513</v>
      </c>
      <c r="E1259" s="3" t="s">
        <v>828</v>
      </c>
      <c r="F1259" s="4" t="str">
        <f t="shared" si="133"/>
        <v>O_PNT_es_cart</v>
      </c>
      <c r="G1259" s="5" t="s">
        <v>855</v>
      </c>
      <c r="H1259" s="3">
        <f t="shared" si="134"/>
        <v>10</v>
      </c>
      <c r="I1259" s="4" t="s">
        <v>1474</v>
      </c>
      <c r="J1259" s="4" t="s">
        <v>2502</v>
      </c>
      <c r="K1259" s="3" t="s">
        <v>3185</v>
      </c>
      <c r="L1259" s="3"/>
      <c r="M1259" s="3" t="str">
        <f t="shared" si="130"/>
        <v>NULL</v>
      </c>
      <c r="N1259" s="3"/>
      <c r="O1259" s="3"/>
      <c r="P1259" s="2" t="s">
        <v>3225</v>
      </c>
      <c r="Q1259" s="28" t="str">
        <f t="shared" si="131"/>
        <v>sno</v>
      </c>
      <c r="R1259" s="2" t="str">
        <f t="shared" si="135"/>
        <v>, addGoodsCnt  VARCHAR(255)  NULL  COMMENT '추가 상품 수량'</v>
      </c>
    </row>
    <row r="1260" spans="1:18" ht="22" hidden="1" customHeight="1" x14ac:dyDescent="0.45">
      <c r="A1260" s="23">
        <f t="shared" si="132"/>
        <v>68</v>
      </c>
      <c r="B1260" s="3" t="s">
        <v>598</v>
      </c>
      <c r="C1260" s="3" t="s">
        <v>787</v>
      </c>
      <c r="D1260" s="3" t="s">
        <v>5513</v>
      </c>
      <c r="E1260" s="3" t="s">
        <v>828</v>
      </c>
      <c r="F1260" s="4" t="str">
        <f t="shared" si="133"/>
        <v>O_PNT_es_cart</v>
      </c>
      <c r="G1260" s="5" t="s">
        <v>855</v>
      </c>
      <c r="H1260" s="3">
        <f t="shared" si="134"/>
        <v>11</v>
      </c>
      <c r="I1260" s="4" t="s">
        <v>1084</v>
      </c>
      <c r="J1260" s="4" t="s">
        <v>2503</v>
      </c>
      <c r="K1260" s="3" t="s">
        <v>3185</v>
      </c>
      <c r="L1260" s="3"/>
      <c r="M1260" s="3" t="str">
        <f t="shared" si="130"/>
        <v>NULL</v>
      </c>
      <c r="N1260" s="3"/>
      <c r="O1260" s="3"/>
      <c r="P1260" s="2" t="s">
        <v>3225</v>
      </c>
      <c r="Q1260" s="28" t="str">
        <f t="shared" si="131"/>
        <v>sno</v>
      </c>
      <c r="R1260" s="2" t="str">
        <f t="shared" si="135"/>
        <v>, optionText  VARCHAR(255)  NULL  COMMENT '텍스트 옵션 정보'</v>
      </c>
    </row>
    <row r="1261" spans="1:18" ht="22" hidden="1" customHeight="1" x14ac:dyDescent="0.45">
      <c r="A1261" s="23">
        <f t="shared" si="132"/>
        <v>68</v>
      </c>
      <c r="B1261" s="3" t="s">
        <v>598</v>
      </c>
      <c r="C1261" s="3" t="s">
        <v>787</v>
      </c>
      <c r="D1261" s="3" t="s">
        <v>5513</v>
      </c>
      <c r="E1261" s="3" t="s">
        <v>828</v>
      </c>
      <c r="F1261" s="4" t="str">
        <f t="shared" si="133"/>
        <v>O_PNT_es_cart</v>
      </c>
      <c r="G1261" s="5" t="s">
        <v>855</v>
      </c>
      <c r="H1261" s="3">
        <f t="shared" si="134"/>
        <v>12</v>
      </c>
      <c r="I1261" s="4" t="s">
        <v>1475</v>
      </c>
      <c r="J1261" s="4" t="s">
        <v>2504</v>
      </c>
      <c r="K1261" s="3" t="s">
        <v>3196</v>
      </c>
      <c r="L1261" s="3"/>
      <c r="M1261" s="3" t="str">
        <f t="shared" si="130"/>
        <v>NULL</v>
      </c>
      <c r="N1261" s="3"/>
      <c r="O1261" s="3"/>
      <c r="P1261" s="2" t="s">
        <v>3241</v>
      </c>
      <c r="Q1261" s="28" t="str">
        <f t="shared" si="131"/>
        <v>sno</v>
      </c>
      <c r="R1261" s="2" t="str">
        <f t="shared" si="135"/>
        <v>, deliveryCollectFl  VARCHAR(5)  NULL  COMMENT '배송비 결제방법 (pre - 선불, later - 착불)'</v>
      </c>
    </row>
    <row r="1262" spans="1:18" ht="22" hidden="1" customHeight="1" x14ac:dyDescent="0.45">
      <c r="A1262" s="23">
        <f t="shared" si="132"/>
        <v>68</v>
      </c>
      <c r="B1262" s="3" t="s">
        <v>598</v>
      </c>
      <c r="C1262" s="3" t="s">
        <v>787</v>
      </c>
      <c r="D1262" s="3" t="s">
        <v>5513</v>
      </c>
      <c r="E1262" s="3" t="s">
        <v>828</v>
      </c>
      <c r="F1262" s="4" t="str">
        <f t="shared" si="133"/>
        <v>O_PNT_es_cart</v>
      </c>
      <c r="G1262" s="5" t="s">
        <v>855</v>
      </c>
      <c r="H1262" s="3">
        <f t="shared" si="134"/>
        <v>13</v>
      </c>
      <c r="I1262" s="4" t="s">
        <v>1103</v>
      </c>
      <c r="J1262" s="4" t="s">
        <v>2505</v>
      </c>
      <c r="K1262" s="3" t="s">
        <v>3184</v>
      </c>
      <c r="L1262" s="3"/>
      <c r="M1262" s="3" t="str">
        <f t="shared" si="130"/>
        <v>NULL</v>
      </c>
      <c r="N1262" s="3"/>
      <c r="O1262" s="3"/>
      <c r="P1262" s="2" t="s">
        <v>3242</v>
      </c>
      <c r="Q1262" s="28" t="str">
        <f t="shared" si="131"/>
        <v>sno</v>
      </c>
      <c r="R1262" s="2" t="str">
        <f t="shared" si="135"/>
        <v>, deliveryMethodFl  VARCHAR(10)  NULL  COMMENT '배송방식'</v>
      </c>
    </row>
    <row r="1263" spans="1:18" ht="22" hidden="1" customHeight="1" x14ac:dyDescent="0.45">
      <c r="A1263" s="23">
        <f t="shared" si="132"/>
        <v>68</v>
      </c>
      <c r="B1263" s="3" t="s">
        <v>598</v>
      </c>
      <c r="C1263" s="3" t="s">
        <v>787</v>
      </c>
      <c r="D1263" s="3" t="s">
        <v>5513</v>
      </c>
      <c r="E1263" s="3" t="s">
        <v>828</v>
      </c>
      <c r="F1263" s="4" t="str">
        <f t="shared" si="133"/>
        <v>O_PNT_es_cart</v>
      </c>
      <c r="G1263" s="5" t="s">
        <v>855</v>
      </c>
      <c r="H1263" s="3">
        <f t="shared" si="134"/>
        <v>14</v>
      </c>
      <c r="I1263" s="4" t="s">
        <v>1476</v>
      </c>
      <c r="J1263" s="4" t="s">
        <v>2506</v>
      </c>
      <c r="K1263" s="3" t="s">
        <v>3194</v>
      </c>
      <c r="L1263" s="3"/>
      <c r="M1263" s="3" t="str">
        <f t="shared" si="130"/>
        <v>NULL</v>
      </c>
      <c r="N1263" s="3"/>
      <c r="O1263" s="3"/>
      <c r="P1263" s="2" t="s">
        <v>3228</v>
      </c>
      <c r="Q1263" s="28" t="str">
        <f t="shared" si="131"/>
        <v>sno</v>
      </c>
      <c r="R1263" s="2" t="str">
        <f t="shared" si="135"/>
        <v>, memberCouponNo  VARCHAR(100)  NULL  COMMENT '회원 쿠폰 번호 (상품 쿠폰)'</v>
      </c>
    </row>
    <row r="1264" spans="1:18" ht="22" hidden="1" customHeight="1" x14ac:dyDescent="0.45">
      <c r="A1264" s="23">
        <f t="shared" si="132"/>
        <v>68</v>
      </c>
      <c r="B1264" s="3" t="s">
        <v>598</v>
      </c>
      <c r="C1264" s="3" t="s">
        <v>787</v>
      </c>
      <c r="D1264" s="3" t="s">
        <v>5513</v>
      </c>
      <c r="E1264" s="3" t="s">
        <v>828</v>
      </c>
      <c r="F1264" s="4" t="str">
        <f t="shared" si="133"/>
        <v>O_PNT_es_cart</v>
      </c>
      <c r="G1264" s="5" t="s">
        <v>855</v>
      </c>
      <c r="H1264" s="3">
        <f t="shared" si="134"/>
        <v>15</v>
      </c>
      <c r="I1264" s="4" t="s">
        <v>1477</v>
      </c>
      <c r="J1264" s="4" t="s">
        <v>2507</v>
      </c>
      <c r="K1264" s="3" t="s">
        <v>3157</v>
      </c>
      <c r="L1264" s="3"/>
      <c r="M1264" s="3" t="str">
        <f t="shared" si="130"/>
        <v>NULL</v>
      </c>
      <c r="N1264" s="3"/>
      <c r="O1264" s="3"/>
      <c r="P1264" s="2" t="s">
        <v>3234</v>
      </c>
      <c r="Q1264" s="28" t="str">
        <f t="shared" si="131"/>
        <v>sno</v>
      </c>
      <c r="R1264" s="2" t="str">
        <f t="shared" si="135"/>
        <v>, tmpOrderNo  VARCHAR(16)  NULL  COMMENT '주문번호 (주문 후 삭제를 위한 키)'</v>
      </c>
    </row>
    <row r="1265" spans="1:18" ht="22" hidden="1" customHeight="1" x14ac:dyDescent="0.45">
      <c r="A1265" s="23">
        <f t="shared" si="132"/>
        <v>68</v>
      </c>
      <c r="B1265" s="3" t="s">
        <v>598</v>
      </c>
      <c r="C1265" s="3" t="s">
        <v>787</v>
      </c>
      <c r="D1265" s="3" t="s">
        <v>5513</v>
      </c>
      <c r="E1265" s="3" t="s">
        <v>828</v>
      </c>
      <c r="F1265" s="4" t="str">
        <f t="shared" si="133"/>
        <v>O_PNT_es_cart</v>
      </c>
      <c r="G1265" s="5" t="s">
        <v>855</v>
      </c>
      <c r="H1265" s="3">
        <f t="shared" si="134"/>
        <v>16</v>
      </c>
      <c r="I1265" s="4" t="s">
        <v>1478</v>
      </c>
      <c r="J1265" s="4" t="s">
        <v>2508</v>
      </c>
      <c r="K1265" s="3" t="s">
        <v>3161</v>
      </c>
      <c r="L1265" s="3"/>
      <c r="M1265" s="3" t="str">
        <f t="shared" si="130"/>
        <v>NULL</v>
      </c>
      <c r="N1265" s="3"/>
      <c r="O1265" s="3"/>
      <c r="P1265" s="2" t="s">
        <v>3243</v>
      </c>
      <c r="Q1265" s="28" t="str">
        <f t="shared" si="131"/>
        <v>sno</v>
      </c>
      <c r="R1265" s="2" t="str">
        <f t="shared" si="135"/>
        <v>, useBundleGoods  SMALLINT  NULL  COMMENT '묶음주문 사용여부'</v>
      </c>
    </row>
    <row r="1266" spans="1:18" ht="22" hidden="1" customHeight="1" x14ac:dyDescent="0.45">
      <c r="A1266" s="23">
        <f t="shared" si="132"/>
        <v>68</v>
      </c>
      <c r="B1266" s="3" t="s">
        <v>598</v>
      </c>
      <c r="C1266" s="3" t="s">
        <v>787</v>
      </c>
      <c r="D1266" s="3" t="s">
        <v>5513</v>
      </c>
      <c r="E1266" s="3" t="s">
        <v>828</v>
      </c>
      <c r="F1266" s="4" t="str">
        <f t="shared" si="133"/>
        <v>O_PNT_es_cart</v>
      </c>
      <c r="G1266" s="5" t="s">
        <v>855</v>
      </c>
      <c r="H1266" s="3">
        <f t="shared" si="134"/>
        <v>17</v>
      </c>
      <c r="I1266" s="4" t="s">
        <v>1108</v>
      </c>
      <c r="J1266" s="4" t="s">
        <v>2509</v>
      </c>
      <c r="K1266" s="3" t="s">
        <v>3194</v>
      </c>
      <c r="L1266" s="3"/>
      <c r="M1266" s="3" t="str">
        <f t="shared" si="130"/>
        <v>NULL</v>
      </c>
      <c r="N1266" s="3"/>
      <c r="O1266" s="3"/>
      <c r="P1266" s="2" t="s">
        <v>3228</v>
      </c>
      <c r="Q1266" s="28" t="str">
        <f t="shared" si="131"/>
        <v>sno</v>
      </c>
      <c r="R1266" s="2" t="str">
        <f t="shared" si="135"/>
        <v>, linkMainTheme  VARCHAR(100)  NULL  COMMENT '메인 상품 진열에서 장바구니 담은 정보'</v>
      </c>
    </row>
    <row r="1267" spans="1:18" ht="22" hidden="1" customHeight="1" x14ac:dyDescent="0.45">
      <c r="A1267" s="23">
        <f t="shared" si="132"/>
        <v>68</v>
      </c>
      <c r="B1267" s="3" t="s">
        <v>598</v>
      </c>
      <c r="C1267" s="3" t="s">
        <v>787</v>
      </c>
      <c r="D1267" s="3" t="s">
        <v>5513</v>
      </c>
      <c r="E1267" s="3" t="s">
        <v>828</v>
      </c>
      <c r="F1267" s="4" t="str">
        <f t="shared" si="133"/>
        <v>O_PNT_es_cart</v>
      </c>
      <c r="G1267" s="5" t="s">
        <v>855</v>
      </c>
      <c r="H1267" s="3">
        <f t="shared" si="134"/>
        <v>18</v>
      </c>
      <c r="I1267" s="4" t="s">
        <v>916</v>
      </c>
      <c r="J1267" s="4" t="s">
        <v>2486</v>
      </c>
      <c r="K1267" s="3" t="s">
        <v>3160</v>
      </c>
      <c r="L1267" s="3"/>
      <c r="M1267" s="3" t="str">
        <f t="shared" si="130"/>
        <v>NULL</v>
      </c>
      <c r="N1267" s="3"/>
      <c r="O1267" s="3"/>
      <c r="P1267" s="2" t="s">
        <v>3237</v>
      </c>
      <c r="Q1267" s="28" t="str">
        <f t="shared" si="131"/>
        <v>sno</v>
      </c>
      <c r="R1267" s="2" t="str">
        <f t="shared" si="135"/>
        <v>, regDt  DATETIME  NULL  COMMENT '등록일'</v>
      </c>
    </row>
    <row r="1268" spans="1:18" ht="22" hidden="1" customHeight="1" x14ac:dyDescent="0.45">
      <c r="A1268" s="23">
        <f t="shared" si="132"/>
        <v>68</v>
      </c>
      <c r="B1268" s="3" t="s">
        <v>598</v>
      </c>
      <c r="C1268" s="3" t="s">
        <v>787</v>
      </c>
      <c r="D1268" s="3" t="s">
        <v>5513</v>
      </c>
      <c r="E1268" s="3" t="s">
        <v>828</v>
      </c>
      <c r="F1268" s="4" t="str">
        <f t="shared" si="133"/>
        <v>O_PNT_es_cart</v>
      </c>
      <c r="G1268" s="5" t="s">
        <v>855</v>
      </c>
      <c r="H1268" s="3">
        <f t="shared" si="134"/>
        <v>19</v>
      </c>
      <c r="I1268" s="4" t="s">
        <v>917</v>
      </c>
      <c r="J1268" s="4" t="s">
        <v>2487</v>
      </c>
      <c r="K1268" s="3" t="s">
        <v>3160</v>
      </c>
      <c r="L1268" s="3"/>
      <c r="M1268" s="3" t="str">
        <f t="shared" si="130"/>
        <v>NULL</v>
      </c>
      <c r="N1268" s="3"/>
      <c r="O1268" s="3"/>
      <c r="P1268" s="2" t="s">
        <v>3237</v>
      </c>
      <c r="Q1268" s="28" t="str">
        <f t="shared" si="131"/>
        <v>sno</v>
      </c>
      <c r="R1268" s="2" t="str">
        <f t="shared" si="135"/>
        <v>, modDt  DATETIME  NULL  COMMENT '수정일'</v>
      </c>
    </row>
    <row r="1269" spans="1:18" ht="22" hidden="1" customHeight="1" x14ac:dyDescent="0.45">
      <c r="A1269" s="23">
        <f t="shared" si="132"/>
        <v>68</v>
      </c>
      <c r="B1269" s="3" t="s">
        <v>598</v>
      </c>
      <c r="C1269" s="3" t="s">
        <v>787</v>
      </c>
      <c r="D1269" s="3" t="s">
        <v>5513</v>
      </c>
      <c r="E1269" s="3" t="s">
        <v>828</v>
      </c>
      <c r="F1269" s="4" t="str">
        <f t="shared" si="133"/>
        <v>O_PNT_es_cart</v>
      </c>
      <c r="G1269" s="5" t="s">
        <v>855</v>
      </c>
      <c r="H1269" s="3">
        <f>IF(F1269=F1268,H1268+1,1)</f>
        <v>20</v>
      </c>
      <c r="I1269" s="4" t="s">
        <v>589</v>
      </c>
      <c r="J1269" s="4" t="s">
        <v>3382</v>
      </c>
      <c r="K1269" s="3" t="s">
        <v>3383</v>
      </c>
      <c r="L1269" s="3" t="s">
        <v>3381</v>
      </c>
      <c r="M1269" s="3" t="str">
        <f t="shared" si="130"/>
        <v>NULL</v>
      </c>
      <c r="N1269" s="3"/>
      <c r="O1269" s="3"/>
      <c r="Q1269" s="28" t="str">
        <f t="shared" si="131"/>
        <v>sno</v>
      </c>
      <c r="R1269" s="2" t="str">
        <f t="shared" si="135"/>
        <v>, LOAD_DTTM  TIMESTAMP  NULL  COMMENT '적재일시' , CONSTRAINT O_PNT_es_cart_PK PRIMARY KEY (sno)) COMMENT='장바구니';GRANT SELECT ON TABLE GCWB_WDB.ODS.O_PNT_es_cart TO READ_ROLE;GRANT SELECT,INSERT,UPDATE,DELETE ON TABLE GCWB_WDB.ODS.O_PNT_es_cart TO ROLE CRUD_ROLE;</v>
      </c>
    </row>
    <row r="1270" spans="1:18" ht="22" hidden="1" customHeight="1" x14ac:dyDescent="0.45">
      <c r="A1270" s="23">
        <f t="shared" si="132"/>
        <v>69</v>
      </c>
      <c r="B1270" s="3" t="s">
        <v>598</v>
      </c>
      <c r="C1270" s="3" t="s">
        <v>787</v>
      </c>
      <c r="D1270" s="3" t="s">
        <v>5513</v>
      </c>
      <c r="E1270" s="3" t="s">
        <v>829</v>
      </c>
      <c r="F1270" s="4" t="str">
        <f t="shared" si="133"/>
        <v>O_PNT_es_categoryGoods</v>
      </c>
      <c r="G1270" s="5" t="s">
        <v>884</v>
      </c>
      <c r="H1270" s="3">
        <f t="shared" si="134"/>
        <v>1</v>
      </c>
      <c r="I1270" s="4" t="s">
        <v>899</v>
      </c>
      <c r="J1270" s="4" t="s">
        <v>2450</v>
      </c>
      <c r="K1270" s="3" t="s">
        <v>3378</v>
      </c>
      <c r="L1270" s="3" t="s">
        <v>5511</v>
      </c>
      <c r="M1270" s="3" t="str">
        <f t="shared" si="130"/>
        <v xml:space="preserve"> NOT NULL</v>
      </c>
      <c r="N1270" s="3"/>
      <c r="O1270" s="3"/>
      <c r="P1270" s="2" t="s">
        <v>3223</v>
      </c>
      <c r="Q1270" s="28" t="str">
        <f t="shared" si="131"/>
        <v>sno</v>
      </c>
      <c r="R1270" s="2" t="str">
        <f t="shared" si="135"/>
        <v>CREATE OR REPLACE TRANSIENT TABLE ODS.O_PNT_es_categoryGoods (sno  INTEGER   NOT NULL  COMMENT '일련번호'</v>
      </c>
    </row>
    <row r="1271" spans="1:18" ht="22" hidden="1" customHeight="1" x14ac:dyDescent="0.45">
      <c r="A1271" s="23">
        <f t="shared" si="132"/>
        <v>69</v>
      </c>
      <c r="B1271" s="3" t="s">
        <v>598</v>
      </c>
      <c r="C1271" s="3" t="s">
        <v>787</v>
      </c>
      <c r="D1271" s="3" t="s">
        <v>5513</v>
      </c>
      <c r="E1271" s="3" t="s">
        <v>829</v>
      </c>
      <c r="F1271" s="4" t="str">
        <f t="shared" si="133"/>
        <v>O_PNT_es_categoryGoods</v>
      </c>
      <c r="G1271" s="5" t="s">
        <v>884</v>
      </c>
      <c r="H1271" s="3">
        <f t="shared" si="134"/>
        <v>2</v>
      </c>
      <c r="I1271" s="4" t="s">
        <v>1479</v>
      </c>
      <c r="J1271" s="4" t="s">
        <v>2510</v>
      </c>
      <c r="K1271" s="3" t="s">
        <v>3194</v>
      </c>
      <c r="L1271" s="3"/>
      <c r="M1271" s="3" t="str">
        <f t="shared" si="130"/>
        <v>NULL</v>
      </c>
      <c r="N1271" s="3"/>
      <c r="O1271" s="3"/>
      <c r="P1271" s="2" t="s">
        <v>3228</v>
      </c>
      <c r="Q1271" s="28" t="str">
        <f t="shared" si="131"/>
        <v>sno</v>
      </c>
      <c r="R1271" s="2" t="str">
        <f t="shared" si="135"/>
        <v>, cateNm  VARCHAR(100)  NULL  COMMENT '카테고리 이름'</v>
      </c>
    </row>
    <row r="1272" spans="1:18" ht="22" hidden="1" customHeight="1" x14ac:dyDescent="0.45">
      <c r="A1272" s="23">
        <f t="shared" si="132"/>
        <v>69</v>
      </c>
      <c r="B1272" s="3" t="s">
        <v>598</v>
      </c>
      <c r="C1272" s="3" t="s">
        <v>787</v>
      </c>
      <c r="D1272" s="3" t="s">
        <v>5513</v>
      </c>
      <c r="E1272" s="3" t="s">
        <v>829</v>
      </c>
      <c r="F1272" s="4" t="str">
        <f t="shared" si="133"/>
        <v>O_PNT_es_categoryGoods</v>
      </c>
      <c r="G1272" s="5" t="s">
        <v>884</v>
      </c>
      <c r="H1272" s="3">
        <f t="shared" si="134"/>
        <v>3</v>
      </c>
      <c r="I1272" s="4" t="s">
        <v>1086</v>
      </c>
      <c r="J1272" s="4" t="s">
        <v>2511</v>
      </c>
      <c r="K1272" s="3" t="s">
        <v>3348</v>
      </c>
      <c r="L1272" s="3"/>
      <c r="M1272" s="3" t="str">
        <f t="shared" si="130"/>
        <v>NULL</v>
      </c>
      <c r="N1272" s="3"/>
      <c r="O1272" s="3"/>
      <c r="P1272" s="2" t="s">
        <v>3244</v>
      </c>
      <c r="Q1272" s="28" t="str">
        <f t="shared" si="131"/>
        <v>sno</v>
      </c>
      <c r="R1272" s="2" t="str">
        <f t="shared" si="135"/>
        <v>, cateCd  CHAR(12)  NULL  COMMENT '카테고리 코드'</v>
      </c>
    </row>
    <row r="1273" spans="1:18" ht="22" hidden="1" customHeight="1" x14ac:dyDescent="0.45">
      <c r="A1273" s="23">
        <f t="shared" si="132"/>
        <v>69</v>
      </c>
      <c r="B1273" s="3" t="s">
        <v>598</v>
      </c>
      <c r="C1273" s="3" t="s">
        <v>787</v>
      </c>
      <c r="D1273" s="3" t="s">
        <v>5513</v>
      </c>
      <c r="E1273" s="3" t="s">
        <v>829</v>
      </c>
      <c r="F1273" s="4" t="str">
        <f t="shared" si="133"/>
        <v>O_PNT_es_categoryGoods</v>
      </c>
      <c r="G1273" s="5" t="s">
        <v>884</v>
      </c>
      <c r="H1273" s="3">
        <f t="shared" si="134"/>
        <v>4</v>
      </c>
      <c r="I1273" s="4" t="s">
        <v>1480</v>
      </c>
      <c r="J1273" s="4" t="s">
        <v>2512</v>
      </c>
      <c r="K1273" s="3" t="s">
        <v>3210</v>
      </c>
      <c r="L1273" s="3"/>
      <c r="M1273" s="3" t="str">
        <f t="shared" si="130"/>
        <v>NULL</v>
      </c>
      <c r="N1273" s="3"/>
      <c r="O1273" s="3"/>
      <c r="P1273" s="2" t="s">
        <v>3232</v>
      </c>
      <c r="Q1273" s="28" t="str">
        <f t="shared" si="131"/>
        <v>sno</v>
      </c>
      <c r="R1273" s="2" t="str">
        <f t="shared" si="135"/>
        <v>, divisionFl  VARCHAR(1)  NULL  COMMENT '구분자 사용여부'</v>
      </c>
    </row>
    <row r="1274" spans="1:18" ht="22" hidden="1" customHeight="1" x14ac:dyDescent="0.45">
      <c r="A1274" s="23">
        <f t="shared" si="132"/>
        <v>69</v>
      </c>
      <c r="B1274" s="3" t="s">
        <v>598</v>
      </c>
      <c r="C1274" s="3" t="s">
        <v>787</v>
      </c>
      <c r="D1274" s="3" t="s">
        <v>5513</v>
      </c>
      <c r="E1274" s="3" t="s">
        <v>829</v>
      </c>
      <c r="F1274" s="4" t="str">
        <f t="shared" si="133"/>
        <v>O_PNT_es_categoryGoods</v>
      </c>
      <c r="G1274" s="5" t="s">
        <v>884</v>
      </c>
      <c r="H1274" s="3">
        <f t="shared" si="134"/>
        <v>5</v>
      </c>
      <c r="I1274" s="4" t="s">
        <v>1481</v>
      </c>
      <c r="J1274" s="4" t="s">
        <v>2513</v>
      </c>
      <c r="K1274" s="3" t="s">
        <v>3180</v>
      </c>
      <c r="L1274" s="3"/>
      <c r="M1274" s="3" t="str">
        <f t="shared" si="130"/>
        <v>NULL</v>
      </c>
      <c r="N1274" s="3"/>
      <c r="O1274" s="3"/>
      <c r="P1274" s="2" t="s">
        <v>3226</v>
      </c>
      <c r="Q1274" s="28" t="str">
        <f t="shared" si="131"/>
        <v>sno</v>
      </c>
      <c r="R1274" s="2" t="str">
        <f t="shared" si="135"/>
        <v>, cateThemeId  VARCHAR(50)  NULL  COMMENT '카테고리 테마아이디'</v>
      </c>
    </row>
    <row r="1275" spans="1:18" ht="22" hidden="1" customHeight="1" x14ac:dyDescent="0.45">
      <c r="A1275" s="23">
        <f t="shared" si="132"/>
        <v>69</v>
      </c>
      <c r="B1275" s="3" t="s">
        <v>598</v>
      </c>
      <c r="C1275" s="3" t="s">
        <v>787</v>
      </c>
      <c r="D1275" s="3" t="s">
        <v>5513</v>
      </c>
      <c r="E1275" s="3" t="s">
        <v>829</v>
      </c>
      <c r="F1275" s="4" t="str">
        <f t="shared" si="133"/>
        <v>O_PNT_es_categoryGoods</v>
      </c>
      <c r="G1275" s="5" t="s">
        <v>884</v>
      </c>
      <c r="H1275" s="3">
        <f t="shared" si="134"/>
        <v>6</v>
      </c>
      <c r="I1275" s="4" t="s">
        <v>1482</v>
      </c>
      <c r="J1275" s="4" t="s">
        <v>2514</v>
      </c>
      <c r="K1275" s="3" t="s">
        <v>3180</v>
      </c>
      <c r="L1275" s="3"/>
      <c r="M1275" s="3" t="str">
        <f t="shared" si="130"/>
        <v>NULL</v>
      </c>
      <c r="N1275" s="3"/>
      <c r="O1275" s="3"/>
      <c r="P1275" s="2" t="s">
        <v>3226</v>
      </c>
      <c r="Q1275" s="28" t="str">
        <f t="shared" si="131"/>
        <v>sno</v>
      </c>
      <c r="R1275" s="2" t="str">
        <f t="shared" si="135"/>
        <v>, mallDisplay  VARCHAR(50)  NULL  COMMENT '글로벌상점기준몰sno'</v>
      </c>
    </row>
    <row r="1276" spans="1:18" ht="22" hidden="1" customHeight="1" x14ac:dyDescent="0.45">
      <c r="A1276" s="23">
        <f t="shared" si="132"/>
        <v>69</v>
      </c>
      <c r="B1276" s="3" t="s">
        <v>598</v>
      </c>
      <c r="C1276" s="3" t="s">
        <v>787</v>
      </c>
      <c r="D1276" s="3" t="s">
        <v>5513</v>
      </c>
      <c r="E1276" s="3" t="s">
        <v>829</v>
      </c>
      <c r="F1276" s="4" t="str">
        <f t="shared" si="133"/>
        <v>O_PNT_es_categoryGoods</v>
      </c>
      <c r="G1276" s="5" t="s">
        <v>884</v>
      </c>
      <c r="H1276" s="3">
        <f t="shared" si="134"/>
        <v>7</v>
      </c>
      <c r="I1276" s="4"/>
      <c r="J1276" s="4" t="s">
        <v>2515</v>
      </c>
      <c r="K1276" s="3" t="s">
        <v>3210</v>
      </c>
      <c r="L1276" s="3"/>
      <c r="M1276" s="3" t="str">
        <f t="shared" si="130"/>
        <v>NULL</v>
      </c>
      <c r="N1276" s="3"/>
      <c r="O1276" s="3"/>
      <c r="P1276" s="2" t="s">
        <v>3232</v>
      </c>
      <c r="Q1276" s="28" t="str">
        <f t="shared" si="131"/>
        <v>sno</v>
      </c>
      <c r="R1276" s="2" t="str">
        <f t="shared" si="135"/>
        <v>, mallDisplaySubFl  VARCHAR(1)  NULL  COMMENT ''</v>
      </c>
    </row>
    <row r="1277" spans="1:18" ht="22" hidden="1" customHeight="1" x14ac:dyDescent="0.45">
      <c r="A1277" s="23">
        <f t="shared" si="132"/>
        <v>69</v>
      </c>
      <c r="B1277" s="3" t="s">
        <v>598</v>
      </c>
      <c r="C1277" s="3" t="s">
        <v>787</v>
      </c>
      <c r="D1277" s="3" t="s">
        <v>5513</v>
      </c>
      <c r="E1277" s="3" t="s">
        <v>829</v>
      </c>
      <c r="F1277" s="4" t="str">
        <f t="shared" si="133"/>
        <v>O_PNT_es_categoryGoods</v>
      </c>
      <c r="G1277" s="5" t="s">
        <v>884</v>
      </c>
      <c r="H1277" s="3">
        <f t="shared" si="134"/>
        <v>8</v>
      </c>
      <c r="I1277" s="4" t="s">
        <v>1483</v>
      </c>
      <c r="J1277" s="4" t="s">
        <v>2516</v>
      </c>
      <c r="K1277" s="3" t="s">
        <v>3210</v>
      </c>
      <c r="L1277" s="3"/>
      <c r="M1277" s="3" t="str">
        <f t="shared" si="130"/>
        <v>NULL</v>
      </c>
      <c r="N1277" s="3"/>
      <c r="O1277" s="3"/>
      <c r="P1277" s="2" t="s">
        <v>3232</v>
      </c>
      <c r="Q1277" s="28" t="str">
        <f t="shared" si="131"/>
        <v>sno</v>
      </c>
      <c r="R1277" s="2" t="str">
        <f t="shared" si="135"/>
        <v>, cateDisplayFl  VARCHAR(1)  NULL  COMMENT '카테고리 감춤 여부'</v>
      </c>
    </row>
    <row r="1278" spans="1:18" ht="22" hidden="1" customHeight="1" x14ac:dyDescent="0.45">
      <c r="A1278" s="23">
        <f t="shared" si="132"/>
        <v>69</v>
      </c>
      <c r="B1278" s="3" t="s">
        <v>598</v>
      </c>
      <c r="C1278" s="3" t="s">
        <v>787</v>
      </c>
      <c r="D1278" s="3" t="s">
        <v>5513</v>
      </c>
      <c r="E1278" s="3" t="s">
        <v>829</v>
      </c>
      <c r="F1278" s="4" t="str">
        <f t="shared" si="133"/>
        <v>O_PNT_es_categoryGoods</v>
      </c>
      <c r="G1278" s="5" t="s">
        <v>884</v>
      </c>
      <c r="H1278" s="3">
        <f t="shared" si="134"/>
        <v>9</v>
      </c>
      <c r="I1278" s="4" t="s">
        <v>1484</v>
      </c>
      <c r="J1278" s="4" t="s">
        <v>2517</v>
      </c>
      <c r="K1278" s="3" t="s">
        <v>3210</v>
      </c>
      <c r="L1278" s="3"/>
      <c r="M1278" s="3" t="str">
        <f t="shared" si="130"/>
        <v>NULL</v>
      </c>
      <c r="N1278" s="3"/>
      <c r="O1278" s="3"/>
      <c r="P1278" s="2" t="s">
        <v>3232</v>
      </c>
      <c r="Q1278" s="28" t="str">
        <f t="shared" si="131"/>
        <v>sno</v>
      </c>
      <c r="R1278" s="2" t="str">
        <f t="shared" si="135"/>
        <v>, cateDisplayMobileFl  VARCHAR(1)  NULL  COMMENT '가테고리 모바일 감춤여부'</v>
      </c>
    </row>
    <row r="1279" spans="1:18" ht="22" hidden="1" customHeight="1" x14ac:dyDescent="0.45">
      <c r="A1279" s="23">
        <f t="shared" si="132"/>
        <v>69</v>
      </c>
      <c r="B1279" s="3" t="s">
        <v>598</v>
      </c>
      <c r="C1279" s="3" t="s">
        <v>787</v>
      </c>
      <c r="D1279" s="3" t="s">
        <v>5513</v>
      </c>
      <c r="E1279" s="3" t="s">
        <v>829</v>
      </c>
      <c r="F1279" s="4" t="str">
        <f t="shared" si="133"/>
        <v>O_PNT_es_categoryGoods</v>
      </c>
      <c r="G1279" s="5" t="s">
        <v>884</v>
      </c>
      <c r="H1279" s="3">
        <f t="shared" si="134"/>
        <v>10</v>
      </c>
      <c r="I1279" s="4" t="s">
        <v>1485</v>
      </c>
      <c r="J1279" s="4" t="s">
        <v>2518</v>
      </c>
      <c r="K1279" s="3" t="s">
        <v>3185</v>
      </c>
      <c r="L1279" s="3"/>
      <c r="M1279" s="3" t="str">
        <f t="shared" si="130"/>
        <v>NULL</v>
      </c>
      <c r="N1279" s="3"/>
      <c r="O1279" s="3"/>
      <c r="P1279" s="2" t="s">
        <v>3225</v>
      </c>
      <c r="Q1279" s="28" t="str">
        <f t="shared" si="131"/>
        <v>sno</v>
      </c>
      <c r="R1279" s="2" t="str">
        <f t="shared" si="135"/>
        <v>, cateImg  VARCHAR(255)  NULL  COMMENT '카테고리 이미지'</v>
      </c>
    </row>
    <row r="1280" spans="1:18" ht="22" hidden="1" customHeight="1" x14ac:dyDescent="0.45">
      <c r="A1280" s="23">
        <f t="shared" si="132"/>
        <v>69</v>
      </c>
      <c r="B1280" s="3" t="s">
        <v>598</v>
      </c>
      <c r="C1280" s="3" t="s">
        <v>787</v>
      </c>
      <c r="D1280" s="3" t="s">
        <v>5513</v>
      </c>
      <c r="E1280" s="3" t="s">
        <v>829</v>
      </c>
      <c r="F1280" s="4" t="str">
        <f t="shared" si="133"/>
        <v>O_PNT_es_categoryGoods</v>
      </c>
      <c r="G1280" s="5" t="s">
        <v>884</v>
      </c>
      <c r="H1280" s="3">
        <f t="shared" si="134"/>
        <v>11</v>
      </c>
      <c r="I1280" s="4" t="s">
        <v>1486</v>
      </c>
      <c r="J1280" s="4" t="s">
        <v>2519</v>
      </c>
      <c r="K1280" s="3" t="s">
        <v>3185</v>
      </c>
      <c r="L1280" s="3"/>
      <c r="M1280" s="3" t="str">
        <f t="shared" si="130"/>
        <v>NULL</v>
      </c>
      <c r="N1280" s="3"/>
      <c r="O1280" s="3"/>
      <c r="P1280" s="2" t="s">
        <v>3225</v>
      </c>
      <c r="Q1280" s="28" t="str">
        <f t="shared" si="131"/>
        <v>sno</v>
      </c>
      <c r="R1280" s="2" t="str">
        <f t="shared" si="135"/>
        <v>, cateImgMobile  VARCHAR(255)  NULL  COMMENT '카테고리 이미지 모바일'</v>
      </c>
    </row>
    <row r="1281" spans="1:18" ht="22" hidden="1" customHeight="1" x14ac:dyDescent="0.45">
      <c r="A1281" s="23">
        <f t="shared" si="132"/>
        <v>69</v>
      </c>
      <c r="B1281" s="3" t="s">
        <v>598</v>
      </c>
      <c r="C1281" s="3" t="s">
        <v>787</v>
      </c>
      <c r="D1281" s="3" t="s">
        <v>5513</v>
      </c>
      <c r="E1281" s="3" t="s">
        <v>829</v>
      </c>
      <c r="F1281" s="4" t="str">
        <f t="shared" si="133"/>
        <v>O_PNT_es_categoryGoods</v>
      </c>
      <c r="G1281" s="5" t="s">
        <v>884</v>
      </c>
      <c r="H1281" s="3">
        <f t="shared" si="134"/>
        <v>12</v>
      </c>
      <c r="I1281" s="4" t="s">
        <v>1487</v>
      </c>
      <c r="J1281" s="4" t="s">
        <v>2520</v>
      </c>
      <c r="K1281" s="3" t="s">
        <v>3210</v>
      </c>
      <c r="L1281" s="3"/>
      <c r="M1281" s="3" t="str">
        <f t="shared" si="130"/>
        <v>NULL</v>
      </c>
      <c r="N1281" s="3"/>
      <c r="O1281" s="3"/>
      <c r="P1281" s="2" t="s">
        <v>3232</v>
      </c>
      <c r="Q1281" s="28" t="str">
        <f t="shared" si="131"/>
        <v>sno</v>
      </c>
      <c r="R1281" s="2" t="str">
        <f t="shared" si="135"/>
        <v>, cateImgMobileFl  VARCHAR(1)  NULL  COMMENT '카테고리이미지 모바일동일'</v>
      </c>
    </row>
    <row r="1282" spans="1:18" ht="22" hidden="1" customHeight="1" x14ac:dyDescent="0.45">
      <c r="A1282" s="23">
        <f t="shared" si="132"/>
        <v>69</v>
      </c>
      <c r="B1282" s="3" t="s">
        <v>598</v>
      </c>
      <c r="C1282" s="3" t="s">
        <v>787</v>
      </c>
      <c r="D1282" s="3" t="s">
        <v>5513</v>
      </c>
      <c r="E1282" s="3" t="s">
        <v>829</v>
      </c>
      <c r="F1282" s="4" t="str">
        <f t="shared" si="133"/>
        <v>O_PNT_es_categoryGoods</v>
      </c>
      <c r="G1282" s="5" t="s">
        <v>884</v>
      </c>
      <c r="H1282" s="3">
        <f t="shared" si="134"/>
        <v>13</v>
      </c>
      <c r="I1282" s="4" t="s">
        <v>1488</v>
      </c>
      <c r="J1282" s="4" t="s">
        <v>2521</v>
      </c>
      <c r="K1282" s="3" t="s">
        <v>3185</v>
      </c>
      <c r="L1282" s="3"/>
      <c r="M1282" s="3" t="str">
        <f t="shared" si="130"/>
        <v>NULL</v>
      </c>
      <c r="N1282" s="3"/>
      <c r="O1282" s="3"/>
      <c r="P1282" s="2" t="s">
        <v>3225</v>
      </c>
      <c r="Q1282" s="28" t="str">
        <f t="shared" si="131"/>
        <v>sno</v>
      </c>
      <c r="R1282" s="2" t="str">
        <f t="shared" si="135"/>
        <v>, cateOverImg  VARCHAR(255)  NULL  COMMENT '카테고리 오버 이미지'</v>
      </c>
    </row>
    <row r="1283" spans="1:18" ht="22" hidden="1" customHeight="1" x14ac:dyDescent="0.45">
      <c r="A1283" s="23">
        <f t="shared" si="132"/>
        <v>69</v>
      </c>
      <c r="B1283" s="3" t="s">
        <v>598</v>
      </c>
      <c r="C1283" s="3" t="s">
        <v>787</v>
      </c>
      <c r="D1283" s="3" t="s">
        <v>5513</v>
      </c>
      <c r="E1283" s="3" t="s">
        <v>829</v>
      </c>
      <c r="F1283" s="4" t="str">
        <f t="shared" si="133"/>
        <v>O_PNT_es_categoryGoods</v>
      </c>
      <c r="G1283" s="5" t="s">
        <v>884</v>
      </c>
      <c r="H1283" s="3">
        <f t="shared" si="134"/>
        <v>14</v>
      </c>
      <c r="I1283" s="4" t="s">
        <v>1489</v>
      </c>
      <c r="J1283" s="4" t="s">
        <v>2522</v>
      </c>
      <c r="K1283" s="3" t="s">
        <v>3210</v>
      </c>
      <c r="L1283" s="3"/>
      <c r="M1283" s="3" t="str">
        <f t="shared" si="130"/>
        <v>NULL</v>
      </c>
      <c r="N1283" s="3"/>
      <c r="O1283" s="3"/>
      <c r="P1283" s="2" t="s">
        <v>3232</v>
      </c>
      <c r="Q1283" s="28" t="str">
        <f t="shared" si="131"/>
        <v>sno</v>
      </c>
      <c r="R1283" s="2" t="str">
        <f t="shared" si="135"/>
        <v>, cateOnlyAdultFl  VARCHAR(1)  NULL  COMMENT '성인인증 사용여부'</v>
      </c>
    </row>
    <row r="1284" spans="1:18" ht="22" hidden="1" customHeight="1" x14ac:dyDescent="0.45">
      <c r="A1284" s="23">
        <f t="shared" si="132"/>
        <v>69</v>
      </c>
      <c r="B1284" s="3" t="s">
        <v>598</v>
      </c>
      <c r="C1284" s="3" t="s">
        <v>787</v>
      </c>
      <c r="D1284" s="3" t="s">
        <v>5513</v>
      </c>
      <c r="E1284" s="3" t="s">
        <v>829</v>
      </c>
      <c r="F1284" s="4" t="str">
        <f t="shared" si="133"/>
        <v>O_PNT_es_categoryGoods</v>
      </c>
      <c r="G1284" s="5" t="s">
        <v>884</v>
      </c>
      <c r="H1284" s="3">
        <f t="shared" si="134"/>
        <v>15</v>
      </c>
      <c r="I1284" s="4" t="s">
        <v>1490</v>
      </c>
      <c r="J1284" s="4" t="s">
        <v>2523</v>
      </c>
      <c r="K1284" s="3" t="s">
        <v>3210</v>
      </c>
      <c r="L1284" s="3"/>
      <c r="M1284" s="3" t="str">
        <f t="shared" si="130"/>
        <v>NULL</v>
      </c>
      <c r="N1284" s="3"/>
      <c r="O1284" s="3"/>
      <c r="P1284" s="2" t="s">
        <v>3232</v>
      </c>
      <c r="Q1284" s="28" t="str">
        <f t="shared" si="131"/>
        <v>sno</v>
      </c>
      <c r="R1284" s="2" t="str">
        <f t="shared" si="135"/>
        <v>, cateOnlyAdultDisplayFl  VARCHAR(1)  NULL  COMMENT '성인인증 미인증고객 카테고리 노출'</v>
      </c>
    </row>
    <row r="1285" spans="1:18" ht="22" hidden="1" customHeight="1" x14ac:dyDescent="0.45">
      <c r="A1285" s="23">
        <f t="shared" si="132"/>
        <v>69</v>
      </c>
      <c r="B1285" s="3" t="s">
        <v>598</v>
      </c>
      <c r="C1285" s="3" t="s">
        <v>787</v>
      </c>
      <c r="D1285" s="3" t="s">
        <v>5513</v>
      </c>
      <c r="E1285" s="3" t="s">
        <v>829</v>
      </c>
      <c r="F1285" s="4" t="str">
        <f t="shared" si="133"/>
        <v>O_PNT_es_categoryGoods</v>
      </c>
      <c r="G1285" s="5" t="s">
        <v>884</v>
      </c>
      <c r="H1285" s="3">
        <f t="shared" si="134"/>
        <v>16</v>
      </c>
      <c r="I1285" s="4" t="s">
        <v>1491</v>
      </c>
      <c r="J1285" s="4" t="s">
        <v>2524</v>
      </c>
      <c r="K1285" s="3" t="s">
        <v>3210</v>
      </c>
      <c r="L1285" s="3"/>
      <c r="M1285" s="3" t="str">
        <f t="shared" si="130"/>
        <v>NULL</v>
      </c>
      <c r="N1285" s="3"/>
      <c r="O1285" s="3"/>
      <c r="P1285" s="2" t="s">
        <v>3232</v>
      </c>
      <c r="Q1285" s="28" t="str">
        <f t="shared" si="131"/>
        <v>sno</v>
      </c>
      <c r="R1285" s="2" t="str">
        <f t="shared" si="135"/>
        <v>, cateOnlyAdultSubFl  VARCHAR(1)  NULL  COMMENT '성인인증 하위카테고리 적용'</v>
      </c>
    </row>
    <row r="1286" spans="1:18" ht="22" hidden="1" customHeight="1" x14ac:dyDescent="0.45">
      <c r="A1286" s="23">
        <f t="shared" si="132"/>
        <v>69</v>
      </c>
      <c r="B1286" s="3" t="s">
        <v>598</v>
      </c>
      <c r="C1286" s="3" t="s">
        <v>787</v>
      </c>
      <c r="D1286" s="3" t="s">
        <v>5513</v>
      </c>
      <c r="E1286" s="3" t="s">
        <v>829</v>
      </c>
      <c r="F1286" s="4" t="str">
        <f t="shared" si="133"/>
        <v>O_PNT_es_categoryGoods</v>
      </c>
      <c r="G1286" s="5" t="s">
        <v>884</v>
      </c>
      <c r="H1286" s="3">
        <f t="shared" si="134"/>
        <v>17</v>
      </c>
      <c r="I1286" s="4" t="s">
        <v>1492</v>
      </c>
      <c r="J1286" s="4" t="s">
        <v>2525</v>
      </c>
      <c r="K1286" s="3" t="s">
        <v>3161</v>
      </c>
      <c r="L1286" s="3"/>
      <c r="M1286" s="3" t="str">
        <f t="shared" si="130"/>
        <v>NULL</v>
      </c>
      <c r="N1286" s="3"/>
      <c r="O1286" s="3"/>
      <c r="P1286" s="2" t="s">
        <v>3233</v>
      </c>
      <c r="Q1286" s="28" t="str">
        <f t="shared" si="131"/>
        <v>sno</v>
      </c>
      <c r="R1286" s="2" t="str">
        <f t="shared" si="135"/>
        <v>, catePermission  SMALLINT  NULL  COMMENT '접근 권한'</v>
      </c>
    </row>
    <row r="1287" spans="1:18" ht="22" hidden="1" customHeight="1" x14ac:dyDescent="0.45">
      <c r="A1287" s="23">
        <f t="shared" si="132"/>
        <v>69</v>
      </c>
      <c r="B1287" s="3" t="s">
        <v>598</v>
      </c>
      <c r="C1287" s="3" t="s">
        <v>787</v>
      </c>
      <c r="D1287" s="3" t="s">
        <v>5513</v>
      </c>
      <c r="E1287" s="3" t="s">
        <v>829</v>
      </c>
      <c r="F1287" s="4" t="str">
        <f t="shared" si="133"/>
        <v>O_PNT_es_categoryGoods</v>
      </c>
      <c r="G1287" s="5" t="s">
        <v>884</v>
      </c>
      <c r="H1287" s="3">
        <f t="shared" si="134"/>
        <v>18</v>
      </c>
      <c r="I1287" s="4" t="s">
        <v>1493</v>
      </c>
      <c r="J1287" s="4" t="s">
        <v>2526</v>
      </c>
      <c r="K1287" s="3" t="s">
        <v>3185</v>
      </c>
      <c r="L1287" s="3"/>
      <c r="M1287" s="3" t="str">
        <f t="shared" si="130"/>
        <v>NULL</v>
      </c>
      <c r="N1287" s="3"/>
      <c r="O1287" s="3"/>
      <c r="P1287" s="2" t="s">
        <v>3225</v>
      </c>
      <c r="Q1287" s="28" t="str">
        <f t="shared" si="131"/>
        <v>sno</v>
      </c>
      <c r="R1287" s="2" t="str">
        <f t="shared" si="135"/>
        <v>, catePermissionGroup  VARCHAR(255)  NULL  COMMENT '접근 권한 그룹'</v>
      </c>
    </row>
    <row r="1288" spans="1:18" ht="22" hidden="1" customHeight="1" x14ac:dyDescent="0.45">
      <c r="A1288" s="23">
        <f t="shared" si="132"/>
        <v>69</v>
      </c>
      <c r="B1288" s="3" t="s">
        <v>598</v>
      </c>
      <c r="C1288" s="3" t="s">
        <v>787</v>
      </c>
      <c r="D1288" s="3" t="s">
        <v>5513</v>
      </c>
      <c r="E1288" s="3" t="s">
        <v>829</v>
      </c>
      <c r="F1288" s="4" t="str">
        <f t="shared" si="133"/>
        <v>O_PNT_es_categoryGoods</v>
      </c>
      <c r="G1288" s="5" t="s">
        <v>884</v>
      </c>
      <c r="H1288" s="3">
        <f t="shared" si="134"/>
        <v>19</v>
      </c>
      <c r="I1288" s="4" t="s">
        <v>1494</v>
      </c>
      <c r="J1288" s="4" t="s">
        <v>2527</v>
      </c>
      <c r="K1288" s="3" t="s">
        <v>3210</v>
      </c>
      <c r="L1288" s="3"/>
      <c r="M1288" s="3" t="str">
        <f t="shared" si="130"/>
        <v>NULL</v>
      </c>
      <c r="N1288" s="3"/>
      <c r="O1288" s="3"/>
      <c r="P1288" s="2" t="s">
        <v>3232</v>
      </c>
      <c r="Q1288" s="28" t="str">
        <f t="shared" si="131"/>
        <v>sno</v>
      </c>
      <c r="R1288" s="2" t="str">
        <f t="shared" si="135"/>
        <v>, catePermissionDisplayFl  VARCHAR(1)  NULL  COMMENT '접근 불가 카테고리 노출 여부 '</v>
      </c>
    </row>
    <row r="1289" spans="1:18" ht="22" hidden="1" customHeight="1" x14ac:dyDescent="0.45">
      <c r="A1289" s="23">
        <f t="shared" si="132"/>
        <v>69</v>
      </c>
      <c r="B1289" s="3" t="s">
        <v>598</v>
      </c>
      <c r="C1289" s="3" t="s">
        <v>787</v>
      </c>
      <c r="D1289" s="3" t="s">
        <v>5513</v>
      </c>
      <c r="E1289" s="3" t="s">
        <v>829</v>
      </c>
      <c r="F1289" s="4" t="str">
        <f t="shared" si="133"/>
        <v>O_PNT_es_categoryGoods</v>
      </c>
      <c r="G1289" s="5" t="s">
        <v>884</v>
      </c>
      <c r="H1289" s="3">
        <f t="shared" si="134"/>
        <v>20</v>
      </c>
      <c r="I1289" s="4" t="s">
        <v>1495</v>
      </c>
      <c r="J1289" s="4" t="s">
        <v>2528</v>
      </c>
      <c r="K1289" s="3" t="s">
        <v>3210</v>
      </c>
      <c r="L1289" s="3"/>
      <c r="M1289" s="3" t="str">
        <f t="shared" si="130"/>
        <v>NULL</v>
      </c>
      <c r="N1289" s="3"/>
      <c r="O1289" s="3"/>
      <c r="P1289" s="2" t="s">
        <v>3232</v>
      </c>
      <c r="Q1289" s="28" t="str">
        <f t="shared" si="131"/>
        <v>sno</v>
      </c>
      <c r="R1289" s="2" t="str">
        <f t="shared" si="135"/>
        <v>, catePermissionSubFl  VARCHAR(1)  NULL  COMMENT '접근권한 하위카테고리적용'</v>
      </c>
    </row>
    <row r="1290" spans="1:18" ht="22" hidden="1" customHeight="1" x14ac:dyDescent="0.45">
      <c r="A1290" s="23">
        <f t="shared" si="132"/>
        <v>69</v>
      </c>
      <c r="B1290" s="3" t="s">
        <v>598</v>
      </c>
      <c r="C1290" s="3" t="s">
        <v>787</v>
      </c>
      <c r="D1290" s="3" t="s">
        <v>5513</v>
      </c>
      <c r="E1290" s="3" t="s">
        <v>829</v>
      </c>
      <c r="F1290" s="4" t="str">
        <f t="shared" si="133"/>
        <v>O_PNT_es_categoryGoods</v>
      </c>
      <c r="G1290" s="5" t="s">
        <v>884</v>
      </c>
      <c r="H1290" s="3">
        <f t="shared" si="134"/>
        <v>21</v>
      </c>
      <c r="I1290" s="4" t="s">
        <v>1496</v>
      </c>
      <c r="J1290" s="4" t="s">
        <v>2529</v>
      </c>
      <c r="K1290" s="3" t="s">
        <v>3161</v>
      </c>
      <c r="L1290" s="3"/>
      <c r="M1290" s="3" t="str">
        <f t="shared" si="130"/>
        <v>NULL</v>
      </c>
      <c r="N1290" s="3"/>
      <c r="O1290" s="3"/>
      <c r="P1290" s="2" t="s">
        <v>3245</v>
      </c>
      <c r="Q1290" s="28" t="str">
        <f t="shared" si="131"/>
        <v>sno</v>
      </c>
      <c r="R1290" s="2" t="str">
        <f t="shared" si="135"/>
        <v>, cateSort  SMALLINT  NULL  COMMENT '순서'</v>
      </c>
    </row>
    <row r="1291" spans="1:18" ht="22" hidden="1" customHeight="1" x14ac:dyDescent="0.45">
      <c r="A1291" s="23">
        <f t="shared" si="132"/>
        <v>69</v>
      </c>
      <c r="B1291" s="3" t="s">
        <v>598</v>
      </c>
      <c r="C1291" s="3" t="s">
        <v>787</v>
      </c>
      <c r="D1291" s="3" t="s">
        <v>5513</v>
      </c>
      <c r="E1291" s="3" t="s">
        <v>829</v>
      </c>
      <c r="F1291" s="4" t="str">
        <f t="shared" si="133"/>
        <v>O_PNT_es_categoryGoods</v>
      </c>
      <c r="G1291" s="5" t="s">
        <v>884</v>
      </c>
      <c r="H1291" s="3">
        <f t="shared" si="134"/>
        <v>22</v>
      </c>
      <c r="I1291" s="4" t="s">
        <v>1497</v>
      </c>
      <c r="J1291" s="4" t="s">
        <v>2530</v>
      </c>
      <c r="K1291" s="3" t="s">
        <v>3180</v>
      </c>
      <c r="L1291" s="3"/>
      <c r="M1291" s="3" t="str">
        <f t="shared" si="130"/>
        <v>NULL</v>
      </c>
      <c r="N1291" s="3"/>
      <c r="O1291" s="3"/>
      <c r="P1291" s="2" t="s">
        <v>3226</v>
      </c>
      <c r="Q1291" s="28" t="str">
        <f t="shared" si="131"/>
        <v>sno</v>
      </c>
      <c r="R1291" s="2" t="str">
        <f t="shared" si="135"/>
        <v>, pcThemeCd  VARCHAR(50)  NULL  COMMENT 'PC기준테마코드'</v>
      </c>
    </row>
    <row r="1292" spans="1:18" ht="22" hidden="1" customHeight="1" x14ac:dyDescent="0.45">
      <c r="A1292" s="23">
        <f t="shared" si="132"/>
        <v>69</v>
      </c>
      <c r="B1292" s="3" t="s">
        <v>598</v>
      </c>
      <c r="C1292" s="3" t="s">
        <v>787</v>
      </c>
      <c r="D1292" s="3" t="s">
        <v>5513</v>
      </c>
      <c r="E1292" s="3" t="s">
        <v>829</v>
      </c>
      <c r="F1292" s="4" t="str">
        <f t="shared" si="133"/>
        <v>O_PNT_es_categoryGoods</v>
      </c>
      <c r="G1292" s="5" t="s">
        <v>884</v>
      </c>
      <c r="H1292" s="3">
        <f t="shared" si="134"/>
        <v>23</v>
      </c>
      <c r="I1292" s="4" t="s">
        <v>1498</v>
      </c>
      <c r="J1292" s="4" t="s">
        <v>2531</v>
      </c>
      <c r="K1292" s="3" t="s">
        <v>3180</v>
      </c>
      <c r="L1292" s="3"/>
      <c r="M1292" s="3" t="str">
        <f t="shared" si="130"/>
        <v>NULL</v>
      </c>
      <c r="N1292" s="3"/>
      <c r="O1292" s="3"/>
      <c r="P1292" s="2" t="s">
        <v>3226</v>
      </c>
      <c r="Q1292" s="28" t="str">
        <f t="shared" si="131"/>
        <v>sno</v>
      </c>
      <c r="R1292" s="2" t="str">
        <f t="shared" si="135"/>
        <v>, mobileThemeCd  VARCHAR(50)  NULL  COMMENT '모바일기준테마코드'</v>
      </c>
    </row>
    <row r="1293" spans="1:18" ht="22" hidden="1" customHeight="1" x14ac:dyDescent="0.45">
      <c r="A1293" s="23">
        <f t="shared" si="132"/>
        <v>69</v>
      </c>
      <c r="B1293" s="3" t="s">
        <v>598</v>
      </c>
      <c r="C1293" s="3" t="s">
        <v>787</v>
      </c>
      <c r="D1293" s="3" t="s">
        <v>5513</v>
      </c>
      <c r="E1293" s="3" t="s">
        <v>829</v>
      </c>
      <c r="F1293" s="4" t="str">
        <f t="shared" si="133"/>
        <v>O_PNT_es_categoryGoods</v>
      </c>
      <c r="G1293" s="5" t="s">
        <v>884</v>
      </c>
      <c r="H1293" s="3">
        <f t="shared" si="134"/>
        <v>24</v>
      </c>
      <c r="I1293" s="4" t="s">
        <v>1499</v>
      </c>
      <c r="J1293" s="4" t="s">
        <v>2532</v>
      </c>
      <c r="K1293" s="3" t="s">
        <v>3183</v>
      </c>
      <c r="L1293" s="3"/>
      <c r="M1293" s="3" t="str">
        <f t="shared" si="130"/>
        <v>NULL</v>
      </c>
      <c r="N1293" s="3"/>
      <c r="O1293" s="3"/>
      <c r="P1293" s="2" t="s">
        <v>3227</v>
      </c>
      <c r="Q1293" s="28" t="str">
        <f t="shared" si="131"/>
        <v>sno</v>
      </c>
      <c r="R1293" s="2" t="str">
        <f t="shared" si="135"/>
        <v>, sortType  VARCHAR(20)  NULL  COMMENT '정렬방식'</v>
      </c>
    </row>
    <row r="1294" spans="1:18" ht="22" hidden="1" customHeight="1" x14ac:dyDescent="0.45">
      <c r="A1294" s="23">
        <f t="shared" si="132"/>
        <v>69</v>
      </c>
      <c r="B1294" s="3" t="s">
        <v>598</v>
      </c>
      <c r="C1294" s="3" t="s">
        <v>787</v>
      </c>
      <c r="D1294" s="3" t="s">
        <v>5513</v>
      </c>
      <c r="E1294" s="3" t="s">
        <v>829</v>
      </c>
      <c r="F1294" s="4" t="str">
        <f t="shared" si="133"/>
        <v>O_PNT_es_categoryGoods</v>
      </c>
      <c r="G1294" s="5" t="s">
        <v>884</v>
      </c>
      <c r="H1294" s="3">
        <f t="shared" si="134"/>
        <v>25</v>
      </c>
      <c r="I1294" s="4" t="s">
        <v>1500</v>
      </c>
      <c r="J1294" s="4" t="s">
        <v>2533</v>
      </c>
      <c r="K1294" s="3" t="s">
        <v>3210</v>
      </c>
      <c r="L1294" s="3"/>
      <c r="M1294" s="3" t="str">
        <f t="shared" si="130"/>
        <v>NULL</v>
      </c>
      <c r="N1294" s="3"/>
      <c r="O1294" s="3"/>
      <c r="P1294" s="2" t="s">
        <v>3232</v>
      </c>
      <c r="Q1294" s="28" t="str">
        <f t="shared" si="131"/>
        <v>sno</v>
      </c>
      <c r="R1294" s="2" t="str">
        <f t="shared" si="135"/>
        <v>, sortAutoFl  VARCHAR(1)  NULL  COMMENT '자동정렬플래그'</v>
      </c>
    </row>
    <row r="1295" spans="1:18" ht="22" hidden="1" customHeight="1" x14ac:dyDescent="0.45">
      <c r="A1295" s="23">
        <f t="shared" si="132"/>
        <v>69</v>
      </c>
      <c r="B1295" s="3" t="s">
        <v>598</v>
      </c>
      <c r="C1295" s="3" t="s">
        <v>787</v>
      </c>
      <c r="D1295" s="3" t="s">
        <v>5513</v>
      </c>
      <c r="E1295" s="3" t="s">
        <v>829</v>
      </c>
      <c r="F1295" s="4" t="str">
        <f t="shared" si="133"/>
        <v>O_PNT_es_categoryGoods</v>
      </c>
      <c r="G1295" s="5" t="s">
        <v>884</v>
      </c>
      <c r="H1295" s="3">
        <f t="shared" si="134"/>
        <v>26</v>
      </c>
      <c r="I1295" s="4" t="s">
        <v>1501</v>
      </c>
      <c r="J1295" s="4" t="s">
        <v>2534</v>
      </c>
      <c r="K1295" s="3" t="s">
        <v>3210</v>
      </c>
      <c r="L1295" s="3"/>
      <c r="M1295" s="3" t="str">
        <f t="shared" si="130"/>
        <v>NULL</v>
      </c>
      <c r="N1295" s="3"/>
      <c r="O1295" s="3"/>
      <c r="P1295" s="2" t="s">
        <v>3232</v>
      </c>
      <c r="Q1295" s="28" t="str">
        <f t="shared" si="131"/>
        <v>sno</v>
      </c>
      <c r="R1295" s="2" t="str">
        <f t="shared" si="135"/>
        <v>, recomSubFl  VARCHAR(1)  NULL  COMMENT '추천상품 하위카테고리 적용'</v>
      </c>
    </row>
    <row r="1296" spans="1:18" ht="22" hidden="1" customHeight="1" x14ac:dyDescent="0.45">
      <c r="A1296" s="23">
        <f t="shared" si="132"/>
        <v>69</v>
      </c>
      <c r="B1296" s="3" t="s">
        <v>598</v>
      </c>
      <c r="C1296" s="3" t="s">
        <v>787</v>
      </c>
      <c r="D1296" s="3" t="s">
        <v>5513</v>
      </c>
      <c r="E1296" s="3" t="s">
        <v>829</v>
      </c>
      <c r="F1296" s="4" t="str">
        <f t="shared" si="133"/>
        <v>O_PNT_es_categoryGoods</v>
      </c>
      <c r="G1296" s="5" t="s">
        <v>884</v>
      </c>
      <c r="H1296" s="3">
        <f t="shared" si="134"/>
        <v>27</v>
      </c>
      <c r="I1296" s="4" t="s">
        <v>1502</v>
      </c>
      <c r="J1296" s="4" t="s">
        <v>2535</v>
      </c>
      <c r="K1296" s="3" t="s">
        <v>3210</v>
      </c>
      <c r="L1296" s="3"/>
      <c r="M1296" s="3" t="str">
        <f t="shared" si="130"/>
        <v>NULL</v>
      </c>
      <c r="N1296" s="3"/>
      <c r="O1296" s="3"/>
      <c r="P1296" s="2" t="s">
        <v>3232</v>
      </c>
      <c r="Q1296" s="28" t="str">
        <f t="shared" si="131"/>
        <v>sno</v>
      </c>
      <c r="R1296" s="2" t="str">
        <f t="shared" si="135"/>
        <v>, recomDisplayFl  VARCHAR(1)  NULL  COMMENT '추천상품 출력'</v>
      </c>
    </row>
    <row r="1297" spans="1:18" ht="22" hidden="1" customHeight="1" x14ac:dyDescent="0.45">
      <c r="A1297" s="23">
        <f t="shared" si="132"/>
        <v>69</v>
      </c>
      <c r="B1297" s="3" t="s">
        <v>598</v>
      </c>
      <c r="C1297" s="3" t="s">
        <v>787</v>
      </c>
      <c r="D1297" s="3" t="s">
        <v>5513</v>
      </c>
      <c r="E1297" s="3" t="s">
        <v>829</v>
      </c>
      <c r="F1297" s="4" t="str">
        <f t="shared" si="133"/>
        <v>O_PNT_es_categoryGoods</v>
      </c>
      <c r="G1297" s="5" t="s">
        <v>884</v>
      </c>
      <c r="H1297" s="3">
        <f t="shared" si="134"/>
        <v>28</v>
      </c>
      <c r="I1297" s="4" t="s">
        <v>1503</v>
      </c>
      <c r="J1297" s="4" t="s">
        <v>2536</v>
      </c>
      <c r="K1297" s="3" t="s">
        <v>3210</v>
      </c>
      <c r="L1297" s="3"/>
      <c r="M1297" s="3" t="str">
        <f t="shared" si="130"/>
        <v>NULL</v>
      </c>
      <c r="N1297" s="3"/>
      <c r="O1297" s="3"/>
      <c r="P1297" s="2" t="s">
        <v>3232</v>
      </c>
      <c r="Q1297" s="28" t="str">
        <f t="shared" si="131"/>
        <v>sno</v>
      </c>
      <c r="R1297" s="2" t="str">
        <f t="shared" si="135"/>
        <v>, recomDisplayMobileFl  VARCHAR(1)  NULL  COMMENT '추천상품 모바일 출력'</v>
      </c>
    </row>
    <row r="1298" spans="1:18" ht="22" hidden="1" customHeight="1" x14ac:dyDescent="0.45">
      <c r="A1298" s="23">
        <f t="shared" si="132"/>
        <v>69</v>
      </c>
      <c r="B1298" s="3" t="s">
        <v>598</v>
      </c>
      <c r="C1298" s="3" t="s">
        <v>787</v>
      </c>
      <c r="D1298" s="3" t="s">
        <v>5513</v>
      </c>
      <c r="E1298" s="3" t="s">
        <v>829</v>
      </c>
      <c r="F1298" s="4" t="str">
        <f t="shared" si="133"/>
        <v>O_PNT_es_categoryGoods</v>
      </c>
      <c r="G1298" s="5" t="s">
        <v>884</v>
      </c>
      <c r="H1298" s="3">
        <f t="shared" si="134"/>
        <v>29</v>
      </c>
      <c r="I1298" s="4" t="s">
        <v>1504</v>
      </c>
      <c r="J1298" s="4" t="s">
        <v>2537</v>
      </c>
      <c r="K1298" s="3" t="s">
        <v>3183</v>
      </c>
      <c r="L1298" s="3"/>
      <c r="M1298" s="3" t="str">
        <f t="shared" si="130"/>
        <v>NULL</v>
      </c>
      <c r="N1298" s="3"/>
      <c r="O1298" s="3"/>
      <c r="P1298" s="2" t="s">
        <v>3227</v>
      </c>
      <c r="Q1298" s="28" t="str">
        <f t="shared" si="131"/>
        <v>sno</v>
      </c>
      <c r="R1298" s="2" t="str">
        <f t="shared" si="135"/>
        <v>, recomSortType  VARCHAR(20)  NULL  COMMENT '추천상품 진열 방법'</v>
      </c>
    </row>
    <row r="1299" spans="1:18" ht="22" hidden="1" customHeight="1" x14ac:dyDescent="0.45">
      <c r="A1299" s="23">
        <f t="shared" si="132"/>
        <v>69</v>
      </c>
      <c r="B1299" s="3" t="s">
        <v>598</v>
      </c>
      <c r="C1299" s="3" t="s">
        <v>787</v>
      </c>
      <c r="D1299" s="3" t="s">
        <v>5513</v>
      </c>
      <c r="E1299" s="3" t="s">
        <v>829</v>
      </c>
      <c r="F1299" s="4" t="str">
        <f t="shared" si="133"/>
        <v>O_PNT_es_categoryGoods</v>
      </c>
      <c r="G1299" s="5" t="s">
        <v>884</v>
      </c>
      <c r="H1299" s="3">
        <f t="shared" si="134"/>
        <v>30</v>
      </c>
      <c r="I1299" s="4" t="s">
        <v>1505</v>
      </c>
      <c r="J1299" s="4" t="s">
        <v>2538</v>
      </c>
      <c r="K1299" s="3" t="s">
        <v>3210</v>
      </c>
      <c r="L1299" s="3"/>
      <c r="M1299" s="3" t="str">
        <f t="shared" si="130"/>
        <v>NULL</v>
      </c>
      <c r="N1299" s="3"/>
      <c r="O1299" s="3"/>
      <c r="P1299" s="2" t="s">
        <v>3232</v>
      </c>
      <c r="Q1299" s="28" t="str">
        <f t="shared" si="131"/>
        <v>sno</v>
      </c>
      <c r="R1299" s="2" t="str">
        <f t="shared" si="135"/>
        <v>, recomSortAutoFl  VARCHAR(1)  NULL  COMMENT '추천상품자동정렬플래그'</v>
      </c>
    </row>
    <row r="1300" spans="1:18" ht="22" hidden="1" customHeight="1" x14ac:dyDescent="0.45">
      <c r="A1300" s="23">
        <f t="shared" si="132"/>
        <v>69</v>
      </c>
      <c r="B1300" s="3" t="s">
        <v>598</v>
      </c>
      <c r="C1300" s="3" t="s">
        <v>787</v>
      </c>
      <c r="D1300" s="3" t="s">
        <v>5513</v>
      </c>
      <c r="E1300" s="3" t="s">
        <v>829</v>
      </c>
      <c r="F1300" s="4" t="str">
        <f t="shared" si="133"/>
        <v>O_PNT_es_categoryGoods</v>
      </c>
      <c r="G1300" s="5" t="s">
        <v>884</v>
      </c>
      <c r="H1300" s="3">
        <f t="shared" si="134"/>
        <v>31</v>
      </c>
      <c r="I1300" s="4" t="s">
        <v>1506</v>
      </c>
      <c r="J1300" s="4" t="s">
        <v>2539</v>
      </c>
      <c r="K1300" s="3" t="s">
        <v>3180</v>
      </c>
      <c r="L1300" s="3"/>
      <c r="M1300" s="3" t="str">
        <f t="shared" si="130"/>
        <v>NULL</v>
      </c>
      <c r="N1300" s="3"/>
      <c r="O1300" s="3"/>
      <c r="P1300" s="2" t="s">
        <v>3226</v>
      </c>
      <c r="Q1300" s="28" t="str">
        <f t="shared" si="131"/>
        <v>sno</v>
      </c>
      <c r="R1300" s="2" t="str">
        <f t="shared" si="135"/>
        <v>, recomPcThemeCd  VARCHAR(50)  NULL  COMMENT '추천상품 PC테마션택'</v>
      </c>
    </row>
    <row r="1301" spans="1:18" ht="22" hidden="1" customHeight="1" x14ac:dyDescent="0.45">
      <c r="A1301" s="23">
        <f t="shared" si="132"/>
        <v>69</v>
      </c>
      <c r="B1301" s="3" t="s">
        <v>598</v>
      </c>
      <c r="C1301" s="3" t="s">
        <v>787</v>
      </c>
      <c r="D1301" s="3" t="s">
        <v>5513</v>
      </c>
      <c r="E1301" s="3" t="s">
        <v>829</v>
      </c>
      <c r="F1301" s="4" t="str">
        <f t="shared" si="133"/>
        <v>O_PNT_es_categoryGoods</v>
      </c>
      <c r="G1301" s="5" t="s">
        <v>884</v>
      </c>
      <c r="H1301" s="3">
        <f t="shared" si="134"/>
        <v>32</v>
      </c>
      <c r="I1301" s="4" t="s">
        <v>1507</v>
      </c>
      <c r="J1301" s="4" t="s">
        <v>2540</v>
      </c>
      <c r="K1301" s="3" t="s">
        <v>3180</v>
      </c>
      <c r="L1301" s="3"/>
      <c r="M1301" s="3" t="str">
        <f t="shared" si="130"/>
        <v>NULL</v>
      </c>
      <c r="N1301" s="3"/>
      <c r="O1301" s="3"/>
      <c r="P1301" s="2" t="s">
        <v>3226</v>
      </c>
      <c r="Q1301" s="28" t="str">
        <f t="shared" si="131"/>
        <v>sno</v>
      </c>
      <c r="R1301" s="2" t="str">
        <f t="shared" si="135"/>
        <v>, recomMobileThemeCd  VARCHAR(50)  NULL  COMMENT '추천상품 모바일테마션택'</v>
      </c>
    </row>
    <row r="1302" spans="1:18" ht="22" hidden="1" customHeight="1" x14ac:dyDescent="0.45">
      <c r="A1302" s="23">
        <f t="shared" si="132"/>
        <v>69</v>
      </c>
      <c r="B1302" s="3" t="s">
        <v>598</v>
      </c>
      <c r="C1302" s="3" t="s">
        <v>787</v>
      </c>
      <c r="D1302" s="3" t="s">
        <v>5513</v>
      </c>
      <c r="E1302" s="3" t="s">
        <v>829</v>
      </c>
      <c r="F1302" s="4" t="str">
        <f t="shared" si="133"/>
        <v>O_PNT_es_categoryGoods</v>
      </c>
      <c r="G1302" s="5" t="s">
        <v>884</v>
      </c>
      <c r="H1302" s="3">
        <f t="shared" si="134"/>
        <v>33</v>
      </c>
      <c r="I1302" s="4" t="s">
        <v>1508</v>
      </c>
      <c r="J1302" s="4" t="s">
        <v>2541</v>
      </c>
      <c r="K1302" s="3" t="s">
        <v>3163</v>
      </c>
      <c r="L1302" s="3"/>
      <c r="M1302" s="3" t="str">
        <f t="shared" si="130"/>
        <v>NULL</v>
      </c>
      <c r="N1302" s="3"/>
      <c r="O1302" s="3"/>
      <c r="P1302" s="2" t="s">
        <v>3246</v>
      </c>
      <c r="Q1302" s="28" t="str">
        <f t="shared" si="131"/>
        <v>sno</v>
      </c>
      <c r="R1302" s="2" t="str">
        <f t="shared" si="135"/>
        <v>, recomGoodsNo  TEXT  NULL  COMMENT '추천 상품번호'</v>
      </c>
    </row>
    <row r="1303" spans="1:18" ht="22" hidden="1" customHeight="1" x14ac:dyDescent="0.45">
      <c r="A1303" s="23">
        <f t="shared" si="132"/>
        <v>69</v>
      </c>
      <c r="B1303" s="3" t="s">
        <v>598</v>
      </c>
      <c r="C1303" s="3" t="s">
        <v>787</v>
      </c>
      <c r="D1303" s="3" t="s">
        <v>5513</v>
      </c>
      <c r="E1303" s="3" t="s">
        <v>829</v>
      </c>
      <c r="F1303" s="4" t="str">
        <f t="shared" si="133"/>
        <v>O_PNT_es_categoryGoods</v>
      </c>
      <c r="G1303" s="5" t="s">
        <v>884</v>
      </c>
      <c r="H1303" s="3">
        <f t="shared" si="134"/>
        <v>34</v>
      </c>
      <c r="I1303" s="4" t="s">
        <v>1509</v>
      </c>
      <c r="J1303" s="4" t="s">
        <v>2542</v>
      </c>
      <c r="K1303" s="3" t="s">
        <v>3210</v>
      </c>
      <c r="L1303" s="3"/>
      <c r="M1303" s="3" t="str">
        <f t="shared" si="130"/>
        <v>NULL</v>
      </c>
      <c r="N1303" s="3"/>
      <c r="O1303" s="3"/>
      <c r="P1303" s="2" t="s">
        <v>3232</v>
      </c>
      <c r="Q1303" s="28" t="str">
        <f t="shared" si="131"/>
        <v>sno</v>
      </c>
      <c r="R1303" s="2" t="str">
        <f t="shared" si="135"/>
        <v>, seoTagFl  VARCHAR(1)  NULL  COMMENT '개별SEO태그 사용'</v>
      </c>
    </row>
    <row r="1304" spans="1:18" ht="22" hidden="1" customHeight="1" x14ac:dyDescent="0.45">
      <c r="A1304" s="23">
        <f t="shared" si="132"/>
        <v>69</v>
      </c>
      <c r="B1304" s="3" t="s">
        <v>598</v>
      </c>
      <c r="C1304" s="3" t="s">
        <v>787</v>
      </c>
      <c r="D1304" s="3" t="s">
        <v>5513</v>
      </c>
      <c r="E1304" s="3" t="s">
        <v>829</v>
      </c>
      <c r="F1304" s="4" t="str">
        <f t="shared" si="133"/>
        <v>O_PNT_es_categoryGoods</v>
      </c>
      <c r="G1304" s="5" t="s">
        <v>884</v>
      </c>
      <c r="H1304" s="3">
        <f t="shared" si="134"/>
        <v>35</v>
      </c>
      <c r="I1304" s="4" t="s">
        <v>1510</v>
      </c>
      <c r="J1304" s="4" t="s">
        <v>2543</v>
      </c>
      <c r="K1304" s="3" t="s">
        <v>3378</v>
      </c>
      <c r="L1304" s="3"/>
      <c r="M1304" s="3" t="str">
        <f t="shared" si="130"/>
        <v>NULL</v>
      </c>
      <c r="N1304" s="3"/>
      <c r="O1304" s="3"/>
      <c r="P1304" s="2" t="s">
        <v>3223</v>
      </c>
      <c r="Q1304" s="28" t="str">
        <f t="shared" si="131"/>
        <v>sno</v>
      </c>
      <c r="R1304" s="2" t="str">
        <f t="shared" si="135"/>
        <v>, seoTagSno  INTEGER  NULL  COMMENT '개별SEO태그고유번호'</v>
      </c>
    </row>
    <row r="1305" spans="1:18" ht="22" hidden="1" customHeight="1" x14ac:dyDescent="0.45">
      <c r="A1305" s="23">
        <f t="shared" si="132"/>
        <v>69</v>
      </c>
      <c r="B1305" s="3" t="s">
        <v>598</v>
      </c>
      <c r="C1305" s="3" t="s">
        <v>787</v>
      </c>
      <c r="D1305" s="3" t="s">
        <v>5513</v>
      </c>
      <c r="E1305" s="3" t="s">
        <v>829</v>
      </c>
      <c r="F1305" s="4" t="str">
        <f t="shared" si="133"/>
        <v>O_PNT_es_categoryGoods</v>
      </c>
      <c r="G1305" s="5" t="s">
        <v>884</v>
      </c>
      <c r="H1305" s="3">
        <f t="shared" si="134"/>
        <v>36</v>
      </c>
      <c r="I1305" s="4" t="s">
        <v>1511</v>
      </c>
      <c r="J1305" s="4" t="s">
        <v>2544</v>
      </c>
      <c r="K1305" s="3" t="s">
        <v>3163</v>
      </c>
      <c r="L1305" s="3"/>
      <c r="M1305" s="3" t="str">
        <f t="shared" si="130"/>
        <v>NULL</v>
      </c>
      <c r="N1305" s="3"/>
      <c r="O1305" s="3"/>
      <c r="P1305" s="2" t="s">
        <v>3246</v>
      </c>
      <c r="Q1305" s="28" t="str">
        <f t="shared" si="131"/>
        <v>sno</v>
      </c>
      <c r="R1305" s="2" t="str">
        <f t="shared" si="135"/>
        <v>, cateHtml1  TEXT  NULL  COMMENT '상단 HTML 1'</v>
      </c>
    </row>
    <row r="1306" spans="1:18" ht="22" hidden="1" customHeight="1" x14ac:dyDescent="0.45">
      <c r="A1306" s="23">
        <f t="shared" si="132"/>
        <v>69</v>
      </c>
      <c r="B1306" s="3" t="s">
        <v>598</v>
      </c>
      <c r="C1306" s="3" t="s">
        <v>787</v>
      </c>
      <c r="D1306" s="3" t="s">
        <v>5513</v>
      </c>
      <c r="E1306" s="3" t="s">
        <v>829</v>
      </c>
      <c r="F1306" s="4" t="str">
        <f t="shared" si="133"/>
        <v>O_PNT_es_categoryGoods</v>
      </c>
      <c r="G1306" s="5" t="s">
        <v>884</v>
      </c>
      <c r="H1306" s="3">
        <f t="shared" si="134"/>
        <v>37</v>
      </c>
      <c r="I1306" s="4" t="s">
        <v>1512</v>
      </c>
      <c r="J1306" s="4" t="s">
        <v>2545</v>
      </c>
      <c r="K1306" s="3" t="s">
        <v>3163</v>
      </c>
      <c r="L1306" s="3"/>
      <c r="M1306" s="3" t="str">
        <f t="shared" si="130"/>
        <v>NULL</v>
      </c>
      <c r="N1306" s="3"/>
      <c r="O1306" s="3"/>
      <c r="P1306" s="2" t="s">
        <v>3246</v>
      </c>
      <c r="Q1306" s="28" t="str">
        <f t="shared" si="131"/>
        <v>sno</v>
      </c>
      <c r="R1306" s="2" t="str">
        <f t="shared" si="135"/>
        <v>, cateHtml2  TEXT  NULL  COMMENT '상단 HTML 2'</v>
      </c>
    </row>
    <row r="1307" spans="1:18" ht="22" hidden="1" customHeight="1" x14ac:dyDescent="0.45">
      <c r="A1307" s="23">
        <f t="shared" si="132"/>
        <v>69</v>
      </c>
      <c r="B1307" s="3" t="s">
        <v>598</v>
      </c>
      <c r="C1307" s="3" t="s">
        <v>787</v>
      </c>
      <c r="D1307" s="3" t="s">
        <v>5513</v>
      </c>
      <c r="E1307" s="3" t="s">
        <v>829</v>
      </c>
      <c r="F1307" s="4" t="str">
        <f t="shared" si="133"/>
        <v>O_PNT_es_categoryGoods</v>
      </c>
      <c r="G1307" s="5" t="s">
        <v>884</v>
      </c>
      <c r="H1307" s="3">
        <f t="shared" si="134"/>
        <v>38</v>
      </c>
      <c r="I1307" s="4" t="s">
        <v>1513</v>
      </c>
      <c r="J1307" s="4" t="s">
        <v>2546</v>
      </c>
      <c r="K1307" s="3" t="s">
        <v>3163</v>
      </c>
      <c r="L1307" s="3"/>
      <c r="M1307" s="3" t="str">
        <f t="shared" si="130"/>
        <v>NULL</v>
      </c>
      <c r="N1307" s="3"/>
      <c r="O1307" s="3"/>
      <c r="P1307" s="2" t="s">
        <v>3246</v>
      </c>
      <c r="Q1307" s="28" t="str">
        <f t="shared" si="131"/>
        <v>sno</v>
      </c>
      <c r="R1307" s="2" t="str">
        <f t="shared" si="135"/>
        <v>, cateHtml3  TEXT  NULL  COMMENT '상단 HTML 3'</v>
      </c>
    </row>
    <row r="1308" spans="1:18" ht="22" hidden="1" customHeight="1" x14ac:dyDescent="0.45">
      <c r="A1308" s="23">
        <f t="shared" si="132"/>
        <v>69</v>
      </c>
      <c r="B1308" s="3" t="s">
        <v>598</v>
      </c>
      <c r="C1308" s="3" t="s">
        <v>787</v>
      </c>
      <c r="D1308" s="3" t="s">
        <v>5513</v>
      </c>
      <c r="E1308" s="3" t="s">
        <v>829</v>
      </c>
      <c r="F1308" s="4" t="str">
        <f t="shared" si="133"/>
        <v>O_PNT_es_categoryGoods</v>
      </c>
      <c r="G1308" s="5" t="s">
        <v>884</v>
      </c>
      <c r="H1308" s="3">
        <f t="shared" si="134"/>
        <v>39</v>
      </c>
      <c r="I1308" s="4" t="s">
        <v>1514</v>
      </c>
      <c r="J1308" s="4" t="s">
        <v>2547</v>
      </c>
      <c r="K1308" s="3" t="s">
        <v>3163</v>
      </c>
      <c r="L1308" s="3"/>
      <c r="M1308" s="3" t="str">
        <f t="shared" si="130"/>
        <v>NULL</v>
      </c>
      <c r="N1308" s="3"/>
      <c r="O1308" s="3"/>
      <c r="P1308" s="2" t="s">
        <v>3246</v>
      </c>
      <c r="Q1308" s="28" t="str">
        <f t="shared" si="131"/>
        <v>sno</v>
      </c>
      <c r="R1308" s="2" t="str">
        <f t="shared" si="135"/>
        <v>, cateHtml1Mobile  TEXT  NULL  COMMENT '모바일 상단 html1'</v>
      </c>
    </row>
    <row r="1309" spans="1:18" ht="22" hidden="1" customHeight="1" x14ac:dyDescent="0.45">
      <c r="A1309" s="23">
        <f t="shared" si="132"/>
        <v>69</v>
      </c>
      <c r="B1309" s="3" t="s">
        <v>598</v>
      </c>
      <c r="C1309" s="3" t="s">
        <v>787</v>
      </c>
      <c r="D1309" s="3" t="s">
        <v>5513</v>
      </c>
      <c r="E1309" s="3" t="s">
        <v>829</v>
      </c>
      <c r="F1309" s="4" t="str">
        <f t="shared" si="133"/>
        <v>O_PNT_es_categoryGoods</v>
      </c>
      <c r="G1309" s="5" t="s">
        <v>884</v>
      </c>
      <c r="H1309" s="3">
        <f t="shared" si="134"/>
        <v>40</v>
      </c>
      <c r="I1309" s="4" t="s">
        <v>1515</v>
      </c>
      <c r="J1309" s="4" t="s">
        <v>2548</v>
      </c>
      <c r="K1309" s="3" t="s">
        <v>3163</v>
      </c>
      <c r="L1309" s="3"/>
      <c r="M1309" s="3" t="str">
        <f t="shared" si="130"/>
        <v>NULL</v>
      </c>
      <c r="N1309" s="3"/>
      <c r="O1309" s="3"/>
      <c r="P1309" s="2" t="s">
        <v>3246</v>
      </c>
      <c r="Q1309" s="28" t="str">
        <f t="shared" si="131"/>
        <v>sno</v>
      </c>
      <c r="R1309" s="2" t="str">
        <f t="shared" si="135"/>
        <v>, cateHtml2Mobile  TEXT  NULL  COMMENT '모바일 상단 html2'</v>
      </c>
    </row>
    <row r="1310" spans="1:18" ht="22" hidden="1" customHeight="1" x14ac:dyDescent="0.45">
      <c r="A1310" s="23">
        <f t="shared" si="132"/>
        <v>69</v>
      </c>
      <c r="B1310" s="3" t="s">
        <v>598</v>
      </c>
      <c r="C1310" s="3" t="s">
        <v>787</v>
      </c>
      <c r="D1310" s="3" t="s">
        <v>5513</v>
      </c>
      <c r="E1310" s="3" t="s">
        <v>829</v>
      </c>
      <c r="F1310" s="4" t="str">
        <f t="shared" si="133"/>
        <v>O_PNT_es_categoryGoods</v>
      </c>
      <c r="G1310" s="5" t="s">
        <v>884</v>
      </c>
      <c r="H1310" s="3">
        <f t="shared" si="134"/>
        <v>41</v>
      </c>
      <c r="I1310" s="4" t="s">
        <v>1516</v>
      </c>
      <c r="J1310" s="4" t="s">
        <v>2549</v>
      </c>
      <c r="K1310" s="3" t="s">
        <v>3163</v>
      </c>
      <c r="L1310" s="3"/>
      <c r="M1310" s="3" t="str">
        <f t="shared" si="130"/>
        <v>NULL</v>
      </c>
      <c r="N1310" s="3"/>
      <c r="O1310" s="3"/>
      <c r="P1310" s="2" t="s">
        <v>3246</v>
      </c>
      <c r="Q1310" s="28" t="str">
        <f t="shared" si="131"/>
        <v>sno</v>
      </c>
      <c r="R1310" s="2" t="str">
        <f t="shared" si="135"/>
        <v>, cateHtml3Mobile  TEXT  NULL  COMMENT '모바일 상단 html3'</v>
      </c>
    </row>
    <row r="1311" spans="1:18" ht="22" hidden="1" customHeight="1" x14ac:dyDescent="0.45">
      <c r="A1311" s="23">
        <f t="shared" si="132"/>
        <v>69</v>
      </c>
      <c r="B1311" s="3" t="s">
        <v>598</v>
      </c>
      <c r="C1311" s="3" t="s">
        <v>787</v>
      </c>
      <c r="D1311" s="3" t="s">
        <v>5513</v>
      </c>
      <c r="E1311" s="3" t="s">
        <v>829</v>
      </c>
      <c r="F1311" s="4" t="str">
        <f t="shared" si="133"/>
        <v>O_PNT_es_categoryGoods</v>
      </c>
      <c r="G1311" s="5" t="s">
        <v>884</v>
      </c>
      <c r="H1311" s="3">
        <f t="shared" si="134"/>
        <v>42</v>
      </c>
      <c r="I1311" s="4" t="s">
        <v>916</v>
      </c>
      <c r="J1311" s="4" t="s">
        <v>2486</v>
      </c>
      <c r="K1311" s="3" t="s">
        <v>3160</v>
      </c>
      <c r="L1311" s="3"/>
      <c r="M1311" s="3" t="str">
        <f t="shared" si="130"/>
        <v>NULL</v>
      </c>
      <c r="N1311" s="3"/>
      <c r="O1311" s="3"/>
      <c r="P1311" s="2" t="s">
        <v>3237</v>
      </c>
      <c r="Q1311" s="28" t="str">
        <f t="shared" si="131"/>
        <v>sno</v>
      </c>
      <c r="R1311" s="2" t="str">
        <f t="shared" si="135"/>
        <v>, regDt  DATETIME  NULL  COMMENT '등록일'</v>
      </c>
    </row>
    <row r="1312" spans="1:18" ht="22" hidden="1" customHeight="1" x14ac:dyDescent="0.45">
      <c r="A1312" s="23">
        <f t="shared" si="132"/>
        <v>69</v>
      </c>
      <c r="B1312" s="3" t="s">
        <v>598</v>
      </c>
      <c r="C1312" s="3" t="s">
        <v>787</v>
      </c>
      <c r="D1312" s="3" t="s">
        <v>5513</v>
      </c>
      <c r="E1312" s="3" t="s">
        <v>829</v>
      </c>
      <c r="F1312" s="4" t="str">
        <f t="shared" si="133"/>
        <v>O_PNT_es_categoryGoods</v>
      </c>
      <c r="G1312" s="5" t="s">
        <v>884</v>
      </c>
      <c r="H1312" s="3">
        <f t="shared" si="134"/>
        <v>43</v>
      </c>
      <c r="I1312" s="4" t="s">
        <v>917</v>
      </c>
      <c r="J1312" s="4" t="s">
        <v>2487</v>
      </c>
      <c r="K1312" s="3" t="s">
        <v>3160</v>
      </c>
      <c r="L1312" s="3"/>
      <c r="M1312" s="3" t="str">
        <f t="shared" si="130"/>
        <v>NULL</v>
      </c>
      <c r="N1312" s="3"/>
      <c r="O1312" s="3"/>
      <c r="P1312" s="2" t="s">
        <v>3237</v>
      </c>
      <c r="Q1312" s="28" t="str">
        <f t="shared" si="131"/>
        <v>sno</v>
      </c>
      <c r="R1312" s="2" t="str">
        <f t="shared" si="135"/>
        <v>, modDt  DATETIME  NULL  COMMENT '수정일'</v>
      </c>
    </row>
    <row r="1313" spans="1:18" ht="22" hidden="1" customHeight="1" x14ac:dyDescent="0.45">
      <c r="A1313" s="23">
        <f t="shared" si="132"/>
        <v>69</v>
      </c>
      <c r="B1313" s="3" t="s">
        <v>598</v>
      </c>
      <c r="C1313" s="3" t="s">
        <v>787</v>
      </c>
      <c r="D1313" s="3" t="s">
        <v>5513</v>
      </c>
      <c r="E1313" s="3" t="s">
        <v>829</v>
      </c>
      <c r="F1313" s="4" t="str">
        <f t="shared" si="133"/>
        <v>O_PNT_es_categoryGoods</v>
      </c>
      <c r="G1313" s="5" t="s">
        <v>884</v>
      </c>
      <c r="H1313" s="3">
        <f>IF(F1313=F1312,H1312+1,1)</f>
        <v>44</v>
      </c>
      <c r="I1313" s="4" t="s">
        <v>589</v>
      </c>
      <c r="J1313" s="4" t="s">
        <v>3382</v>
      </c>
      <c r="K1313" s="3" t="s">
        <v>3383</v>
      </c>
      <c r="L1313" s="3" t="s">
        <v>3381</v>
      </c>
      <c r="M1313" s="3" t="str">
        <f t="shared" si="130"/>
        <v>NULL</v>
      </c>
      <c r="N1313" s="3"/>
      <c r="O1313" s="3"/>
      <c r="Q1313" s="28" t="str">
        <f t="shared" si="131"/>
        <v>sno</v>
      </c>
      <c r="R1313" s="2" t="str">
        <f t="shared" si="135"/>
        <v>, LOAD_DTTM  TIMESTAMP  NULL  COMMENT '적재일시' , CONSTRAINT O_PNT_es_categoryGoods_PK PRIMARY KEY (sno)) COMMENT='상품카테고리';GRANT SELECT ON TABLE GCWB_WDB.ODS.O_PNT_es_categoryGoods TO READ_ROLE;GRANT SELECT,INSERT,UPDATE,DELETE ON TABLE GCWB_WDB.ODS.O_PNT_es_categoryGoods TO ROLE CRUD_ROLE;</v>
      </c>
    </row>
    <row r="1314" spans="1:18" ht="22" hidden="1" customHeight="1" x14ac:dyDescent="0.45">
      <c r="A1314" s="23">
        <f t="shared" si="132"/>
        <v>70</v>
      </c>
      <c r="B1314" s="3" t="s">
        <v>598</v>
      </c>
      <c r="C1314" s="3" t="s">
        <v>787</v>
      </c>
      <c r="D1314" s="3" t="s">
        <v>5513</v>
      </c>
      <c r="E1314" s="3" t="s">
        <v>830</v>
      </c>
      <c r="F1314" s="4" t="str">
        <f t="shared" si="133"/>
        <v>O_PNT_es_code</v>
      </c>
      <c r="G1314" s="5" t="s">
        <v>859</v>
      </c>
      <c r="H1314" s="3">
        <f t="shared" si="134"/>
        <v>1</v>
      </c>
      <c r="I1314" s="4" t="s">
        <v>1517</v>
      </c>
      <c r="J1314" s="4" t="s">
        <v>2550</v>
      </c>
      <c r="K1314" s="3" t="s">
        <v>3349</v>
      </c>
      <c r="L1314" s="3" t="s">
        <v>5511</v>
      </c>
      <c r="M1314" s="3" t="str">
        <f t="shared" si="130"/>
        <v xml:space="preserve"> NOT NULL</v>
      </c>
      <c r="N1314" s="3"/>
      <c r="O1314" s="3"/>
      <c r="P1314" s="2" t="s">
        <v>3247</v>
      </c>
      <c r="Q1314" s="28" t="str">
        <f t="shared" si="131"/>
        <v>itemCd</v>
      </c>
      <c r="R1314" s="2" t="str">
        <f t="shared" si="135"/>
        <v>CREATE OR REPLACE TRANSIENT TABLE ODS.O_PNT_es_code (itemCd  CHAR(9)   NOT NULL  COMMENT '아이템코드'</v>
      </c>
    </row>
    <row r="1315" spans="1:18" ht="22" hidden="1" customHeight="1" x14ac:dyDescent="0.45">
      <c r="A1315" s="23">
        <f t="shared" si="132"/>
        <v>70</v>
      </c>
      <c r="B1315" s="3" t="s">
        <v>598</v>
      </c>
      <c r="C1315" s="3" t="s">
        <v>787</v>
      </c>
      <c r="D1315" s="3" t="s">
        <v>5513</v>
      </c>
      <c r="E1315" s="3" t="s">
        <v>830</v>
      </c>
      <c r="F1315" s="4" t="str">
        <f t="shared" si="133"/>
        <v>O_PNT_es_code</v>
      </c>
      <c r="G1315" s="5" t="s">
        <v>859</v>
      </c>
      <c r="H1315" s="3">
        <f t="shared" si="134"/>
        <v>2</v>
      </c>
      <c r="I1315" s="4" t="s">
        <v>1518</v>
      </c>
      <c r="J1315" s="4" t="s">
        <v>2551</v>
      </c>
      <c r="K1315" s="3" t="s">
        <v>3350</v>
      </c>
      <c r="L1315" s="3"/>
      <c r="M1315" s="3" t="str">
        <f t="shared" si="130"/>
        <v>NULL</v>
      </c>
      <c r="N1315" s="3"/>
      <c r="O1315" s="3"/>
      <c r="P1315" s="2" t="s">
        <v>3248</v>
      </c>
      <c r="Q1315" s="28" t="str">
        <f t="shared" si="131"/>
        <v>itemCd</v>
      </c>
      <c r="R1315" s="2" t="str">
        <f t="shared" si="135"/>
        <v>, groupCd  CHAR(6)  NULL  COMMENT '그룹코드'</v>
      </c>
    </row>
    <row r="1316" spans="1:18" ht="22" hidden="1" customHeight="1" x14ac:dyDescent="0.45">
      <c r="A1316" s="23">
        <f t="shared" si="132"/>
        <v>70</v>
      </c>
      <c r="B1316" s="3" t="s">
        <v>598</v>
      </c>
      <c r="C1316" s="3" t="s">
        <v>787</v>
      </c>
      <c r="D1316" s="3" t="s">
        <v>5513</v>
      </c>
      <c r="E1316" s="3" t="s">
        <v>830</v>
      </c>
      <c r="F1316" s="4" t="str">
        <f t="shared" si="133"/>
        <v>O_PNT_es_code</v>
      </c>
      <c r="G1316" s="5" t="s">
        <v>859</v>
      </c>
      <c r="H1316" s="3">
        <f t="shared" si="134"/>
        <v>3</v>
      </c>
      <c r="I1316" s="4" t="s">
        <v>1229</v>
      </c>
      <c r="J1316" s="4" t="s">
        <v>2552</v>
      </c>
      <c r="K1316" s="3" t="s">
        <v>3351</v>
      </c>
      <c r="L1316" s="3"/>
      <c r="M1316" s="3" t="str">
        <f t="shared" ref="M1316:M1379" si="136">IF(L1316="Y"," NOT NULL","NULL")</f>
        <v>NULL</v>
      </c>
      <c r="N1316" s="3"/>
      <c r="O1316" s="3"/>
      <c r="P1316" s="2" t="s">
        <v>3249</v>
      </c>
      <c r="Q1316" s="28" t="str">
        <f t="shared" ref="Q1316:Q1379" si="137">IF(G1316="","",IF(L1316="",Q1315,IF(AND(L1316="Y",H1316=1),J1316,CONCATENATE(Q1315,",",J1316))))</f>
        <v>itemCd</v>
      </c>
      <c r="R1316" s="2" t="str">
        <f t="shared" si="135"/>
        <v>, itemNm  VARCHAR(45)  NULL  COMMENT '코드명'</v>
      </c>
    </row>
    <row r="1317" spans="1:18" ht="22" hidden="1" customHeight="1" x14ac:dyDescent="0.45">
      <c r="A1317" s="23">
        <f t="shared" ref="A1317:A1380" si="138">IF(G1317=G1316,A1316,A1316+1)</f>
        <v>70</v>
      </c>
      <c r="B1317" s="3" t="s">
        <v>598</v>
      </c>
      <c r="C1317" s="3" t="s">
        <v>787</v>
      </c>
      <c r="D1317" s="3" t="s">
        <v>5513</v>
      </c>
      <c r="E1317" s="3" t="s">
        <v>830</v>
      </c>
      <c r="F1317" s="4" t="str">
        <f t="shared" ref="F1317:F1380" si="139">CONCATENATE("O_",D1317,"_",E1317)</f>
        <v>O_PNT_es_code</v>
      </c>
      <c r="G1317" s="5" t="s">
        <v>859</v>
      </c>
      <c r="H1317" s="3">
        <f t="shared" ref="H1317:H1380" si="140">IF(F1317=F1316,H1316+1,1)</f>
        <v>4</v>
      </c>
      <c r="I1317" s="4" t="s">
        <v>1361</v>
      </c>
      <c r="J1317" s="4" t="s">
        <v>2553</v>
      </c>
      <c r="K1317" s="3" t="s">
        <v>3163</v>
      </c>
      <c r="L1317" s="3"/>
      <c r="M1317" s="3" t="str">
        <f t="shared" si="136"/>
        <v>NULL</v>
      </c>
      <c r="N1317" s="3"/>
      <c r="O1317" s="3"/>
      <c r="P1317" s="2" t="s">
        <v>3250</v>
      </c>
      <c r="Q1317" s="28" t="str">
        <f t="shared" si="137"/>
        <v>itemCd</v>
      </c>
      <c r="R1317" s="2" t="str">
        <f t="shared" ref="R1317:R1380" si="141">IF(AND(N1317="Y",H1317=1),"CREATE OR REPLACE VIEW "&amp;B1317&amp;"."&amp;F1317&amp;" AS SELECT CMM_DTL_CD AS "&amp;J1317,IF(AND(N1317="Y",H1318=1)," , SORT_SEQ AS "&amp;J1317&amp;" FROM DW.WSTC_CMM_CD_DTL WHERE CMM_BAS_CD= '"&amp;P1317&amp;"';",IF(N1317="Y"," , CMM_DTL_NM AS "&amp;J1317,IF(G1317="","",IF(H1317=1,"CREATE OR REPLACE TRANSIENT TABLE "&amp;B1317&amp;"."&amp;F1317&amp;" ("&amp;J1317&amp;"  "&amp;K1317&amp;"  "&amp;M1317&amp;"  COMMENT '"&amp;I1317&amp;"'",IF(H1318=1,", "&amp;J1317&amp;"  "&amp;K1317&amp;"  "&amp;M1317&amp;"  COMMENT '"&amp;I1317&amp;"' , CONSTRAINT "&amp;F1317&amp;"_PK PRIMARY KEY ("&amp;Q1317&amp;")) COMMENT='"&amp;G1317&amp;"';"&amp;"GRANT SELECT ON TABLE GCWB_WDB."&amp;B1317&amp;"."&amp;F1317&amp;" TO READ_ROLE;"&amp;"GRANT SELECT,INSERT,UPDATE,DELETE ON TABLE GCWB_WDB."&amp;B1317&amp;"."&amp;F1317&amp;" TO ROLE CRUD_ROLE;",", "&amp;J1317&amp;"  "&amp;K1317&amp;"  "&amp;M1317&amp;"  COMMENT '"&amp;I1317&amp;"'"))))))</f>
        <v>, sort  TEXT  NULL  COMMENT '정렬순서'</v>
      </c>
    </row>
    <row r="1318" spans="1:18" ht="22" hidden="1" customHeight="1" x14ac:dyDescent="0.45">
      <c r="A1318" s="23">
        <f t="shared" si="138"/>
        <v>70</v>
      </c>
      <c r="B1318" s="3" t="s">
        <v>598</v>
      </c>
      <c r="C1318" s="3" t="s">
        <v>787</v>
      </c>
      <c r="D1318" s="3" t="s">
        <v>5513</v>
      </c>
      <c r="E1318" s="3" t="s">
        <v>830</v>
      </c>
      <c r="F1318" s="4" t="str">
        <f t="shared" si="139"/>
        <v>O_PNT_es_code</v>
      </c>
      <c r="G1318" s="5" t="s">
        <v>859</v>
      </c>
      <c r="H1318" s="3">
        <f t="shared" si="140"/>
        <v>5</v>
      </c>
      <c r="I1318" s="4" t="s">
        <v>1519</v>
      </c>
      <c r="J1318" s="4" t="s">
        <v>2554</v>
      </c>
      <c r="K1318" s="3" t="s">
        <v>3210</v>
      </c>
      <c r="L1318" s="3"/>
      <c r="M1318" s="3" t="str">
        <f t="shared" si="136"/>
        <v>NULL</v>
      </c>
      <c r="N1318" s="3"/>
      <c r="O1318" s="3"/>
      <c r="P1318" s="2" t="s">
        <v>3232</v>
      </c>
      <c r="Q1318" s="28" t="str">
        <f t="shared" si="137"/>
        <v>itemCd</v>
      </c>
      <c r="R1318" s="2" t="str">
        <f t="shared" si="141"/>
        <v>, useFl  VARCHAR(1)  NULL  COMMENT '사용여부'</v>
      </c>
    </row>
    <row r="1319" spans="1:18" ht="22" hidden="1" customHeight="1" x14ac:dyDescent="0.45">
      <c r="A1319" s="23">
        <f t="shared" si="138"/>
        <v>70</v>
      </c>
      <c r="B1319" s="3" t="s">
        <v>598</v>
      </c>
      <c r="C1319" s="3" t="s">
        <v>787</v>
      </c>
      <c r="D1319" s="3" t="s">
        <v>5513</v>
      </c>
      <c r="E1319" s="3" t="s">
        <v>830</v>
      </c>
      <c r="F1319" s="4" t="str">
        <f t="shared" si="139"/>
        <v>O_PNT_es_code</v>
      </c>
      <c r="G1319" s="5" t="s">
        <v>859</v>
      </c>
      <c r="H1319" s="3">
        <f t="shared" si="140"/>
        <v>6</v>
      </c>
      <c r="I1319" s="4" t="s">
        <v>1520</v>
      </c>
      <c r="J1319" s="4" t="s">
        <v>2555</v>
      </c>
      <c r="K1319" s="3" t="s">
        <v>3210</v>
      </c>
      <c r="L1319" s="3"/>
      <c r="M1319" s="3" t="str">
        <f t="shared" si="136"/>
        <v>NULL</v>
      </c>
      <c r="N1319" s="3"/>
      <c r="O1319" s="3"/>
      <c r="P1319" s="2" t="s">
        <v>3232</v>
      </c>
      <c r="Q1319" s="28" t="str">
        <f t="shared" si="137"/>
        <v>itemCd</v>
      </c>
      <c r="R1319" s="2" t="str">
        <f t="shared" si="141"/>
        <v>, isBasic  VARCHAR(1)  NULL  COMMENT '기본제공코드'</v>
      </c>
    </row>
    <row r="1320" spans="1:18" ht="22" hidden="1" customHeight="1" x14ac:dyDescent="0.45">
      <c r="A1320" s="23">
        <f t="shared" si="138"/>
        <v>70</v>
      </c>
      <c r="B1320" s="3" t="s">
        <v>598</v>
      </c>
      <c r="C1320" s="3" t="s">
        <v>787</v>
      </c>
      <c r="D1320" s="3" t="s">
        <v>5513</v>
      </c>
      <c r="E1320" s="3" t="s">
        <v>830</v>
      </c>
      <c r="F1320" s="4" t="str">
        <f t="shared" si="139"/>
        <v>O_PNT_es_code</v>
      </c>
      <c r="G1320" s="5" t="s">
        <v>859</v>
      </c>
      <c r="H1320" s="3">
        <f t="shared" si="140"/>
        <v>7</v>
      </c>
      <c r="I1320" s="4" t="s">
        <v>1521</v>
      </c>
      <c r="J1320" s="4" t="s">
        <v>2556</v>
      </c>
      <c r="K1320" s="3" t="s">
        <v>3210</v>
      </c>
      <c r="L1320" s="3"/>
      <c r="M1320" s="3" t="str">
        <f t="shared" si="136"/>
        <v>NULL</v>
      </c>
      <c r="N1320" s="3"/>
      <c r="O1320" s="3"/>
      <c r="P1320" s="2" t="s">
        <v>3232</v>
      </c>
      <c r="Q1320" s="28" t="str">
        <f t="shared" si="137"/>
        <v>itemCd</v>
      </c>
      <c r="R1320" s="2" t="str">
        <f t="shared" si="141"/>
        <v>, isUpdatableUse  VARCHAR(1)  NULL  COMMENT '사용여부 수정 가능 여부'</v>
      </c>
    </row>
    <row r="1321" spans="1:18" ht="22" hidden="1" customHeight="1" x14ac:dyDescent="0.45">
      <c r="A1321" s="23">
        <f t="shared" si="138"/>
        <v>70</v>
      </c>
      <c r="B1321" s="3" t="s">
        <v>598</v>
      </c>
      <c r="C1321" s="3" t="s">
        <v>787</v>
      </c>
      <c r="D1321" s="3" t="s">
        <v>5513</v>
      </c>
      <c r="E1321" s="3" t="s">
        <v>830</v>
      </c>
      <c r="F1321" s="4" t="str">
        <f t="shared" si="139"/>
        <v>O_PNT_es_code</v>
      </c>
      <c r="G1321" s="5" t="s">
        <v>859</v>
      </c>
      <c r="H1321" s="3">
        <f t="shared" si="140"/>
        <v>8</v>
      </c>
      <c r="I1321" s="4" t="s">
        <v>1522</v>
      </c>
      <c r="J1321" s="4" t="s">
        <v>2557</v>
      </c>
      <c r="K1321" s="3" t="s">
        <v>3210</v>
      </c>
      <c r="L1321" s="3"/>
      <c r="M1321" s="3" t="str">
        <f t="shared" si="136"/>
        <v>NULL</v>
      </c>
      <c r="N1321" s="3"/>
      <c r="O1321" s="3"/>
      <c r="P1321" s="2" t="s">
        <v>3232</v>
      </c>
      <c r="Q1321" s="28" t="str">
        <f t="shared" si="137"/>
        <v>itemCd</v>
      </c>
      <c r="R1321" s="2" t="str">
        <f t="shared" si="141"/>
        <v>, isUpdatableText  VARCHAR(1)  NULL  COMMENT '텍스트 수정 가능 여부'</v>
      </c>
    </row>
    <row r="1322" spans="1:18" ht="22" hidden="1" customHeight="1" x14ac:dyDescent="0.45">
      <c r="A1322" s="23">
        <f t="shared" si="138"/>
        <v>70</v>
      </c>
      <c r="B1322" s="3" t="s">
        <v>598</v>
      </c>
      <c r="C1322" s="3" t="s">
        <v>787</v>
      </c>
      <c r="D1322" s="3" t="s">
        <v>5513</v>
      </c>
      <c r="E1322" s="3" t="s">
        <v>830</v>
      </c>
      <c r="F1322" s="4" t="str">
        <f t="shared" si="139"/>
        <v>O_PNT_es_code</v>
      </c>
      <c r="G1322" s="5" t="s">
        <v>859</v>
      </c>
      <c r="H1322" s="3">
        <f t="shared" si="140"/>
        <v>9</v>
      </c>
      <c r="I1322" s="4" t="s">
        <v>916</v>
      </c>
      <c r="J1322" s="4" t="s">
        <v>2486</v>
      </c>
      <c r="K1322" s="3" t="s">
        <v>3160</v>
      </c>
      <c r="L1322" s="3"/>
      <c r="M1322" s="3" t="str">
        <f t="shared" si="136"/>
        <v>NULL</v>
      </c>
      <c r="N1322" s="3"/>
      <c r="O1322" s="3"/>
      <c r="P1322" s="2" t="s">
        <v>3237</v>
      </c>
      <c r="Q1322" s="28" t="str">
        <f t="shared" si="137"/>
        <v>itemCd</v>
      </c>
      <c r="R1322" s="2" t="str">
        <f t="shared" si="141"/>
        <v>, regDt  DATETIME  NULL  COMMENT '등록일'</v>
      </c>
    </row>
    <row r="1323" spans="1:18" ht="22" hidden="1" customHeight="1" x14ac:dyDescent="0.45">
      <c r="A1323" s="23">
        <f t="shared" si="138"/>
        <v>70</v>
      </c>
      <c r="B1323" s="3" t="s">
        <v>598</v>
      </c>
      <c r="C1323" s="3" t="s">
        <v>787</v>
      </c>
      <c r="D1323" s="3" t="s">
        <v>5513</v>
      </c>
      <c r="E1323" s="3" t="s">
        <v>830</v>
      </c>
      <c r="F1323" s="4" t="str">
        <f t="shared" si="139"/>
        <v>O_PNT_es_code</v>
      </c>
      <c r="G1323" s="5" t="s">
        <v>859</v>
      </c>
      <c r="H1323" s="3">
        <f t="shared" si="140"/>
        <v>10</v>
      </c>
      <c r="I1323" s="4" t="s">
        <v>917</v>
      </c>
      <c r="J1323" s="4" t="s">
        <v>2487</v>
      </c>
      <c r="K1323" s="3" t="s">
        <v>3160</v>
      </c>
      <c r="L1323" s="3"/>
      <c r="M1323" s="3" t="str">
        <f t="shared" si="136"/>
        <v>NULL</v>
      </c>
      <c r="N1323" s="3"/>
      <c r="O1323" s="3"/>
      <c r="P1323" s="2" t="s">
        <v>3237</v>
      </c>
      <c r="Q1323" s="28" t="str">
        <f t="shared" si="137"/>
        <v>itemCd</v>
      </c>
      <c r="R1323" s="2" t="str">
        <f t="shared" si="141"/>
        <v>, modDt  DATETIME  NULL  COMMENT '수정일'</v>
      </c>
    </row>
    <row r="1324" spans="1:18" ht="22" hidden="1" customHeight="1" x14ac:dyDescent="0.45">
      <c r="A1324" s="23">
        <f t="shared" si="138"/>
        <v>70</v>
      </c>
      <c r="B1324" s="3" t="s">
        <v>598</v>
      </c>
      <c r="C1324" s="3" t="s">
        <v>787</v>
      </c>
      <c r="D1324" s="3" t="s">
        <v>5513</v>
      </c>
      <c r="E1324" s="3" t="s">
        <v>830</v>
      </c>
      <c r="F1324" s="4" t="str">
        <f t="shared" si="139"/>
        <v>O_PNT_es_code</v>
      </c>
      <c r="G1324" s="5" t="s">
        <v>859</v>
      </c>
      <c r="H1324" s="3">
        <f>IF(F1324=F1323,H1323+1,1)</f>
        <v>11</v>
      </c>
      <c r="I1324" s="4" t="s">
        <v>589</v>
      </c>
      <c r="J1324" s="4" t="s">
        <v>3382</v>
      </c>
      <c r="K1324" s="3" t="s">
        <v>3383</v>
      </c>
      <c r="L1324" s="3" t="s">
        <v>3381</v>
      </c>
      <c r="M1324" s="3" t="str">
        <f t="shared" si="136"/>
        <v>NULL</v>
      </c>
      <c r="N1324" s="3"/>
      <c r="O1324" s="3"/>
      <c r="Q1324" s="28" t="str">
        <f t="shared" si="137"/>
        <v>itemCd</v>
      </c>
      <c r="R1324" s="2" t="str">
        <f t="shared" si="141"/>
        <v>, LOAD_DTTM  TIMESTAMP  NULL  COMMENT '적재일시' , CONSTRAINT O_PNT_es_code_PK PRIMARY KEY (itemCd)) COMMENT='코드';GRANT SELECT ON TABLE GCWB_WDB.ODS.O_PNT_es_code TO READ_ROLE;GRANT SELECT,INSERT,UPDATE,DELETE ON TABLE GCWB_WDB.ODS.O_PNT_es_code TO ROLE CRUD_ROLE;</v>
      </c>
    </row>
    <row r="1325" spans="1:18" ht="22" customHeight="1" x14ac:dyDescent="0.45">
      <c r="A1325" s="23">
        <f t="shared" si="138"/>
        <v>71</v>
      </c>
      <c r="B1325" s="3" t="s">
        <v>598</v>
      </c>
      <c r="C1325" s="3" t="s">
        <v>787</v>
      </c>
      <c r="D1325" s="3" t="s">
        <v>5513</v>
      </c>
      <c r="E1325" s="3" t="s">
        <v>831</v>
      </c>
      <c r="F1325" s="4" t="str">
        <f t="shared" si="139"/>
        <v>O_PNT_es_coupon</v>
      </c>
      <c r="G1325" s="5" t="s">
        <v>88</v>
      </c>
      <c r="H1325" s="3">
        <f t="shared" si="140"/>
        <v>1</v>
      </c>
      <c r="I1325" s="4" t="s">
        <v>1523</v>
      </c>
      <c r="J1325" s="4" t="s">
        <v>2558</v>
      </c>
      <c r="K1325" s="3" t="s">
        <v>3378</v>
      </c>
      <c r="L1325" s="3" t="s">
        <v>5511</v>
      </c>
      <c r="M1325" s="3" t="str">
        <f t="shared" si="136"/>
        <v xml:space="preserve"> NOT NULL</v>
      </c>
      <c r="N1325" s="3"/>
      <c r="O1325" s="3"/>
      <c r="P1325" s="2" t="s">
        <v>3251</v>
      </c>
      <c r="Q1325" s="28" t="str">
        <f t="shared" si="137"/>
        <v>couponNo</v>
      </c>
      <c r="R1325" s="2" t="str">
        <f t="shared" si="141"/>
        <v>CREATE OR REPLACE TRANSIENT TABLE ODS.O_PNT_es_coupon (couponNo  INTEGER   NOT NULL  COMMENT '쿠폰고유번호'</v>
      </c>
    </row>
    <row r="1326" spans="1:18" ht="22" customHeight="1" x14ac:dyDescent="0.45">
      <c r="A1326" s="23">
        <f t="shared" si="138"/>
        <v>71</v>
      </c>
      <c r="B1326" s="3" t="s">
        <v>598</v>
      </c>
      <c r="C1326" s="3" t="s">
        <v>787</v>
      </c>
      <c r="D1326" s="3" t="s">
        <v>5513</v>
      </c>
      <c r="E1326" s="3" t="s">
        <v>831</v>
      </c>
      <c r="F1326" s="4" t="str">
        <f t="shared" si="139"/>
        <v>O_PNT_es_coupon</v>
      </c>
      <c r="G1326" s="5" t="s">
        <v>88</v>
      </c>
      <c r="H1326" s="3">
        <f t="shared" si="140"/>
        <v>2</v>
      </c>
      <c r="I1326" s="4" t="s">
        <v>1524</v>
      </c>
      <c r="J1326" s="4" t="s">
        <v>2559</v>
      </c>
      <c r="K1326" s="3" t="s">
        <v>3344</v>
      </c>
      <c r="L1326" s="3"/>
      <c r="M1326" s="3" t="str">
        <f t="shared" si="136"/>
        <v>NULL</v>
      </c>
      <c r="N1326" s="3"/>
      <c r="O1326" s="3"/>
      <c r="P1326" s="2" t="s">
        <v>3252</v>
      </c>
      <c r="Q1326" s="28" t="str">
        <f t="shared" si="137"/>
        <v>couponNo</v>
      </c>
      <c r="R1326" s="2" t="str">
        <f t="shared" si="141"/>
        <v>, couponKind  VARCHAR(7)  NULL  COMMENT '종류?온라인쿠폰(‘online’),페이퍼쿠폰(‘offline’)'</v>
      </c>
    </row>
    <row r="1327" spans="1:18" ht="22" customHeight="1" x14ac:dyDescent="0.45">
      <c r="A1327" s="23">
        <f t="shared" si="138"/>
        <v>71</v>
      </c>
      <c r="B1327" s="3" t="s">
        <v>598</v>
      </c>
      <c r="C1327" s="3" t="s">
        <v>787</v>
      </c>
      <c r="D1327" s="3" t="s">
        <v>5513</v>
      </c>
      <c r="E1327" s="3" t="s">
        <v>831</v>
      </c>
      <c r="F1327" s="4" t="str">
        <f t="shared" si="139"/>
        <v>O_PNT_es_coupon</v>
      </c>
      <c r="G1327" s="5" t="s">
        <v>88</v>
      </c>
      <c r="H1327" s="3">
        <f t="shared" si="140"/>
        <v>3</v>
      </c>
      <c r="I1327" s="4" t="s">
        <v>1525</v>
      </c>
      <c r="J1327" s="4" t="s">
        <v>2560</v>
      </c>
      <c r="K1327" s="3" t="s">
        <v>3210</v>
      </c>
      <c r="L1327" s="3"/>
      <c r="M1327" s="3" t="str">
        <f t="shared" si="136"/>
        <v>NULL</v>
      </c>
      <c r="N1327" s="3"/>
      <c r="O1327" s="3"/>
      <c r="P1327" s="2" t="s">
        <v>3253</v>
      </c>
      <c r="Q1327" s="28" t="str">
        <f t="shared" si="137"/>
        <v>couponNo</v>
      </c>
      <c r="R1327" s="2" t="str">
        <f t="shared" si="141"/>
        <v>, couponType  VARCHAR(1)  NULL  COMMENT '쿠폰사용?사용(‘Y’),일시정지(‘N’),종료(‘F’)'</v>
      </c>
    </row>
    <row r="1328" spans="1:18" ht="22" customHeight="1" x14ac:dyDescent="0.45">
      <c r="A1328" s="23">
        <f t="shared" si="138"/>
        <v>71</v>
      </c>
      <c r="B1328" s="3" t="s">
        <v>598</v>
      </c>
      <c r="C1328" s="3" t="s">
        <v>787</v>
      </c>
      <c r="D1328" s="3" t="s">
        <v>5513</v>
      </c>
      <c r="E1328" s="3" t="s">
        <v>831</v>
      </c>
      <c r="F1328" s="4" t="str">
        <f t="shared" si="139"/>
        <v>O_PNT_es_coupon</v>
      </c>
      <c r="G1328" s="5" t="s">
        <v>88</v>
      </c>
      <c r="H1328" s="3">
        <f t="shared" si="140"/>
        <v>4</v>
      </c>
      <c r="I1328" s="4" t="s">
        <v>1526</v>
      </c>
      <c r="J1328" s="4" t="s">
        <v>2561</v>
      </c>
      <c r="K1328" s="3" t="s">
        <v>3173</v>
      </c>
      <c r="L1328" s="3"/>
      <c r="M1328" s="3" t="str">
        <f t="shared" si="136"/>
        <v>NULL</v>
      </c>
      <c r="N1328" s="3"/>
      <c r="O1328" s="3"/>
      <c r="P1328" s="2" t="s">
        <v>3254</v>
      </c>
      <c r="Q1328" s="28" t="str">
        <f t="shared" si="137"/>
        <v>couponNo</v>
      </c>
      <c r="R1328" s="2" t="str">
        <f t="shared" si="141"/>
        <v>, couponUseType  VARCHAR(8)  NULL  COMMENT '사용구분 / 상품쿠폰(product),주문쿠폰(order),배송비쿠폰(delivery),기...'</v>
      </c>
    </row>
    <row r="1329" spans="1:18" ht="22" customHeight="1" x14ac:dyDescent="0.45">
      <c r="A1329" s="23">
        <f t="shared" si="138"/>
        <v>71</v>
      </c>
      <c r="B1329" s="3" t="s">
        <v>598</v>
      </c>
      <c r="C1329" s="3" t="s">
        <v>787</v>
      </c>
      <c r="D1329" s="3" t="s">
        <v>5513</v>
      </c>
      <c r="E1329" s="3" t="s">
        <v>831</v>
      </c>
      <c r="F1329" s="4" t="str">
        <f t="shared" si="139"/>
        <v>O_PNT_es_coupon</v>
      </c>
      <c r="G1329" s="5" t="s">
        <v>88</v>
      </c>
      <c r="H1329" s="3">
        <f t="shared" si="140"/>
        <v>5</v>
      </c>
      <c r="I1329" s="4" t="s">
        <v>1527</v>
      </c>
      <c r="J1329" s="4" t="s">
        <v>2562</v>
      </c>
      <c r="K1329" s="3" t="s">
        <v>3214</v>
      </c>
      <c r="L1329" s="3"/>
      <c r="M1329" s="3" t="str">
        <f t="shared" si="136"/>
        <v>NULL</v>
      </c>
      <c r="N1329" s="3"/>
      <c r="O1329" s="3"/>
      <c r="P1329" s="2" t="s">
        <v>3255</v>
      </c>
      <c r="Q1329" s="28" t="str">
        <f t="shared" si="137"/>
        <v>couponNo</v>
      </c>
      <c r="R1329" s="2" t="str">
        <f t="shared" si="141"/>
        <v>, couponSaveType  VARCHAR(6)  NULL  COMMENT '발급방식?회원다운로드(‘down’),자동발급(‘auto’),수동발급(‘manual’)'</v>
      </c>
    </row>
    <row r="1330" spans="1:18" ht="22" customHeight="1" x14ac:dyDescent="0.45">
      <c r="A1330" s="23">
        <f t="shared" si="138"/>
        <v>71</v>
      </c>
      <c r="B1330" s="3" t="s">
        <v>598</v>
      </c>
      <c r="C1330" s="3" t="s">
        <v>787</v>
      </c>
      <c r="D1330" s="3" t="s">
        <v>5513</v>
      </c>
      <c r="E1330" s="3" t="s">
        <v>831</v>
      </c>
      <c r="F1330" s="4" t="str">
        <f t="shared" si="139"/>
        <v>O_PNT_es_coupon</v>
      </c>
      <c r="G1330" s="5" t="s">
        <v>88</v>
      </c>
      <c r="H1330" s="3">
        <f t="shared" si="140"/>
        <v>6</v>
      </c>
      <c r="I1330" s="4" t="s">
        <v>1528</v>
      </c>
      <c r="J1330" s="4" t="s">
        <v>2563</v>
      </c>
      <c r="K1330" s="3" t="s">
        <v>3203</v>
      </c>
      <c r="L1330" s="3"/>
      <c r="M1330" s="3" t="str">
        <f t="shared" si="136"/>
        <v>NULL</v>
      </c>
      <c r="N1330" s="3"/>
      <c r="O1330" s="3"/>
      <c r="P1330" s="2" t="s">
        <v>3256</v>
      </c>
      <c r="Q1330" s="28" t="str">
        <f t="shared" si="137"/>
        <v>couponNo</v>
      </c>
      <c r="R1330" s="2" t="str">
        <f t="shared" si="141"/>
        <v>, couponNm  VARCHAR(30)  NULL  COMMENT '쿠폰명'</v>
      </c>
    </row>
    <row r="1331" spans="1:18" ht="22" customHeight="1" x14ac:dyDescent="0.45">
      <c r="A1331" s="23">
        <f t="shared" si="138"/>
        <v>71</v>
      </c>
      <c r="B1331" s="3" t="s">
        <v>598</v>
      </c>
      <c r="C1331" s="3" t="s">
        <v>787</v>
      </c>
      <c r="D1331" s="3" t="s">
        <v>5513</v>
      </c>
      <c r="E1331" s="3" t="s">
        <v>831</v>
      </c>
      <c r="F1331" s="4" t="str">
        <f t="shared" si="139"/>
        <v>O_PNT_es_coupon</v>
      </c>
      <c r="G1331" s="5" t="s">
        <v>88</v>
      </c>
      <c r="H1331" s="3">
        <f t="shared" si="140"/>
        <v>7</v>
      </c>
      <c r="I1331" s="4" t="s">
        <v>1529</v>
      </c>
      <c r="J1331" s="4" t="s">
        <v>2564</v>
      </c>
      <c r="K1331" s="3" t="s">
        <v>3180</v>
      </c>
      <c r="L1331" s="3"/>
      <c r="M1331" s="3" t="str">
        <f t="shared" si="136"/>
        <v>NULL</v>
      </c>
      <c r="N1331" s="3"/>
      <c r="O1331" s="3"/>
      <c r="P1331" s="2" t="s">
        <v>3226</v>
      </c>
      <c r="Q1331" s="28" t="str">
        <f t="shared" si="137"/>
        <v>couponNo</v>
      </c>
      <c r="R1331" s="2" t="str">
        <f t="shared" si="141"/>
        <v>, couponDescribed  VARCHAR(50)  NULL  COMMENT '쿠폰설명'</v>
      </c>
    </row>
    <row r="1332" spans="1:18" ht="22" customHeight="1" x14ac:dyDescent="0.45">
      <c r="A1332" s="23">
        <f t="shared" si="138"/>
        <v>71</v>
      </c>
      <c r="B1332" s="3" t="s">
        <v>598</v>
      </c>
      <c r="C1332" s="3" t="s">
        <v>787</v>
      </c>
      <c r="D1332" s="3" t="s">
        <v>5513</v>
      </c>
      <c r="E1332" s="3" t="s">
        <v>831</v>
      </c>
      <c r="F1332" s="4" t="str">
        <f t="shared" si="139"/>
        <v>O_PNT_es_coupon</v>
      </c>
      <c r="G1332" s="5" t="s">
        <v>88</v>
      </c>
      <c r="H1332" s="3">
        <f t="shared" si="140"/>
        <v>8</v>
      </c>
      <c r="I1332" s="4" t="s">
        <v>1530</v>
      </c>
      <c r="J1332" s="4" t="s">
        <v>2565</v>
      </c>
      <c r="K1332" s="3" t="s">
        <v>3214</v>
      </c>
      <c r="L1332" s="3"/>
      <c r="M1332" s="3" t="str">
        <f t="shared" si="136"/>
        <v>NULL</v>
      </c>
      <c r="N1332" s="3"/>
      <c r="O1332" s="3"/>
      <c r="P1332" s="2" t="s">
        <v>3257</v>
      </c>
      <c r="Q1332" s="28" t="str">
        <f t="shared" si="137"/>
        <v>couponNo</v>
      </c>
      <c r="R1332" s="2" t="str">
        <f t="shared" si="141"/>
        <v>, couponUsePeriodType  VARCHAR(6)  NULL  COMMENT '사용기간?기간(‘period’),일(‘day’)'</v>
      </c>
    </row>
    <row r="1333" spans="1:18" ht="22" customHeight="1" x14ac:dyDescent="0.45">
      <c r="A1333" s="23">
        <f t="shared" si="138"/>
        <v>71</v>
      </c>
      <c r="B1333" s="3" t="s">
        <v>598</v>
      </c>
      <c r="C1333" s="3" t="s">
        <v>787</v>
      </c>
      <c r="D1333" s="3" t="s">
        <v>5513</v>
      </c>
      <c r="E1333" s="3" t="s">
        <v>831</v>
      </c>
      <c r="F1333" s="4" t="str">
        <f t="shared" si="139"/>
        <v>O_PNT_es_coupon</v>
      </c>
      <c r="G1333" s="5" t="s">
        <v>88</v>
      </c>
      <c r="H1333" s="3">
        <f t="shared" si="140"/>
        <v>9</v>
      </c>
      <c r="I1333" s="4" t="s">
        <v>1531</v>
      </c>
      <c r="J1333" s="4" t="s">
        <v>2566</v>
      </c>
      <c r="K1333" s="3" t="s">
        <v>3160</v>
      </c>
      <c r="L1333" s="3"/>
      <c r="M1333" s="3" t="str">
        <f t="shared" si="136"/>
        <v>NULL</v>
      </c>
      <c r="N1333" s="3"/>
      <c r="O1333" s="3"/>
      <c r="P1333" s="2" t="s">
        <v>3237</v>
      </c>
      <c r="Q1333" s="28" t="str">
        <f t="shared" si="137"/>
        <v>couponNo</v>
      </c>
      <c r="R1333" s="2" t="str">
        <f t="shared" si="141"/>
        <v>, couponUsePeriodStartDate  DATETIME  NULL  COMMENT '쿠폰사용기간-시작'</v>
      </c>
    </row>
    <row r="1334" spans="1:18" ht="22" customHeight="1" x14ac:dyDescent="0.45">
      <c r="A1334" s="23">
        <f t="shared" si="138"/>
        <v>71</v>
      </c>
      <c r="B1334" s="3" t="s">
        <v>598</v>
      </c>
      <c r="C1334" s="3" t="s">
        <v>787</v>
      </c>
      <c r="D1334" s="3" t="s">
        <v>5513</v>
      </c>
      <c r="E1334" s="3" t="s">
        <v>831</v>
      </c>
      <c r="F1334" s="4" t="str">
        <f t="shared" si="139"/>
        <v>O_PNT_es_coupon</v>
      </c>
      <c r="G1334" s="5" t="s">
        <v>88</v>
      </c>
      <c r="H1334" s="3">
        <f t="shared" si="140"/>
        <v>10</v>
      </c>
      <c r="I1334" s="4" t="s">
        <v>1532</v>
      </c>
      <c r="J1334" s="4" t="s">
        <v>2567</v>
      </c>
      <c r="K1334" s="3" t="s">
        <v>3160</v>
      </c>
      <c r="L1334" s="3"/>
      <c r="M1334" s="3" t="str">
        <f t="shared" si="136"/>
        <v>NULL</v>
      </c>
      <c r="N1334" s="3"/>
      <c r="O1334" s="3"/>
      <c r="P1334" s="2" t="s">
        <v>3237</v>
      </c>
      <c r="Q1334" s="28" t="str">
        <f t="shared" si="137"/>
        <v>couponNo</v>
      </c>
      <c r="R1334" s="2" t="str">
        <f t="shared" si="141"/>
        <v>, couponUsePeriodEndDate  DATETIME  NULL  COMMENT '쿠폰사용기간-끝'</v>
      </c>
    </row>
    <row r="1335" spans="1:18" ht="22" customHeight="1" x14ac:dyDescent="0.45">
      <c r="A1335" s="23">
        <f t="shared" si="138"/>
        <v>71</v>
      </c>
      <c r="B1335" s="3" t="s">
        <v>598</v>
      </c>
      <c r="C1335" s="3" t="s">
        <v>787</v>
      </c>
      <c r="D1335" s="3" t="s">
        <v>5513</v>
      </c>
      <c r="E1335" s="3" t="s">
        <v>831</v>
      </c>
      <c r="F1335" s="4" t="str">
        <f t="shared" si="139"/>
        <v>O_PNT_es_coupon</v>
      </c>
      <c r="G1335" s="5" t="s">
        <v>88</v>
      </c>
      <c r="H1335" s="3">
        <f t="shared" si="140"/>
        <v>11</v>
      </c>
      <c r="I1335" s="4" t="s">
        <v>1533</v>
      </c>
      <c r="J1335" s="4" t="s">
        <v>2568</v>
      </c>
      <c r="K1335" s="3" t="s">
        <v>3161</v>
      </c>
      <c r="L1335" s="3"/>
      <c r="M1335" s="3" t="str">
        <f t="shared" si="136"/>
        <v>NULL</v>
      </c>
      <c r="N1335" s="3"/>
      <c r="O1335" s="3"/>
      <c r="P1335" s="2" t="s">
        <v>3258</v>
      </c>
      <c r="Q1335" s="28" t="str">
        <f t="shared" si="137"/>
        <v>couponNo</v>
      </c>
      <c r="R1335" s="2" t="str">
        <f t="shared" si="141"/>
        <v>, couponUsePeriodDay  SMALLINT  NULL  COMMENT '쿠폰사용일'</v>
      </c>
    </row>
    <row r="1336" spans="1:18" ht="22" customHeight="1" x14ac:dyDescent="0.45">
      <c r="A1336" s="23">
        <f t="shared" si="138"/>
        <v>71</v>
      </c>
      <c r="B1336" s="3" t="s">
        <v>598</v>
      </c>
      <c r="C1336" s="3" t="s">
        <v>787</v>
      </c>
      <c r="D1336" s="3" t="s">
        <v>5513</v>
      </c>
      <c r="E1336" s="3" t="s">
        <v>831</v>
      </c>
      <c r="F1336" s="4" t="str">
        <f t="shared" si="139"/>
        <v>O_PNT_es_coupon</v>
      </c>
      <c r="G1336" s="5" t="s">
        <v>88</v>
      </c>
      <c r="H1336" s="3">
        <f t="shared" si="140"/>
        <v>12</v>
      </c>
      <c r="I1336" s="4" t="s">
        <v>1534</v>
      </c>
      <c r="J1336" s="4" t="s">
        <v>2569</v>
      </c>
      <c r="K1336" s="3" t="s">
        <v>3160</v>
      </c>
      <c r="L1336" s="3"/>
      <c r="M1336" s="3" t="str">
        <f t="shared" si="136"/>
        <v>NULL</v>
      </c>
      <c r="N1336" s="3"/>
      <c r="O1336" s="3"/>
      <c r="P1336" s="2" t="s">
        <v>3237</v>
      </c>
      <c r="Q1336" s="28" t="str">
        <f t="shared" si="137"/>
        <v>couponNo</v>
      </c>
      <c r="R1336" s="2" t="str">
        <f t="shared" si="141"/>
        <v>, couponUseDateLimit  DATETIME  NULL  COMMENT '사용 종료일'</v>
      </c>
    </row>
    <row r="1337" spans="1:18" ht="22" customHeight="1" x14ac:dyDescent="0.45">
      <c r="A1337" s="23">
        <f t="shared" si="138"/>
        <v>71</v>
      </c>
      <c r="B1337" s="3" t="s">
        <v>598</v>
      </c>
      <c r="C1337" s="3" t="s">
        <v>787</v>
      </c>
      <c r="D1337" s="3" t="s">
        <v>5513</v>
      </c>
      <c r="E1337" s="3" t="s">
        <v>831</v>
      </c>
      <c r="F1337" s="4" t="str">
        <f t="shared" si="139"/>
        <v>O_PNT_es_coupon</v>
      </c>
      <c r="G1337" s="5" t="s">
        <v>88</v>
      </c>
      <c r="H1337" s="3">
        <f t="shared" si="140"/>
        <v>13</v>
      </c>
      <c r="I1337" s="4" t="s">
        <v>1535</v>
      </c>
      <c r="J1337" s="4" t="s">
        <v>2570</v>
      </c>
      <c r="K1337" s="3" t="s">
        <v>3173</v>
      </c>
      <c r="L1337" s="3"/>
      <c r="M1337" s="3" t="str">
        <f t="shared" si="136"/>
        <v>NULL</v>
      </c>
      <c r="N1337" s="3"/>
      <c r="O1337" s="3"/>
      <c r="P1337" s="2" t="s">
        <v>3259</v>
      </c>
      <c r="Q1337" s="28" t="str">
        <f t="shared" si="137"/>
        <v>couponNo</v>
      </c>
      <c r="R1337" s="2" t="str">
        <f t="shared" si="141"/>
        <v>, couponKindType  VARCHAR(8)  NULL  COMMENT '해당구분 / 상품할인(sale),마일리지적립(add),배송비할인(delivery),예치금지...'</v>
      </c>
    </row>
    <row r="1338" spans="1:18" ht="22" customHeight="1" x14ac:dyDescent="0.45">
      <c r="A1338" s="23">
        <f t="shared" si="138"/>
        <v>71</v>
      </c>
      <c r="B1338" s="3" t="s">
        <v>598</v>
      </c>
      <c r="C1338" s="3" t="s">
        <v>787</v>
      </c>
      <c r="D1338" s="3" t="s">
        <v>5513</v>
      </c>
      <c r="E1338" s="3" t="s">
        <v>831</v>
      </c>
      <c r="F1338" s="4" t="str">
        <f t="shared" si="139"/>
        <v>O_PNT_es_coupon</v>
      </c>
      <c r="G1338" s="5" t="s">
        <v>88</v>
      </c>
      <c r="H1338" s="3">
        <f t="shared" si="140"/>
        <v>14</v>
      </c>
      <c r="I1338" s="4" t="s">
        <v>1536</v>
      </c>
      <c r="J1338" s="4" t="s">
        <v>2571</v>
      </c>
      <c r="K1338" s="3" t="s">
        <v>3214</v>
      </c>
      <c r="L1338" s="3"/>
      <c r="M1338" s="3" t="str">
        <f t="shared" si="136"/>
        <v>NULL</v>
      </c>
      <c r="N1338" s="3"/>
      <c r="O1338" s="3"/>
      <c r="P1338" s="2" t="s">
        <v>3260</v>
      </c>
      <c r="Q1338" s="28" t="str">
        <f t="shared" si="137"/>
        <v>couponNo</v>
      </c>
      <c r="R1338" s="2" t="str">
        <f t="shared" si="141"/>
        <v>, couponDeviceType  VARCHAR(6)  NULL  COMMENT '사용범위?PC+모바일(‘all’),PC(‘pc’),모바일(‘mobile’)'</v>
      </c>
    </row>
    <row r="1339" spans="1:18" ht="22" customHeight="1" x14ac:dyDescent="0.45">
      <c r="A1339" s="23">
        <f t="shared" si="138"/>
        <v>71</v>
      </c>
      <c r="B1339" s="3" t="s">
        <v>598</v>
      </c>
      <c r="C1339" s="3" t="s">
        <v>787</v>
      </c>
      <c r="D1339" s="3" t="s">
        <v>5513</v>
      </c>
      <c r="E1339" s="3" t="s">
        <v>831</v>
      </c>
      <c r="F1339" s="4" t="str">
        <f t="shared" si="139"/>
        <v>O_PNT_es_coupon</v>
      </c>
      <c r="G1339" s="5" t="s">
        <v>88</v>
      </c>
      <c r="H1339" s="3">
        <f t="shared" si="140"/>
        <v>15</v>
      </c>
      <c r="I1339" s="4" t="s">
        <v>1537</v>
      </c>
      <c r="J1339" s="4" t="s">
        <v>2572</v>
      </c>
      <c r="K1339" s="3" t="s">
        <v>3158</v>
      </c>
      <c r="L1339" s="3"/>
      <c r="M1339" s="3" t="str">
        <f t="shared" si="136"/>
        <v>NULL</v>
      </c>
      <c r="N1339" s="3"/>
      <c r="O1339" s="3"/>
      <c r="P1339" s="2" t="s">
        <v>3167</v>
      </c>
      <c r="Q1339" s="28" t="str">
        <f t="shared" si="137"/>
        <v>couponNo</v>
      </c>
      <c r="R1339" s="2" t="str">
        <f t="shared" si="141"/>
        <v>, couponBenefit  DECIMAL(12,2)  NULL  COMMENT '쿠폰(할인,적립)액?소수점 2자리 가능'</v>
      </c>
    </row>
    <row r="1340" spans="1:18" ht="22" customHeight="1" x14ac:dyDescent="0.45">
      <c r="A1340" s="23">
        <f t="shared" si="138"/>
        <v>71</v>
      </c>
      <c r="B1340" s="3" t="s">
        <v>598</v>
      </c>
      <c r="C1340" s="3" t="s">
        <v>787</v>
      </c>
      <c r="D1340" s="3" t="s">
        <v>5513</v>
      </c>
      <c r="E1340" s="3" t="s">
        <v>831</v>
      </c>
      <c r="F1340" s="4" t="str">
        <f t="shared" si="139"/>
        <v>O_PNT_es_coupon</v>
      </c>
      <c r="G1340" s="5" t="s">
        <v>88</v>
      </c>
      <c r="H1340" s="3">
        <f t="shared" si="140"/>
        <v>16</v>
      </c>
      <c r="I1340" s="4" t="s">
        <v>1538</v>
      </c>
      <c r="J1340" s="4" t="s">
        <v>2573</v>
      </c>
      <c r="K1340" s="3" t="s">
        <v>3344</v>
      </c>
      <c r="L1340" s="3"/>
      <c r="M1340" s="3" t="str">
        <f t="shared" si="136"/>
        <v>NULL</v>
      </c>
      <c r="N1340" s="3"/>
      <c r="O1340" s="3"/>
      <c r="P1340" s="2" t="s">
        <v>3261</v>
      </c>
      <c r="Q1340" s="28" t="str">
        <f t="shared" si="137"/>
        <v>couponNo</v>
      </c>
      <c r="R1340" s="2" t="str">
        <f t="shared" si="141"/>
        <v>, couponBenefitType  VARCHAR(7)  NULL  COMMENT '혜택금액종류-정율%(‘percent’),정액-원(‘fix’)'</v>
      </c>
    </row>
    <row r="1341" spans="1:18" ht="22" customHeight="1" x14ac:dyDescent="0.45">
      <c r="A1341" s="23">
        <f t="shared" si="138"/>
        <v>71</v>
      </c>
      <c r="B1341" s="3" t="s">
        <v>598</v>
      </c>
      <c r="C1341" s="3" t="s">
        <v>787</v>
      </c>
      <c r="D1341" s="3" t="s">
        <v>5513</v>
      </c>
      <c r="E1341" s="3" t="s">
        <v>831</v>
      </c>
      <c r="F1341" s="4" t="str">
        <f t="shared" si="139"/>
        <v>O_PNT_es_coupon</v>
      </c>
      <c r="G1341" s="5" t="s">
        <v>88</v>
      </c>
      <c r="H1341" s="3">
        <f t="shared" si="140"/>
        <v>17</v>
      </c>
      <c r="I1341" s="4" t="s">
        <v>1539</v>
      </c>
      <c r="J1341" s="4" t="s">
        <v>2574</v>
      </c>
      <c r="K1341" s="3" t="s">
        <v>3215</v>
      </c>
      <c r="L1341" s="3"/>
      <c r="M1341" s="3" t="str">
        <f t="shared" si="136"/>
        <v>NULL</v>
      </c>
      <c r="N1341" s="3"/>
      <c r="O1341" s="3"/>
      <c r="P1341" s="2" t="s">
        <v>3262</v>
      </c>
      <c r="Q1341" s="28" t="str">
        <f t="shared" si="137"/>
        <v>couponNo</v>
      </c>
      <c r="R1341" s="2" t="str">
        <f t="shared" si="141"/>
        <v>, couponBenefitFixApply  VARCHAR(3)  NULL  COMMENT '상품정액쿠폰일때 수량별 적용여부 one : 기존적용(단순정액적용) / all : 수량별 적...'</v>
      </c>
    </row>
    <row r="1342" spans="1:18" ht="22" customHeight="1" x14ac:dyDescent="0.45">
      <c r="A1342" s="23">
        <f t="shared" si="138"/>
        <v>71</v>
      </c>
      <c r="B1342" s="3" t="s">
        <v>598</v>
      </c>
      <c r="C1342" s="3" t="s">
        <v>787</v>
      </c>
      <c r="D1342" s="3" t="s">
        <v>5513</v>
      </c>
      <c r="E1342" s="3" t="s">
        <v>831</v>
      </c>
      <c r="F1342" s="4" t="str">
        <f t="shared" si="139"/>
        <v>O_PNT_es_coupon</v>
      </c>
      <c r="G1342" s="5" t="s">
        <v>88</v>
      </c>
      <c r="H1342" s="3">
        <f t="shared" si="140"/>
        <v>18</v>
      </c>
      <c r="I1342" s="4" t="s">
        <v>1540</v>
      </c>
      <c r="J1342" s="4" t="s">
        <v>2575</v>
      </c>
      <c r="K1342" s="3" t="s">
        <v>3210</v>
      </c>
      <c r="L1342" s="3"/>
      <c r="M1342" s="3" t="str">
        <f t="shared" si="136"/>
        <v>NULL</v>
      </c>
      <c r="N1342" s="3"/>
      <c r="O1342" s="3"/>
      <c r="P1342" s="2" t="s">
        <v>3232</v>
      </c>
      <c r="Q1342" s="28" t="str">
        <f t="shared" si="137"/>
        <v>couponNo</v>
      </c>
      <c r="R1342" s="2" t="str">
        <f t="shared" si="141"/>
        <v>, couponMaxBenefitType  VARCHAR(1)  NULL  COMMENT '쿠폰액최대설정여부?사용(‘Y’)'</v>
      </c>
    </row>
    <row r="1343" spans="1:18" ht="22" customHeight="1" x14ac:dyDescent="0.45">
      <c r="A1343" s="23">
        <f t="shared" si="138"/>
        <v>71</v>
      </c>
      <c r="B1343" s="3" t="s">
        <v>598</v>
      </c>
      <c r="C1343" s="3" t="s">
        <v>787</v>
      </c>
      <c r="D1343" s="3" t="s">
        <v>5513</v>
      </c>
      <c r="E1343" s="3" t="s">
        <v>831</v>
      </c>
      <c r="F1343" s="4" t="str">
        <f t="shared" si="139"/>
        <v>O_PNT_es_coupon</v>
      </c>
      <c r="G1343" s="5" t="s">
        <v>88</v>
      </c>
      <c r="H1343" s="3">
        <f t="shared" si="140"/>
        <v>19</v>
      </c>
      <c r="I1343" s="4" t="s">
        <v>1541</v>
      </c>
      <c r="J1343" s="4" t="s">
        <v>2576</v>
      </c>
      <c r="K1343" s="3" t="s">
        <v>3158</v>
      </c>
      <c r="L1343" s="3"/>
      <c r="M1343" s="3" t="str">
        <f t="shared" si="136"/>
        <v>NULL</v>
      </c>
      <c r="N1343" s="3"/>
      <c r="O1343" s="3"/>
      <c r="P1343" s="2" t="s">
        <v>3167</v>
      </c>
      <c r="Q1343" s="28" t="str">
        <f t="shared" si="137"/>
        <v>couponNo</v>
      </c>
      <c r="R1343" s="2" t="str">
        <f t="shared" si="141"/>
        <v>, couponMaxBenefit  DECIMAL(12,2)  NULL  COMMENT '쿠폰액최대액?소수점2자리가능'</v>
      </c>
    </row>
    <row r="1344" spans="1:18" ht="22" customHeight="1" x14ac:dyDescent="0.45">
      <c r="A1344" s="23">
        <f t="shared" si="138"/>
        <v>71</v>
      </c>
      <c r="B1344" s="3" t="s">
        <v>598</v>
      </c>
      <c r="C1344" s="3" t="s">
        <v>787</v>
      </c>
      <c r="D1344" s="3" t="s">
        <v>5513</v>
      </c>
      <c r="E1344" s="3" t="s">
        <v>831</v>
      </c>
      <c r="F1344" s="4" t="str">
        <f t="shared" si="139"/>
        <v>O_PNT_es_coupon</v>
      </c>
      <c r="G1344" s="5" t="s">
        <v>88</v>
      </c>
      <c r="H1344" s="3">
        <f t="shared" si="140"/>
        <v>20</v>
      </c>
      <c r="I1344" s="4" t="s">
        <v>1542</v>
      </c>
      <c r="J1344" s="4" t="s">
        <v>2577</v>
      </c>
      <c r="K1344" s="3" t="s">
        <v>3210</v>
      </c>
      <c r="L1344" s="3"/>
      <c r="M1344" s="3" t="str">
        <f t="shared" si="136"/>
        <v>NULL</v>
      </c>
      <c r="N1344" s="3"/>
      <c r="O1344" s="3"/>
      <c r="P1344" s="2" t="s">
        <v>3232</v>
      </c>
      <c r="Q1344" s="28" t="str">
        <f t="shared" si="137"/>
        <v>couponNo</v>
      </c>
      <c r="R1344" s="2" t="str">
        <f t="shared" si="141"/>
        <v>, couponDisplayType  VARCHAR(1)  NULL  COMMENT '상세노출기간종류?즉시(‘n’),예약(‘y’)'</v>
      </c>
    </row>
    <row r="1345" spans="1:18" ht="22" customHeight="1" x14ac:dyDescent="0.45">
      <c r="A1345" s="23">
        <f t="shared" si="138"/>
        <v>71</v>
      </c>
      <c r="B1345" s="3" t="s">
        <v>598</v>
      </c>
      <c r="C1345" s="3" t="s">
        <v>787</v>
      </c>
      <c r="D1345" s="3" t="s">
        <v>5513</v>
      </c>
      <c r="E1345" s="3" t="s">
        <v>831</v>
      </c>
      <c r="F1345" s="4" t="str">
        <f t="shared" si="139"/>
        <v>O_PNT_es_coupon</v>
      </c>
      <c r="G1345" s="5" t="s">
        <v>88</v>
      </c>
      <c r="H1345" s="3">
        <f t="shared" si="140"/>
        <v>21</v>
      </c>
      <c r="I1345" s="4" t="s">
        <v>1543</v>
      </c>
      <c r="J1345" s="4" t="s">
        <v>2578</v>
      </c>
      <c r="K1345" s="3" t="s">
        <v>3160</v>
      </c>
      <c r="L1345" s="3"/>
      <c r="M1345" s="3" t="str">
        <f t="shared" si="136"/>
        <v>NULL</v>
      </c>
      <c r="N1345" s="3"/>
      <c r="O1345" s="3"/>
      <c r="P1345" s="2" t="s">
        <v>3237</v>
      </c>
      <c r="Q1345" s="28" t="str">
        <f t="shared" si="137"/>
        <v>couponNo</v>
      </c>
      <c r="R1345" s="2" t="str">
        <f t="shared" si="141"/>
        <v>, couponDisplayStartDate  DATETIME  NULL  COMMENT '쿠폰노출기간-시작'</v>
      </c>
    </row>
    <row r="1346" spans="1:18" ht="22" customHeight="1" x14ac:dyDescent="0.45">
      <c r="A1346" s="23">
        <f t="shared" si="138"/>
        <v>71</v>
      </c>
      <c r="B1346" s="3" t="s">
        <v>598</v>
      </c>
      <c r="C1346" s="3" t="s">
        <v>787</v>
      </c>
      <c r="D1346" s="3" t="s">
        <v>5513</v>
      </c>
      <c r="E1346" s="3" t="s">
        <v>831</v>
      </c>
      <c r="F1346" s="4" t="str">
        <f t="shared" si="139"/>
        <v>O_PNT_es_coupon</v>
      </c>
      <c r="G1346" s="5" t="s">
        <v>88</v>
      </c>
      <c r="H1346" s="3">
        <f t="shared" si="140"/>
        <v>22</v>
      </c>
      <c r="I1346" s="4" t="s">
        <v>1544</v>
      </c>
      <c r="J1346" s="4" t="s">
        <v>2579</v>
      </c>
      <c r="K1346" s="3" t="s">
        <v>3160</v>
      </c>
      <c r="L1346" s="3"/>
      <c r="M1346" s="3" t="str">
        <f t="shared" si="136"/>
        <v>NULL</v>
      </c>
      <c r="N1346" s="3"/>
      <c r="O1346" s="3"/>
      <c r="P1346" s="2" t="s">
        <v>3237</v>
      </c>
      <c r="Q1346" s="28" t="str">
        <f t="shared" si="137"/>
        <v>couponNo</v>
      </c>
      <c r="R1346" s="2" t="str">
        <f t="shared" si="141"/>
        <v>, couponDisplayEndDate  DATETIME  NULL  COMMENT '쿠폰노출기간-끝'</v>
      </c>
    </row>
    <row r="1347" spans="1:18" ht="22" customHeight="1" x14ac:dyDescent="0.45">
      <c r="A1347" s="23">
        <f t="shared" si="138"/>
        <v>71</v>
      </c>
      <c r="B1347" s="3" t="s">
        <v>598</v>
      </c>
      <c r="C1347" s="3" t="s">
        <v>787</v>
      </c>
      <c r="D1347" s="3" t="s">
        <v>5513</v>
      </c>
      <c r="E1347" s="3" t="s">
        <v>831</v>
      </c>
      <c r="F1347" s="4" t="str">
        <f t="shared" si="139"/>
        <v>O_PNT_es_coupon</v>
      </c>
      <c r="G1347" s="5" t="s">
        <v>88</v>
      </c>
      <c r="H1347" s="3">
        <f t="shared" si="140"/>
        <v>23</v>
      </c>
      <c r="I1347" s="4" t="s">
        <v>1545</v>
      </c>
      <c r="J1347" s="4" t="s">
        <v>2580</v>
      </c>
      <c r="K1347" s="3" t="s">
        <v>3196</v>
      </c>
      <c r="L1347" s="3"/>
      <c r="M1347" s="3" t="str">
        <f t="shared" si="136"/>
        <v>NULL</v>
      </c>
      <c r="N1347" s="3"/>
      <c r="O1347" s="3"/>
      <c r="P1347" s="2" t="s">
        <v>3263</v>
      </c>
      <c r="Q1347" s="28" t="str">
        <f t="shared" si="137"/>
        <v>couponNo</v>
      </c>
      <c r="R1347" s="2" t="str">
        <f t="shared" si="141"/>
        <v>, couponImageType  VARCHAR(5)  NULL  COMMENT '이미지종류?기본(‘basic’),직접(‘self’)'</v>
      </c>
    </row>
    <row r="1348" spans="1:18" ht="22" customHeight="1" x14ac:dyDescent="0.45">
      <c r="A1348" s="23">
        <f t="shared" si="138"/>
        <v>71</v>
      </c>
      <c r="B1348" s="3" t="s">
        <v>598</v>
      </c>
      <c r="C1348" s="3" t="s">
        <v>787</v>
      </c>
      <c r="D1348" s="3" t="s">
        <v>5513</v>
      </c>
      <c r="E1348" s="3" t="s">
        <v>831</v>
      </c>
      <c r="F1348" s="4" t="str">
        <f t="shared" si="139"/>
        <v>O_PNT_es_coupon</v>
      </c>
      <c r="G1348" s="5" t="s">
        <v>88</v>
      </c>
      <c r="H1348" s="3">
        <f t="shared" si="140"/>
        <v>24</v>
      </c>
      <c r="I1348" s="4" t="s">
        <v>1546</v>
      </c>
      <c r="J1348" s="4" t="s">
        <v>2581</v>
      </c>
      <c r="K1348" s="3" t="s">
        <v>3194</v>
      </c>
      <c r="L1348" s="3"/>
      <c r="M1348" s="3" t="str">
        <f t="shared" si="136"/>
        <v>NULL</v>
      </c>
      <c r="N1348" s="3"/>
      <c r="O1348" s="3"/>
      <c r="P1348" s="2" t="s">
        <v>3228</v>
      </c>
      <c r="Q1348" s="28" t="str">
        <f t="shared" si="137"/>
        <v>couponNo</v>
      </c>
      <c r="R1348" s="2" t="str">
        <f t="shared" si="141"/>
        <v>, couponImage  VARCHAR(100)  NULL  COMMENT '쿠폰이미지?직접등록'</v>
      </c>
    </row>
    <row r="1349" spans="1:18" ht="22" customHeight="1" x14ac:dyDescent="0.45">
      <c r="A1349" s="23">
        <f t="shared" si="138"/>
        <v>71</v>
      </c>
      <c r="B1349" s="3" t="s">
        <v>598</v>
      </c>
      <c r="C1349" s="3" t="s">
        <v>787</v>
      </c>
      <c r="D1349" s="3" t="s">
        <v>5513</v>
      </c>
      <c r="E1349" s="3" t="s">
        <v>831</v>
      </c>
      <c r="F1349" s="4" t="str">
        <f t="shared" si="139"/>
        <v>O_PNT_es_coupon</v>
      </c>
      <c r="G1349" s="5" t="s">
        <v>88</v>
      </c>
      <c r="H1349" s="3">
        <f t="shared" si="140"/>
        <v>25</v>
      </c>
      <c r="I1349" s="4" t="s">
        <v>1547</v>
      </c>
      <c r="J1349" s="4" t="s">
        <v>2582</v>
      </c>
      <c r="K1349" s="3" t="s">
        <v>3210</v>
      </c>
      <c r="L1349" s="3"/>
      <c r="M1349" s="3" t="str">
        <f t="shared" si="136"/>
        <v>NULL</v>
      </c>
      <c r="N1349" s="3"/>
      <c r="O1349" s="3"/>
      <c r="P1349" s="2" t="s">
        <v>3232</v>
      </c>
      <c r="Q1349" s="28" t="str">
        <f t="shared" si="137"/>
        <v>couponNo</v>
      </c>
      <c r="R1349" s="2" t="str">
        <f t="shared" si="141"/>
        <v>, couponLimitSmsFl  VARCHAR(1)  NULL  COMMENT '기간만료 SMS 안내 발송Flag - y(발송), n(발송안함)'</v>
      </c>
    </row>
    <row r="1350" spans="1:18" ht="22" customHeight="1" x14ac:dyDescent="0.45">
      <c r="A1350" s="23">
        <f t="shared" si="138"/>
        <v>71</v>
      </c>
      <c r="B1350" s="3" t="s">
        <v>598</v>
      </c>
      <c r="C1350" s="3" t="s">
        <v>787</v>
      </c>
      <c r="D1350" s="3" t="s">
        <v>5513</v>
      </c>
      <c r="E1350" s="3" t="s">
        <v>831</v>
      </c>
      <c r="F1350" s="4" t="str">
        <f t="shared" si="139"/>
        <v>O_PNT_es_coupon</v>
      </c>
      <c r="G1350" s="5" t="s">
        <v>88</v>
      </c>
      <c r="H1350" s="3">
        <f t="shared" si="140"/>
        <v>26</v>
      </c>
      <c r="I1350" s="4" t="s">
        <v>1548</v>
      </c>
      <c r="J1350" s="4" t="s">
        <v>2583</v>
      </c>
      <c r="K1350" s="3" t="s">
        <v>3216</v>
      </c>
      <c r="L1350" s="3"/>
      <c r="M1350" s="3" t="str">
        <f t="shared" si="136"/>
        <v>NULL</v>
      </c>
      <c r="N1350" s="3"/>
      <c r="O1350" s="3"/>
      <c r="P1350" s="2" t="s">
        <v>3264</v>
      </c>
      <c r="Q1350" s="28" t="str">
        <f t="shared" si="137"/>
        <v>couponNo</v>
      </c>
      <c r="R1350" s="2" t="str">
        <f t="shared" si="141"/>
        <v>, couponUseAblePaymentType  VARCHAR(4)  NULL  COMMENT '쿠폰사용시 결제수단 사용제한 - all(제한없음), bank(무통장입금만사용)'</v>
      </c>
    </row>
    <row r="1351" spans="1:18" ht="22" customHeight="1" x14ac:dyDescent="0.45">
      <c r="A1351" s="23">
        <f t="shared" si="138"/>
        <v>71</v>
      </c>
      <c r="B1351" s="3" t="s">
        <v>598</v>
      </c>
      <c r="C1351" s="3" t="s">
        <v>787</v>
      </c>
      <c r="D1351" s="3" t="s">
        <v>5513</v>
      </c>
      <c r="E1351" s="3" t="s">
        <v>831</v>
      </c>
      <c r="F1351" s="4" t="str">
        <f t="shared" si="139"/>
        <v>O_PNT_es_coupon</v>
      </c>
      <c r="G1351" s="5" t="s">
        <v>88</v>
      </c>
      <c r="H1351" s="3">
        <f t="shared" si="140"/>
        <v>27</v>
      </c>
      <c r="I1351" s="4" t="s">
        <v>1549</v>
      </c>
      <c r="J1351" s="4" t="s">
        <v>2584</v>
      </c>
      <c r="K1351" s="3" t="s">
        <v>3210</v>
      </c>
      <c r="L1351" s="3"/>
      <c r="M1351" s="3" t="str">
        <f t="shared" si="136"/>
        <v>NULL</v>
      </c>
      <c r="N1351" s="3"/>
      <c r="O1351" s="3"/>
      <c r="P1351" s="2" t="s">
        <v>3232</v>
      </c>
      <c r="Q1351" s="28" t="str">
        <f t="shared" si="137"/>
        <v>couponNo</v>
      </c>
      <c r="R1351" s="2" t="str">
        <f t="shared" si="141"/>
        <v>, couponAmountType  VARCHAR(1)  NULL  COMMENT '발급수량종류?무제한(‘n’), 제한(‘y’)'</v>
      </c>
    </row>
    <row r="1352" spans="1:18" ht="22" customHeight="1" x14ac:dyDescent="0.45">
      <c r="A1352" s="23">
        <f t="shared" si="138"/>
        <v>71</v>
      </c>
      <c r="B1352" s="3" t="s">
        <v>598</v>
      </c>
      <c r="C1352" s="3" t="s">
        <v>787</v>
      </c>
      <c r="D1352" s="3" t="s">
        <v>5513</v>
      </c>
      <c r="E1352" s="3" t="s">
        <v>831</v>
      </c>
      <c r="F1352" s="4" t="str">
        <f t="shared" si="139"/>
        <v>O_PNT_es_coupon</v>
      </c>
      <c r="G1352" s="5" t="s">
        <v>88</v>
      </c>
      <c r="H1352" s="3">
        <f t="shared" si="140"/>
        <v>28</v>
      </c>
      <c r="I1352" s="4" t="s">
        <v>1550</v>
      </c>
      <c r="J1352" s="4" t="s">
        <v>2585</v>
      </c>
      <c r="K1352" s="3" t="s">
        <v>3378</v>
      </c>
      <c r="L1352" s="3"/>
      <c r="M1352" s="3" t="str">
        <f t="shared" si="136"/>
        <v>NULL</v>
      </c>
      <c r="N1352" s="3"/>
      <c r="O1352" s="3"/>
      <c r="P1352" s="2" t="s">
        <v>3265</v>
      </c>
      <c r="Q1352" s="28" t="str">
        <f t="shared" si="137"/>
        <v>couponNo</v>
      </c>
      <c r="R1352" s="2" t="str">
        <f t="shared" si="141"/>
        <v>, couponAmount  INTEGER  NULL  COMMENT '쿠폰수량'</v>
      </c>
    </row>
    <row r="1353" spans="1:18" ht="22" customHeight="1" x14ac:dyDescent="0.45">
      <c r="A1353" s="23">
        <f t="shared" si="138"/>
        <v>71</v>
      </c>
      <c r="B1353" s="3" t="s">
        <v>598</v>
      </c>
      <c r="C1353" s="3" t="s">
        <v>787</v>
      </c>
      <c r="D1353" s="3" t="s">
        <v>5513</v>
      </c>
      <c r="E1353" s="3" t="s">
        <v>831</v>
      </c>
      <c r="F1353" s="4" t="str">
        <f t="shared" si="139"/>
        <v>O_PNT_es_coupon</v>
      </c>
      <c r="G1353" s="5" t="s">
        <v>88</v>
      </c>
      <c r="H1353" s="3">
        <f t="shared" si="140"/>
        <v>29</v>
      </c>
      <c r="I1353" s="4" t="s">
        <v>1551</v>
      </c>
      <c r="J1353" s="4" t="s">
        <v>2586</v>
      </c>
      <c r="K1353" s="3" t="s">
        <v>3210</v>
      </c>
      <c r="L1353" s="3"/>
      <c r="M1353" s="3" t="str">
        <f t="shared" si="136"/>
        <v>NULL</v>
      </c>
      <c r="N1353" s="3"/>
      <c r="O1353" s="3"/>
      <c r="P1353" s="2" t="s">
        <v>3232</v>
      </c>
      <c r="Q1353" s="28" t="str">
        <f t="shared" si="137"/>
        <v>couponNo</v>
      </c>
      <c r="R1353" s="2" t="str">
        <f t="shared" si="141"/>
        <v>, couponSaveDuplicateType  VARCHAR(1)  NULL  COMMENT '쿠폰중복발급여부?안됨(‘N’),중복가능(‘Y’)'</v>
      </c>
    </row>
    <row r="1354" spans="1:18" ht="22" customHeight="1" x14ac:dyDescent="0.45">
      <c r="A1354" s="23">
        <f t="shared" si="138"/>
        <v>71</v>
      </c>
      <c r="B1354" s="3" t="s">
        <v>598</v>
      </c>
      <c r="C1354" s="3" t="s">
        <v>787</v>
      </c>
      <c r="D1354" s="3" t="s">
        <v>5513</v>
      </c>
      <c r="E1354" s="3" t="s">
        <v>831</v>
      </c>
      <c r="F1354" s="4" t="str">
        <f t="shared" si="139"/>
        <v>O_PNT_es_coupon</v>
      </c>
      <c r="G1354" s="5" t="s">
        <v>88</v>
      </c>
      <c r="H1354" s="3">
        <f t="shared" si="140"/>
        <v>30</v>
      </c>
      <c r="I1354" s="4" t="s">
        <v>1552</v>
      </c>
      <c r="J1354" s="4" t="s">
        <v>2587</v>
      </c>
      <c r="K1354" s="3" t="s">
        <v>3210</v>
      </c>
      <c r="L1354" s="3"/>
      <c r="M1354" s="3" t="str">
        <f t="shared" si="136"/>
        <v>NULL</v>
      </c>
      <c r="N1354" s="3"/>
      <c r="O1354" s="3"/>
      <c r="P1354" s="2" t="s">
        <v>3232</v>
      </c>
      <c r="Q1354" s="28" t="str">
        <f t="shared" si="137"/>
        <v>couponNo</v>
      </c>
      <c r="R1354" s="2" t="str">
        <f t="shared" si="141"/>
        <v>, couponSaveDuplicateLimitType  VARCHAR(1)  NULL  COMMENT '중복발급최대제한여부?사용(‘y’)'</v>
      </c>
    </row>
    <row r="1355" spans="1:18" ht="22" customHeight="1" x14ac:dyDescent="0.45">
      <c r="A1355" s="23">
        <f t="shared" si="138"/>
        <v>71</v>
      </c>
      <c r="B1355" s="3" t="s">
        <v>598</v>
      </c>
      <c r="C1355" s="3" t="s">
        <v>787</v>
      </c>
      <c r="D1355" s="3" t="s">
        <v>5513</v>
      </c>
      <c r="E1355" s="3" t="s">
        <v>831</v>
      </c>
      <c r="F1355" s="4" t="str">
        <f t="shared" si="139"/>
        <v>O_PNT_es_coupon</v>
      </c>
      <c r="G1355" s="5" t="s">
        <v>88</v>
      </c>
      <c r="H1355" s="3">
        <f t="shared" si="140"/>
        <v>31</v>
      </c>
      <c r="I1355" s="4" t="s">
        <v>1553</v>
      </c>
      <c r="J1355" s="4" t="s">
        <v>2588</v>
      </c>
      <c r="K1355" s="3" t="s">
        <v>3378</v>
      </c>
      <c r="L1355" s="3"/>
      <c r="M1355" s="3" t="str">
        <f t="shared" si="136"/>
        <v>NULL</v>
      </c>
      <c r="N1355" s="3"/>
      <c r="O1355" s="3"/>
      <c r="P1355" s="2" t="s">
        <v>3265</v>
      </c>
      <c r="Q1355" s="28" t="str">
        <f t="shared" si="137"/>
        <v>couponNo</v>
      </c>
      <c r="R1355" s="2" t="str">
        <f t="shared" si="141"/>
        <v>, couponSaveDuplicateLimit  INTEGER  NULL  COMMENT '쿠폰중복발급최대개수'</v>
      </c>
    </row>
    <row r="1356" spans="1:18" ht="22" customHeight="1" x14ac:dyDescent="0.45">
      <c r="A1356" s="23">
        <f t="shared" si="138"/>
        <v>71</v>
      </c>
      <c r="B1356" s="3" t="s">
        <v>598</v>
      </c>
      <c r="C1356" s="3" t="s">
        <v>787</v>
      </c>
      <c r="D1356" s="3" t="s">
        <v>5513</v>
      </c>
      <c r="E1356" s="3" t="s">
        <v>831</v>
      </c>
      <c r="F1356" s="4" t="str">
        <f t="shared" si="139"/>
        <v>O_PNT_es_coupon</v>
      </c>
      <c r="G1356" s="5" t="s">
        <v>88</v>
      </c>
      <c r="H1356" s="3">
        <f t="shared" si="140"/>
        <v>32</v>
      </c>
      <c r="I1356" s="4" t="s">
        <v>1554</v>
      </c>
      <c r="J1356" s="4" t="s">
        <v>2589</v>
      </c>
      <c r="K1356" s="3" t="s">
        <v>3163</v>
      </c>
      <c r="L1356" s="3"/>
      <c r="M1356" s="3" t="str">
        <f t="shared" si="136"/>
        <v>NULL</v>
      </c>
      <c r="N1356" s="3"/>
      <c r="O1356" s="3"/>
      <c r="P1356" s="2" t="s">
        <v>3246</v>
      </c>
      <c r="Q1356" s="28" t="str">
        <f t="shared" si="137"/>
        <v>couponNo</v>
      </c>
      <c r="R1356" s="2" t="str">
        <f t="shared" si="141"/>
        <v>, couponApplyMemberGroup  TEXT  NULL  COMMENT '쿠폰발급가능회원그룹'</v>
      </c>
    </row>
    <row r="1357" spans="1:18" ht="22" customHeight="1" x14ac:dyDescent="0.45">
      <c r="A1357" s="23">
        <f t="shared" si="138"/>
        <v>71</v>
      </c>
      <c r="B1357" s="3" t="s">
        <v>598</v>
      </c>
      <c r="C1357" s="3" t="s">
        <v>787</v>
      </c>
      <c r="D1357" s="3" t="s">
        <v>5513</v>
      </c>
      <c r="E1357" s="3" t="s">
        <v>831</v>
      </c>
      <c r="F1357" s="4" t="str">
        <f t="shared" si="139"/>
        <v>O_PNT_es_coupon</v>
      </c>
      <c r="G1357" s="5" t="s">
        <v>88</v>
      </c>
      <c r="H1357" s="3">
        <f t="shared" si="140"/>
        <v>33</v>
      </c>
      <c r="I1357" s="4" t="s">
        <v>1555</v>
      </c>
      <c r="J1357" s="4" t="s">
        <v>2590</v>
      </c>
      <c r="K1357" s="3" t="s">
        <v>3210</v>
      </c>
      <c r="L1357" s="3"/>
      <c r="M1357" s="3" t="str">
        <f t="shared" si="136"/>
        <v>NULL</v>
      </c>
      <c r="N1357" s="3"/>
      <c r="O1357" s="3"/>
      <c r="P1357" s="2" t="s">
        <v>3232</v>
      </c>
      <c r="Q1357" s="28" t="str">
        <f t="shared" si="137"/>
        <v>couponNo</v>
      </c>
      <c r="R1357" s="2" t="str">
        <f t="shared" si="141"/>
        <v>, couponApplyMemberGroupDisplayType  VARCHAR(1)  NULL  COMMENT '쿠폰발급가능그룹만노출?사용(‘Y’)'</v>
      </c>
    </row>
    <row r="1358" spans="1:18" ht="22" customHeight="1" x14ac:dyDescent="0.45">
      <c r="A1358" s="23">
        <f t="shared" si="138"/>
        <v>71</v>
      </c>
      <c r="B1358" s="3" t="s">
        <v>598</v>
      </c>
      <c r="C1358" s="3" t="s">
        <v>787</v>
      </c>
      <c r="D1358" s="3" t="s">
        <v>5513</v>
      </c>
      <c r="E1358" s="3" t="s">
        <v>831</v>
      </c>
      <c r="F1358" s="4" t="str">
        <f t="shared" si="139"/>
        <v>O_PNT_es_coupon</v>
      </c>
      <c r="G1358" s="5" t="s">
        <v>88</v>
      </c>
      <c r="H1358" s="3">
        <f t="shared" si="140"/>
        <v>34</v>
      </c>
      <c r="I1358" s="4" t="s">
        <v>1556</v>
      </c>
      <c r="J1358" s="4" t="s">
        <v>2591</v>
      </c>
      <c r="K1358" s="3" t="s">
        <v>3173</v>
      </c>
      <c r="L1358" s="3"/>
      <c r="M1358" s="3" t="str">
        <f t="shared" si="136"/>
        <v>NULL</v>
      </c>
      <c r="N1358" s="3"/>
      <c r="O1358" s="3"/>
      <c r="P1358" s="2" t="s">
        <v>3266</v>
      </c>
      <c r="Q1358" s="28" t="str">
        <f t="shared" si="137"/>
        <v>couponNo</v>
      </c>
      <c r="R1358" s="2" t="str">
        <f t="shared" si="141"/>
        <v>, couponApplyProductType  VARCHAR(8)  NULL  COMMENT '쿠폰적용상품?전체(‘all’),공급사(‘provider’),카테고리(‘category’),...'</v>
      </c>
    </row>
    <row r="1359" spans="1:18" ht="22" customHeight="1" x14ac:dyDescent="0.45">
      <c r="A1359" s="23">
        <f t="shared" si="138"/>
        <v>71</v>
      </c>
      <c r="B1359" s="3" t="s">
        <v>598</v>
      </c>
      <c r="C1359" s="3" t="s">
        <v>787</v>
      </c>
      <c r="D1359" s="3" t="s">
        <v>5513</v>
      </c>
      <c r="E1359" s="3" t="s">
        <v>831</v>
      </c>
      <c r="F1359" s="4" t="str">
        <f t="shared" si="139"/>
        <v>O_PNT_es_coupon</v>
      </c>
      <c r="G1359" s="5" t="s">
        <v>88</v>
      </c>
      <c r="H1359" s="3">
        <f t="shared" si="140"/>
        <v>35</v>
      </c>
      <c r="I1359" s="4" t="s">
        <v>1557</v>
      </c>
      <c r="J1359" s="4" t="s">
        <v>2592</v>
      </c>
      <c r="K1359" s="3" t="s">
        <v>3163</v>
      </c>
      <c r="L1359" s="3"/>
      <c r="M1359" s="3" t="str">
        <f t="shared" si="136"/>
        <v>NULL</v>
      </c>
      <c r="N1359" s="3"/>
      <c r="O1359" s="3"/>
      <c r="P1359" s="2" t="s">
        <v>3246</v>
      </c>
      <c r="Q1359" s="28" t="str">
        <f t="shared" si="137"/>
        <v>couponNo</v>
      </c>
      <c r="R1359" s="2" t="str">
        <f t="shared" si="141"/>
        <v>, couponApplyProvider  TEXT  NULL  COMMENT '쿠폰적용공급사'</v>
      </c>
    </row>
    <row r="1360" spans="1:18" ht="22" customHeight="1" x14ac:dyDescent="0.45">
      <c r="A1360" s="23">
        <f t="shared" si="138"/>
        <v>71</v>
      </c>
      <c r="B1360" s="3" t="s">
        <v>598</v>
      </c>
      <c r="C1360" s="3" t="s">
        <v>787</v>
      </c>
      <c r="D1360" s="3" t="s">
        <v>5513</v>
      </c>
      <c r="E1360" s="3" t="s">
        <v>831</v>
      </c>
      <c r="F1360" s="4" t="str">
        <f t="shared" si="139"/>
        <v>O_PNT_es_coupon</v>
      </c>
      <c r="G1360" s="5" t="s">
        <v>88</v>
      </c>
      <c r="H1360" s="3">
        <f t="shared" si="140"/>
        <v>36</v>
      </c>
      <c r="I1360" s="4" t="s">
        <v>1558</v>
      </c>
      <c r="J1360" s="4" t="s">
        <v>2593</v>
      </c>
      <c r="K1360" s="3" t="s">
        <v>3163</v>
      </c>
      <c r="L1360" s="3"/>
      <c r="M1360" s="3" t="str">
        <f t="shared" si="136"/>
        <v>NULL</v>
      </c>
      <c r="N1360" s="3"/>
      <c r="O1360" s="3"/>
      <c r="P1360" s="2" t="s">
        <v>3246</v>
      </c>
      <c r="Q1360" s="28" t="str">
        <f t="shared" si="137"/>
        <v>couponNo</v>
      </c>
      <c r="R1360" s="2" t="str">
        <f t="shared" si="141"/>
        <v>, couponApplyCategory  TEXT  NULL  COMMENT '쿠폰적용카테고리'</v>
      </c>
    </row>
    <row r="1361" spans="1:18" ht="22" customHeight="1" x14ac:dyDescent="0.45">
      <c r="A1361" s="23">
        <f t="shared" si="138"/>
        <v>71</v>
      </c>
      <c r="B1361" s="3" t="s">
        <v>598</v>
      </c>
      <c r="C1361" s="3" t="s">
        <v>787</v>
      </c>
      <c r="D1361" s="3" t="s">
        <v>5513</v>
      </c>
      <c r="E1361" s="3" t="s">
        <v>831</v>
      </c>
      <c r="F1361" s="4" t="str">
        <f t="shared" si="139"/>
        <v>O_PNT_es_coupon</v>
      </c>
      <c r="G1361" s="5" t="s">
        <v>88</v>
      </c>
      <c r="H1361" s="3">
        <f t="shared" si="140"/>
        <v>37</v>
      </c>
      <c r="I1361" s="4" t="s">
        <v>1559</v>
      </c>
      <c r="J1361" s="4" t="s">
        <v>2594</v>
      </c>
      <c r="K1361" s="3" t="s">
        <v>3163</v>
      </c>
      <c r="L1361" s="3"/>
      <c r="M1361" s="3" t="str">
        <f t="shared" si="136"/>
        <v>NULL</v>
      </c>
      <c r="N1361" s="3"/>
      <c r="O1361" s="3"/>
      <c r="P1361" s="2" t="s">
        <v>3246</v>
      </c>
      <c r="Q1361" s="28" t="str">
        <f t="shared" si="137"/>
        <v>couponNo</v>
      </c>
      <c r="R1361" s="2" t="str">
        <f t="shared" si="141"/>
        <v>, couponApplyBrand  TEXT  NULL  COMMENT '쿠폰적용브랜드'</v>
      </c>
    </row>
    <row r="1362" spans="1:18" ht="22" customHeight="1" x14ac:dyDescent="0.45">
      <c r="A1362" s="23">
        <f t="shared" si="138"/>
        <v>71</v>
      </c>
      <c r="B1362" s="3" t="s">
        <v>598</v>
      </c>
      <c r="C1362" s="3" t="s">
        <v>787</v>
      </c>
      <c r="D1362" s="3" t="s">
        <v>5513</v>
      </c>
      <c r="E1362" s="3" t="s">
        <v>831</v>
      </c>
      <c r="F1362" s="4" t="str">
        <f t="shared" si="139"/>
        <v>O_PNT_es_coupon</v>
      </c>
      <c r="G1362" s="5" t="s">
        <v>88</v>
      </c>
      <c r="H1362" s="3">
        <f t="shared" si="140"/>
        <v>38</v>
      </c>
      <c r="I1362" s="4" t="s">
        <v>1560</v>
      </c>
      <c r="J1362" s="4" t="s">
        <v>2595</v>
      </c>
      <c r="K1362" s="3" t="s">
        <v>3163</v>
      </c>
      <c r="L1362" s="3"/>
      <c r="M1362" s="3" t="str">
        <f t="shared" si="136"/>
        <v>NULL</v>
      </c>
      <c r="N1362" s="3"/>
      <c r="O1362" s="3"/>
      <c r="P1362" s="2" t="s">
        <v>3246</v>
      </c>
      <c r="Q1362" s="28" t="str">
        <f t="shared" si="137"/>
        <v>couponNo</v>
      </c>
      <c r="R1362" s="2" t="str">
        <f t="shared" si="141"/>
        <v>, couponApplyGoods  TEXT  NULL  COMMENT '쿠폰적용상품'</v>
      </c>
    </row>
    <row r="1363" spans="1:18" ht="22" customHeight="1" x14ac:dyDescent="0.45">
      <c r="A1363" s="23">
        <f t="shared" si="138"/>
        <v>71</v>
      </c>
      <c r="B1363" s="3" t="s">
        <v>598</v>
      </c>
      <c r="C1363" s="3" t="s">
        <v>787</v>
      </c>
      <c r="D1363" s="3" t="s">
        <v>5513</v>
      </c>
      <c r="E1363" s="3" t="s">
        <v>831</v>
      </c>
      <c r="F1363" s="4" t="str">
        <f t="shared" si="139"/>
        <v>O_PNT_es_coupon</v>
      </c>
      <c r="G1363" s="5" t="s">
        <v>88</v>
      </c>
      <c r="H1363" s="3">
        <f t="shared" si="140"/>
        <v>39</v>
      </c>
      <c r="I1363" s="4" t="s">
        <v>1561</v>
      </c>
      <c r="J1363" s="4" t="s">
        <v>2596</v>
      </c>
      <c r="K1363" s="3" t="s">
        <v>3210</v>
      </c>
      <c r="L1363" s="3"/>
      <c r="M1363" s="3" t="str">
        <f t="shared" si="136"/>
        <v>NULL</v>
      </c>
      <c r="N1363" s="3"/>
      <c r="O1363" s="3"/>
      <c r="P1363" s="2" t="s">
        <v>3232</v>
      </c>
      <c r="Q1363" s="28" t="str">
        <f t="shared" si="137"/>
        <v>couponNo</v>
      </c>
      <c r="R1363" s="2" t="str">
        <f t="shared" si="141"/>
        <v>, couponExceptProviderType  VARCHAR(1)  NULL  COMMENT '쿠폰제외공급사여부-사용(‘y’)'</v>
      </c>
    </row>
    <row r="1364" spans="1:18" ht="22" customHeight="1" x14ac:dyDescent="0.45">
      <c r="A1364" s="23">
        <f t="shared" si="138"/>
        <v>71</v>
      </c>
      <c r="B1364" s="3" t="s">
        <v>598</v>
      </c>
      <c r="C1364" s="3" t="s">
        <v>787</v>
      </c>
      <c r="D1364" s="3" t="s">
        <v>5513</v>
      </c>
      <c r="E1364" s="3" t="s">
        <v>831</v>
      </c>
      <c r="F1364" s="4" t="str">
        <f t="shared" si="139"/>
        <v>O_PNT_es_coupon</v>
      </c>
      <c r="G1364" s="5" t="s">
        <v>88</v>
      </c>
      <c r="H1364" s="3">
        <f t="shared" si="140"/>
        <v>40</v>
      </c>
      <c r="I1364" s="4" t="s">
        <v>1562</v>
      </c>
      <c r="J1364" s="4" t="s">
        <v>2597</v>
      </c>
      <c r="K1364" s="3" t="s">
        <v>3163</v>
      </c>
      <c r="L1364" s="3"/>
      <c r="M1364" s="3" t="str">
        <f t="shared" si="136"/>
        <v>NULL</v>
      </c>
      <c r="N1364" s="3"/>
      <c r="O1364" s="3"/>
      <c r="P1364" s="2" t="s">
        <v>3246</v>
      </c>
      <c r="Q1364" s="28" t="str">
        <f t="shared" si="137"/>
        <v>couponNo</v>
      </c>
      <c r="R1364" s="2" t="str">
        <f t="shared" si="141"/>
        <v>, couponExceptProvider  TEXT  NULL  COMMENT '쿠폰제외공급사'</v>
      </c>
    </row>
    <row r="1365" spans="1:18" ht="22" customHeight="1" x14ac:dyDescent="0.45">
      <c r="A1365" s="23">
        <f t="shared" si="138"/>
        <v>71</v>
      </c>
      <c r="B1365" s="3" t="s">
        <v>598</v>
      </c>
      <c r="C1365" s="3" t="s">
        <v>787</v>
      </c>
      <c r="D1365" s="3" t="s">
        <v>5513</v>
      </c>
      <c r="E1365" s="3" t="s">
        <v>831</v>
      </c>
      <c r="F1365" s="4" t="str">
        <f t="shared" si="139"/>
        <v>O_PNT_es_coupon</v>
      </c>
      <c r="G1365" s="5" t="s">
        <v>88</v>
      </c>
      <c r="H1365" s="3">
        <f t="shared" si="140"/>
        <v>41</v>
      </c>
      <c r="I1365" s="4" t="s">
        <v>1563</v>
      </c>
      <c r="J1365" s="4" t="s">
        <v>2598</v>
      </c>
      <c r="K1365" s="3" t="s">
        <v>3210</v>
      </c>
      <c r="L1365" s="3"/>
      <c r="M1365" s="3" t="str">
        <f t="shared" si="136"/>
        <v>NULL</v>
      </c>
      <c r="N1365" s="3"/>
      <c r="O1365" s="3"/>
      <c r="P1365" s="2" t="s">
        <v>3232</v>
      </c>
      <c r="Q1365" s="28" t="str">
        <f t="shared" si="137"/>
        <v>couponNo</v>
      </c>
      <c r="R1365" s="2" t="str">
        <f t="shared" si="141"/>
        <v>, couponExceptCategoryType  VARCHAR(1)  NULL  COMMENT '쿠폰제외카테고리여부-사용(‘y’)'</v>
      </c>
    </row>
    <row r="1366" spans="1:18" ht="22" customHeight="1" x14ac:dyDescent="0.45">
      <c r="A1366" s="23">
        <f t="shared" si="138"/>
        <v>71</v>
      </c>
      <c r="B1366" s="3" t="s">
        <v>598</v>
      </c>
      <c r="C1366" s="3" t="s">
        <v>787</v>
      </c>
      <c r="D1366" s="3" t="s">
        <v>5513</v>
      </c>
      <c r="E1366" s="3" t="s">
        <v>831</v>
      </c>
      <c r="F1366" s="4" t="str">
        <f t="shared" si="139"/>
        <v>O_PNT_es_coupon</v>
      </c>
      <c r="G1366" s="5" t="s">
        <v>88</v>
      </c>
      <c r="H1366" s="3">
        <f t="shared" si="140"/>
        <v>42</v>
      </c>
      <c r="I1366" s="4" t="s">
        <v>1564</v>
      </c>
      <c r="J1366" s="4" t="s">
        <v>2599</v>
      </c>
      <c r="K1366" s="3" t="s">
        <v>3163</v>
      </c>
      <c r="L1366" s="3"/>
      <c r="M1366" s="3" t="str">
        <f t="shared" si="136"/>
        <v>NULL</v>
      </c>
      <c r="N1366" s="3"/>
      <c r="O1366" s="3"/>
      <c r="P1366" s="2" t="s">
        <v>3246</v>
      </c>
      <c r="Q1366" s="28" t="str">
        <f t="shared" si="137"/>
        <v>couponNo</v>
      </c>
      <c r="R1366" s="2" t="str">
        <f t="shared" si="141"/>
        <v>, couponExceptCategory  TEXT  NULL  COMMENT '쿠폰제외카테고리'</v>
      </c>
    </row>
    <row r="1367" spans="1:18" ht="22" customHeight="1" x14ac:dyDescent="0.45">
      <c r="A1367" s="23">
        <f t="shared" si="138"/>
        <v>71</v>
      </c>
      <c r="B1367" s="3" t="s">
        <v>598</v>
      </c>
      <c r="C1367" s="3" t="s">
        <v>787</v>
      </c>
      <c r="D1367" s="3" t="s">
        <v>5513</v>
      </c>
      <c r="E1367" s="3" t="s">
        <v>831</v>
      </c>
      <c r="F1367" s="4" t="str">
        <f t="shared" si="139"/>
        <v>O_PNT_es_coupon</v>
      </c>
      <c r="G1367" s="5" t="s">
        <v>88</v>
      </c>
      <c r="H1367" s="3">
        <f t="shared" si="140"/>
        <v>43</v>
      </c>
      <c r="I1367" s="4" t="s">
        <v>1565</v>
      </c>
      <c r="J1367" s="4" t="s">
        <v>2600</v>
      </c>
      <c r="K1367" s="3" t="s">
        <v>3210</v>
      </c>
      <c r="L1367" s="3"/>
      <c r="M1367" s="3" t="str">
        <f t="shared" si="136"/>
        <v>NULL</v>
      </c>
      <c r="N1367" s="3"/>
      <c r="O1367" s="3"/>
      <c r="P1367" s="2" t="s">
        <v>3232</v>
      </c>
      <c r="Q1367" s="28" t="str">
        <f t="shared" si="137"/>
        <v>couponNo</v>
      </c>
      <c r="R1367" s="2" t="str">
        <f t="shared" si="141"/>
        <v>, couponExceptBrandType  VARCHAR(1)  NULL  COMMENT '쿠폰제외브랜드여부-사용(‘y’)'</v>
      </c>
    </row>
    <row r="1368" spans="1:18" ht="22" customHeight="1" x14ac:dyDescent="0.45">
      <c r="A1368" s="23">
        <f t="shared" si="138"/>
        <v>71</v>
      </c>
      <c r="B1368" s="3" t="s">
        <v>598</v>
      </c>
      <c r="C1368" s="3" t="s">
        <v>787</v>
      </c>
      <c r="D1368" s="3" t="s">
        <v>5513</v>
      </c>
      <c r="E1368" s="3" t="s">
        <v>831</v>
      </c>
      <c r="F1368" s="4" t="str">
        <f t="shared" si="139"/>
        <v>O_PNT_es_coupon</v>
      </c>
      <c r="G1368" s="5" t="s">
        <v>88</v>
      </c>
      <c r="H1368" s="3">
        <f t="shared" si="140"/>
        <v>44</v>
      </c>
      <c r="I1368" s="4" t="s">
        <v>1566</v>
      </c>
      <c r="J1368" s="4" t="s">
        <v>2601</v>
      </c>
      <c r="K1368" s="3" t="s">
        <v>3163</v>
      </c>
      <c r="L1368" s="3"/>
      <c r="M1368" s="3" t="str">
        <f t="shared" si="136"/>
        <v>NULL</v>
      </c>
      <c r="N1368" s="3"/>
      <c r="O1368" s="3"/>
      <c r="P1368" s="2" t="s">
        <v>3246</v>
      </c>
      <c r="Q1368" s="28" t="str">
        <f t="shared" si="137"/>
        <v>couponNo</v>
      </c>
      <c r="R1368" s="2" t="str">
        <f t="shared" si="141"/>
        <v>, couponExceptBrand  TEXT  NULL  COMMENT '쿠폰제외브랜드'</v>
      </c>
    </row>
    <row r="1369" spans="1:18" ht="22" customHeight="1" x14ac:dyDescent="0.45">
      <c r="A1369" s="23">
        <f t="shared" si="138"/>
        <v>71</v>
      </c>
      <c r="B1369" s="3" t="s">
        <v>598</v>
      </c>
      <c r="C1369" s="3" t="s">
        <v>787</v>
      </c>
      <c r="D1369" s="3" t="s">
        <v>5513</v>
      </c>
      <c r="E1369" s="3" t="s">
        <v>831</v>
      </c>
      <c r="F1369" s="4" t="str">
        <f t="shared" si="139"/>
        <v>O_PNT_es_coupon</v>
      </c>
      <c r="G1369" s="5" t="s">
        <v>88</v>
      </c>
      <c r="H1369" s="3">
        <f t="shared" si="140"/>
        <v>45</v>
      </c>
      <c r="I1369" s="4" t="s">
        <v>1567</v>
      </c>
      <c r="J1369" s="4" t="s">
        <v>2602</v>
      </c>
      <c r="K1369" s="3" t="s">
        <v>3210</v>
      </c>
      <c r="L1369" s="3"/>
      <c r="M1369" s="3" t="str">
        <f t="shared" si="136"/>
        <v>NULL</v>
      </c>
      <c r="N1369" s="3"/>
      <c r="O1369" s="3"/>
      <c r="P1369" s="2" t="s">
        <v>3232</v>
      </c>
      <c r="Q1369" s="28" t="str">
        <f t="shared" si="137"/>
        <v>couponNo</v>
      </c>
      <c r="R1369" s="2" t="str">
        <f t="shared" si="141"/>
        <v>, couponExceptGoodsType  VARCHAR(1)  NULL  COMMENT '쿠폰제외상품여부-사용(‘y’)'</v>
      </c>
    </row>
    <row r="1370" spans="1:18" ht="22" customHeight="1" x14ac:dyDescent="0.45">
      <c r="A1370" s="23">
        <f t="shared" si="138"/>
        <v>71</v>
      </c>
      <c r="B1370" s="3" t="s">
        <v>598</v>
      </c>
      <c r="C1370" s="3" t="s">
        <v>787</v>
      </c>
      <c r="D1370" s="3" t="s">
        <v>5513</v>
      </c>
      <c r="E1370" s="3" t="s">
        <v>831</v>
      </c>
      <c r="F1370" s="4" t="str">
        <f t="shared" si="139"/>
        <v>O_PNT_es_coupon</v>
      </c>
      <c r="G1370" s="5" t="s">
        <v>88</v>
      </c>
      <c r="H1370" s="3">
        <f t="shared" si="140"/>
        <v>46</v>
      </c>
      <c r="I1370" s="4" t="s">
        <v>1568</v>
      </c>
      <c r="J1370" s="4" t="s">
        <v>2603</v>
      </c>
      <c r="K1370" s="3" t="s">
        <v>3163</v>
      </c>
      <c r="L1370" s="3"/>
      <c r="M1370" s="3" t="str">
        <f t="shared" si="136"/>
        <v>NULL</v>
      </c>
      <c r="N1370" s="3"/>
      <c r="O1370" s="3"/>
      <c r="P1370" s="2" t="s">
        <v>3246</v>
      </c>
      <c r="Q1370" s="28" t="str">
        <f t="shared" si="137"/>
        <v>couponNo</v>
      </c>
      <c r="R1370" s="2" t="str">
        <f t="shared" si="141"/>
        <v>, couponExceptGoods  TEXT  NULL  COMMENT '쿠폰제외상품'</v>
      </c>
    </row>
    <row r="1371" spans="1:18" ht="22" customHeight="1" x14ac:dyDescent="0.45">
      <c r="A1371" s="23">
        <f t="shared" si="138"/>
        <v>71</v>
      </c>
      <c r="B1371" s="3" t="s">
        <v>598</v>
      </c>
      <c r="C1371" s="3" t="s">
        <v>787</v>
      </c>
      <c r="D1371" s="3" t="s">
        <v>5513</v>
      </c>
      <c r="E1371" s="3" t="s">
        <v>831</v>
      </c>
      <c r="F1371" s="4" t="str">
        <f t="shared" si="139"/>
        <v>O_PNT_es_coupon</v>
      </c>
      <c r="G1371" s="5" t="s">
        <v>88</v>
      </c>
      <c r="H1371" s="3">
        <f t="shared" si="140"/>
        <v>47</v>
      </c>
      <c r="I1371" s="4" t="s">
        <v>1569</v>
      </c>
      <c r="J1371" s="4" t="s">
        <v>2604</v>
      </c>
      <c r="K1371" s="3" t="s">
        <v>3210</v>
      </c>
      <c r="L1371" s="3"/>
      <c r="M1371" s="3" t="str">
        <f t="shared" si="136"/>
        <v>NULL</v>
      </c>
      <c r="N1371" s="3"/>
      <c r="O1371" s="3"/>
      <c r="P1371" s="2" t="s">
        <v>3232</v>
      </c>
      <c r="Q1371" s="28" t="str">
        <f t="shared" si="137"/>
        <v>couponNo</v>
      </c>
      <c r="R1371" s="2" t="str">
        <f t="shared" si="141"/>
        <v>, couponApplyGoodsAmountType  VARCHAR(1)  NULL  COMMENT '쿠폰수량별 적용타입-수량*쿠폰할인(‘Y’),수량상관없이쿠폰1개할인(‘N’)'</v>
      </c>
    </row>
    <row r="1372" spans="1:18" ht="22" customHeight="1" x14ac:dyDescent="0.45">
      <c r="A1372" s="23">
        <f t="shared" si="138"/>
        <v>71</v>
      </c>
      <c r="B1372" s="3" t="s">
        <v>598</v>
      </c>
      <c r="C1372" s="3" t="s">
        <v>787</v>
      </c>
      <c r="D1372" s="3" t="s">
        <v>5513</v>
      </c>
      <c r="E1372" s="3" t="s">
        <v>831</v>
      </c>
      <c r="F1372" s="4" t="str">
        <f t="shared" si="139"/>
        <v>O_PNT_es_coupon</v>
      </c>
      <c r="G1372" s="5" t="s">
        <v>88</v>
      </c>
      <c r="H1372" s="3">
        <f t="shared" si="140"/>
        <v>48</v>
      </c>
      <c r="I1372" s="4" t="s">
        <v>1570</v>
      </c>
      <c r="J1372" s="4" t="s">
        <v>2605</v>
      </c>
      <c r="K1372" s="3" t="s">
        <v>3158</v>
      </c>
      <c r="L1372" s="3"/>
      <c r="M1372" s="3" t="str">
        <f t="shared" si="136"/>
        <v>NULL</v>
      </c>
      <c r="N1372" s="3"/>
      <c r="O1372" s="3"/>
      <c r="P1372" s="2" t="s">
        <v>3267</v>
      </c>
      <c r="Q1372" s="28" t="str">
        <f t="shared" si="137"/>
        <v>couponNo</v>
      </c>
      <c r="R1372" s="2" t="str">
        <f t="shared" si="141"/>
        <v>, couponMinOrderPrice  DECIMAL(12,2)  NULL  COMMENT '쿠폰적용의 최소구매금액'</v>
      </c>
    </row>
    <row r="1373" spans="1:18" ht="22" customHeight="1" x14ac:dyDescent="0.45">
      <c r="A1373" s="23">
        <f t="shared" si="138"/>
        <v>71</v>
      </c>
      <c r="B1373" s="3" t="s">
        <v>598</v>
      </c>
      <c r="C1373" s="3" t="s">
        <v>787</v>
      </c>
      <c r="D1373" s="3" t="s">
        <v>5513</v>
      </c>
      <c r="E1373" s="3" t="s">
        <v>831</v>
      </c>
      <c r="F1373" s="4" t="str">
        <f t="shared" si="139"/>
        <v>O_PNT_es_coupon</v>
      </c>
      <c r="G1373" s="5" t="s">
        <v>88</v>
      </c>
      <c r="H1373" s="3">
        <f t="shared" si="140"/>
        <v>49</v>
      </c>
      <c r="I1373" s="4" t="s">
        <v>1571</v>
      </c>
      <c r="J1373" s="4" t="s">
        <v>2606</v>
      </c>
      <c r="K1373" s="3" t="s">
        <v>3344</v>
      </c>
      <c r="L1373" s="3"/>
      <c r="M1373" s="3" t="str">
        <f t="shared" si="136"/>
        <v>NULL</v>
      </c>
      <c r="N1373" s="3"/>
      <c r="O1373" s="3"/>
      <c r="P1373" s="2" t="s">
        <v>3268</v>
      </c>
      <c r="Q1373" s="28" t="str">
        <f t="shared" si="137"/>
        <v>couponNo</v>
      </c>
      <c r="R1373" s="2" t="str">
        <f t="shared" si="141"/>
        <v>, couponProductMinOrderType  VARCHAR(7)  NULL  COMMENT '구매금액 기준 옵션(상품,주문)'</v>
      </c>
    </row>
    <row r="1374" spans="1:18" ht="22" customHeight="1" x14ac:dyDescent="0.45">
      <c r="A1374" s="23">
        <f t="shared" si="138"/>
        <v>71</v>
      </c>
      <c r="B1374" s="3" t="s">
        <v>598</v>
      </c>
      <c r="C1374" s="3" t="s">
        <v>787</v>
      </c>
      <c r="D1374" s="3" t="s">
        <v>5513</v>
      </c>
      <c r="E1374" s="3" t="s">
        <v>831</v>
      </c>
      <c r="F1374" s="4" t="str">
        <f t="shared" si="139"/>
        <v>O_PNT_es_coupon</v>
      </c>
      <c r="G1374" s="5" t="s">
        <v>88</v>
      </c>
      <c r="H1374" s="3">
        <f t="shared" si="140"/>
        <v>50</v>
      </c>
      <c r="I1374" s="4" t="s">
        <v>1572</v>
      </c>
      <c r="J1374" s="4" t="s">
        <v>2607</v>
      </c>
      <c r="K1374" s="3" t="s">
        <v>3216</v>
      </c>
      <c r="L1374" s="3"/>
      <c r="M1374" s="3" t="str">
        <f t="shared" si="136"/>
        <v>NULL</v>
      </c>
      <c r="N1374" s="3"/>
      <c r="O1374" s="3"/>
      <c r="P1374" s="2" t="s">
        <v>3264</v>
      </c>
      <c r="Q1374" s="28" t="str">
        <f t="shared" si="137"/>
        <v>couponNo</v>
      </c>
      <c r="R1374" s="2" t="str">
        <f t="shared" si="141"/>
        <v>, couponApplyOrderPayType  VARCHAR(4)  NULL  COMMENT '폰적용 결제방법-전체(‘all’),무통장입금만(‘bank’)'</v>
      </c>
    </row>
    <row r="1375" spans="1:18" ht="22" customHeight="1" x14ac:dyDescent="0.45">
      <c r="A1375" s="23">
        <f t="shared" si="138"/>
        <v>71</v>
      </c>
      <c r="B1375" s="3" t="s">
        <v>598</v>
      </c>
      <c r="C1375" s="3" t="s">
        <v>787</v>
      </c>
      <c r="D1375" s="3" t="s">
        <v>5513</v>
      </c>
      <c r="E1375" s="3" t="s">
        <v>831</v>
      </c>
      <c r="F1375" s="4" t="str">
        <f t="shared" si="139"/>
        <v>O_PNT_es_coupon</v>
      </c>
      <c r="G1375" s="5" t="s">
        <v>88</v>
      </c>
      <c r="H1375" s="3">
        <f t="shared" si="140"/>
        <v>51</v>
      </c>
      <c r="I1375" s="4" t="s">
        <v>1573</v>
      </c>
      <c r="J1375" s="4" t="s">
        <v>2608</v>
      </c>
      <c r="K1375" s="3" t="s">
        <v>3210</v>
      </c>
      <c r="L1375" s="3"/>
      <c r="M1375" s="3" t="str">
        <f t="shared" si="136"/>
        <v>NULL</v>
      </c>
      <c r="N1375" s="3"/>
      <c r="O1375" s="3"/>
      <c r="P1375" s="2" t="s">
        <v>3232</v>
      </c>
      <c r="Q1375" s="28" t="str">
        <f t="shared" si="137"/>
        <v>couponNo</v>
      </c>
      <c r="R1375" s="2" t="str">
        <f t="shared" si="141"/>
        <v>, couponApplyDuplicateType  VARCHAR(1)  NULL  COMMENT '쿠폰적용 여부-중복가능(‘y’),안됨(‘n’)'</v>
      </c>
    </row>
    <row r="1376" spans="1:18" ht="22" customHeight="1" x14ac:dyDescent="0.45">
      <c r="A1376" s="23">
        <f t="shared" si="138"/>
        <v>71</v>
      </c>
      <c r="B1376" s="3" t="s">
        <v>598</v>
      </c>
      <c r="C1376" s="3" t="s">
        <v>787</v>
      </c>
      <c r="D1376" s="3" t="s">
        <v>5513</v>
      </c>
      <c r="E1376" s="3" t="s">
        <v>831</v>
      </c>
      <c r="F1376" s="4" t="str">
        <f t="shared" si="139"/>
        <v>O_PNT_es_coupon</v>
      </c>
      <c r="G1376" s="5" t="s">
        <v>88</v>
      </c>
      <c r="H1376" s="3">
        <f t="shared" si="140"/>
        <v>52</v>
      </c>
      <c r="I1376" s="4" t="s">
        <v>1574</v>
      </c>
      <c r="J1376" s="4" t="s">
        <v>2609</v>
      </c>
      <c r="K1376" s="3" t="s">
        <v>3210</v>
      </c>
      <c r="L1376" s="3"/>
      <c r="M1376" s="3" t="str">
        <f t="shared" si="136"/>
        <v>NULL</v>
      </c>
      <c r="N1376" s="3"/>
      <c r="O1376" s="3"/>
      <c r="P1376" s="2" t="s">
        <v>3232</v>
      </c>
      <c r="Q1376" s="28" t="str">
        <f t="shared" si="137"/>
        <v>couponNo</v>
      </c>
      <c r="R1376" s="2" t="str">
        <f t="shared" si="141"/>
        <v>, couponAutoRecoverType  VARCHAR(1)  NULL  COMMENT '쿠폰자동복원 여부-가능(‘y’),안됨(‘n’)'</v>
      </c>
    </row>
    <row r="1377" spans="1:18" ht="22" customHeight="1" x14ac:dyDescent="0.45">
      <c r="A1377" s="23">
        <f t="shared" si="138"/>
        <v>71</v>
      </c>
      <c r="B1377" s="3" t="s">
        <v>598</v>
      </c>
      <c r="C1377" s="3" t="s">
        <v>787</v>
      </c>
      <c r="D1377" s="3" t="s">
        <v>5513</v>
      </c>
      <c r="E1377" s="3" t="s">
        <v>831</v>
      </c>
      <c r="F1377" s="4" t="str">
        <f t="shared" si="139"/>
        <v>O_PNT_es_coupon</v>
      </c>
      <c r="G1377" s="5" t="s">
        <v>88</v>
      </c>
      <c r="H1377" s="3">
        <f t="shared" si="140"/>
        <v>53</v>
      </c>
      <c r="I1377" s="4" t="s">
        <v>1575</v>
      </c>
      <c r="J1377" s="4" t="s">
        <v>2610</v>
      </c>
      <c r="K1377" s="23" t="s">
        <v>5510</v>
      </c>
      <c r="L1377" s="3"/>
      <c r="M1377" s="3" t="str">
        <f t="shared" si="136"/>
        <v>NULL</v>
      </c>
      <c r="N1377" s="3"/>
      <c r="O1377" s="3"/>
      <c r="P1377" s="34" t="s">
        <v>3269</v>
      </c>
      <c r="Q1377" s="28" t="str">
        <f t="shared" si="137"/>
        <v>couponNo</v>
      </c>
      <c r="R1377" s="2" t="str">
        <f t="shared" si="141"/>
        <v>, couponEventType  VARCHAR(20)  NULL  COMMENT '자동발급쿠폰 종류-첫구매(‘first’),구매감사(‘order’),생일축하(‘birth’)...'</v>
      </c>
    </row>
    <row r="1378" spans="1:18" ht="22" customHeight="1" x14ac:dyDescent="0.45">
      <c r="A1378" s="23">
        <f t="shared" si="138"/>
        <v>71</v>
      </c>
      <c r="B1378" s="3" t="s">
        <v>598</v>
      </c>
      <c r="C1378" s="3" t="s">
        <v>787</v>
      </c>
      <c r="D1378" s="3" t="s">
        <v>5513</v>
      </c>
      <c r="E1378" s="3" t="s">
        <v>831</v>
      </c>
      <c r="F1378" s="4" t="str">
        <f t="shared" si="139"/>
        <v>O_PNT_es_coupon</v>
      </c>
      <c r="G1378" s="5" t="s">
        <v>88</v>
      </c>
      <c r="H1378" s="3">
        <f t="shared" si="140"/>
        <v>54</v>
      </c>
      <c r="I1378" s="4" t="s">
        <v>1576</v>
      </c>
      <c r="J1378" s="4" t="s">
        <v>2611</v>
      </c>
      <c r="K1378" s="3" t="s">
        <v>3210</v>
      </c>
      <c r="L1378" s="3"/>
      <c r="M1378" s="3" t="str">
        <f t="shared" si="136"/>
        <v>NULL</v>
      </c>
      <c r="N1378" s="3"/>
      <c r="O1378" s="3"/>
      <c r="P1378" s="2" t="s">
        <v>3232</v>
      </c>
      <c r="Q1378" s="28" t="str">
        <f t="shared" si="137"/>
        <v>couponNo</v>
      </c>
      <c r="R1378" s="2" t="str">
        <f t="shared" si="141"/>
        <v>, couponEventOrderFirstType  VARCHAR(1)  NULL  COMMENT '구매감사쿠폰과 첫구매쿠폰의 중복함-(‘y’)'</v>
      </c>
    </row>
    <row r="1379" spans="1:18" ht="22" customHeight="1" x14ac:dyDescent="0.45">
      <c r="A1379" s="23">
        <f t="shared" si="138"/>
        <v>71</v>
      </c>
      <c r="B1379" s="3" t="s">
        <v>598</v>
      </c>
      <c r="C1379" s="3" t="s">
        <v>787</v>
      </c>
      <c r="D1379" s="3" t="s">
        <v>5513</v>
      </c>
      <c r="E1379" s="3" t="s">
        <v>831</v>
      </c>
      <c r="F1379" s="4" t="str">
        <f t="shared" si="139"/>
        <v>O_PNT_es_coupon</v>
      </c>
      <c r="G1379" s="5" t="s">
        <v>88</v>
      </c>
      <c r="H1379" s="3">
        <f t="shared" si="140"/>
        <v>55</v>
      </c>
      <c r="I1379" s="4" t="s">
        <v>1577</v>
      </c>
      <c r="J1379" s="4" t="s">
        <v>2612</v>
      </c>
      <c r="K1379" s="3" t="s">
        <v>3210</v>
      </c>
      <c r="L1379" s="3"/>
      <c r="M1379" s="3" t="str">
        <f t="shared" si="136"/>
        <v>NULL</v>
      </c>
      <c r="N1379" s="3"/>
      <c r="O1379" s="3"/>
      <c r="P1379" s="2" t="s">
        <v>3232</v>
      </c>
      <c r="Q1379" s="28" t="str">
        <f t="shared" si="137"/>
        <v>couponNo</v>
      </c>
      <c r="R1379" s="2" t="str">
        <f t="shared" si="141"/>
        <v>, couponEventOrderSmsType  VARCHAR(1)  NULL  COMMENT '구매감사쿠폰SMS발송여부-함(‘y’)'</v>
      </c>
    </row>
    <row r="1380" spans="1:18" ht="22" customHeight="1" x14ac:dyDescent="0.45">
      <c r="A1380" s="23">
        <f t="shared" si="138"/>
        <v>71</v>
      </c>
      <c r="B1380" s="3" t="s">
        <v>598</v>
      </c>
      <c r="C1380" s="3" t="s">
        <v>787</v>
      </c>
      <c r="D1380" s="3" t="s">
        <v>5513</v>
      </c>
      <c r="E1380" s="3" t="s">
        <v>831</v>
      </c>
      <c r="F1380" s="4" t="str">
        <f t="shared" si="139"/>
        <v>O_PNT_es_coupon</v>
      </c>
      <c r="G1380" s="5" t="s">
        <v>88</v>
      </c>
      <c r="H1380" s="3">
        <f t="shared" si="140"/>
        <v>56</v>
      </c>
      <c r="I1380" s="4" t="s">
        <v>1578</v>
      </c>
      <c r="J1380" s="4" t="s">
        <v>2613</v>
      </c>
      <c r="K1380" s="3" t="s">
        <v>3210</v>
      </c>
      <c r="L1380" s="3"/>
      <c r="M1380" s="3" t="str">
        <f t="shared" ref="M1380:M1443" si="142">IF(L1380="Y"," NOT NULL","NULL")</f>
        <v>NULL</v>
      </c>
      <c r="N1380" s="3"/>
      <c r="O1380" s="3"/>
      <c r="P1380" s="2" t="s">
        <v>3232</v>
      </c>
      <c r="Q1380" s="28" t="str">
        <f t="shared" ref="Q1380:Q1443" si="143">IF(G1380="","",IF(L1380="",Q1379,IF(AND(L1380="Y",H1380=1),J1380,CONCATENATE(Q1379,",",J1380))))</f>
        <v>couponNo</v>
      </c>
      <c r="R1380" s="2" t="str">
        <f t="shared" si="141"/>
        <v>, couponEventFirstSmsType  VARCHAR(1)  NULL  COMMENT '첫구매쿠폰SMS발송여부-함(‘y’)'</v>
      </c>
    </row>
    <row r="1381" spans="1:18" ht="22" customHeight="1" x14ac:dyDescent="0.45">
      <c r="A1381" s="23">
        <f t="shared" ref="A1381:A1444" si="144">IF(G1381=G1380,A1380,A1380+1)</f>
        <v>71</v>
      </c>
      <c r="B1381" s="3" t="s">
        <v>598</v>
      </c>
      <c r="C1381" s="3" t="s">
        <v>787</v>
      </c>
      <c r="D1381" s="3" t="s">
        <v>5513</v>
      </c>
      <c r="E1381" s="3" t="s">
        <v>831</v>
      </c>
      <c r="F1381" s="4" t="str">
        <f t="shared" ref="F1381:F1444" si="145">CONCATENATE("O_",D1381,"_",E1381)</f>
        <v>O_PNT_es_coupon</v>
      </c>
      <c r="G1381" s="5" t="s">
        <v>88</v>
      </c>
      <c r="H1381" s="3">
        <f t="shared" ref="H1381:H1444" si="146">IF(F1381=F1380,H1380+1,1)</f>
        <v>57</v>
      </c>
      <c r="I1381" s="4" t="s">
        <v>1579</v>
      </c>
      <c r="J1381" s="4" t="s">
        <v>2614</v>
      </c>
      <c r="K1381" s="3" t="s">
        <v>3210</v>
      </c>
      <c r="L1381" s="3"/>
      <c r="M1381" s="3" t="str">
        <f t="shared" si="142"/>
        <v>NULL</v>
      </c>
      <c r="N1381" s="3"/>
      <c r="O1381" s="3"/>
      <c r="P1381" s="2" t="s">
        <v>3232</v>
      </c>
      <c r="Q1381" s="28" t="str">
        <f t="shared" si="143"/>
        <v>couponNo</v>
      </c>
      <c r="R1381" s="2" t="str">
        <f t="shared" ref="R1381:R1444" si="147">IF(AND(N1381="Y",H1381=1),"CREATE OR REPLACE VIEW "&amp;B1381&amp;"."&amp;F1381&amp;" AS SELECT CMM_DTL_CD AS "&amp;J1381,IF(AND(N1381="Y",H1382=1)," , SORT_SEQ AS "&amp;J1381&amp;" FROM DW.WSTC_CMM_CD_DTL WHERE CMM_BAS_CD= '"&amp;P1381&amp;"';",IF(N1381="Y"," , CMM_DTL_NM AS "&amp;J1381,IF(G1381="","",IF(H1381=1,"CREATE OR REPLACE TRANSIENT TABLE "&amp;B1381&amp;"."&amp;F1381&amp;" ("&amp;J1381&amp;"  "&amp;K1381&amp;"  "&amp;M1381&amp;"  COMMENT '"&amp;I1381&amp;"'",IF(H1382=1,", "&amp;J1381&amp;"  "&amp;K1381&amp;"  "&amp;M1381&amp;"  COMMENT '"&amp;I1381&amp;"' , CONSTRAINT "&amp;F1381&amp;"_PK PRIMARY KEY ("&amp;Q1381&amp;")) COMMENT='"&amp;G1381&amp;"';"&amp;"GRANT SELECT ON TABLE GCWB_WDB."&amp;B1381&amp;"."&amp;F1381&amp;" TO READ_ROLE;"&amp;"GRANT SELECT,INSERT,UPDATE,DELETE ON TABLE GCWB_WDB."&amp;B1381&amp;"."&amp;F1381&amp;" TO ROLE CRUD_ROLE;",", "&amp;J1381&amp;"  "&amp;K1381&amp;"  "&amp;M1381&amp;"  COMMENT '"&amp;I1381&amp;"'"))))))</f>
        <v>, couponEventBirthSmsType  VARCHAR(1)  NULL  COMMENT '생일쿠폰SMS발송여부-함(‘y’)'</v>
      </c>
    </row>
    <row r="1382" spans="1:18" ht="22" customHeight="1" x14ac:dyDescent="0.45">
      <c r="A1382" s="23">
        <f t="shared" si="144"/>
        <v>71</v>
      </c>
      <c r="B1382" s="3" t="s">
        <v>598</v>
      </c>
      <c r="C1382" s="3" t="s">
        <v>787</v>
      </c>
      <c r="D1382" s="3" t="s">
        <v>5513</v>
      </c>
      <c r="E1382" s="3" t="s">
        <v>831</v>
      </c>
      <c r="F1382" s="4" t="str">
        <f t="shared" si="145"/>
        <v>O_PNT_es_coupon</v>
      </c>
      <c r="G1382" s="5" t="s">
        <v>88</v>
      </c>
      <c r="H1382" s="3">
        <f t="shared" si="146"/>
        <v>58</v>
      </c>
      <c r="I1382" s="4" t="s">
        <v>1580</v>
      </c>
      <c r="J1382" s="4" t="s">
        <v>2615</v>
      </c>
      <c r="K1382" s="3" t="s">
        <v>3210</v>
      </c>
      <c r="L1382" s="3"/>
      <c r="M1382" s="3" t="str">
        <f t="shared" si="142"/>
        <v>NULL</v>
      </c>
      <c r="N1382" s="3"/>
      <c r="O1382" s="3"/>
      <c r="P1382" s="2" t="s">
        <v>3232</v>
      </c>
      <c r="Q1382" s="28" t="str">
        <f t="shared" si="143"/>
        <v>couponNo</v>
      </c>
      <c r="R1382" s="2" t="str">
        <f t="shared" si="147"/>
        <v>, couponEventMemberSmsType  VARCHAR(1)  NULL  COMMENT '회원가입쿠폰SMS발송여부-함(‘y’)'</v>
      </c>
    </row>
    <row r="1383" spans="1:18" ht="22" customHeight="1" x14ac:dyDescent="0.45">
      <c r="A1383" s="23">
        <f t="shared" si="144"/>
        <v>71</v>
      </c>
      <c r="B1383" s="3" t="s">
        <v>598</v>
      </c>
      <c r="C1383" s="3" t="s">
        <v>787</v>
      </c>
      <c r="D1383" s="3" t="s">
        <v>5513</v>
      </c>
      <c r="E1383" s="3" t="s">
        <v>831</v>
      </c>
      <c r="F1383" s="4" t="str">
        <f t="shared" si="145"/>
        <v>O_PNT_es_coupon</v>
      </c>
      <c r="G1383" s="5" t="s">
        <v>88</v>
      </c>
      <c r="H1383" s="3">
        <f t="shared" si="146"/>
        <v>59</v>
      </c>
      <c r="I1383" s="4" t="s">
        <v>1581</v>
      </c>
      <c r="J1383" s="4" t="s">
        <v>2616</v>
      </c>
      <c r="K1383" s="3" t="s">
        <v>3210</v>
      </c>
      <c r="L1383" s="3"/>
      <c r="M1383" s="3" t="str">
        <f t="shared" si="142"/>
        <v>NULL</v>
      </c>
      <c r="N1383" s="3"/>
      <c r="O1383" s="3"/>
      <c r="P1383" s="2" t="s">
        <v>3232</v>
      </c>
      <c r="Q1383" s="28" t="str">
        <f t="shared" si="143"/>
        <v>couponNo</v>
      </c>
      <c r="R1383" s="2" t="str">
        <f t="shared" si="147"/>
        <v>, couponEventAttendanceSmsType  VARCHAR(1)  NULL  COMMENT '출석체크쿠폰SMS발송여부-함(‘y’)'</v>
      </c>
    </row>
    <row r="1384" spans="1:18" ht="22" customHeight="1" x14ac:dyDescent="0.45">
      <c r="A1384" s="23">
        <f t="shared" si="144"/>
        <v>71</v>
      </c>
      <c r="B1384" s="3" t="s">
        <v>598</v>
      </c>
      <c r="C1384" s="3" t="s">
        <v>787</v>
      </c>
      <c r="D1384" s="3" t="s">
        <v>5513</v>
      </c>
      <c r="E1384" s="3" t="s">
        <v>831</v>
      </c>
      <c r="F1384" s="4" t="str">
        <f t="shared" si="145"/>
        <v>O_PNT_es_coupon</v>
      </c>
      <c r="G1384" s="5" t="s">
        <v>88</v>
      </c>
      <c r="H1384" s="3">
        <f t="shared" si="146"/>
        <v>60</v>
      </c>
      <c r="I1384" s="4" t="s">
        <v>1582</v>
      </c>
      <c r="J1384" s="4" t="s">
        <v>2617</v>
      </c>
      <c r="K1384" s="3" t="s">
        <v>3210</v>
      </c>
      <c r="L1384" s="3"/>
      <c r="M1384" s="3" t="str">
        <f t="shared" si="142"/>
        <v>NULL</v>
      </c>
      <c r="N1384" s="3"/>
      <c r="O1384" s="3"/>
      <c r="P1384" s="2" t="s">
        <v>3232</v>
      </c>
      <c r="Q1384" s="28" t="str">
        <f t="shared" si="143"/>
        <v>couponNo</v>
      </c>
      <c r="R1384" s="2" t="str">
        <f t="shared" si="147"/>
        <v>, couponEventMemberModifySmsType  VARCHAR(1)  NULL  COMMENT '회원정보수정쿠폰SMS발송여부-함(‘y’)'</v>
      </c>
    </row>
    <row r="1385" spans="1:18" ht="22" customHeight="1" x14ac:dyDescent="0.45">
      <c r="A1385" s="23">
        <f t="shared" si="144"/>
        <v>71</v>
      </c>
      <c r="B1385" s="3" t="s">
        <v>598</v>
      </c>
      <c r="C1385" s="3" t="s">
        <v>787</v>
      </c>
      <c r="D1385" s="3" t="s">
        <v>5513</v>
      </c>
      <c r="E1385" s="3" t="s">
        <v>831</v>
      </c>
      <c r="F1385" s="4" t="str">
        <f t="shared" si="145"/>
        <v>O_PNT_es_coupon</v>
      </c>
      <c r="G1385" s="5" t="s">
        <v>88</v>
      </c>
      <c r="H1385" s="3">
        <f t="shared" si="146"/>
        <v>61</v>
      </c>
      <c r="I1385" s="4" t="s">
        <v>1583</v>
      </c>
      <c r="J1385" s="4" t="s">
        <v>2618</v>
      </c>
      <c r="K1385" s="3" t="s">
        <v>3210</v>
      </c>
      <c r="L1385" s="3"/>
      <c r="M1385" s="3" t="str">
        <f t="shared" si="142"/>
        <v>NULL</v>
      </c>
      <c r="N1385" s="3"/>
      <c r="O1385" s="3"/>
      <c r="P1385" s="2" t="s">
        <v>3232</v>
      </c>
      <c r="Q1385" s="28" t="str">
        <f t="shared" si="143"/>
        <v>couponNo</v>
      </c>
      <c r="R1385" s="2" t="str">
        <f t="shared" si="147"/>
        <v>, couponEventWakeSmsType  VARCHAR(1)  NULL  COMMENT '휴면회원해제쿠폰SMS발송여부-함(‘y’)'</v>
      </c>
    </row>
    <row r="1386" spans="1:18" ht="22" customHeight="1" x14ac:dyDescent="0.45">
      <c r="A1386" s="23">
        <f t="shared" si="144"/>
        <v>71</v>
      </c>
      <c r="B1386" s="3" t="s">
        <v>598</v>
      </c>
      <c r="C1386" s="3" t="s">
        <v>787</v>
      </c>
      <c r="D1386" s="3" t="s">
        <v>5513</v>
      </c>
      <c r="E1386" s="3" t="s">
        <v>831</v>
      </c>
      <c r="F1386" s="4" t="str">
        <f t="shared" si="145"/>
        <v>O_PNT_es_coupon</v>
      </c>
      <c r="G1386" s="5" t="s">
        <v>88</v>
      </c>
      <c r="H1386" s="3">
        <f t="shared" si="146"/>
        <v>62</v>
      </c>
      <c r="I1386" s="4" t="s">
        <v>1584</v>
      </c>
      <c r="J1386" s="4" t="s">
        <v>2619</v>
      </c>
      <c r="K1386" s="3" t="s">
        <v>3210</v>
      </c>
      <c r="L1386" s="3"/>
      <c r="M1386" s="3" t="str">
        <f t="shared" si="142"/>
        <v>NULL</v>
      </c>
      <c r="N1386" s="3"/>
      <c r="O1386" s="3"/>
      <c r="P1386" s="2" t="s">
        <v>3270</v>
      </c>
      <c r="Q1386" s="28" t="str">
        <f t="shared" si="143"/>
        <v>couponNo</v>
      </c>
      <c r="R1386" s="2" t="str">
        <f t="shared" si="147"/>
        <v>, couponAuthType  VARCHAR(1)  NULL  COMMENT '쿠폰인증번호타입-1개의인증번호사용(‘n’),회원별로다른인증번호사용('y')'</v>
      </c>
    </row>
    <row r="1387" spans="1:18" ht="22" customHeight="1" x14ac:dyDescent="0.45">
      <c r="A1387" s="23">
        <f t="shared" si="144"/>
        <v>71</v>
      </c>
      <c r="B1387" s="3" t="s">
        <v>598</v>
      </c>
      <c r="C1387" s="3" t="s">
        <v>787</v>
      </c>
      <c r="D1387" s="3" t="s">
        <v>5513</v>
      </c>
      <c r="E1387" s="3" t="s">
        <v>831</v>
      </c>
      <c r="F1387" s="4" t="str">
        <f t="shared" si="145"/>
        <v>O_PNT_es_coupon</v>
      </c>
      <c r="G1387" s="5" t="s">
        <v>88</v>
      </c>
      <c r="H1387" s="3">
        <f t="shared" si="146"/>
        <v>63</v>
      </c>
      <c r="I1387" s="4" t="s">
        <v>1585</v>
      </c>
      <c r="J1387" s="4" t="s">
        <v>2620</v>
      </c>
      <c r="K1387" s="3" t="s">
        <v>3183</v>
      </c>
      <c r="L1387" s="3"/>
      <c r="M1387" s="3" t="str">
        <f t="shared" si="142"/>
        <v>NULL</v>
      </c>
      <c r="N1387" s="3"/>
      <c r="O1387" s="3"/>
      <c r="P1387" s="2" t="s">
        <v>3227</v>
      </c>
      <c r="Q1387" s="28" t="str">
        <f t="shared" si="143"/>
        <v>couponNo</v>
      </c>
      <c r="R1387" s="2" t="str">
        <f t="shared" si="147"/>
        <v>, couponInsertAdminId  VARCHAR(20)  NULL  COMMENT '쿠폰등록자'</v>
      </c>
    </row>
    <row r="1388" spans="1:18" ht="22" customHeight="1" x14ac:dyDescent="0.45">
      <c r="A1388" s="23">
        <f t="shared" si="144"/>
        <v>71</v>
      </c>
      <c r="B1388" s="3" t="s">
        <v>598</v>
      </c>
      <c r="C1388" s="3" t="s">
        <v>787</v>
      </c>
      <c r="D1388" s="3" t="s">
        <v>5513</v>
      </c>
      <c r="E1388" s="3" t="s">
        <v>831</v>
      </c>
      <c r="F1388" s="4" t="str">
        <f t="shared" si="145"/>
        <v>O_PNT_es_coupon</v>
      </c>
      <c r="G1388" s="5" t="s">
        <v>88</v>
      </c>
      <c r="H1388" s="3">
        <f t="shared" si="146"/>
        <v>64</v>
      </c>
      <c r="I1388" s="4" t="s">
        <v>1586</v>
      </c>
      <c r="J1388" s="4" t="s">
        <v>2621</v>
      </c>
      <c r="K1388" s="3" t="s">
        <v>3378</v>
      </c>
      <c r="L1388" s="3"/>
      <c r="M1388" s="3" t="str">
        <f t="shared" si="142"/>
        <v>NULL</v>
      </c>
      <c r="N1388" s="3"/>
      <c r="O1388" s="3"/>
      <c r="P1388" s="2" t="s">
        <v>3223</v>
      </c>
      <c r="Q1388" s="28" t="str">
        <f t="shared" si="143"/>
        <v>couponNo</v>
      </c>
      <c r="R1388" s="2" t="str">
        <f t="shared" si="147"/>
        <v>, managerNo  INTEGER  NULL  COMMENT '쿠폰등록자키'</v>
      </c>
    </row>
    <row r="1389" spans="1:18" ht="22" customHeight="1" x14ac:dyDescent="0.45">
      <c r="A1389" s="23">
        <f t="shared" si="144"/>
        <v>71</v>
      </c>
      <c r="B1389" s="3" t="s">
        <v>598</v>
      </c>
      <c r="C1389" s="3" t="s">
        <v>787</v>
      </c>
      <c r="D1389" s="3" t="s">
        <v>5513</v>
      </c>
      <c r="E1389" s="3" t="s">
        <v>831</v>
      </c>
      <c r="F1389" s="4" t="str">
        <f t="shared" si="145"/>
        <v>O_PNT_es_coupon</v>
      </c>
      <c r="G1389" s="5" t="s">
        <v>88</v>
      </c>
      <c r="H1389" s="3">
        <f t="shared" si="146"/>
        <v>65</v>
      </c>
      <c r="I1389" s="4" t="s">
        <v>1587</v>
      </c>
      <c r="J1389" s="4" t="s">
        <v>2622</v>
      </c>
      <c r="K1389" s="3" t="s">
        <v>3378</v>
      </c>
      <c r="L1389" s="3"/>
      <c r="M1389" s="3" t="str">
        <f t="shared" si="142"/>
        <v>NULL</v>
      </c>
      <c r="N1389" s="3"/>
      <c r="O1389" s="3"/>
      <c r="P1389" s="2" t="s">
        <v>3223</v>
      </c>
      <c r="Q1389" s="28" t="str">
        <f t="shared" si="143"/>
        <v>couponNo</v>
      </c>
      <c r="R1389" s="2" t="str">
        <f t="shared" si="147"/>
        <v>, couponSaveCount  INTEGER  NULL  COMMENT '쿠폰발급수'</v>
      </c>
    </row>
    <row r="1390" spans="1:18" ht="22" customHeight="1" x14ac:dyDescent="0.45">
      <c r="A1390" s="23">
        <f t="shared" si="144"/>
        <v>71</v>
      </c>
      <c r="B1390" s="3" t="s">
        <v>598</v>
      </c>
      <c r="C1390" s="3" t="s">
        <v>787</v>
      </c>
      <c r="D1390" s="3" t="s">
        <v>5513</v>
      </c>
      <c r="E1390" s="3" t="s">
        <v>831</v>
      </c>
      <c r="F1390" s="4" t="str">
        <f t="shared" si="145"/>
        <v>O_PNT_es_coupon</v>
      </c>
      <c r="G1390" s="5" t="s">
        <v>88</v>
      </c>
      <c r="H1390" s="3">
        <f t="shared" si="146"/>
        <v>66</v>
      </c>
      <c r="I1390" s="4" t="s">
        <v>1588</v>
      </c>
      <c r="J1390" s="4" t="s">
        <v>2486</v>
      </c>
      <c r="K1390" s="3" t="s">
        <v>3160</v>
      </c>
      <c r="L1390" s="3"/>
      <c r="M1390" s="3" t="str">
        <f t="shared" si="142"/>
        <v>NULL</v>
      </c>
      <c r="N1390" s="3"/>
      <c r="O1390" s="3"/>
      <c r="P1390" s="2" t="s">
        <v>3237</v>
      </c>
      <c r="Q1390" s="28" t="str">
        <f t="shared" si="143"/>
        <v>couponNo</v>
      </c>
      <c r="R1390" s="2" t="str">
        <f t="shared" si="147"/>
        <v>, regDt  DATETIME  NULL  COMMENT '쿠폰등록일'</v>
      </c>
    </row>
    <row r="1391" spans="1:18" ht="22" customHeight="1" x14ac:dyDescent="0.45">
      <c r="A1391" s="23">
        <f t="shared" si="144"/>
        <v>71</v>
      </c>
      <c r="B1391" s="3" t="s">
        <v>598</v>
      </c>
      <c r="C1391" s="3" t="s">
        <v>787</v>
      </c>
      <c r="D1391" s="3" t="s">
        <v>5513</v>
      </c>
      <c r="E1391" s="3" t="s">
        <v>831</v>
      </c>
      <c r="F1391" s="4" t="str">
        <f t="shared" si="145"/>
        <v>O_PNT_es_coupon</v>
      </c>
      <c r="G1391" s="5" t="s">
        <v>88</v>
      </c>
      <c r="H1391" s="3">
        <f t="shared" si="146"/>
        <v>67</v>
      </c>
      <c r="I1391" s="4" t="s">
        <v>1589</v>
      </c>
      <c r="J1391" s="4" t="s">
        <v>2487</v>
      </c>
      <c r="K1391" s="3" t="s">
        <v>3160</v>
      </c>
      <c r="L1391" s="3"/>
      <c r="M1391" s="3" t="str">
        <f t="shared" si="142"/>
        <v>NULL</v>
      </c>
      <c r="N1391" s="3"/>
      <c r="O1391" s="3"/>
      <c r="P1391" s="2" t="s">
        <v>3237</v>
      </c>
      <c r="Q1391" s="28" t="str">
        <f t="shared" si="143"/>
        <v>couponNo</v>
      </c>
      <c r="R1391" s="2" t="str">
        <f t="shared" si="147"/>
        <v>, modDt  DATETIME  NULL  COMMENT '쿠폰수정일'</v>
      </c>
    </row>
    <row r="1392" spans="1:18" ht="22" customHeight="1" x14ac:dyDescent="0.45">
      <c r="A1392" s="23">
        <f t="shared" si="144"/>
        <v>71</v>
      </c>
      <c r="B1392" s="3" t="s">
        <v>598</v>
      </c>
      <c r="C1392" s="3" t="s">
        <v>787</v>
      </c>
      <c r="D1392" s="3" t="s">
        <v>5513</v>
      </c>
      <c r="E1392" s="3" t="s">
        <v>831</v>
      </c>
      <c r="F1392" s="4" t="str">
        <f t="shared" si="145"/>
        <v>O_PNT_es_coupon</v>
      </c>
      <c r="G1392" s="5" t="s">
        <v>88</v>
      </c>
      <c r="H1392" s="3">
        <f>IF(F1392=F1391,H1391+1,1)</f>
        <v>68</v>
      </c>
      <c r="I1392" s="4" t="s">
        <v>589</v>
      </c>
      <c r="J1392" s="4" t="s">
        <v>3382</v>
      </c>
      <c r="K1392" s="3" t="s">
        <v>3383</v>
      </c>
      <c r="L1392" s="3" t="s">
        <v>3381</v>
      </c>
      <c r="M1392" s="3" t="str">
        <f t="shared" si="142"/>
        <v>NULL</v>
      </c>
      <c r="N1392" s="3"/>
      <c r="O1392" s="3"/>
      <c r="Q1392" s="28" t="str">
        <f t="shared" si="143"/>
        <v>couponNo</v>
      </c>
      <c r="R1392" s="2" t="str">
        <f t="shared" si="147"/>
        <v>, LOAD_DTTM  TIMESTAMP  NULL  COMMENT '적재일시' , CONSTRAINT O_PNT_es_coupon_PK PRIMARY KEY (couponNo)) COMMENT='쿠폰';GRANT SELECT ON TABLE GCWB_WDB.ODS.O_PNT_es_coupon TO READ_ROLE;GRANT SELECT,INSERT,UPDATE,DELETE ON TABLE GCWB_WDB.ODS.O_PNT_es_coupon TO ROLE CRUD_ROLE;</v>
      </c>
    </row>
    <row r="1393" spans="1:18" ht="22" hidden="1" customHeight="1" x14ac:dyDescent="0.45">
      <c r="A1393" s="23">
        <f t="shared" si="144"/>
        <v>72</v>
      </c>
      <c r="B1393" s="3" t="s">
        <v>598</v>
      </c>
      <c r="C1393" s="3" t="s">
        <v>787</v>
      </c>
      <c r="D1393" s="3" t="s">
        <v>5513</v>
      </c>
      <c r="E1393" s="3" t="s">
        <v>832</v>
      </c>
      <c r="F1393" s="4" t="str">
        <f t="shared" si="145"/>
        <v>O_PNT_es_couponOfflineCode</v>
      </c>
      <c r="G1393" s="5" t="s">
        <v>3380</v>
      </c>
      <c r="H1393" s="3">
        <f t="shared" si="146"/>
        <v>1</v>
      </c>
      <c r="I1393" s="4" t="s">
        <v>1590</v>
      </c>
      <c r="J1393" s="4" t="s">
        <v>2623</v>
      </c>
      <c r="K1393" s="3" t="s">
        <v>3180</v>
      </c>
      <c r="L1393" s="3" t="s">
        <v>5511</v>
      </c>
      <c r="M1393" s="3" t="str">
        <f t="shared" si="142"/>
        <v xml:space="preserve"> NOT NULL</v>
      </c>
      <c r="N1393" s="3"/>
      <c r="O1393" s="3"/>
      <c r="P1393" s="2" t="s">
        <v>3226</v>
      </c>
      <c r="Q1393" s="28" t="str">
        <f t="shared" si="143"/>
        <v>couponOfflineCode</v>
      </c>
      <c r="R1393" s="2" t="str">
        <f t="shared" si="147"/>
        <v>CREATE OR REPLACE TRANSIENT TABLE ODS.O_PNT_es_couponOfflineCode (couponOfflineCode  VARCHAR(50)   NOT NULL  COMMENT '오프라인쿠폰코드'</v>
      </c>
    </row>
    <row r="1394" spans="1:18" ht="22" hidden="1" customHeight="1" x14ac:dyDescent="0.45">
      <c r="A1394" s="23">
        <f t="shared" si="144"/>
        <v>72</v>
      </c>
      <c r="B1394" s="3" t="s">
        <v>598</v>
      </c>
      <c r="C1394" s="3" t="s">
        <v>787</v>
      </c>
      <c r="D1394" s="3" t="s">
        <v>5513</v>
      </c>
      <c r="E1394" s="3" t="s">
        <v>832</v>
      </c>
      <c r="F1394" s="4" t="str">
        <f t="shared" si="145"/>
        <v>O_PNT_es_couponOfflineCode</v>
      </c>
      <c r="G1394" s="5" t="s">
        <v>3379</v>
      </c>
      <c r="H1394" s="3">
        <f t="shared" si="146"/>
        <v>2</v>
      </c>
      <c r="I1394" s="4" t="s">
        <v>1591</v>
      </c>
      <c r="J1394" s="4" t="s">
        <v>2624</v>
      </c>
      <c r="K1394" s="3" t="s">
        <v>3183</v>
      </c>
      <c r="L1394" s="3"/>
      <c r="M1394" s="3" t="str">
        <f t="shared" si="142"/>
        <v>NULL</v>
      </c>
      <c r="N1394" s="3"/>
      <c r="O1394" s="3"/>
      <c r="P1394" s="2" t="s">
        <v>3227</v>
      </c>
      <c r="Q1394" s="28" t="str">
        <f t="shared" si="143"/>
        <v>couponOfflineCode</v>
      </c>
      <c r="R1394" s="2" t="str">
        <f t="shared" si="147"/>
        <v>, couponOfflineCodeUser  VARCHAR(20)  NULL  COMMENT '유저공개쿠폰코드'</v>
      </c>
    </row>
    <row r="1395" spans="1:18" ht="22" hidden="1" customHeight="1" x14ac:dyDescent="0.45">
      <c r="A1395" s="23">
        <f t="shared" si="144"/>
        <v>72</v>
      </c>
      <c r="B1395" s="3" t="s">
        <v>598</v>
      </c>
      <c r="C1395" s="3" t="s">
        <v>787</v>
      </c>
      <c r="D1395" s="3" t="s">
        <v>5513</v>
      </c>
      <c r="E1395" s="3" t="s">
        <v>832</v>
      </c>
      <c r="F1395" s="4" t="str">
        <f t="shared" si="145"/>
        <v>O_PNT_es_couponOfflineCode</v>
      </c>
      <c r="G1395" s="5" t="s">
        <v>3379</v>
      </c>
      <c r="H1395" s="3">
        <f t="shared" si="146"/>
        <v>3</v>
      </c>
      <c r="I1395" s="4" t="s">
        <v>1592</v>
      </c>
      <c r="J1395" s="4" t="s">
        <v>2625</v>
      </c>
      <c r="K1395" s="3" t="s">
        <v>3352</v>
      </c>
      <c r="L1395" s="3"/>
      <c r="M1395" s="3" t="str">
        <f t="shared" si="142"/>
        <v>NULL</v>
      </c>
      <c r="N1395" s="3"/>
      <c r="O1395" s="3"/>
      <c r="P1395" s="2" t="s">
        <v>3271</v>
      </c>
      <c r="Q1395" s="28" t="str">
        <f t="shared" si="143"/>
        <v>couponOfflineCode</v>
      </c>
      <c r="R1395" s="2" t="str">
        <f t="shared" si="147"/>
        <v>, couponOfflineCodeKey  VARCHAR(38)  NULL  COMMENT '유저비공개쿠폰코드'</v>
      </c>
    </row>
    <row r="1396" spans="1:18" ht="22" hidden="1" customHeight="1" x14ac:dyDescent="0.45">
      <c r="A1396" s="23">
        <f t="shared" si="144"/>
        <v>72</v>
      </c>
      <c r="B1396" s="3" t="s">
        <v>598</v>
      </c>
      <c r="C1396" s="3" t="s">
        <v>787</v>
      </c>
      <c r="D1396" s="3" t="s">
        <v>5513</v>
      </c>
      <c r="E1396" s="3" t="s">
        <v>832</v>
      </c>
      <c r="F1396" s="4" t="str">
        <f t="shared" si="145"/>
        <v>O_PNT_es_couponOfflineCode</v>
      </c>
      <c r="G1396" s="5" t="s">
        <v>3379</v>
      </c>
      <c r="H1396" s="3">
        <f t="shared" si="146"/>
        <v>4</v>
      </c>
      <c r="I1396" s="4" t="s">
        <v>1523</v>
      </c>
      <c r="J1396" s="4" t="s">
        <v>2558</v>
      </c>
      <c r="K1396" s="3" t="s">
        <v>3378</v>
      </c>
      <c r="L1396" s="3"/>
      <c r="M1396" s="3" t="str">
        <f t="shared" si="142"/>
        <v>NULL</v>
      </c>
      <c r="N1396" s="3"/>
      <c r="O1396" s="3"/>
      <c r="P1396" s="2" t="s">
        <v>3251</v>
      </c>
      <c r="Q1396" s="28" t="str">
        <f t="shared" si="143"/>
        <v>couponOfflineCode</v>
      </c>
      <c r="R1396" s="2" t="str">
        <f t="shared" si="147"/>
        <v>, couponNo  INTEGER  NULL  COMMENT '쿠폰고유번호'</v>
      </c>
    </row>
    <row r="1397" spans="1:18" ht="22" hidden="1" customHeight="1" x14ac:dyDescent="0.45">
      <c r="A1397" s="23">
        <f t="shared" si="144"/>
        <v>72</v>
      </c>
      <c r="B1397" s="3" t="s">
        <v>598</v>
      </c>
      <c r="C1397" s="3" t="s">
        <v>787</v>
      </c>
      <c r="D1397" s="3" t="s">
        <v>5513</v>
      </c>
      <c r="E1397" s="3" t="s">
        <v>832</v>
      </c>
      <c r="F1397" s="4" t="str">
        <f t="shared" si="145"/>
        <v>O_PNT_es_couponOfflineCode</v>
      </c>
      <c r="G1397" s="5" t="s">
        <v>3379</v>
      </c>
      <c r="H1397" s="3">
        <f t="shared" si="146"/>
        <v>5</v>
      </c>
      <c r="I1397" s="4" t="s">
        <v>1593</v>
      </c>
      <c r="J1397" s="4" t="s">
        <v>2454</v>
      </c>
      <c r="K1397" s="3" t="s">
        <v>3378</v>
      </c>
      <c r="L1397" s="3"/>
      <c r="M1397" s="3" t="str">
        <f t="shared" si="142"/>
        <v>NULL</v>
      </c>
      <c r="N1397" s="3"/>
      <c r="O1397" s="3"/>
      <c r="P1397" s="2" t="s">
        <v>3272</v>
      </c>
      <c r="Q1397" s="28" t="str">
        <f t="shared" si="143"/>
        <v>couponOfflineCode</v>
      </c>
      <c r="R1397" s="2" t="str">
        <f t="shared" si="147"/>
        <v>, memNo  INTEGER  NULL  COMMENT '회원고유번호'</v>
      </c>
    </row>
    <row r="1398" spans="1:18" ht="22" hidden="1" customHeight="1" x14ac:dyDescent="0.45">
      <c r="A1398" s="23">
        <f t="shared" si="144"/>
        <v>72</v>
      </c>
      <c r="B1398" s="3" t="s">
        <v>598</v>
      </c>
      <c r="C1398" s="3" t="s">
        <v>787</v>
      </c>
      <c r="D1398" s="3" t="s">
        <v>5513</v>
      </c>
      <c r="E1398" s="3" t="s">
        <v>832</v>
      </c>
      <c r="F1398" s="4" t="str">
        <f t="shared" si="145"/>
        <v>O_PNT_es_couponOfflineCode</v>
      </c>
      <c r="G1398" s="5" t="s">
        <v>3379</v>
      </c>
      <c r="H1398" s="3">
        <f t="shared" si="146"/>
        <v>6</v>
      </c>
      <c r="I1398" s="4" t="s">
        <v>1594</v>
      </c>
      <c r="J1398" s="4" t="s">
        <v>2506</v>
      </c>
      <c r="K1398" s="3" t="s">
        <v>3378</v>
      </c>
      <c r="L1398" s="3"/>
      <c r="M1398" s="3" t="str">
        <f t="shared" si="142"/>
        <v>NULL</v>
      </c>
      <c r="N1398" s="3"/>
      <c r="O1398" s="3"/>
      <c r="P1398" s="2" t="s">
        <v>3272</v>
      </c>
      <c r="Q1398" s="28" t="str">
        <f t="shared" si="143"/>
        <v>couponOfflineCode</v>
      </c>
      <c r="R1398" s="2" t="str">
        <f t="shared" si="147"/>
        <v>, memberCouponNo  INTEGER  NULL  COMMENT '발급된 회원 쿠폰 고유번호'</v>
      </c>
    </row>
    <row r="1399" spans="1:18" ht="22" hidden="1" customHeight="1" x14ac:dyDescent="0.45">
      <c r="A1399" s="23">
        <f t="shared" si="144"/>
        <v>72</v>
      </c>
      <c r="B1399" s="3" t="s">
        <v>598</v>
      </c>
      <c r="C1399" s="3" t="s">
        <v>787</v>
      </c>
      <c r="D1399" s="3" t="s">
        <v>5513</v>
      </c>
      <c r="E1399" s="3" t="s">
        <v>832</v>
      </c>
      <c r="F1399" s="4" t="str">
        <f t="shared" si="145"/>
        <v>O_PNT_es_couponOfflineCode</v>
      </c>
      <c r="G1399" s="5" t="s">
        <v>3379</v>
      </c>
      <c r="H1399" s="3">
        <f t="shared" si="146"/>
        <v>7</v>
      </c>
      <c r="I1399" s="4" t="s">
        <v>1595</v>
      </c>
      <c r="J1399" s="4" t="s">
        <v>2626</v>
      </c>
      <c r="K1399" s="3" t="s">
        <v>3210</v>
      </c>
      <c r="L1399" s="3"/>
      <c r="M1399" s="3" t="str">
        <f t="shared" si="142"/>
        <v>NULL</v>
      </c>
      <c r="N1399" s="3"/>
      <c r="O1399" s="3"/>
      <c r="P1399" s="2" t="s">
        <v>3270</v>
      </c>
      <c r="Q1399" s="28" t="str">
        <f t="shared" si="143"/>
        <v>couponOfflineCode</v>
      </c>
      <c r="R1399" s="2" t="str">
        <f t="shared" si="147"/>
        <v>, couponOfflineCodeSaveType  VARCHAR(1)  NULL  COMMENT '오프라인쿠폰코드사용유무'</v>
      </c>
    </row>
    <row r="1400" spans="1:18" ht="22" hidden="1" customHeight="1" x14ac:dyDescent="0.45">
      <c r="A1400" s="23">
        <f t="shared" si="144"/>
        <v>72</v>
      </c>
      <c r="B1400" s="3" t="s">
        <v>598</v>
      </c>
      <c r="C1400" s="3" t="s">
        <v>787</v>
      </c>
      <c r="D1400" s="3" t="s">
        <v>5513</v>
      </c>
      <c r="E1400" s="3" t="s">
        <v>832</v>
      </c>
      <c r="F1400" s="4" t="str">
        <f t="shared" si="145"/>
        <v>O_PNT_es_couponOfflineCode</v>
      </c>
      <c r="G1400" s="5" t="s">
        <v>3379</v>
      </c>
      <c r="H1400" s="3">
        <f t="shared" si="146"/>
        <v>8</v>
      </c>
      <c r="I1400" s="4" t="s">
        <v>1596</v>
      </c>
      <c r="J1400" s="4" t="s">
        <v>2627</v>
      </c>
      <c r="K1400" s="3" t="s">
        <v>3183</v>
      </c>
      <c r="L1400" s="3"/>
      <c r="M1400" s="3" t="str">
        <f t="shared" si="142"/>
        <v>NULL</v>
      </c>
      <c r="N1400" s="3"/>
      <c r="O1400" s="3"/>
      <c r="P1400" s="2" t="s">
        <v>3227</v>
      </c>
      <c r="Q1400" s="28" t="str">
        <f t="shared" si="143"/>
        <v>couponOfflineCode</v>
      </c>
      <c r="R1400" s="2" t="str">
        <f t="shared" si="147"/>
        <v>, couponOfflineInsertAdminId  VARCHAR(20)  NULL  COMMENT '오프라인쿠폰인증번호생성자'</v>
      </c>
    </row>
    <row r="1401" spans="1:18" ht="22" hidden="1" customHeight="1" x14ac:dyDescent="0.45">
      <c r="A1401" s="23">
        <f t="shared" si="144"/>
        <v>72</v>
      </c>
      <c r="B1401" s="3" t="s">
        <v>598</v>
      </c>
      <c r="C1401" s="3" t="s">
        <v>787</v>
      </c>
      <c r="D1401" s="3" t="s">
        <v>5513</v>
      </c>
      <c r="E1401" s="3" t="s">
        <v>832</v>
      </c>
      <c r="F1401" s="4" t="str">
        <f t="shared" si="145"/>
        <v>O_PNT_es_couponOfflineCode</v>
      </c>
      <c r="G1401" s="5" t="s">
        <v>3379</v>
      </c>
      <c r="H1401" s="3">
        <f t="shared" si="146"/>
        <v>9</v>
      </c>
      <c r="I1401" s="4" t="s">
        <v>1597</v>
      </c>
      <c r="J1401" s="4" t="s">
        <v>2621</v>
      </c>
      <c r="K1401" s="3" t="s">
        <v>3378</v>
      </c>
      <c r="L1401" s="3"/>
      <c r="M1401" s="3" t="str">
        <f t="shared" si="142"/>
        <v>NULL</v>
      </c>
      <c r="N1401" s="3"/>
      <c r="O1401" s="3"/>
      <c r="P1401" s="2" t="s">
        <v>3224</v>
      </c>
      <c r="Q1401" s="28" t="str">
        <f t="shared" si="143"/>
        <v>couponOfflineCode</v>
      </c>
      <c r="R1401" s="2" t="str">
        <f t="shared" si="147"/>
        <v>, managerNo  INTEGER  NULL  COMMENT '오프라인쿠폰인증번호생성자키값'</v>
      </c>
    </row>
    <row r="1402" spans="1:18" ht="22" hidden="1" customHeight="1" x14ac:dyDescent="0.45">
      <c r="A1402" s="23">
        <f t="shared" si="144"/>
        <v>72</v>
      </c>
      <c r="B1402" s="3" t="s">
        <v>598</v>
      </c>
      <c r="C1402" s="3" t="s">
        <v>787</v>
      </c>
      <c r="D1402" s="3" t="s">
        <v>5513</v>
      </c>
      <c r="E1402" s="3" t="s">
        <v>832</v>
      </c>
      <c r="F1402" s="4" t="str">
        <f t="shared" si="145"/>
        <v>O_PNT_es_couponOfflineCode</v>
      </c>
      <c r="G1402" s="5" t="s">
        <v>3379</v>
      </c>
      <c r="H1402" s="3">
        <f t="shared" si="146"/>
        <v>10</v>
      </c>
      <c r="I1402" s="4" t="s">
        <v>916</v>
      </c>
      <c r="J1402" s="4" t="s">
        <v>2486</v>
      </c>
      <c r="K1402" s="3" t="s">
        <v>3160</v>
      </c>
      <c r="L1402" s="3"/>
      <c r="M1402" s="3" t="str">
        <f t="shared" si="142"/>
        <v>NULL</v>
      </c>
      <c r="N1402" s="3"/>
      <c r="O1402" s="3"/>
      <c r="P1402" s="2" t="s">
        <v>3237</v>
      </c>
      <c r="Q1402" s="28" t="str">
        <f t="shared" si="143"/>
        <v>couponOfflineCode</v>
      </c>
      <c r="R1402" s="2" t="str">
        <f t="shared" si="147"/>
        <v>, regDt  DATETIME  NULL  COMMENT '등록일'</v>
      </c>
    </row>
    <row r="1403" spans="1:18" ht="22" hidden="1" customHeight="1" x14ac:dyDescent="0.45">
      <c r="A1403" s="23">
        <f t="shared" si="144"/>
        <v>72</v>
      </c>
      <c r="B1403" s="3" t="s">
        <v>598</v>
      </c>
      <c r="C1403" s="3" t="s">
        <v>787</v>
      </c>
      <c r="D1403" s="3" t="s">
        <v>5513</v>
      </c>
      <c r="E1403" s="3" t="s">
        <v>832</v>
      </c>
      <c r="F1403" s="4" t="str">
        <f t="shared" si="145"/>
        <v>O_PNT_es_couponOfflineCode</v>
      </c>
      <c r="G1403" s="5" t="s">
        <v>3379</v>
      </c>
      <c r="H1403" s="3">
        <f t="shared" si="146"/>
        <v>11</v>
      </c>
      <c r="I1403" s="4" t="s">
        <v>917</v>
      </c>
      <c r="J1403" s="4" t="s">
        <v>2487</v>
      </c>
      <c r="K1403" s="3" t="s">
        <v>3160</v>
      </c>
      <c r="L1403" s="3"/>
      <c r="M1403" s="3" t="str">
        <f t="shared" si="142"/>
        <v>NULL</v>
      </c>
      <c r="N1403" s="3"/>
      <c r="O1403" s="3"/>
      <c r="P1403" s="2" t="s">
        <v>3237</v>
      </c>
      <c r="Q1403" s="28" t="str">
        <f t="shared" si="143"/>
        <v>couponOfflineCode</v>
      </c>
      <c r="R1403" s="2" t="str">
        <f t="shared" si="147"/>
        <v>, modDt  DATETIME  NULL  COMMENT '수정일'</v>
      </c>
    </row>
    <row r="1404" spans="1:18" ht="22" hidden="1" customHeight="1" x14ac:dyDescent="0.45">
      <c r="A1404" s="23">
        <f t="shared" si="144"/>
        <v>72</v>
      </c>
      <c r="B1404" s="3" t="s">
        <v>598</v>
      </c>
      <c r="C1404" s="3" t="s">
        <v>787</v>
      </c>
      <c r="D1404" s="3" t="s">
        <v>5513</v>
      </c>
      <c r="E1404" s="3" t="s">
        <v>832</v>
      </c>
      <c r="F1404" s="4" t="str">
        <f t="shared" si="145"/>
        <v>O_PNT_es_couponOfflineCode</v>
      </c>
      <c r="G1404" s="5" t="s">
        <v>3379</v>
      </c>
      <c r="H1404" s="3">
        <f>IF(F1404=F1403,H1403+1,1)</f>
        <v>12</v>
      </c>
      <c r="I1404" s="4" t="s">
        <v>589</v>
      </c>
      <c r="J1404" s="4" t="s">
        <v>3382</v>
      </c>
      <c r="K1404" s="3" t="s">
        <v>3383</v>
      </c>
      <c r="L1404" s="3" t="s">
        <v>3381</v>
      </c>
      <c r="M1404" s="3" t="str">
        <f t="shared" si="142"/>
        <v>NULL</v>
      </c>
      <c r="N1404" s="3"/>
      <c r="O1404" s="3"/>
      <c r="Q1404" s="28" t="str">
        <f t="shared" si="143"/>
        <v>couponOfflineCode</v>
      </c>
      <c r="R1404" s="2" t="str">
        <f t="shared" si="147"/>
        <v>, LOAD_DTTM  TIMESTAMP  NULL  COMMENT '적재일시' , CONSTRAINT O_PNT_es_couponOfflineCode_PK PRIMARY KEY (couponOfflineCode)) COMMENT='(확인필요)';GRANT SELECT ON TABLE GCWB_WDB.ODS.O_PNT_es_couponOfflineCode TO READ_ROLE;GRANT SELECT,INSERT,UPDATE,DELETE ON TABLE GCWB_WDB.ODS.O_PNT_es_couponOfflineCode TO ROLE CRUD_ROLE;</v>
      </c>
    </row>
    <row r="1405" spans="1:18" ht="22" hidden="1" customHeight="1" x14ac:dyDescent="0.45">
      <c r="A1405" s="23">
        <f t="shared" si="144"/>
        <v>73</v>
      </c>
      <c r="B1405" s="3" t="s">
        <v>598</v>
      </c>
      <c r="C1405" s="3" t="s">
        <v>787</v>
      </c>
      <c r="D1405" s="3" t="s">
        <v>5513</v>
      </c>
      <c r="E1405" s="3" t="s">
        <v>833</v>
      </c>
      <c r="F1405" s="4" t="str">
        <f t="shared" si="145"/>
        <v>O_PNT_es_displayEventGroupTheme</v>
      </c>
      <c r="G1405" s="5" t="s">
        <v>885</v>
      </c>
      <c r="H1405" s="3">
        <f t="shared" si="146"/>
        <v>1</v>
      </c>
      <c r="I1405" s="4" t="s">
        <v>899</v>
      </c>
      <c r="J1405" s="4" t="s">
        <v>5658</v>
      </c>
      <c r="K1405" s="3" t="s">
        <v>3378</v>
      </c>
      <c r="L1405" s="3" t="s">
        <v>5511</v>
      </c>
      <c r="M1405" s="3" t="str">
        <f t="shared" si="142"/>
        <v xml:space="preserve"> NOT NULL</v>
      </c>
      <c r="N1405" s="3"/>
      <c r="O1405" s="3"/>
      <c r="P1405" s="2" t="s">
        <v>3272</v>
      </c>
      <c r="Q1405" s="28" t="str">
        <f t="shared" si="143"/>
        <v>sno</v>
      </c>
      <c r="R1405" s="2" t="str">
        <f t="shared" si="147"/>
        <v>CREATE OR REPLACE TRANSIENT TABLE ODS.O_PNT_es_displayEventGroupTheme (sno  INTEGER   NOT NULL  COMMENT '일련번호'</v>
      </c>
    </row>
    <row r="1406" spans="1:18" ht="22" hidden="1" customHeight="1" x14ac:dyDescent="0.45">
      <c r="A1406" s="23">
        <f t="shared" si="144"/>
        <v>73</v>
      </c>
      <c r="B1406" s="3" t="s">
        <v>598</v>
      </c>
      <c r="C1406" s="3" t="s">
        <v>787</v>
      </c>
      <c r="D1406" s="3" t="s">
        <v>5513</v>
      </c>
      <c r="E1406" s="3" t="s">
        <v>833</v>
      </c>
      <c r="F1406" s="4" t="str">
        <f t="shared" si="145"/>
        <v>O_PNT_es_displayEventGroupTheme</v>
      </c>
      <c r="G1406" s="5" t="s">
        <v>885</v>
      </c>
      <c r="H1406" s="3">
        <f t="shared" si="146"/>
        <v>2</v>
      </c>
      <c r="I1406" s="4" t="s">
        <v>1598</v>
      </c>
      <c r="J1406" s="4" t="s">
        <v>5659</v>
      </c>
      <c r="K1406" s="3" t="s">
        <v>3203</v>
      </c>
      <c r="L1406" s="3"/>
      <c r="M1406" s="3" t="str">
        <f t="shared" si="142"/>
        <v>NULL</v>
      </c>
      <c r="N1406" s="3"/>
      <c r="O1406" s="3"/>
      <c r="P1406" s="2" t="s">
        <v>3256</v>
      </c>
      <c r="Q1406" s="28" t="str">
        <f t="shared" si="143"/>
        <v>sno</v>
      </c>
      <c r="R1406" s="2" t="str">
        <f t="shared" si="147"/>
        <v>, groupName  VARCHAR(30)  NULL  COMMENT '그룹명'</v>
      </c>
    </row>
    <row r="1407" spans="1:18" ht="22" hidden="1" customHeight="1" x14ac:dyDescent="0.45">
      <c r="A1407" s="23">
        <f t="shared" si="144"/>
        <v>73</v>
      </c>
      <c r="B1407" s="3" t="s">
        <v>598</v>
      </c>
      <c r="C1407" s="3" t="s">
        <v>787</v>
      </c>
      <c r="D1407" s="3" t="s">
        <v>5513</v>
      </c>
      <c r="E1407" s="3" t="s">
        <v>833</v>
      </c>
      <c r="F1407" s="4" t="str">
        <f t="shared" si="145"/>
        <v>O_PNT_es_displayEventGroupTheme</v>
      </c>
      <c r="G1407" s="5" t="s">
        <v>885</v>
      </c>
      <c r="H1407" s="3">
        <f t="shared" si="146"/>
        <v>3</v>
      </c>
      <c r="I1407" s="4" t="s">
        <v>1599</v>
      </c>
      <c r="J1407" s="4" t="s">
        <v>2629</v>
      </c>
      <c r="K1407" s="3" t="s">
        <v>3183</v>
      </c>
      <c r="L1407" s="3"/>
      <c r="M1407" s="3" t="str">
        <f t="shared" si="142"/>
        <v>NULL</v>
      </c>
      <c r="N1407" s="3"/>
      <c r="O1407" s="3"/>
      <c r="P1407" s="2" t="s">
        <v>3227</v>
      </c>
      <c r="Q1407" s="28" t="str">
        <f t="shared" si="143"/>
        <v>sno</v>
      </c>
      <c r="R1407" s="2" t="str">
        <f t="shared" si="147"/>
        <v>, groupSort  VARCHAR(20)  NULL  COMMENT '정렬방법'</v>
      </c>
    </row>
    <row r="1408" spans="1:18" ht="22" hidden="1" customHeight="1" x14ac:dyDescent="0.45">
      <c r="A1408" s="23">
        <f t="shared" si="144"/>
        <v>73</v>
      </c>
      <c r="B1408" s="3" t="s">
        <v>598</v>
      </c>
      <c r="C1408" s="3" t="s">
        <v>787</v>
      </c>
      <c r="D1408" s="3" t="s">
        <v>5513</v>
      </c>
      <c r="E1408" s="3" t="s">
        <v>833</v>
      </c>
      <c r="F1408" s="4" t="str">
        <f t="shared" si="145"/>
        <v>O_PNT_es_displayEventGroupTheme</v>
      </c>
      <c r="G1408" s="5" t="s">
        <v>885</v>
      </c>
      <c r="H1408" s="3">
        <f t="shared" si="146"/>
        <v>4</v>
      </c>
      <c r="I1408" s="4" t="s">
        <v>1600</v>
      </c>
      <c r="J1408" s="4" t="s">
        <v>2630</v>
      </c>
      <c r="K1408" s="3" t="s">
        <v>3199</v>
      </c>
      <c r="L1408" s="3"/>
      <c r="M1408" s="3" t="str">
        <f t="shared" si="142"/>
        <v>NULL</v>
      </c>
      <c r="N1408" s="3"/>
      <c r="O1408" s="3"/>
      <c r="P1408" s="2" t="s">
        <v>3273</v>
      </c>
      <c r="Q1408" s="28" t="str">
        <f t="shared" si="143"/>
        <v>sno</v>
      </c>
      <c r="R1408" s="2" t="str">
        <f t="shared" si="147"/>
        <v>, groupThemeCd  VARCHAR(40)  NULL  COMMENT '테마코드'</v>
      </c>
    </row>
    <row r="1409" spans="1:18" ht="22" hidden="1" customHeight="1" x14ac:dyDescent="0.45">
      <c r="A1409" s="23">
        <f t="shared" si="144"/>
        <v>73</v>
      </c>
      <c r="B1409" s="3" t="s">
        <v>598</v>
      </c>
      <c r="C1409" s="3" t="s">
        <v>787</v>
      </c>
      <c r="D1409" s="3" t="s">
        <v>5513</v>
      </c>
      <c r="E1409" s="3" t="s">
        <v>833</v>
      </c>
      <c r="F1409" s="4" t="str">
        <f t="shared" si="145"/>
        <v>O_PNT_es_displayEventGroupTheme</v>
      </c>
      <c r="G1409" s="5" t="s">
        <v>885</v>
      </c>
      <c r="H1409" s="3">
        <f t="shared" si="146"/>
        <v>5</v>
      </c>
      <c r="I1409" s="4" t="s">
        <v>1601</v>
      </c>
      <c r="J1409" s="4" t="s">
        <v>2631</v>
      </c>
      <c r="K1409" s="3" t="s">
        <v>3199</v>
      </c>
      <c r="L1409" s="3"/>
      <c r="M1409" s="3" t="str">
        <f t="shared" si="142"/>
        <v>NULL</v>
      </c>
      <c r="N1409" s="3"/>
      <c r="O1409" s="3"/>
      <c r="P1409" s="2" t="s">
        <v>3273</v>
      </c>
      <c r="Q1409" s="28" t="str">
        <f t="shared" si="143"/>
        <v>sno</v>
      </c>
      <c r="R1409" s="2" t="str">
        <f t="shared" si="147"/>
        <v>, groupMobileThemeCd  VARCHAR(40)  NULL  COMMENT '모바일테마코드'</v>
      </c>
    </row>
    <row r="1410" spans="1:18" ht="22" hidden="1" customHeight="1" x14ac:dyDescent="0.45">
      <c r="A1410" s="23">
        <f t="shared" si="144"/>
        <v>73</v>
      </c>
      <c r="B1410" s="3" t="s">
        <v>598</v>
      </c>
      <c r="C1410" s="3" t="s">
        <v>787</v>
      </c>
      <c r="D1410" s="3" t="s">
        <v>5513</v>
      </c>
      <c r="E1410" s="3" t="s">
        <v>833</v>
      </c>
      <c r="F1410" s="4" t="str">
        <f t="shared" si="145"/>
        <v>O_PNT_es_displayEventGroupTheme</v>
      </c>
      <c r="G1410" s="5" t="s">
        <v>885</v>
      </c>
      <c r="H1410" s="3">
        <f t="shared" si="146"/>
        <v>6</v>
      </c>
      <c r="I1410" s="4" t="s">
        <v>1124</v>
      </c>
      <c r="J1410" s="4" t="s">
        <v>2632</v>
      </c>
      <c r="K1410" s="3" t="s">
        <v>3378</v>
      </c>
      <c r="L1410" s="3"/>
      <c r="M1410" s="3" t="str">
        <f t="shared" si="142"/>
        <v>NULL</v>
      </c>
      <c r="N1410" s="3"/>
      <c r="O1410" s="3"/>
      <c r="P1410" s="2" t="s">
        <v>3251</v>
      </c>
      <c r="Q1410" s="28" t="str">
        <f t="shared" si="143"/>
        <v>sno</v>
      </c>
      <c r="R1410" s="2" t="str">
        <f t="shared" si="147"/>
        <v>, groupManagerNo  INTEGER  NULL  COMMENT '등록자'</v>
      </c>
    </row>
    <row r="1411" spans="1:18" ht="22" hidden="1" customHeight="1" x14ac:dyDescent="0.45">
      <c r="A1411" s="23">
        <f t="shared" si="144"/>
        <v>73</v>
      </c>
      <c r="B1411" s="3" t="s">
        <v>598</v>
      </c>
      <c r="C1411" s="3" t="s">
        <v>787</v>
      </c>
      <c r="D1411" s="3" t="s">
        <v>5513</v>
      </c>
      <c r="E1411" s="3" t="s">
        <v>833</v>
      </c>
      <c r="F1411" s="4" t="str">
        <f t="shared" si="145"/>
        <v>O_PNT_es_displayEventGroupTheme</v>
      </c>
      <c r="G1411" s="5" t="s">
        <v>885</v>
      </c>
      <c r="H1411" s="3">
        <f t="shared" si="146"/>
        <v>7</v>
      </c>
      <c r="I1411" s="4" t="s">
        <v>173</v>
      </c>
      <c r="J1411" s="4" t="s">
        <v>2633</v>
      </c>
      <c r="K1411" s="3" t="s">
        <v>3163</v>
      </c>
      <c r="L1411" s="3"/>
      <c r="M1411" s="3" t="str">
        <f t="shared" si="142"/>
        <v>NULL</v>
      </c>
      <c r="N1411" s="3"/>
      <c r="O1411" s="3"/>
      <c r="P1411" s="2" t="s">
        <v>3246</v>
      </c>
      <c r="Q1411" s="28" t="str">
        <f t="shared" si="143"/>
        <v>sno</v>
      </c>
      <c r="R1411" s="2" t="str">
        <f t="shared" si="147"/>
        <v>, groupGoodsNo  TEXT  NULL  COMMENT '상품코드'</v>
      </c>
    </row>
    <row r="1412" spans="1:18" ht="22" hidden="1" customHeight="1" x14ac:dyDescent="0.45">
      <c r="A1412" s="23">
        <f t="shared" si="144"/>
        <v>73</v>
      </c>
      <c r="B1412" s="3" t="s">
        <v>598</v>
      </c>
      <c r="C1412" s="3" t="s">
        <v>787</v>
      </c>
      <c r="D1412" s="3" t="s">
        <v>5513</v>
      </c>
      <c r="E1412" s="3" t="s">
        <v>833</v>
      </c>
      <c r="F1412" s="4" t="str">
        <f t="shared" si="145"/>
        <v>O_PNT_es_displayEventGroupTheme</v>
      </c>
      <c r="G1412" s="5" t="s">
        <v>885</v>
      </c>
      <c r="H1412" s="3">
        <f t="shared" si="146"/>
        <v>8</v>
      </c>
      <c r="I1412" s="4" t="s">
        <v>1602</v>
      </c>
      <c r="J1412" s="4" t="s">
        <v>2634</v>
      </c>
      <c r="K1412" s="3" t="s">
        <v>3210</v>
      </c>
      <c r="L1412" s="3"/>
      <c r="M1412" s="3" t="str">
        <f t="shared" si="142"/>
        <v>NULL</v>
      </c>
      <c r="N1412" s="3"/>
      <c r="O1412" s="3"/>
      <c r="P1412" s="2" t="s">
        <v>3232</v>
      </c>
      <c r="Q1412" s="28" t="str">
        <f t="shared" si="143"/>
        <v>sno</v>
      </c>
      <c r="R1412" s="2" t="str">
        <f t="shared" si="147"/>
        <v>, groupMoreTopFl  VARCHAR(1)  NULL  COMMENT '상단더보기노출'</v>
      </c>
    </row>
    <row r="1413" spans="1:18" ht="22" hidden="1" customHeight="1" x14ac:dyDescent="0.45">
      <c r="A1413" s="23">
        <f t="shared" si="144"/>
        <v>73</v>
      </c>
      <c r="B1413" s="3" t="s">
        <v>598</v>
      </c>
      <c r="C1413" s="3" t="s">
        <v>787</v>
      </c>
      <c r="D1413" s="3" t="s">
        <v>5513</v>
      </c>
      <c r="E1413" s="3" t="s">
        <v>833</v>
      </c>
      <c r="F1413" s="4" t="str">
        <f t="shared" si="145"/>
        <v>O_PNT_es_displayEventGroupTheme</v>
      </c>
      <c r="G1413" s="5" t="s">
        <v>885</v>
      </c>
      <c r="H1413" s="3">
        <f t="shared" si="146"/>
        <v>9</v>
      </c>
      <c r="I1413" s="4" t="s">
        <v>1603</v>
      </c>
      <c r="J1413" s="4" t="s">
        <v>2635</v>
      </c>
      <c r="K1413" s="3" t="s">
        <v>3210</v>
      </c>
      <c r="L1413" s="3"/>
      <c r="M1413" s="3" t="str">
        <f t="shared" si="142"/>
        <v>NULL</v>
      </c>
      <c r="N1413" s="3"/>
      <c r="O1413" s="3"/>
      <c r="P1413" s="2" t="s">
        <v>3232</v>
      </c>
      <c r="Q1413" s="28" t="str">
        <f t="shared" si="143"/>
        <v>sno</v>
      </c>
      <c r="R1413" s="2" t="str">
        <f t="shared" si="147"/>
        <v>, groupMoreBottomFl  VARCHAR(1)  NULL  COMMENT '하단더보기노출'</v>
      </c>
    </row>
    <row r="1414" spans="1:18" ht="22" hidden="1" customHeight="1" x14ac:dyDescent="0.45">
      <c r="A1414" s="23">
        <f t="shared" si="144"/>
        <v>73</v>
      </c>
      <c r="B1414" s="3" t="s">
        <v>598</v>
      </c>
      <c r="C1414" s="3" t="s">
        <v>787</v>
      </c>
      <c r="D1414" s="3" t="s">
        <v>5513</v>
      </c>
      <c r="E1414" s="3" t="s">
        <v>833</v>
      </c>
      <c r="F1414" s="4" t="str">
        <f t="shared" si="145"/>
        <v>O_PNT_es_displayEventGroupTheme</v>
      </c>
      <c r="G1414" s="5" t="s">
        <v>885</v>
      </c>
      <c r="H1414" s="3">
        <f t="shared" si="146"/>
        <v>10</v>
      </c>
      <c r="I1414" s="4" t="s">
        <v>1604</v>
      </c>
      <c r="J1414" s="4" t="s">
        <v>2636</v>
      </c>
      <c r="K1414" s="3" t="s">
        <v>3185</v>
      </c>
      <c r="L1414" s="3"/>
      <c r="M1414" s="3" t="str">
        <f t="shared" si="142"/>
        <v>NULL</v>
      </c>
      <c r="N1414" s="3"/>
      <c r="O1414" s="3"/>
      <c r="P1414" s="2" t="s">
        <v>3225</v>
      </c>
      <c r="Q1414" s="28" t="str">
        <f t="shared" si="143"/>
        <v>sno</v>
      </c>
      <c r="R1414" s="2" t="str">
        <f t="shared" si="147"/>
        <v>, groupNameImagePc  VARCHAR(255)  NULL  COMMENT 'pc이미지'</v>
      </c>
    </row>
    <row r="1415" spans="1:18" ht="22" hidden="1" customHeight="1" x14ac:dyDescent="0.45">
      <c r="A1415" s="23">
        <f t="shared" si="144"/>
        <v>73</v>
      </c>
      <c r="B1415" s="3" t="s">
        <v>598</v>
      </c>
      <c r="C1415" s="3" t="s">
        <v>787</v>
      </c>
      <c r="D1415" s="3" t="s">
        <v>5513</v>
      </c>
      <c r="E1415" s="3" t="s">
        <v>833</v>
      </c>
      <c r="F1415" s="4" t="str">
        <f t="shared" si="145"/>
        <v>O_PNT_es_displayEventGroupTheme</v>
      </c>
      <c r="G1415" s="5" t="s">
        <v>885</v>
      </c>
      <c r="H1415" s="3">
        <f t="shared" si="146"/>
        <v>11</v>
      </c>
      <c r="I1415" s="4" t="s">
        <v>1605</v>
      </c>
      <c r="J1415" s="4" t="s">
        <v>2637</v>
      </c>
      <c r="K1415" s="3" t="s">
        <v>3185</v>
      </c>
      <c r="L1415" s="3"/>
      <c r="M1415" s="3" t="str">
        <f t="shared" si="142"/>
        <v>NULL</v>
      </c>
      <c r="N1415" s="3"/>
      <c r="O1415" s="3"/>
      <c r="P1415" s="2" t="s">
        <v>3225</v>
      </c>
      <c r="Q1415" s="28" t="str">
        <f t="shared" si="143"/>
        <v>sno</v>
      </c>
      <c r="R1415" s="2" t="str">
        <f t="shared" si="147"/>
        <v>, groupNameImageMobile  VARCHAR(255)  NULL  COMMENT 'mobile이미지'</v>
      </c>
    </row>
    <row r="1416" spans="1:18" ht="22" hidden="1" customHeight="1" x14ac:dyDescent="0.45">
      <c r="A1416" s="23">
        <f t="shared" si="144"/>
        <v>73</v>
      </c>
      <c r="B1416" s="3" t="s">
        <v>598</v>
      </c>
      <c r="C1416" s="3" t="s">
        <v>787</v>
      </c>
      <c r="D1416" s="3" t="s">
        <v>5513</v>
      </c>
      <c r="E1416" s="3" t="s">
        <v>833</v>
      </c>
      <c r="F1416" s="4" t="str">
        <f t="shared" si="145"/>
        <v>O_PNT_es_displayEventGroupTheme</v>
      </c>
      <c r="G1416" s="5" t="s">
        <v>885</v>
      </c>
      <c r="H1416" s="3">
        <f t="shared" si="146"/>
        <v>12</v>
      </c>
      <c r="I1416" s="4" t="s">
        <v>1606</v>
      </c>
      <c r="J1416" s="4" t="s">
        <v>2638</v>
      </c>
      <c r="K1416" s="3" t="s">
        <v>3378</v>
      </c>
      <c r="L1416" s="3"/>
      <c r="M1416" s="3" t="str">
        <f t="shared" si="142"/>
        <v>NULL</v>
      </c>
      <c r="N1416" s="3"/>
      <c r="O1416" s="3"/>
      <c r="P1416" s="2" t="s">
        <v>3223</v>
      </c>
      <c r="Q1416" s="28" t="str">
        <f t="shared" si="143"/>
        <v>sno</v>
      </c>
      <c r="R1416" s="2" t="str">
        <f t="shared" si="147"/>
        <v>, groupThemeSno  INTEGER  NULL  COMMENT '기획전sno'</v>
      </c>
    </row>
    <row r="1417" spans="1:18" ht="22" hidden="1" customHeight="1" x14ac:dyDescent="0.45">
      <c r="A1417" s="23">
        <f t="shared" si="144"/>
        <v>73</v>
      </c>
      <c r="B1417" s="3" t="s">
        <v>598</v>
      </c>
      <c r="C1417" s="3" t="s">
        <v>787</v>
      </c>
      <c r="D1417" s="3" t="s">
        <v>5513</v>
      </c>
      <c r="E1417" s="3" t="s">
        <v>833</v>
      </c>
      <c r="F1417" s="4" t="str">
        <f t="shared" si="145"/>
        <v>O_PNT_es_displayEventGroupTheme</v>
      </c>
      <c r="G1417" s="5" t="s">
        <v>885</v>
      </c>
      <c r="H1417" s="3">
        <f t="shared" si="146"/>
        <v>13</v>
      </c>
      <c r="I1417" s="4" t="s">
        <v>1607</v>
      </c>
      <c r="J1417" s="4" t="s">
        <v>2639</v>
      </c>
      <c r="K1417" s="3" t="s">
        <v>3378</v>
      </c>
      <c r="L1417" s="3"/>
      <c r="M1417" s="3" t="str">
        <f t="shared" si="142"/>
        <v>NULL</v>
      </c>
      <c r="N1417" s="3"/>
      <c r="O1417" s="3"/>
      <c r="P1417" s="2" t="s">
        <v>3223</v>
      </c>
      <c r="Q1417" s="28" t="str">
        <f t="shared" si="143"/>
        <v>sno</v>
      </c>
      <c r="R1417" s="2" t="str">
        <f t="shared" si="147"/>
        <v>, groupThemeSort  INTEGER  NULL  COMMENT '기획전내순서'</v>
      </c>
    </row>
    <row r="1418" spans="1:18" ht="22" hidden="1" customHeight="1" x14ac:dyDescent="0.45">
      <c r="A1418" s="23">
        <f t="shared" si="144"/>
        <v>73</v>
      </c>
      <c r="B1418" s="3" t="s">
        <v>598</v>
      </c>
      <c r="C1418" s="3" t="s">
        <v>787</v>
      </c>
      <c r="D1418" s="3" t="s">
        <v>5513</v>
      </c>
      <c r="E1418" s="3" t="s">
        <v>833</v>
      </c>
      <c r="F1418" s="4" t="str">
        <f t="shared" si="145"/>
        <v>O_PNT_es_displayEventGroupTheme</v>
      </c>
      <c r="G1418" s="5" t="s">
        <v>885</v>
      </c>
      <c r="H1418" s="3">
        <f t="shared" si="146"/>
        <v>14</v>
      </c>
      <c r="I1418" s="4" t="s">
        <v>917</v>
      </c>
      <c r="J1418" s="4" t="s">
        <v>2487</v>
      </c>
      <c r="K1418" s="3" t="s">
        <v>3160</v>
      </c>
      <c r="L1418" s="3"/>
      <c r="M1418" s="3" t="str">
        <f t="shared" si="142"/>
        <v>NULL</v>
      </c>
      <c r="N1418" s="3"/>
      <c r="O1418" s="3"/>
      <c r="P1418" s="2" t="s">
        <v>3237</v>
      </c>
      <c r="Q1418" s="28" t="str">
        <f t="shared" si="143"/>
        <v>sno</v>
      </c>
      <c r="R1418" s="2" t="str">
        <f t="shared" si="147"/>
        <v>, modDt  DATETIME  NULL  COMMENT '수정일'</v>
      </c>
    </row>
    <row r="1419" spans="1:18" ht="22" hidden="1" customHeight="1" x14ac:dyDescent="0.45">
      <c r="A1419" s="23">
        <f t="shared" si="144"/>
        <v>73</v>
      </c>
      <c r="B1419" s="3" t="s">
        <v>598</v>
      </c>
      <c r="C1419" s="3" t="s">
        <v>787</v>
      </c>
      <c r="D1419" s="3" t="s">
        <v>5513</v>
      </c>
      <c r="E1419" s="3" t="s">
        <v>833</v>
      </c>
      <c r="F1419" s="4" t="str">
        <f t="shared" si="145"/>
        <v>O_PNT_es_displayEventGroupTheme</v>
      </c>
      <c r="G1419" s="5" t="s">
        <v>885</v>
      </c>
      <c r="H1419" s="3">
        <f t="shared" si="146"/>
        <v>15</v>
      </c>
      <c r="I1419" s="4" t="s">
        <v>916</v>
      </c>
      <c r="J1419" s="4" t="s">
        <v>2486</v>
      </c>
      <c r="K1419" s="3" t="s">
        <v>3160</v>
      </c>
      <c r="L1419" s="3"/>
      <c r="M1419" s="3" t="str">
        <f t="shared" si="142"/>
        <v>NULL</v>
      </c>
      <c r="N1419" s="3"/>
      <c r="O1419" s="3"/>
      <c r="P1419" s="2" t="s">
        <v>3237</v>
      </c>
      <c r="Q1419" s="28" t="str">
        <f t="shared" si="143"/>
        <v>sno</v>
      </c>
      <c r="R1419" s="2" t="str">
        <f t="shared" si="147"/>
        <v>, regDt  DATETIME  NULL  COMMENT '등록일'</v>
      </c>
    </row>
    <row r="1420" spans="1:18" ht="22" hidden="1" customHeight="1" x14ac:dyDescent="0.45">
      <c r="A1420" s="23">
        <f t="shared" si="144"/>
        <v>73</v>
      </c>
      <c r="B1420" s="3" t="s">
        <v>598</v>
      </c>
      <c r="C1420" s="3" t="s">
        <v>787</v>
      </c>
      <c r="D1420" s="3" t="s">
        <v>5513</v>
      </c>
      <c r="E1420" s="3" t="s">
        <v>833</v>
      </c>
      <c r="F1420" s="4" t="str">
        <f t="shared" si="145"/>
        <v>O_PNT_es_displayEventGroupTheme</v>
      </c>
      <c r="G1420" s="5" t="s">
        <v>885</v>
      </c>
      <c r="H1420" s="3">
        <f>IF(F1420=F1419,H1419+1,1)</f>
        <v>16</v>
      </c>
      <c r="I1420" s="4" t="s">
        <v>589</v>
      </c>
      <c r="J1420" s="4" t="s">
        <v>3382</v>
      </c>
      <c r="K1420" s="3" t="s">
        <v>3383</v>
      </c>
      <c r="L1420" s="3" t="s">
        <v>3381</v>
      </c>
      <c r="M1420" s="3" t="str">
        <f t="shared" si="142"/>
        <v>NULL</v>
      </c>
      <c r="N1420" s="3"/>
      <c r="O1420" s="3"/>
      <c r="Q1420" s="28" t="str">
        <f t="shared" si="143"/>
        <v>sno</v>
      </c>
      <c r="R1420" s="2" t="str">
        <f t="shared" si="147"/>
        <v>, LOAD_DTTM  TIMESTAMP  NULL  COMMENT '적재일시' , CONSTRAINT O_PNT_es_displayEventGroupTheme_PK PRIMARY KEY (sno)) COMMENT='기획전그룹형';GRANT SELECT ON TABLE GCWB_WDB.ODS.O_PNT_es_displayEventGroupTheme TO READ_ROLE;GRANT SELECT,INSERT,UPDATE,DELETE ON TABLE GCWB_WDB.ODS.O_PNT_es_displayEventGroupTheme TO ROLE CRUD_ROLE;</v>
      </c>
    </row>
    <row r="1421" spans="1:18" ht="22" hidden="1" customHeight="1" x14ac:dyDescent="0.45">
      <c r="A1421" s="23">
        <f t="shared" si="144"/>
        <v>74</v>
      </c>
      <c r="B1421" s="3" t="s">
        <v>598</v>
      </c>
      <c r="C1421" s="3" t="s">
        <v>787</v>
      </c>
      <c r="D1421" s="3" t="s">
        <v>5513</v>
      </c>
      <c r="E1421" s="3" t="s">
        <v>834</v>
      </c>
      <c r="F1421" s="4" t="str">
        <f t="shared" si="145"/>
        <v>O_PNT_es_faq</v>
      </c>
      <c r="G1421" s="5" t="s">
        <v>886</v>
      </c>
      <c r="H1421" s="3">
        <f t="shared" si="146"/>
        <v>1</v>
      </c>
      <c r="I1421" s="4" t="s">
        <v>899</v>
      </c>
      <c r="J1421" s="4" t="s">
        <v>2450</v>
      </c>
      <c r="K1421" s="3" t="s">
        <v>3378</v>
      </c>
      <c r="L1421" s="3" t="s">
        <v>5511</v>
      </c>
      <c r="M1421" s="3" t="str">
        <f t="shared" si="142"/>
        <v xml:space="preserve"> NOT NULL</v>
      </c>
      <c r="N1421" s="3"/>
      <c r="O1421" s="3"/>
      <c r="P1421" s="2" t="s">
        <v>3223</v>
      </c>
      <c r="Q1421" s="28" t="str">
        <f t="shared" si="143"/>
        <v>sno</v>
      </c>
      <c r="R1421" s="2" t="str">
        <f t="shared" si="147"/>
        <v>CREATE OR REPLACE TRANSIENT TABLE ODS.O_PNT_es_faq (sno  INTEGER   NOT NULL  COMMENT '일련번호'</v>
      </c>
    </row>
    <row r="1422" spans="1:18" ht="22" hidden="1" customHeight="1" x14ac:dyDescent="0.45">
      <c r="A1422" s="23">
        <f t="shared" si="144"/>
        <v>74</v>
      </c>
      <c r="B1422" s="3" t="s">
        <v>598</v>
      </c>
      <c r="C1422" s="3" t="s">
        <v>787</v>
      </c>
      <c r="D1422" s="3" t="s">
        <v>5513</v>
      </c>
      <c r="E1422" s="3" t="s">
        <v>834</v>
      </c>
      <c r="F1422" s="4" t="str">
        <f t="shared" si="145"/>
        <v>O_PNT_es_faq</v>
      </c>
      <c r="G1422" s="5" t="s">
        <v>886</v>
      </c>
      <c r="H1422" s="3">
        <f t="shared" si="146"/>
        <v>2</v>
      </c>
      <c r="I1422" s="4" t="s">
        <v>1017</v>
      </c>
      <c r="J1422" s="4" t="s">
        <v>2496</v>
      </c>
      <c r="K1422" s="3" t="s">
        <v>3161</v>
      </c>
      <c r="L1422" s="3"/>
      <c r="M1422" s="3" t="str">
        <f t="shared" si="142"/>
        <v>NULL</v>
      </c>
      <c r="N1422" s="3"/>
      <c r="O1422" s="3"/>
      <c r="P1422" s="2" t="s">
        <v>3233</v>
      </c>
      <c r="Q1422" s="28" t="str">
        <f t="shared" si="143"/>
        <v>sno</v>
      </c>
      <c r="R1422" s="2" t="str">
        <f t="shared" si="147"/>
        <v>, mallSno  SMALLINT  NULL  COMMENT '상점 고유번호'</v>
      </c>
    </row>
    <row r="1423" spans="1:18" ht="22" hidden="1" customHeight="1" x14ac:dyDescent="0.45">
      <c r="A1423" s="23">
        <f t="shared" si="144"/>
        <v>74</v>
      </c>
      <c r="B1423" s="3" t="s">
        <v>598</v>
      </c>
      <c r="C1423" s="3" t="s">
        <v>787</v>
      </c>
      <c r="D1423" s="3" t="s">
        <v>5513</v>
      </c>
      <c r="E1423" s="3" t="s">
        <v>834</v>
      </c>
      <c r="F1423" s="4" t="str">
        <f t="shared" si="145"/>
        <v>O_PNT_es_faq</v>
      </c>
      <c r="G1423" s="5" t="s">
        <v>886</v>
      </c>
      <c r="H1423" s="3">
        <f t="shared" si="146"/>
        <v>3</v>
      </c>
      <c r="I1423" s="4" t="s">
        <v>856</v>
      </c>
      <c r="J1423" s="4" t="s">
        <v>2473</v>
      </c>
      <c r="K1423" s="3" t="s">
        <v>3194</v>
      </c>
      <c r="L1423" s="3"/>
      <c r="M1423" s="3" t="str">
        <f t="shared" si="142"/>
        <v>NULL</v>
      </c>
      <c r="N1423" s="3"/>
      <c r="O1423" s="3"/>
      <c r="P1423" s="2" t="s">
        <v>3228</v>
      </c>
      <c r="Q1423" s="28" t="str">
        <f t="shared" si="143"/>
        <v>sno</v>
      </c>
      <c r="R1423" s="2" t="str">
        <f t="shared" si="147"/>
        <v>, category  VARCHAR(100)  NULL  COMMENT '카테고리'</v>
      </c>
    </row>
    <row r="1424" spans="1:18" ht="22" hidden="1" customHeight="1" x14ac:dyDescent="0.45">
      <c r="A1424" s="23">
        <f t="shared" si="144"/>
        <v>74</v>
      </c>
      <c r="B1424" s="3" t="s">
        <v>598</v>
      </c>
      <c r="C1424" s="3" t="s">
        <v>787</v>
      </c>
      <c r="D1424" s="3" t="s">
        <v>5513</v>
      </c>
      <c r="E1424" s="3" t="s">
        <v>834</v>
      </c>
      <c r="F1424" s="4" t="str">
        <f t="shared" si="145"/>
        <v>O_PNT_es_faq</v>
      </c>
      <c r="G1424" s="5" t="s">
        <v>886</v>
      </c>
      <c r="H1424" s="3">
        <f t="shared" si="146"/>
        <v>4</v>
      </c>
      <c r="I1424" s="4" t="s">
        <v>1233</v>
      </c>
      <c r="J1424" s="4" t="s">
        <v>2463</v>
      </c>
      <c r="K1424" s="3" t="s">
        <v>3185</v>
      </c>
      <c r="L1424" s="3"/>
      <c r="M1424" s="3" t="str">
        <f t="shared" si="142"/>
        <v>NULL</v>
      </c>
      <c r="N1424" s="3"/>
      <c r="O1424" s="3"/>
      <c r="P1424" s="2" t="s">
        <v>3225</v>
      </c>
      <c r="Q1424" s="28" t="str">
        <f t="shared" si="143"/>
        <v>sno</v>
      </c>
      <c r="R1424" s="2" t="str">
        <f t="shared" si="147"/>
        <v>, subject  VARCHAR(255)  NULL  COMMENT '제목'</v>
      </c>
    </row>
    <row r="1425" spans="1:18" ht="22" hidden="1" customHeight="1" x14ac:dyDescent="0.45">
      <c r="A1425" s="23">
        <f t="shared" si="144"/>
        <v>74</v>
      </c>
      <c r="B1425" s="3" t="s">
        <v>598</v>
      </c>
      <c r="C1425" s="3" t="s">
        <v>787</v>
      </c>
      <c r="D1425" s="3" t="s">
        <v>5513</v>
      </c>
      <c r="E1425" s="3" t="s">
        <v>834</v>
      </c>
      <c r="F1425" s="4" t="str">
        <f t="shared" si="145"/>
        <v>O_PNT_es_faq</v>
      </c>
      <c r="G1425" s="5" t="s">
        <v>886</v>
      </c>
      <c r="H1425" s="3">
        <f t="shared" si="146"/>
        <v>5</v>
      </c>
      <c r="I1425" s="4" t="s">
        <v>1289</v>
      </c>
      <c r="J1425" s="4" t="s">
        <v>2465</v>
      </c>
      <c r="K1425" s="3" t="s">
        <v>3163</v>
      </c>
      <c r="L1425" s="3"/>
      <c r="M1425" s="3" t="str">
        <f t="shared" si="142"/>
        <v>NULL</v>
      </c>
      <c r="N1425" s="3"/>
      <c r="O1425" s="3"/>
      <c r="P1425" s="2" t="s">
        <v>3246</v>
      </c>
      <c r="Q1425" s="28" t="str">
        <f t="shared" si="143"/>
        <v>sno</v>
      </c>
      <c r="R1425" s="2" t="str">
        <f t="shared" si="147"/>
        <v>, contents  TEXT  NULL  COMMENT '내용'</v>
      </c>
    </row>
    <row r="1426" spans="1:18" ht="22" hidden="1" customHeight="1" x14ac:dyDescent="0.45">
      <c r="A1426" s="23">
        <f t="shared" si="144"/>
        <v>74</v>
      </c>
      <c r="B1426" s="3" t="s">
        <v>598</v>
      </c>
      <c r="C1426" s="3" t="s">
        <v>787</v>
      </c>
      <c r="D1426" s="3" t="s">
        <v>5513</v>
      </c>
      <c r="E1426" s="3" t="s">
        <v>834</v>
      </c>
      <c r="F1426" s="4" t="str">
        <f t="shared" si="145"/>
        <v>O_PNT_es_faq</v>
      </c>
      <c r="G1426" s="5" t="s">
        <v>886</v>
      </c>
      <c r="H1426" s="3">
        <f t="shared" si="146"/>
        <v>6</v>
      </c>
      <c r="I1426" s="4" t="s">
        <v>1401</v>
      </c>
      <c r="J1426" s="4" t="s">
        <v>2640</v>
      </c>
      <c r="K1426" s="3" t="s">
        <v>3163</v>
      </c>
      <c r="L1426" s="3"/>
      <c r="M1426" s="3" t="str">
        <f t="shared" si="142"/>
        <v>NULL</v>
      </c>
      <c r="N1426" s="3"/>
      <c r="O1426" s="3"/>
      <c r="P1426" s="2" t="s">
        <v>3246</v>
      </c>
      <c r="Q1426" s="28" t="str">
        <f t="shared" si="143"/>
        <v>sno</v>
      </c>
      <c r="R1426" s="2" t="str">
        <f t="shared" si="147"/>
        <v>, answer  TEXT  NULL  COMMENT '답변'</v>
      </c>
    </row>
    <row r="1427" spans="1:18" ht="22" hidden="1" customHeight="1" x14ac:dyDescent="0.45">
      <c r="A1427" s="23">
        <f t="shared" si="144"/>
        <v>74</v>
      </c>
      <c r="B1427" s="3" t="s">
        <v>598</v>
      </c>
      <c r="C1427" s="3" t="s">
        <v>787</v>
      </c>
      <c r="D1427" s="3" t="s">
        <v>5513</v>
      </c>
      <c r="E1427" s="3" t="s">
        <v>834</v>
      </c>
      <c r="F1427" s="4" t="str">
        <f t="shared" si="145"/>
        <v>O_PNT_es_faq</v>
      </c>
      <c r="G1427" s="5" t="s">
        <v>886</v>
      </c>
      <c r="H1427" s="3">
        <f t="shared" si="146"/>
        <v>7</v>
      </c>
      <c r="I1427" s="4" t="s">
        <v>1608</v>
      </c>
      <c r="J1427" s="4" t="s">
        <v>2641</v>
      </c>
      <c r="K1427" s="3" t="s">
        <v>3210</v>
      </c>
      <c r="L1427" s="3"/>
      <c r="M1427" s="3" t="str">
        <f t="shared" si="142"/>
        <v>NULL</v>
      </c>
      <c r="N1427" s="3"/>
      <c r="O1427" s="3"/>
      <c r="P1427" s="2" t="s">
        <v>3232</v>
      </c>
      <c r="Q1427" s="28" t="str">
        <f t="shared" si="143"/>
        <v>sno</v>
      </c>
      <c r="R1427" s="2" t="str">
        <f t="shared" si="147"/>
        <v>, isBest  VARCHAR(1)  NULL  COMMENT '베스트FAQ'</v>
      </c>
    </row>
    <row r="1428" spans="1:18" ht="22" hidden="1" customHeight="1" x14ac:dyDescent="0.45">
      <c r="A1428" s="23">
        <f t="shared" si="144"/>
        <v>74</v>
      </c>
      <c r="B1428" s="3" t="s">
        <v>598</v>
      </c>
      <c r="C1428" s="3" t="s">
        <v>787</v>
      </c>
      <c r="D1428" s="3" t="s">
        <v>5513</v>
      </c>
      <c r="E1428" s="3" t="s">
        <v>834</v>
      </c>
      <c r="F1428" s="4" t="str">
        <f t="shared" si="145"/>
        <v>O_PNT_es_faq</v>
      </c>
      <c r="G1428" s="5" t="s">
        <v>886</v>
      </c>
      <c r="H1428" s="3">
        <f t="shared" si="146"/>
        <v>8</v>
      </c>
      <c r="I1428" s="4" t="s">
        <v>1496</v>
      </c>
      <c r="J1428" s="4" t="s">
        <v>2642</v>
      </c>
      <c r="K1428" s="3" t="s">
        <v>3378</v>
      </c>
      <c r="L1428" s="3"/>
      <c r="M1428" s="3" t="str">
        <f t="shared" si="142"/>
        <v>NULL</v>
      </c>
      <c r="N1428" s="3"/>
      <c r="O1428" s="3"/>
      <c r="P1428" s="2" t="s">
        <v>3224</v>
      </c>
      <c r="Q1428" s="28" t="str">
        <f t="shared" si="143"/>
        <v>sno</v>
      </c>
      <c r="R1428" s="2" t="str">
        <f t="shared" si="147"/>
        <v>, sortNo  INTEGER  NULL  COMMENT '순서'</v>
      </c>
    </row>
    <row r="1429" spans="1:18" ht="22" hidden="1" customHeight="1" x14ac:dyDescent="0.45">
      <c r="A1429" s="23">
        <f t="shared" si="144"/>
        <v>74</v>
      </c>
      <c r="B1429" s="3" t="s">
        <v>598</v>
      </c>
      <c r="C1429" s="3" t="s">
        <v>787</v>
      </c>
      <c r="D1429" s="3" t="s">
        <v>5513</v>
      </c>
      <c r="E1429" s="3" t="s">
        <v>834</v>
      </c>
      <c r="F1429" s="4" t="str">
        <f t="shared" si="145"/>
        <v>O_PNT_es_faq</v>
      </c>
      <c r="G1429" s="5" t="s">
        <v>886</v>
      </c>
      <c r="H1429" s="3">
        <f t="shared" si="146"/>
        <v>9</v>
      </c>
      <c r="I1429" s="4" t="s">
        <v>1609</v>
      </c>
      <c r="J1429" s="4" t="s">
        <v>2643</v>
      </c>
      <c r="K1429" s="3" t="s">
        <v>3378</v>
      </c>
      <c r="L1429" s="3"/>
      <c r="M1429" s="3" t="str">
        <f t="shared" si="142"/>
        <v>NULL</v>
      </c>
      <c r="N1429" s="3"/>
      <c r="O1429" s="3"/>
      <c r="P1429" s="2" t="s">
        <v>3224</v>
      </c>
      <c r="Q1429" s="28" t="str">
        <f t="shared" si="143"/>
        <v>sno</v>
      </c>
      <c r="R1429" s="2" t="str">
        <f t="shared" si="147"/>
        <v>, bestSortNo  INTEGER  NULL  COMMENT '베스트순서'</v>
      </c>
    </row>
    <row r="1430" spans="1:18" ht="22" hidden="1" customHeight="1" x14ac:dyDescent="0.45">
      <c r="A1430" s="23">
        <f t="shared" si="144"/>
        <v>74</v>
      </c>
      <c r="B1430" s="3" t="s">
        <v>598</v>
      </c>
      <c r="C1430" s="3" t="s">
        <v>787</v>
      </c>
      <c r="D1430" s="3" t="s">
        <v>5513</v>
      </c>
      <c r="E1430" s="3" t="s">
        <v>834</v>
      </c>
      <c r="F1430" s="4" t="str">
        <f t="shared" si="145"/>
        <v>O_PNT_es_faq</v>
      </c>
      <c r="G1430" s="5" t="s">
        <v>886</v>
      </c>
      <c r="H1430" s="3">
        <f t="shared" si="146"/>
        <v>10</v>
      </c>
      <c r="I1430" s="4" t="s">
        <v>916</v>
      </c>
      <c r="J1430" s="4" t="s">
        <v>2486</v>
      </c>
      <c r="K1430" s="3" t="s">
        <v>3160</v>
      </c>
      <c r="L1430" s="3"/>
      <c r="M1430" s="3" t="str">
        <f t="shared" si="142"/>
        <v>NULL</v>
      </c>
      <c r="N1430" s="3"/>
      <c r="O1430" s="3"/>
      <c r="P1430" s="2" t="s">
        <v>3237</v>
      </c>
      <c r="Q1430" s="28" t="str">
        <f t="shared" si="143"/>
        <v>sno</v>
      </c>
      <c r="R1430" s="2" t="str">
        <f t="shared" si="147"/>
        <v>, regDt  DATETIME  NULL  COMMENT '등록일'</v>
      </c>
    </row>
    <row r="1431" spans="1:18" ht="22" hidden="1" customHeight="1" x14ac:dyDescent="0.45">
      <c r="A1431" s="23">
        <f t="shared" si="144"/>
        <v>74</v>
      </c>
      <c r="B1431" s="3" t="s">
        <v>598</v>
      </c>
      <c r="C1431" s="3" t="s">
        <v>787</v>
      </c>
      <c r="D1431" s="3" t="s">
        <v>5513</v>
      </c>
      <c r="E1431" s="3" t="s">
        <v>834</v>
      </c>
      <c r="F1431" s="4" t="str">
        <f t="shared" si="145"/>
        <v>O_PNT_es_faq</v>
      </c>
      <c r="G1431" s="5" t="s">
        <v>886</v>
      </c>
      <c r="H1431" s="3">
        <f t="shared" si="146"/>
        <v>11</v>
      </c>
      <c r="I1431" s="4" t="s">
        <v>917</v>
      </c>
      <c r="J1431" s="4" t="s">
        <v>2487</v>
      </c>
      <c r="K1431" s="3" t="s">
        <v>3160</v>
      </c>
      <c r="L1431" s="3"/>
      <c r="M1431" s="3" t="str">
        <f t="shared" si="142"/>
        <v>NULL</v>
      </c>
      <c r="N1431" s="3"/>
      <c r="O1431" s="3"/>
      <c r="P1431" s="2" t="s">
        <v>3237</v>
      </c>
      <c r="Q1431" s="28" t="str">
        <f t="shared" si="143"/>
        <v>sno</v>
      </c>
      <c r="R1431" s="2" t="str">
        <f t="shared" si="147"/>
        <v>, modDt  DATETIME  NULL  COMMENT '수정일'</v>
      </c>
    </row>
    <row r="1432" spans="1:18" ht="22" hidden="1" customHeight="1" x14ac:dyDescent="0.45">
      <c r="A1432" s="23">
        <f t="shared" si="144"/>
        <v>74</v>
      </c>
      <c r="B1432" s="3" t="s">
        <v>598</v>
      </c>
      <c r="C1432" s="3" t="s">
        <v>787</v>
      </c>
      <c r="D1432" s="3" t="s">
        <v>5513</v>
      </c>
      <c r="E1432" s="3" t="s">
        <v>834</v>
      </c>
      <c r="F1432" s="4" t="str">
        <f t="shared" si="145"/>
        <v>O_PNT_es_faq</v>
      </c>
      <c r="G1432" s="5" t="s">
        <v>886</v>
      </c>
      <c r="H1432" s="3">
        <f>IF(F1432=F1431,H1431+1,1)</f>
        <v>12</v>
      </c>
      <c r="I1432" s="4" t="s">
        <v>589</v>
      </c>
      <c r="J1432" s="4" t="s">
        <v>3382</v>
      </c>
      <c r="K1432" s="3" t="s">
        <v>3383</v>
      </c>
      <c r="L1432" s="3" t="s">
        <v>3381</v>
      </c>
      <c r="M1432" s="3" t="str">
        <f t="shared" si="142"/>
        <v>NULL</v>
      </c>
      <c r="N1432" s="3"/>
      <c r="O1432" s="3"/>
      <c r="Q1432" s="28" t="str">
        <f t="shared" si="143"/>
        <v>sno</v>
      </c>
      <c r="R1432" s="2" t="str">
        <f t="shared" si="147"/>
        <v>, LOAD_DTTM  TIMESTAMP  NULL  COMMENT '적재일시' , CONSTRAINT O_PNT_es_faq_PK PRIMARY KEY (sno)) COMMENT='FAQ';GRANT SELECT ON TABLE GCWB_WDB.ODS.O_PNT_es_faq TO READ_ROLE;GRANT SELECT,INSERT,UPDATE,DELETE ON TABLE GCWB_WDB.ODS.O_PNT_es_faq TO ROLE CRUD_ROLE;</v>
      </c>
    </row>
    <row r="1433" spans="1:18" ht="22" hidden="1" customHeight="1" x14ac:dyDescent="0.45">
      <c r="A1433" s="23">
        <f t="shared" si="144"/>
        <v>75</v>
      </c>
      <c r="B1433" s="3" t="s">
        <v>598</v>
      </c>
      <c r="C1433" s="3" t="s">
        <v>787</v>
      </c>
      <c r="D1433" s="3" t="s">
        <v>5513</v>
      </c>
      <c r="E1433" s="3" t="s">
        <v>835</v>
      </c>
      <c r="F1433" s="4" t="str">
        <f t="shared" si="145"/>
        <v>O_PNT_es_goods</v>
      </c>
      <c r="G1433" s="5" t="s">
        <v>887</v>
      </c>
      <c r="H1433" s="3">
        <f t="shared" si="146"/>
        <v>1</v>
      </c>
      <c r="I1433" s="4" t="s">
        <v>1037</v>
      </c>
      <c r="J1433" s="4" t="s">
        <v>2475</v>
      </c>
      <c r="K1433" s="3" t="s">
        <v>3378</v>
      </c>
      <c r="L1433" s="3" t="s">
        <v>5511</v>
      </c>
      <c r="M1433" s="3" t="str">
        <f t="shared" si="142"/>
        <v xml:space="preserve"> NOT NULL</v>
      </c>
      <c r="N1433" s="3"/>
      <c r="O1433" s="3"/>
      <c r="P1433" s="2" t="s">
        <v>3272</v>
      </c>
      <c r="Q1433" s="28" t="str">
        <f t="shared" si="143"/>
        <v>goodsNo</v>
      </c>
      <c r="R1433" s="2" t="str">
        <f t="shared" si="147"/>
        <v>CREATE OR REPLACE TRANSIENT TABLE ODS.O_PNT_es_goods (goodsNo  INTEGER   NOT NULL  COMMENT '상품 번호'</v>
      </c>
    </row>
    <row r="1434" spans="1:18" ht="22" hidden="1" customHeight="1" x14ac:dyDescent="0.45">
      <c r="A1434" s="23">
        <f t="shared" si="144"/>
        <v>75</v>
      </c>
      <c r="B1434" s="3" t="s">
        <v>598</v>
      </c>
      <c r="C1434" s="3" t="s">
        <v>787</v>
      </c>
      <c r="D1434" s="3" t="s">
        <v>5513</v>
      </c>
      <c r="E1434" s="3" t="s">
        <v>835</v>
      </c>
      <c r="F1434" s="4" t="str">
        <f t="shared" si="145"/>
        <v>O_PNT_es_goods</v>
      </c>
      <c r="G1434" s="5" t="s">
        <v>887</v>
      </c>
      <c r="H1434" s="3">
        <f t="shared" si="146"/>
        <v>2</v>
      </c>
      <c r="I1434" s="4" t="s">
        <v>1610</v>
      </c>
      <c r="J1434" s="4" t="s">
        <v>2644</v>
      </c>
      <c r="K1434" s="3" t="s">
        <v>3210</v>
      </c>
      <c r="L1434" s="3"/>
      <c r="M1434" s="3" t="str">
        <f t="shared" si="142"/>
        <v>NULL</v>
      </c>
      <c r="N1434" s="3"/>
      <c r="O1434" s="3"/>
      <c r="P1434" s="2" t="s">
        <v>3274</v>
      </c>
      <c r="Q1434" s="28" t="str">
        <f t="shared" si="143"/>
        <v>goodsNo</v>
      </c>
      <c r="R1434" s="2" t="str">
        <f t="shared" si="147"/>
        <v>, goodsNmFl  VARCHAR(1)  NULL  COMMENT '상품명 확장 여부'</v>
      </c>
    </row>
    <row r="1435" spans="1:18" ht="22" hidden="1" customHeight="1" x14ac:dyDescent="0.45">
      <c r="A1435" s="23">
        <f t="shared" si="144"/>
        <v>75</v>
      </c>
      <c r="B1435" s="3" t="s">
        <v>598</v>
      </c>
      <c r="C1435" s="3" t="s">
        <v>787</v>
      </c>
      <c r="D1435" s="3" t="s">
        <v>5513</v>
      </c>
      <c r="E1435" s="3" t="s">
        <v>835</v>
      </c>
      <c r="F1435" s="4" t="str">
        <f t="shared" si="145"/>
        <v>O_PNT_es_goods</v>
      </c>
      <c r="G1435" s="5" t="s">
        <v>887</v>
      </c>
      <c r="H1435" s="3">
        <f t="shared" si="146"/>
        <v>3</v>
      </c>
      <c r="I1435" s="4" t="s">
        <v>1040</v>
      </c>
      <c r="J1435" s="4" t="s">
        <v>2645</v>
      </c>
      <c r="K1435" s="3" t="s">
        <v>3185</v>
      </c>
      <c r="L1435" s="3"/>
      <c r="M1435" s="3" t="str">
        <f t="shared" si="142"/>
        <v>NULL</v>
      </c>
      <c r="N1435" s="3"/>
      <c r="O1435" s="3"/>
      <c r="P1435" s="2" t="s">
        <v>3225</v>
      </c>
      <c r="Q1435" s="28" t="str">
        <f t="shared" si="143"/>
        <v>goodsNo</v>
      </c>
      <c r="R1435" s="2" t="str">
        <f t="shared" si="147"/>
        <v>, goodsNm  VARCHAR(255)  NULL  COMMENT '상품명'</v>
      </c>
    </row>
    <row r="1436" spans="1:18" ht="22" hidden="1" customHeight="1" x14ac:dyDescent="0.45">
      <c r="A1436" s="23">
        <f t="shared" si="144"/>
        <v>75</v>
      </c>
      <c r="B1436" s="3" t="s">
        <v>598</v>
      </c>
      <c r="C1436" s="3" t="s">
        <v>787</v>
      </c>
      <c r="D1436" s="3" t="s">
        <v>5513</v>
      </c>
      <c r="E1436" s="3" t="s">
        <v>835</v>
      </c>
      <c r="F1436" s="4" t="str">
        <f t="shared" si="145"/>
        <v>O_PNT_es_goods</v>
      </c>
      <c r="G1436" s="5" t="s">
        <v>887</v>
      </c>
      <c r="H1436" s="3">
        <f t="shared" si="146"/>
        <v>4</v>
      </c>
      <c r="I1436" s="4" t="s">
        <v>1611</v>
      </c>
      <c r="J1436" s="4" t="s">
        <v>2646</v>
      </c>
      <c r="K1436" s="3" t="s">
        <v>3185</v>
      </c>
      <c r="L1436" s="3"/>
      <c r="M1436" s="3" t="str">
        <f t="shared" si="142"/>
        <v>NULL</v>
      </c>
      <c r="N1436" s="3"/>
      <c r="O1436" s="3"/>
      <c r="P1436" s="2" t="s">
        <v>3225</v>
      </c>
      <c r="Q1436" s="28" t="str">
        <f t="shared" si="143"/>
        <v>goodsNo</v>
      </c>
      <c r="R1436" s="2" t="str">
        <f t="shared" si="147"/>
        <v>, goodsNmMain  VARCHAR(255)  NULL  COMMENT '상품명-메인'</v>
      </c>
    </row>
    <row r="1437" spans="1:18" ht="22" hidden="1" customHeight="1" x14ac:dyDescent="0.45">
      <c r="A1437" s="23">
        <f t="shared" si="144"/>
        <v>75</v>
      </c>
      <c r="B1437" s="3" t="s">
        <v>598</v>
      </c>
      <c r="C1437" s="3" t="s">
        <v>787</v>
      </c>
      <c r="D1437" s="3" t="s">
        <v>5513</v>
      </c>
      <c r="E1437" s="3" t="s">
        <v>835</v>
      </c>
      <c r="F1437" s="4" t="str">
        <f t="shared" si="145"/>
        <v>O_PNT_es_goods</v>
      </c>
      <c r="G1437" s="5" t="s">
        <v>887</v>
      </c>
      <c r="H1437" s="3">
        <f t="shared" si="146"/>
        <v>5</v>
      </c>
      <c r="I1437" s="4" t="s">
        <v>1612</v>
      </c>
      <c r="J1437" s="4" t="s">
        <v>2647</v>
      </c>
      <c r="K1437" s="3" t="s">
        <v>3185</v>
      </c>
      <c r="L1437" s="3"/>
      <c r="M1437" s="3" t="str">
        <f t="shared" si="142"/>
        <v>NULL</v>
      </c>
      <c r="N1437" s="3"/>
      <c r="O1437" s="3"/>
      <c r="P1437" s="2" t="s">
        <v>3225</v>
      </c>
      <c r="Q1437" s="28" t="str">
        <f t="shared" si="143"/>
        <v>goodsNo</v>
      </c>
      <c r="R1437" s="2" t="str">
        <f t="shared" si="147"/>
        <v>, goodsNmList  VARCHAR(255)  NULL  COMMENT '상품명-리스트'</v>
      </c>
    </row>
    <row r="1438" spans="1:18" ht="22" hidden="1" customHeight="1" x14ac:dyDescent="0.45">
      <c r="A1438" s="23">
        <f t="shared" si="144"/>
        <v>75</v>
      </c>
      <c r="B1438" s="3" t="s">
        <v>598</v>
      </c>
      <c r="C1438" s="3" t="s">
        <v>787</v>
      </c>
      <c r="D1438" s="3" t="s">
        <v>5513</v>
      </c>
      <c r="E1438" s="3" t="s">
        <v>835</v>
      </c>
      <c r="F1438" s="4" t="str">
        <f t="shared" si="145"/>
        <v>O_PNT_es_goods</v>
      </c>
      <c r="G1438" s="5" t="s">
        <v>887</v>
      </c>
      <c r="H1438" s="3">
        <f t="shared" si="146"/>
        <v>6</v>
      </c>
      <c r="I1438" s="4" t="s">
        <v>1613</v>
      </c>
      <c r="J1438" s="4" t="s">
        <v>2648</v>
      </c>
      <c r="K1438" s="3" t="s">
        <v>3185</v>
      </c>
      <c r="L1438" s="3"/>
      <c r="M1438" s="3" t="str">
        <f t="shared" si="142"/>
        <v>NULL</v>
      </c>
      <c r="N1438" s="3"/>
      <c r="O1438" s="3"/>
      <c r="P1438" s="2" t="s">
        <v>3225</v>
      </c>
      <c r="Q1438" s="28" t="str">
        <f t="shared" si="143"/>
        <v>goodsNo</v>
      </c>
      <c r="R1438" s="2" t="str">
        <f t="shared" si="147"/>
        <v>, goodsNmDetail  VARCHAR(255)  NULL  COMMENT '상품명-상세'</v>
      </c>
    </row>
    <row r="1439" spans="1:18" ht="22" hidden="1" customHeight="1" x14ac:dyDescent="0.45">
      <c r="A1439" s="23">
        <f t="shared" si="144"/>
        <v>75</v>
      </c>
      <c r="B1439" s="3" t="s">
        <v>598</v>
      </c>
      <c r="C1439" s="3" t="s">
        <v>787</v>
      </c>
      <c r="D1439" s="3" t="s">
        <v>5513</v>
      </c>
      <c r="E1439" s="3" t="s">
        <v>835</v>
      </c>
      <c r="F1439" s="4" t="str">
        <f t="shared" si="145"/>
        <v>O_PNT_es_goods</v>
      </c>
      <c r="G1439" s="5" t="s">
        <v>887</v>
      </c>
      <c r="H1439" s="3">
        <f t="shared" si="146"/>
        <v>7</v>
      </c>
      <c r="I1439" s="4" t="s">
        <v>1614</v>
      </c>
      <c r="J1439" s="4" t="s">
        <v>2649</v>
      </c>
      <c r="K1439" s="3" t="s">
        <v>3185</v>
      </c>
      <c r="L1439" s="3"/>
      <c r="M1439" s="3" t="str">
        <f t="shared" si="142"/>
        <v>NULL</v>
      </c>
      <c r="N1439" s="3"/>
      <c r="O1439" s="3"/>
      <c r="P1439" s="2" t="s">
        <v>3225</v>
      </c>
      <c r="Q1439" s="28" t="str">
        <f t="shared" si="143"/>
        <v>goodsNo</v>
      </c>
      <c r="R1439" s="2" t="str">
        <f t="shared" si="147"/>
        <v>, goodsNmPartner  VARCHAR(255)  NULL  COMMENT '상품명-제휴'</v>
      </c>
    </row>
    <row r="1440" spans="1:18" ht="22" hidden="1" customHeight="1" x14ac:dyDescent="0.45">
      <c r="A1440" s="23">
        <f t="shared" si="144"/>
        <v>75</v>
      </c>
      <c r="B1440" s="3" t="s">
        <v>598</v>
      </c>
      <c r="C1440" s="3" t="s">
        <v>787</v>
      </c>
      <c r="D1440" s="3" t="s">
        <v>5513</v>
      </c>
      <c r="E1440" s="3" t="s">
        <v>835</v>
      </c>
      <c r="F1440" s="4" t="str">
        <f t="shared" si="145"/>
        <v>O_PNT_es_goods</v>
      </c>
      <c r="G1440" s="5" t="s">
        <v>887</v>
      </c>
      <c r="H1440" s="3">
        <f t="shared" si="146"/>
        <v>8</v>
      </c>
      <c r="I1440" s="4" t="s">
        <v>1615</v>
      </c>
      <c r="J1440" s="4" t="s">
        <v>2650</v>
      </c>
      <c r="K1440" s="3" t="s">
        <v>3210</v>
      </c>
      <c r="L1440" s="3"/>
      <c r="M1440" s="3" t="str">
        <f t="shared" si="142"/>
        <v>NULL</v>
      </c>
      <c r="N1440" s="3"/>
      <c r="O1440" s="3"/>
      <c r="P1440" s="2" t="s">
        <v>3232</v>
      </c>
      <c r="Q1440" s="28" t="str">
        <f t="shared" si="143"/>
        <v>goodsNo</v>
      </c>
      <c r="R1440" s="2" t="str">
        <f t="shared" si="147"/>
        <v>, goodsDisplayFl  VARCHAR(1)  NULL  COMMENT '상품 출력 여부 - PC'</v>
      </c>
    </row>
    <row r="1441" spans="1:18" ht="22" hidden="1" customHeight="1" x14ac:dyDescent="0.45">
      <c r="A1441" s="23">
        <f t="shared" si="144"/>
        <v>75</v>
      </c>
      <c r="B1441" s="3" t="s">
        <v>598</v>
      </c>
      <c r="C1441" s="3" t="s">
        <v>787</v>
      </c>
      <c r="D1441" s="3" t="s">
        <v>5513</v>
      </c>
      <c r="E1441" s="3" t="s">
        <v>835</v>
      </c>
      <c r="F1441" s="4" t="str">
        <f t="shared" si="145"/>
        <v>O_PNT_es_goods</v>
      </c>
      <c r="G1441" s="5" t="s">
        <v>887</v>
      </c>
      <c r="H1441" s="3">
        <f t="shared" si="146"/>
        <v>9</v>
      </c>
      <c r="I1441" s="4" t="s">
        <v>1616</v>
      </c>
      <c r="J1441" s="4" t="s">
        <v>2651</v>
      </c>
      <c r="K1441" s="3" t="s">
        <v>3210</v>
      </c>
      <c r="L1441" s="3"/>
      <c r="M1441" s="3" t="str">
        <f t="shared" si="142"/>
        <v>NULL</v>
      </c>
      <c r="N1441" s="3"/>
      <c r="O1441" s="3"/>
      <c r="P1441" s="2" t="s">
        <v>3232</v>
      </c>
      <c r="Q1441" s="28" t="str">
        <f t="shared" si="143"/>
        <v>goodsNo</v>
      </c>
      <c r="R1441" s="2" t="str">
        <f t="shared" si="147"/>
        <v>, goodsDisplayMobileFl  VARCHAR(1)  NULL  COMMENT '상품 출력 여부 - 모바일샵'</v>
      </c>
    </row>
    <row r="1442" spans="1:18" ht="22" hidden="1" customHeight="1" x14ac:dyDescent="0.45">
      <c r="A1442" s="23">
        <f t="shared" si="144"/>
        <v>75</v>
      </c>
      <c r="B1442" s="3" t="s">
        <v>598</v>
      </c>
      <c r="C1442" s="3" t="s">
        <v>787</v>
      </c>
      <c r="D1442" s="3" t="s">
        <v>5513</v>
      </c>
      <c r="E1442" s="3" t="s">
        <v>835</v>
      </c>
      <c r="F1442" s="4" t="str">
        <f t="shared" si="145"/>
        <v>O_PNT_es_goods</v>
      </c>
      <c r="G1442" s="5" t="s">
        <v>887</v>
      </c>
      <c r="H1442" s="3">
        <f t="shared" si="146"/>
        <v>10</v>
      </c>
      <c r="I1442" s="4" t="s">
        <v>1617</v>
      </c>
      <c r="J1442" s="4" t="s">
        <v>2652</v>
      </c>
      <c r="K1442" s="3" t="s">
        <v>3210</v>
      </c>
      <c r="L1442" s="3"/>
      <c r="M1442" s="3" t="str">
        <f t="shared" si="142"/>
        <v>NULL</v>
      </c>
      <c r="N1442" s="3"/>
      <c r="O1442" s="3"/>
      <c r="P1442" s="2" t="s">
        <v>3232</v>
      </c>
      <c r="Q1442" s="28" t="str">
        <f t="shared" si="143"/>
        <v>goodsNo</v>
      </c>
      <c r="R1442" s="2" t="str">
        <f t="shared" si="147"/>
        <v>, goodsSellFl  VARCHAR(1)  NULL  COMMENT '상품 판매 여부 - PC'</v>
      </c>
    </row>
    <row r="1443" spans="1:18" ht="22" hidden="1" customHeight="1" x14ac:dyDescent="0.45">
      <c r="A1443" s="23">
        <f t="shared" si="144"/>
        <v>75</v>
      </c>
      <c r="B1443" s="3" t="s">
        <v>598</v>
      </c>
      <c r="C1443" s="3" t="s">
        <v>787</v>
      </c>
      <c r="D1443" s="3" t="s">
        <v>5513</v>
      </c>
      <c r="E1443" s="3" t="s">
        <v>835</v>
      </c>
      <c r="F1443" s="4" t="str">
        <f t="shared" si="145"/>
        <v>O_PNT_es_goods</v>
      </c>
      <c r="G1443" s="5" t="s">
        <v>887</v>
      </c>
      <c r="H1443" s="3">
        <f t="shared" si="146"/>
        <v>11</v>
      </c>
      <c r="I1443" s="4" t="s">
        <v>1618</v>
      </c>
      <c r="J1443" s="4" t="s">
        <v>2653</v>
      </c>
      <c r="K1443" s="3" t="s">
        <v>3210</v>
      </c>
      <c r="L1443" s="3"/>
      <c r="M1443" s="3" t="str">
        <f t="shared" si="142"/>
        <v>NULL</v>
      </c>
      <c r="N1443" s="3"/>
      <c r="O1443" s="3"/>
      <c r="P1443" s="2" t="s">
        <v>3232</v>
      </c>
      <c r="Q1443" s="28" t="str">
        <f t="shared" si="143"/>
        <v>goodsNo</v>
      </c>
      <c r="R1443" s="2" t="str">
        <f t="shared" si="147"/>
        <v>, goodsSellMobileFl  VARCHAR(1)  NULL  COMMENT '상품 판매 여부 - 모바일샵'</v>
      </c>
    </row>
    <row r="1444" spans="1:18" ht="22" hidden="1" customHeight="1" x14ac:dyDescent="0.45">
      <c r="A1444" s="23">
        <f t="shared" si="144"/>
        <v>75</v>
      </c>
      <c r="B1444" s="3" t="s">
        <v>598</v>
      </c>
      <c r="C1444" s="3" t="s">
        <v>787</v>
      </c>
      <c r="D1444" s="3" t="s">
        <v>5513</v>
      </c>
      <c r="E1444" s="3" t="s">
        <v>835</v>
      </c>
      <c r="F1444" s="4" t="str">
        <f t="shared" si="145"/>
        <v>O_PNT_es_goods</v>
      </c>
      <c r="G1444" s="5" t="s">
        <v>887</v>
      </c>
      <c r="H1444" s="3">
        <f t="shared" si="146"/>
        <v>12</v>
      </c>
      <c r="I1444" s="4" t="s">
        <v>1619</v>
      </c>
      <c r="J1444" s="4" t="s">
        <v>2654</v>
      </c>
      <c r="K1444" s="3" t="s">
        <v>3378</v>
      </c>
      <c r="L1444" s="3"/>
      <c r="M1444" s="3" t="str">
        <f t="shared" ref="M1444:M1507" si="148">IF(L1444="Y"," NOT NULL","NULL")</f>
        <v>NULL</v>
      </c>
      <c r="N1444" s="3"/>
      <c r="O1444" s="3"/>
      <c r="P1444" s="2" t="s">
        <v>3223</v>
      </c>
      <c r="Q1444" s="28" t="str">
        <f t="shared" ref="Q1444:Q1507" si="149">IF(G1444="","",IF(L1444="",Q1443,IF(AND(L1444="Y",H1444=1),J1444,CONCATENATE(Q1443,",",J1444))))</f>
        <v>goodsNo</v>
      </c>
      <c r="R1444" s="2" t="str">
        <f t="shared" si="147"/>
        <v>, scmNo  INTEGER  NULL  COMMENT '공급사 고유 번호'</v>
      </c>
    </row>
    <row r="1445" spans="1:18" ht="22" hidden="1" customHeight="1" x14ac:dyDescent="0.45">
      <c r="A1445" s="23">
        <f t="shared" ref="A1445:A1508" si="150">IF(G1445=G1444,A1444,A1444+1)</f>
        <v>75</v>
      </c>
      <c r="B1445" s="3" t="s">
        <v>598</v>
      </c>
      <c r="C1445" s="3" t="s">
        <v>787</v>
      </c>
      <c r="D1445" s="3" t="s">
        <v>5513</v>
      </c>
      <c r="E1445" s="3" t="s">
        <v>835</v>
      </c>
      <c r="F1445" s="4" t="str">
        <f t="shared" ref="F1445:F1508" si="151">CONCATENATE("O_",D1445,"_",E1445)</f>
        <v>O_PNT_es_goods</v>
      </c>
      <c r="G1445" s="5" t="s">
        <v>887</v>
      </c>
      <c r="H1445" s="3">
        <f t="shared" ref="H1445:H1508" si="152">IF(F1445=F1444,H1444+1,1)</f>
        <v>13</v>
      </c>
      <c r="I1445" s="4" t="s">
        <v>1620</v>
      </c>
      <c r="J1445" s="4" t="s">
        <v>2655</v>
      </c>
      <c r="K1445" s="3" t="s">
        <v>3378</v>
      </c>
      <c r="L1445" s="3"/>
      <c r="M1445" s="3" t="str">
        <f t="shared" si="148"/>
        <v>NULL</v>
      </c>
      <c r="N1445" s="3"/>
      <c r="O1445" s="3"/>
      <c r="P1445" s="2" t="s">
        <v>3224</v>
      </c>
      <c r="Q1445" s="28" t="str">
        <f t="shared" si="149"/>
        <v>goodsNo</v>
      </c>
      <c r="R1445" s="2" t="str">
        <f t="shared" ref="R1445:R1508" si="153">IF(AND(N1445="Y",H1445=1),"CREATE OR REPLACE VIEW "&amp;B1445&amp;"."&amp;F1445&amp;" AS SELECT CMM_DTL_CD AS "&amp;J1445,IF(AND(N1445="Y",H1446=1)," , SORT_SEQ AS "&amp;J1445&amp;" FROM DW.WSTC_CMM_CD_DTL WHERE CMM_BAS_CD= '"&amp;P1445&amp;"';",IF(N1445="Y"," , CMM_DTL_NM AS "&amp;J1445,IF(G1445="","",IF(H1445=1,"CREATE OR REPLACE TRANSIENT TABLE "&amp;B1445&amp;"."&amp;F1445&amp;" ("&amp;J1445&amp;"  "&amp;K1445&amp;"  "&amp;M1445&amp;"  COMMENT '"&amp;I1445&amp;"'",IF(H1446=1,", "&amp;J1445&amp;"  "&amp;K1445&amp;"  "&amp;M1445&amp;"  COMMENT '"&amp;I1445&amp;"' , CONSTRAINT "&amp;F1445&amp;"_PK PRIMARY KEY ("&amp;Q1445&amp;")) COMMENT='"&amp;G1445&amp;"';"&amp;"GRANT SELECT ON TABLE GCWB_WDB."&amp;B1445&amp;"."&amp;F1445&amp;" TO READ_ROLE;"&amp;"GRANT SELECT,INSERT,UPDATE,DELETE ON TABLE GCWB_WDB."&amp;B1445&amp;"."&amp;F1445&amp;" TO ROLE CRUD_ROLE;",", "&amp;J1445&amp;"  "&amp;K1445&amp;"  "&amp;M1445&amp;"  COMMENT '"&amp;I1445&amp;"'"))))))</f>
        <v>, purchaseNo  INTEGER  NULL  COMMENT '매입처 고유 번호'</v>
      </c>
    </row>
    <row r="1446" spans="1:18" ht="22" hidden="1" customHeight="1" x14ac:dyDescent="0.45">
      <c r="A1446" s="23">
        <f t="shared" si="150"/>
        <v>75</v>
      </c>
      <c r="B1446" s="3" t="s">
        <v>598</v>
      </c>
      <c r="C1446" s="3" t="s">
        <v>787</v>
      </c>
      <c r="D1446" s="3" t="s">
        <v>5513</v>
      </c>
      <c r="E1446" s="3" t="s">
        <v>835</v>
      </c>
      <c r="F1446" s="4" t="str">
        <f t="shared" si="151"/>
        <v>O_PNT_es_goods</v>
      </c>
      <c r="G1446" s="5" t="s">
        <v>887</v>
      </c>
      <c r="H1446" s="3">
        <f t="shared" si="152"/>
        <v>14</v>
      </c>
      <c r="I1446" s="4" t="s">
        <v>1621</v>
      </c>
      <c r="J1446" s="4" t="s">
        <v>2656</v>
      </c>
      <c r="K1446" s="3" t="s">
        <v>3185</v>
      </c>
      <c r="L1446" s="3"/>
      <c r="M1446" s="3" t="str">
        <f t="shared" si="148"/>
        <v>NULL</v>
      </c>
      <c r="N1446" s="3"/>
      <c r="O1446" s="3"/>
      <c r="P1446" s="2" t="s">
        <v>3225</v>
      </c>
      <c r="Q1446" s="28" t="str">
        <f t="shared" si="149"/>
        <v>goodsNo</v>
      </c>
      <c r="R1446" s="2" t="str">
        <f t="shared" si="153"/>
        <v>, purchaseGoodsNm  VARCHAR(255)  NULL  COMMENT '매입처 상품명'</v>
      </c>
    </row>
    <row r="1447" spans="1:18" ht="22" hidden="1" customHeight="1" x14ac:dyDescent="0.45">
      <c r="A1447" s="23">
        <f t="shared" si="150"/>
        <v>75</v>
      </c>
      <c r="B1447" s="3" t="s">
        <v>598</v>
      </c>
      <c r="C1447" s="3" t="s">
        <v>787</v>
      </c>
      <c r="D1447" s="3" t="s">
        <v>5513</v>
      </c>
      <c r="E1447" s="3" t="s">
        <v>835</v>
      </c>
      <c r="F1447" s="4" t="str">
        <f t="shared" si="151"/>
        <v>O_PNT_es_goods</v>
      </c>
      <c r="G1447" s="5" t="s">
        <v>887</v>
      </c>
      <c r="H1447" s="3">
        <f t="shared" si="152"/>
        <v>15</v>
      </c>
      <c r="I1447" s="4" t="s">
        <v>1622</v>
      </c>
      <c r="J1447" s="4" t="s">
        <v>2657</v>
      </c>
      <c r="K1447" s="3" t="s">
        <v>3210</v>
      </c>
      <c r="L1447" s="3"/>
      <c r="M1447" s="3" t="str">
        <f t="shared" si="148"/>
        <v>NULL</v>
      </c>
      <c r="N1447" s="3"/>
      <c r="O1447" s="3"/>
      <c r="P1447" s="2" t="s">
        <v>3275</v>
      </c>
      <c r="Q1447" s="28" t="str">
        <f t="shared" si="149"/>
        <v>goodsNo</v>
      </c>
      <c r="R1447" s="2" t="str">
        <f t="shared" si="153"/>
        <v>, applyFl  VARCHAR(1)  NULL  COMMENT '공급사 상품 승인여부 a:승인요청 y:승인완료 n:승인거부'</v>
      </c>
    </row>
    <row r="1448" spans="1:18" ht="22" hidden="1" customHeight="1" x14ac:dyDescent="0.45">
      <c r="A1448" s="23">
        <f t="shared" si="150"/>
        <v>75</v>
      </c>
      <c r="B1448" s="3" t="s">
        <v>598</v>
      </c>
      <c r="C1448" s="3" t="s">
        <v>787</v>
      </c>
      <c r="D1448" s="3" t="s">
        <v>5513</v>
      </c>
      <c r="E1448" s="3" t="s">
        <v>835</v>
      </c>
      <c r="F1448" s="4" t="str">
        <f t="shared" si="151"/>
        <v>O_PNT_es_goods</v>
      </c>
      <c r="G1448" s="5" t="s">
        <v>887</v>
      </c>
      <c r="H1448" s="3">
        <f t="shared" si="152"/>
        <v>16</v>
      </c>
      <c r="I1448" s="4" t="s">
        <v>1623</v>
      </c>
      <c r="J1448" s="4" t="s">
        <v>2658</v>
      </c>
      <c r="K1448" s="3" t="s">
        <v>3210</v>
      </c>
      <c r="L1448" s="3"/>
      <c r="M1448" s="3" t="str">
        <f t="shared" si="148"/>
        <v>NULL</v>
      </c>
      <c r="N1448" s="3"/>
      <c r="O1448" s="3"/>
      <c r="P1448" s="2" t="s">
        <v>3276</v>
      </c>
      <c r="Q1448" s="28" t="str">
        <f t="shared" si="149"/>
        <v>goodsNo</v>
      </c>
      <c r="R1448" s="2" t="str">
        <f t="shared" si="153"/>
        <v>, applyType  VARCHAR(1)  NULL  COMMENT '공급사 상품 승인구분'</v>
      </c>
    </row>
    <row r="1449" spans="1:18" ht="22" hidden="1" customHeight="1" x14ac:dyDescent="0.45">
      <c r="A1449" s="23">
        <f t="shared" si="150"/>
        <v>75</v>
      </c>
      <c r="B1449" s="3" t="s">
        <v>598</v>
      </c>
      <c r="C1449" s="3" t="s">
        <v>787</v>
      </c>
      <c r="D1449" s="3" t="s">
        <v>5513</v>
      </c>
      <c r="E1449" s="3" t="s">
        <v>835</v>
      </c>
      <c r="F1449" s="4" t="str">
        <f t="shared" si="151"/>
        <v>O_PNT_es_goods</v>
      </c>
      <c r="G1449" s="5" t="s">
        <v>887</v>
      </c>
      <c r="H1449" s="3">
        <f t="shared" si="152"/>
        <v>17</v>
      </c>
      <c r="I1449" s="4" t="s">
        <v>1624</v>
      </c>
      <c r="J1449" s="4" t="s">
        <v>2659</v>
      </c>
      <c r="K1449" s="3" t="s">
        <v>3163</v>
      </c>
      <c r="L1449" s="3"/>
      <c r="M1449" s="3" t="str">
        <f t="shared" si="148"/>
        <v>NULL</v>
      </c>
      <c r="N1449" s="3"/>
      <c r="O1449" s="3"/>
      <c r="P1449" s="2" t="s">
        <v>3246</v>
      </c>
      <c r="Q1449" s="28" t="str">
        <f t="shared" si="149"/>
        <v>goodsNo</v>
      </c>
      <c r="R1449" s="2" t="str">
        <f t="shared" si="153"/>
        <v>, applyMsg  TEXT  NULL  COMMENT '승인상태에 따른 추가 메시지'</v>
      </c>
    </row>
    <row r="1450" spans="1:18" ht="22" hidden="1" customHeight="1" x14ac:dyDescent="0.45">
      <c r="A1450" s="23">
        <f t="shared" si="150"/>
        <v>75</v>
      </c>
      <c r="B1450" s="3" t="s">
        <v>598</v>
      </c>
      <c r="C1450" s="3" t="s">
        <v>787</v>
      </c>
      <c r="D1450" s="3" t="s">
        <v>5513</v>
      </c>
      <c r="E1450" s="3" t="s">
        <v>835</v>
      </c>
      <c r="F1450" s="4" t="str">
        <f t="shared" si="151"/>
        <v>O_PNT_es_goods</v>
      </c>
      <c r="G1450" s="5" t="s">
        <v>887</v>
      </c>
      <c r="H1450" s="3">
        <f t="shared" si="152"/>
        <v>18</v>
      </c>
      <c r="I1450" s="4" t="s">
        <v>1625</v>
      </c>
      <c r="J1450" s="4" t="s">
        <v>2660</v>
      </c>
      <c r="K1450" s="3" t="s">
        <v>3160</v>
      </c>
      <c r="L1450" s="3"/>
      <c r="M1450" s="3" t="str">
        <f t="shared" si="148"/>
        <v>NULL</v>
      </c>
      <c r="N1450" s="3"/>
      <c r="O1450" s="3"/>
      <c r="P1450" s="2" t="s">
        <v>3237</v>
      </c>
      <c r="Q1450" s="28" t="str">
        <f t="shared" si="149"/>
        <v>goodsNo</v>
      </c>
      <c r="R1450" s="2" t="str">
        <f t="shared" si="153"/>
        <v>, applyDt  DATETIME  NULL  COMMENT '공급사 상품 승인 요청 시각'</v>
      </c>
    </row>
    <row r="1451" spans="1:18" ht="22" hidden="1" customHeight="1" x14ac:dyDescent="0.45">
      <c r="A1451" s="23">
        <f t="shared" si="150"/>
        <v>75</v>
      </c>
      <c r="B1451" s="3" t="s">
        <v>598</v>
      </c>
      <c r="C1451" s="3" t="s">
        <v>787</v>
      </c>
      <c r="D1451" s="3" t="s">
        <v>5513</v>
      </c>
      <c r="E1451" s="3" t="s">
        <v>835</v>
      </c>
      <c r="F1451" s="4" t="str">
        <f t="shared" si="151"/>
        <v>O_PNT_es_goods</v>
      </c>
      <c r="G1451" s="5" t="s">
        <v>887</v>
      </c>
      <c r="H1451" s="3">
        <f t="shared" si="152"/>
        <v>19</v>
      </c>
      <c r="I1451" s="4" t="s">
        <v>1030</v>
      </c>
      <c r="J1451" s="4" t="s">
        <v>2661</v>
      </c>
      <c r="K1451" s="3" t="s">
        <v>3164</v>
      </c>
      <c r="L1451" s="3"/>
      <c r="M1451" s="3" t="str">
        <f t="shared" si="148"/>
        <v>NULL</v>
      </c>
      <c r="N1451" s="3"/>
      <c r="O1451" s="3"/>
      <c r="P1451" s="2" t="s">
        <v>3168</v>
      </c>
      <c r="Q1451" s="28" t="str">
        <f t="shared" si="149"/>
        <v>goodsNo</v>
      </c>
      <c r="R1451" s="2" t="str">
        <f t="shared" si="153"/>
        <v>, commission  DECIMAL(6,2)  NULL  COMMENT '공급사 수수료율'</v>
      </c>
    </row>
    <row r="1452" spans="1:18" ht="22" hidden="1" customHeight="1" x14ac:dyDescent="0.45">
      <c r="A1452" s="23">
        <f t="shared" si="150"/>
        <v>75</v>
      </c>
      <c r="B1452" s="3" t="s">
        <v>598</v>
      </c>
      <c r="C1452" s="3" t="s">
        <v>787</v>
      </c>
      <c r="D1452" s="3" t="s">
        <v>5513</v>
      </c>
      <c r="E1452" s="3" t="s">
        <v>835</v>
      </c>
      <c r="F1452" s="4" t="str">
        <f t="shared" si="151"/>
        <v>O_PNT_es_goods</v>
      </c>
      <c r="G1452" s="5" t="s">
        <v>887</v>
      </c>
      <c r="H1452" s="3">
        <f t="shared" si="152"/>
        <v>20</v>
      </c>
      <c r="I1452" s="4" t="s">
        <v>1038</v>
      </c>
      <c r="J1452" s="4" t="s">
        <v>2662</v>
      </c>
      <c r="K1452" s="3" t="s">
        <v>3199</v>
      </c>
      <c r="L1452" s="3"/>
      <c r="M1452" s="3" t="str">
        <f t="shared" si="148"/>
        <v>NULL</v>
      </c>
      <c r="N1452" s="3"/>
      <c r="O1452" s="3"/>
      <c r="P1452" s="2" t="s">
        <v>3273</v>
      </c>
      <c r="Q1452" s="28" t="str">
        <f t="shared" si="149"/>
        <v>goodsNo</v>
      </c>
      <c r="R1452" s="2" t="str">
        <f t="shared" si="153"/>
        <v>, goodsCd  VARCHAR(40)  NULL  COMMENT '상품 코드'</v>
      </c>
    </row>
    <row r="1453" spans="1:18" ht="22" hidden="1" customHeight="1" x14ac:dyDescent="0.45">
      <c r="A1453" s="23">
        <f t="shared" si="150"/>
        <v>75</v>
      </c>
      <c r="B1453" s="3" t="s">
        <v>598</v>
      </c>
      <c r="C1453" s="3" t="s">
        <v>787</v>
      </c>
      <c r="D1453" s="3" t="s">
        <v>5513</v>
      </c>
      <c r="E1453" s="3" t="s">
        <v>835</v>
      </c>
      <c r="F1453" s="4" t="str">
        <f t="shared" si="151"/>
        <v>O_PNT_es_goods</v>
      </c>
      <c r="G1453" s="5" t="s">
        <v>887</v>
      </c>
      <c r="H1453" s="3">
        <f t="shared" si="152"/>
        <v>21</v>
      </c>
      <c r="I1453" s="4" t="s">
        <v>1626</v>
      </c>
      <c r="J1453" s="4" t="s">
        <v>2511</v>
      </c>
      <c r="K1453" s="3" t="s">
        <v>3209</v>
      </c>
      <c r="L1453" s="3"/>
      <c r="M1453" s="3" t="str">
        <f t="shared" si="148"/>
        <v>NULL</v>
      </c>
      <c r="N1453" s="3"/>
      <c r="O1453" s="3"/>
      <c r="P1453" s="2" t="s">
        <v>3277</v>
      </c>
      <c r="Q1453" s="28" t="str">
        <f t="shared" si="149"/>
        <v>goodsNo</v>
      </c>
      <c r="R1453" s="2" t="str">
        <f t="shared" si="153"/>
        <v>, cateCd  VARCHAR(12)  NULL  COMMENT '대표 카테고리 코드'</v>
      </c>
    </row>
    <row r="1454" spans="1:18" ht="22" hidden="1" customHeight="1" x14ac:dyDescent="0.45">
      <c r="A1454" s="23">
        <f t="shared" si="150"/>
        <v>75</v>
      </c>
      <c r="B1454" s="3" t="s">
        <v>598</v>
      </c>
      <c r="C1454" s="3" t="s">
        <v>787</v>
      </c>
      <c r="D1454" s="3" t="s">
        <v>5513</v>
      </c>
      <c r="E1454" s="3" t="s">
        <v>835</v>
      </c>
      <c r="F1454" s="4" t="str">
        <f t="shared" si="151"/>
        <v>O_PNT_es_goods</v>
      </c>
      <c r="G1454" s="5" t="s">
        <v>887</v>
      </c>
      <c r="H1454" s="3">
        <f t="shared" si="152"/>
        <v>22</v>
      </c>
      <c r="I1454" s="4" t="s">
        <v>1627</v>
      </c>
      <c r="J1454" s="4" t="s">
        <v>2663</v>
      </c>
      <c r="K1454" s="3" t="s">
        <v>3185</v>
      </c>
      <c r="L1454" s="3"/>
      <c r="M1454" s="3" t="str">
        <f t="shared" si="148"/>
        <v>NULL</v>
      </c>
      <c r="N1454" s="3"/>
      <c r="O1454" s="3"/>
      <c r="P1454" s="2" t="s">
        <v>3225</v>
      </c>
      <c r="Q1454" s="28" t="str">
        <f t="shared" si="149"/>
        <v>goodsNo</v>
      </c>
      <c r="R1454" s="2" t="str">
        <f t="shared" si="153"/>
        <v>, goodsSearchWord  VARCHAR(255)  NULL  COMMENT '상품 검색어'</v>
      </c>
    </row>
    <row r="1455" spans="1:18" ht="22" hidden="1" customHeight="1" x14ac:dyDescent="0.45">
      <c r="A1455" s="23">
        <f t="shared" si="150"/>
        <v>75</v>
      </c>
      <c r="B1455" s="3" t="s">
        <v>598</v>
      </c>
      <c r="C1455" s="3" t="s">
        <v>787</v>
      </c>
      <c r="D1455" s="3" t="s">
        <v>5513</v>
      </c>
      <c r="E1455" s="3" t="s">
        <v>835</v>
      </c>
      <c r="F1455" s="4" t="str">
        <f t="shared" si="151"/>
        <v>O_PNT_es_goods</v>
      </c>
      <c r="G1455" s="5" t="s">
        <v>887</v>
      </c>
      <c r="H1455" s="3">
        <f t="shared" si="152"/>
        <v>23</v>
      </c>
      <c r="I1455" s="4" t="s">
        <v>1628</v>
      </c>
      <c r="J1455" s="4" t="s">
        <v>2664</v>
      </c>
      <c r="K1455" s="3" t="s">
        <v>3160</v>
      </c>
      <c r="L1455" s="3"/>
      <c r="M1455" s="3" t="str">
        <f t="shared" si="148"/>
        <v>NULL</v>
      </c>
      <c r="N1455" s="3"/>
      <c r="O1455" s="3"/>
      <c r="P1455" s="2" t="s">
        <v>3237</v>
      </c>
      <c r="Q1455" s="28" t="str">
        <f t="shared" si="149"/>
        <v>goodsNo</v>
      </c>
      <c r="R1455" s="2" t="str">
        <f t="shared" si="153"/>
        <v>, goodsOpenDt  DATETIME  NULL  COMMENT '상품 노출 시간'</v>
      </c>
    </row>
    <row r="1456" spans="1:18" ht="22" hidden="1" customHeight="1" x14ac:dyDescent="0.45">
      <c r="A1456" s="23">
        <f t="shared" si="150"/>
        <v>75</v>
      </c>
      <c r="B1456" s="3" t="s">
        <v>598</v>
      </c>
      <c r="C1456" s="3" t="s">
        <v>787</v>
      </c>
      <c r="D1456" s="3" t="s">
        <v>5513</v>
      </c>
      <c r="E1456" s="3" t="s">
        <v>835</v>
      </c>
      <c r="F1456" s="4" t="str">
        <f t="shared" si="151"/>
        <v>O_PNT_es_goods</v>
      </c>
      <c r="G1456" s="5" t="s">
        <v>887</v>
      </c>
      <c r="H1456" s="3">
        <f t="shared" si="152"/>
        <v>24</v>
      </c>
      <c r="I1456" s="4" t="s">
        <v>1629</v>
      </c>
      <c r="J1456" s="4" t="s">
        <v>2665</v>
      </c>
      <c r="K1456" s="3" t="s">
        <v>3210</v>
      </c>
      <c r="L1456" s="3"/>
      <c r="M1456" s="3" t="str">
        <f t="shared" si="148"/>
        <v>NULL</v>
      </c>
      <c r="N1456" s="3"/>
      <c r="O1456" s="3"/>
      <c r="P1456" s="2" t="s">
        <v>3278</v>
      </c>
      <c r="Q1456" s="28" t="str">
        <f t="shared" si="149"/>
        <v>goodsNo</v>
      </c>
      <c r="R1456" s="2" t="str">
        <f t="shared" si="153"/>
        <v>, goodsState  VARCHAR(1)  NULL  COMMENT '상품 상태'</v>
      </c>
    </row>
    <row r="1457" spans="1:18" ht="22" hidden="1" customHeight="1" x14ac:dyDescent="0.45">
      <c r="A1457" s="23">
        <f t="shared" si="150"/>
        <v>75</v>
      </c>
      <c r="B1457" s="3" t="s">
        <v>598</v>
      </c>
      <c r="C1457" s="3" t="s">
        <v>787</v>
      </c>
      <c r="D1457" s="3" t="s">
        <v>5513</v>
      </c>
      <c r="E1457" s="3" t="s">
        <v>835</v>
      </c>
      <c r="F1457" s="4" t="str">
        <f t="shared" si="151"/>
        <v>O_PNT_es_goods</v>
      </c>
      <c r="G1457" s="5" t="s">
        <v>887</v>
      </c>
      <c r="H1457" s="3">
        <f t="shared" si="152"/>
        <v>25</v>
      </c>
      <c r="I1457" s="4" t="s">
        <v>1630</v>
      </c>
      <c r="J1457" s="4" t="s">
        <v>2666</v>
      </c>
      <c r="K1457" s="3" t="s">
        <v>3185</v>
      </c>
      <c r="L1457" s="3"/>
      <c r="M1457" s="3" t="str">
        <f t="shared" si="148"/>
        <v>NULL</v>
      </c>
      <c r="N1457" s="3"/>
      <c r="O1457" s="3"/>
      <c r="P1457" s="2" t="s">
        <v>3225</v>
      </c>
      <c r="Q1457" s="28" t="str">
        <f t="shared" si="149"/>
        <v>goodsNo</v>
      </c>
      <c r="R1457" s="2" t="str">
        <f t="shared" si="153"/>
        <v>, goodsColor  VARCHAR(255)  NULL  COMMENT '상품 대표 색상'</v>
      </c>
    </row>
    <row r="1458" spans="1:18" ht="22" hidden="1" customHeight="1" x14ac:dyDescent="0.45">
      <c r="A1458" s="23">
        <f t="shared" si="150"/>
        <v>75</v>
      </c>
      <c r="B1458" s="3" t="s">
        <v>598</v>
      </c>
      <c r="C1458" s="3" t="s">
        <v>787</v>
      </c>
      <c r="D1458" s="3" t="s">
        <v>5513</v>
      </c>
      <c r="E1458" s="3" t="s">
        <v>835</v>
      </c>
      <c r="F1458" s="4" t="str">
        <f t="shared" si="151"/>
        <v>O_PNT_es_goods</v>
      </c>
      <c r="G1458" s="5" t="s">
        <v>887</v>
      </c>
      <c r="H1458" s="3">
        <f t="shared" si="152"/>
        <v>26</v>
      </c>
      <c r="I1458" s="4" t="s">
        <v>1631</v>
      </c>
      <c r="J1458" s="4" t="s">
        <v>2667</v>
      </c>
      <c r="K1458" s="3" t="s">
        <v>3194</v>
      </c>
      <c r="L1458" s="3"/>
      <c r="M1458" s="3" t="str">
        <f t="shared" si="148"/>
        <v>NULL</v>
      </c>
      <c r="N1458" s="3"/>
      <c r="O1458" s="3"/>
      <c r="P1458" s="2" t="s">
        <v>3228</v>
      </c>
      <c r="Q1458" s="28" t="str">
        <f t="shared" si="149"/>
        <v>goodsNo</v>
      </c>
      <c r="R1458" s="2" t="str">
        <f t="shared" si="153"/>
        <v>, imageStorage  VARCHAR(100)  NULL  COMMENT '이미지 저장소 위치'</v>
      </c>
    </row>
    <row r="1459" spans="1:18" ht="22" hidden="1" customHeight="1" x14ac:dyDescent="0.45">
      <c r="A1459" s="23">
        <f t="shared" si="150"/>
        <v>75</v>
      </c>
      <c r="B1459" s="3" t="s">
        <v>598</v>
      </c>
      <c r="C1459" s="3" t="s">
        <v>787</v>
      </c>
      <c r="D1459" s="3" t="s">
        <v>5513</v>
      </c>
      <c r="E1459" s="3" t="s">
        <v>835</v>
      </c>
      <c r="F1459" s="4" t="str">
        <f t="shared" si="151"/>
        <v>O_PNT_es_goods</v>
      </c>
      <c r="G1459" s="5" t="s">
        <v>887</v>
      </c>
      <c r="H1459" s="3">
        <f t="shared" si="152"/>
        <v>27</v>
      </c>
      <c r="I1459" s="4" t="s">
        <v>1632</v>
      </c>
      <c r="J1459" s="4" t="s">
        <v>2668</v>
      </c>
      <c r="K1459" s="3" t="s">
        <v>3194</v>
      </c>
      <c r="L1459" s="3"/>
      <c r="M1459" s="3" t="str">
        <f t="shared" si="148"/>
        <v>NULL</v>
      </c>
      <c r="N1459" s="3"/>
      <c r="O1459" s="3"/>
      <c r="P1459" s="2" t="s">
        <v>3228</v>
      </c>
      <c r="Q1459" s="28" t="str">
        <f t="shared" si="149"/>
        <v>goodsNo</v>
      </c>
      <c r="R1459" s="2" t="str">
        <f t="shared" si="153"/>
        <v>, imagePath  VARCHAR(100)  NULL  COMMENT '이미지 저장 경로'</v>
      </c>
    </row>
    <row r="1460" spans="1:18" ht="22" hidden="1" customHeight="1" x14ac:dyDescent="0.45">
      <c r="A1460" s="23">
        <f t="shared" si="150"/>
        <v>75</v>
      </c>
      <c r="B1460" s="3" t="s">
        <v>598</v>
      </c>
      <c r="C1460" s="3" t="s">
        <v>787</v>
      </c>
      <c r="D1460" s="3" t="s">
        <v>5513</v>
      </c>
      <c r="E1460" s="3" t="s">
        <v>835</v>
      </c>
      <c r="F1460" s="4" t="str">
        <f t="shared" si="151"/>
        <v>O_PNT_es_goods</v>
      </c>
      <c r="G1460" s="5" t="s">
        <v>887</v>
      </c>
      <c r="H1460" s="3">
        <f t="shared" si="152"/>
        <v>28</v>
      </c>
      <c r="I1460" s="4" t="s">
        <v>1088</v>
      </c>
      <c r="J1460" s="4" t="s">
        <v>2669</v>
      </c>
      <c r="K1460" s="3" t="s">
        <v>3209</v>
      </c>
      <c r="L1460" s="3"/>
      <c r="M1460" s="3" t="str">
        <f t="shared" si="148"/>
        <v>NULL</v>
      </c>
      <c r="N1460" s="3"/>
      <c r="O1460" s="3"/>
      <c r="P1460" s="2" t="s">
        <v>3277</v>
      </c>
      <c r="Q1460" s="28" t="str">
        <f t="shared" si="149"/>
        <v>goodsNo</v>
      </c>
      <c r="R1460" s="2" t="str">
        <f t="shared" si="153"/>
        <v>, brandCd  VARCHAR(12)  NULL  COMMENT '브랜드 코드'</v>
      </c>
    </row>
    <row r="1461" spans="1:18" ht="22" hidden="1" customHeight="1" x14ac:dyDescent="0.45">
      <c r="A1461" s="23">
        <f t="shared" si="150"/>
        <v>75</v>
      </c>
      <c r="B1461" s="3" t="s">
        <v>598</v>
      </c>
      <c r="C1461" s="3" t="s">
        <v>787</v>
      </c>
      <c r="D1461" s="3" t="s">
        <v>5513</v>
      </c>
      <c r="E1461" s="3" t="s">
        <v>835</v>
      </c>
      <c r="F1461" s="4" t="str">
        <f t="shared" si="151"/>
        <v>O_PNT_es_goods</v>
      </c>
      <c r="G1461" s="5" t="s">
        <v>887</v>
      </c>
      <c r="H1461" s="3">
        <f t="shared" si="152"/>
        <v>29</v>
      </c>
      <c r="I1461" s="4" t="s">
        <v>1089</v>
      </c>
      <c r="J1461" s="4" t="s">
        <v>2670</v>
      </c>
      <c r="K1461" s="3" t="s">
        <v>3199</v>
      </c>
      <c r="L1461" s="3"/>
      <c r="M1461" s="3" t="str">
        <f t="shared" si="148"/>
        <v>NULL</v>
      </c>
      <c r="N1461" s="3"/>
      <c r="O1461" s="3"/>
      <c r="P1461" s="2" t="s">
        <v>3273</v>
      </c>
      <c r="Q1461" s="28" t="str">
        <f t="shared" si="149"/>
        <v>goodsNo</v>
      </c>
      <c r="R1461" s="2" t="str">
        <f t="shared" si="153"/>
        <v>, makerNm  VARCHAR(40)  NULL  COMMENT '제조사'</v>
      </c>
    </row>
    <row r="1462" spans="1:18" ht="22" hidden="1" customHeight="1" x14ac:dyDescent="0.45">
      <c r="A1462" s="23">
        <f t="shared" si="150"/>
        <v>75</v>
      </c>
      <c r="B1462" s="3" t="s">
        <v>598</v>
      </c>
      <c r="C1462" s="3" t="s">
        <v>787</v>
      </c>
      <c r="D1462" s="3" t="s">
        <v>5513</v>
      </c>
      <c r="E1462" s="3" t="s">
        <v>835</v>
      </c>
      <c r="F1462" s="4" t="str">
        <f t="shared" si="151"/>
        <v>O_PNT_es_goods</v>
      </c>
      <c r="G1462" s="5" t="s">
        <v>887</v>
      </c>
      <c r="H1462" s="3">
        <f t="shared" si="152"/>
        <v>30</v>
      </c>
      <c r="I1462" s="4" t="s">
        <v>1090</v>
      </c>
      <c r="J1462" s="4" t="s">
        <v>2671</v>
      </c>
      <c r="K1462" s="3" t="s">
        <v>3199</v>
      </c>
      <c r="L1462" s="3"/>
      <c r="M1462" s="3" t="str">
        <f t="shared" si="148"/>
        <v>NULL</v>
      </c>
      <c r="N1462" s="3"/>
      <c r="O1462" s="3"/>
      <c r="P1462" s="2" t="s">
        <v>3273</v>
      </c>
      <c r="Q1462" s="28" t="str">
        <f t="shared" si="149"/>
        <v>goodsNo</v>
      </c>
      <c r="R1462" s="2" t="str">
        <f t="shared" si="153"/>
        <v>, originNm  VARCHAR(40)  NULL  COMMENT '원산지'</v>
      </c>
    </row>
    <row r="1463" spans="1:18" ht="22" hidden="1" customHeight="1" x14ac:dyDescent="0.45">
      <c r="A1463" s="23">
        <f t="shared" si="150"/>
        <v>75</v>
      </c>
      <c r="B1463" s="3" t="s">
        <v>598</v>
      </c>
      <c r="C1463" s="3" t="s">
        <v>787</v>
      </c>
      <c r="D1463" s="3" t="s">
        <v>5513</v>
      </c>
      <c r="E1463" s="3" t="s">
        <v>835</v>
      </c>
      <c r="F1463" s="4" t="str">
        <f t="shared" si="151"/>
        <v>O_PNT_es_goods</v>
      </c>
      <c r="G1463" s="5" t="s">
        <v>887</v>
      </c>
      <c r="H1463" s="3">
        <f t="shared" si="152"/>
        <v>31</v>
      </c>
      <c r="I1463" s="4" t="s">
        <v>1633</v>
      </c>
      <c r="J1463" s="4" t="s">
        <v>1633</v>
      </c>
      <c r="K1463" s="3" t="s">
        <v>3194</v>
      </c>
      <c r="L1463" s="3"/>
      <c r="M1463" s="3" t="str">
        <f t="shared" si="148"/>
        <v>NULL</v>
      </c>
      <c r="N1463" s="3"/>
      <c r="O1463" s="3"/>
      <c r="P1463" s="2" t="s">
        <v>3228</v>
      </c>
      <c r="Q1463" s="28" t="str">
        <f t="shared" si="149"/>
        <v>goodsNo</v>
      </c>
      <c r="R1463" s="2" t="str">
        <f t="shared" si="153"/>
        <v>, hscode  VARCHAR(100)  NULL  COMMENT 'hscode'</v>
      </c>
    </row>
    <row r="1464" spans="1:18" ht="22" hidden="1" customHeight="1" x14ac:dyDescent="0.45">
      <c r="A1464" s="23">
        <f t="shared" si="150"/>
        <v>75</v>
      </c>
      <c r="B1464" s="3" t="s">
        <v>598</v>
      </c>
      <c r="C1464" s="3" t="s">
        <v>787</v>
      </c>
      <c r="D1464" s="3" t="s">
        <v>5513</v>
      </c>
      <c r="E1464" s="3" t="s">
        <v>835</v>
      </c>
      <c r="F1464" s="4" t="str">
        <f t="shared" si="151"/>
        <v>O_PNT_es_goods</v>
      </c>
      <c r="G1464" s="5" t="s">
        <v>887</v>
      </c>
      <c r="H1464" s="3">
        <f t="shared" si="152"/>
        <v>32</v>
      </c>
      <c r="I1464" s="4" t="s">
        <v>1039</v>
      </c>
      <c r="J1464" s="4" t="s">
        <v>2672</v>
      </c>
      <c r="K1464" s="3" t="s">
        <v>3199</v>
      </c>
      <c r="L1464" s="3"/>
      <c r="M1464" s="3" t="str">
        <f t="shared" si="148"/>
        <v>NULL</v>
      </c>
      <c r="N1464" s="3"/>
      <c r="O1464" s="3"/>
      <c r="P1464" s="2" t="s">
        <v>3273</v>
      </c>
      <c r="Q1464" s="28" t="str">
        <f t="shared" si="149"/>
        <v>goodsNo</v>
      </c>
      <c r="R1464" s="2" t="str">
        <f t="shared" si="153"/>
        <v>, goodsModelNo  VARCHAR(40)  NULL  COMMENT '모델명'</v>
      </c>
    </row>
    <row r="1465" spans="1:18" ht="22" hidden="1" customHeight="1" x14ac:dyDescent="0.45">
      <c r="A1465" s="23">
        <f t="shared" si="150"/>
        <v>75</v>
      </c>
      <c r="B1465" s="3" t="s">
        <v>598</v>
      </c>
      <c r="C1465" s="3" t="s">
        <v>787</v>
      </c>
      <c r="D1465" s="3" t="s">
        <v>5513</v>
      </c>
      <c r="E1465" s="3" t="s">
        <v>835</v>
      </c>
      <c r="F1465" s="4" t="str">
        <f t="shared" si="151"/>
        <v>O_PNT_es_goods</v>
      </c>
      <c r="G1465" s="5" t="s">
        <v>887</v>
      </c>
      <c r="H1465" s="3">
        <f t="shared" si="152"/>
        <v>33</v>
      </c>
      <c r="I1465" s="4" t="s">
        <v>1634</v>
      </c>
      <c r="J1465" s="4" t="s">
        <v>2673</v>
      </c>
      <c r="K1465" s="3" t="s">
        <v>708</v>
      </c>
      <c r="L1465" s="3"/>
      <c r="M1465" s="3" t="str">
        <f t="shared" si="148"/>
        <v>NULL</v>
      </c>
      <c r="N1465" s="3"/>
      <c r="O1465" s="3"/>
      <c r="P1465" s="2" t="s">
        <v>3279</v>
      </c>
      <c r="Q1465" s="28" t="str">
        <f t="shared" si="149"/>
        <v>goodsNo</v>
      </c>
      <c r="R1465" s="2" t="str">
        <f t="shared" si="153"/>
        <v>, makeYmd  DATE  NULL  COMMENT '제조일'</v>
      </c>
    </row>
    <row r="1466" spans="1:18" ht="22" hidden="1" customHeight="1" x14ac:dyDescent="0.45">
      <c r="A1466" s="23">
        <f t="shared" si="150"/>
        <v>75</v>
      </c>
      <c r="B1466" s="3" t="s">
        <v>598</v>
      </c>
      <c r="C1466" s="3" t="s">
        <v>787</v>
      </c>
      <c r="D1466" s="3" t="s">
        <v>5513</v>
      </c>
      <c r="E1466" s="3" t="s">
        <v>835</v>
      </c>
      <c r="F1466" s="4" t="str">
        <f t="shared" si="151"/>
        <v>O_PNT_es_goods</v>
      </c>
      <c r="G1466" s="5" t="s">
        <v>887</v>
      </c>
      <c r="H1466" s="3">
        <f t="shared" si="152"/>
        <v>34</v>
      </c>
      <c r="I1466" s="4" t="s">
        <v>1635</v>
      </c>
      <c r="J1466" s="4" t="s">
        <v>2674</v>
      </c>
      <c r="K1466" s="3" t="s">
        <v>708</v>
      </c>
      <c r="L1466" s="3"/>
      <c r="M1466" s="3" t="str">
        <f t="shared" si="148"/>
        <v>NULL</v>
      </c>
      <c r="N1466" s="3"/>
      <c r="O1466" s="3"/>
      <c r="P1466" s="2" t="s">
        <v>3279</v>
      </c>
      <c r="Q1466" s="28" t="str">
        <f t="shared" si="149"/>
        <v>goodsNo</v>
      </c>
      <c r="R1466" s="2" t="str">
        <f t="shared" si="153"/>
        <v>, launchYmd  DATE  NULL  COMMENT '출시일'</v>
      </c>
    </row>
    <row r="1467" spans="1:18" ht="22" hidden="1" customHeight="1" x14ac:dyDescent="0.45">
      <c r="A1467" s="23">
        <f t="shared" si="150"/>
        <v>75</v>
      </c>
      <c r="B1467" s="3" t="s">
        <v>598</v>
      </c>
      <c r="C1467" s="3" t="s">
        <v>787</v>
      </c>
      <c r="D1467" s="3" t="s">
        <v>5513</v>
      </c>
      <c r="E1467" s="3" t="s">
        <v>835</v>
      </c>
      <c r="F1467" s="4" t="str">
        <f t="shared" si="151"/>
        <v>O_PNT_es_goods</v>
      </c>
      <c r="G1467" s="5" t="s">
        <v>887</v>
      </c>
      <c r="H1467" s="3">
        <f t="shared" si="152"/>
        <v>35</v>
      </c>
      <c r="I1467" s="4" t="s">
        <v>1636</v>
      </c>
      <c r="J1467" s="4" t="s">
        <v>2675</v>
      </c>
      <c r="K1467" s="3" t="s">
        <v>3160</v>
      </c>
      <c r="L1467" s="3"/>
      <c r="M1467" s="3" t="str">
        <f t="shared" si="148"/>
        <v>NULL</v>
      </c>
      <c r="N1467" s="3"/>
      <c r="O1467" s="3"/>
      <c r="P1467" s="2" t="s">
        <v>3237</v>
      </c>
      <c r="Q1467" s="28" t="str">
        <f t="shared" si="149"/>
        <v>goodsNo</v>
      </c>
      <c r="R1467" s="2" t="str">
        <f t="shared" si="153"/>
        <v>, effectiveStartYmd  DATETIME  NULL  COMMENT '유효일자 시작'</v>
      </c>
    </row>
    <row r="1468" spans="1:18" ht="22" hidden="1" customHeight="1" x14ac:dyDescent="0.45">
      <c r="A1468" s="23">
        <f t="shared" si="150"/>
        <v>75</v>
      </c>
      <c r="B1468" s="3" t="s">
        <v>598</v>
      </c>
      <c r="C1468" s="3" t="s">
        <v>787</v>
      </c>
      <c r="D1468" s="3" t="s">
        <v>5513</v>
      </c>
      <c r="E1468" s="3" t="s">
        <v>835</v>
      </c>
      <c r="F1468" s="4" t="str">
        <f t="shared" si="151"/>
        <v>O_PNT_es_goods</v>
      </c>
      <c r="G1468" s="5" t="s">
        <v>887</v>
      </c>
      <c r="H1468" s="3">
        <f t="shared" si="152"/>
        <v>36</v>
      </c>
      <c r="I1468" s="4" t="s">
        <v>1637</v>
      </c>
      <c r="J1468" s="4" t="s">
        <v>2676</v>
      </c>
      <c r="K1468" s="3" t="s">
        <v>3160</v>
      </c>
      <c r="L1468" s="3"/>
      <c r="M1468" s="3" t="str">
        <f t="shared" si="148"/>
        <v>NULL</v>
      </c>
      <c r="N1468" s="3"/>
      <c r="O1468" s="3"/>
      <c r="P1468" s="2" t="s">
        <v>3237</v>
      </c>
      <c r="Q1468" s="28" t="str">
        <f t="shared" si="149"/>
        <v>goodsNo</v>
      </c>
      <c r="R1468" s="2" t="str">
        <f t="shared" si="153"/>
        <v>, effectiveEndYmd  DATETIME  NULL  COMMENT '유효일자 종료'</v>
      </c>
    </row>
    <row r="1469" spans="1:18" ht="22" hidden="1" customHeight="1" x14ac:dyDescent="0.45">
      <c r="A1469" s="23">
        <f t="shared" si="150"/>
        <v>75</v>
      </c>
      <c r="B1469" s="3" t="s">
        <v>598</v>
      </c>
      <c r="C1469" s="3" t="s">
        <v>787</v>
      </c>
      <c r="D1469" s="3" t="s">
        <v>5513</v>
      </c>
      <c r="E1469" s="3" t="s">
        <v>835</v>
      </c>
      <c r="F1469" s="4" t="str">
        <f t="shared" si="151"/>
        <v>O_PNT_es_goods</v>
      </c>
      <c r="G1469" s="5" t="s">
        <v>887</v>
      </c>
      <c r="H1469" s="3">
        <f t="shared" si="152"/>
        <v>37</v>
      </c>
      <c r="I1469" s="4" t="s">
        <v>1638</v>
      </c>
      <c r="J1469" s="4" t="s">
        <v>2677</v>
      </c>
      <c r="K1469" s="3" t="s">
        <v>3210</v>
      </c>
      <c r="L1469" s="3"/>
      <c r="M1469" s="3" t="str">
        <f t="shared" si="148"/>
        <v>NULL</v>
      </c>
      <c r="N1469" s="3"/>
      <c r="O1469" s="3"/>
      <c r="P1469" s="2" t="s">
        <v>3232</v>
      </c>
      <c r="Q1469" s="28" t="str">
        <f t="shared" si="149"/>
        <v>goodsNo</v>
      </c>
      <c r="R1469" s="2" t="str">
        <f t="shared" si="153"/>
        <v>, qrCodeFl  VARCHAR(1)  NULL  COMMENT 'QR코드 사용 여부'</v>
      </c>
    </row>
    <row r="1470" spans="1:18" ht="22" hidden="1" customHeight="1" x14ac:dyDescent="0.45">
      <c r="A1470" s="23">
        <f t="shared" si="150"/>
        <v>75</v>
      </c>
      <c r="B1470" s="3" t="s">
        <v>598</v>
      </c>
      <c r="C1470" s="3" t="s">
        <v>787</v>
      </c>
      <c r="D1470" s="3" t="s">
        <v>5513</v>
      </c>
      <c r="E1470" s="3" t="s">
        <v>835</v>
      </c>
      <c r="F1470" s="4" t="str">
        <f t="shared" si="151"/>
        <v>O_PNT_es_goods</v>
      </c>
      <c r="G1470" s="5" t="s">
        <v>887</v>
      </c>
      <c r="H1470" s="3">
        <f t="shared" si="152"/>
        <v>38</v>
      </c>
      <c r="I1470" s="4" t="s">
        <v>1639</v>
      </c>
      <c r="J1470" s="4" t="s">
        <v>2678</v>
      </c>
      <c r="K1470" s="3" t="s">
        <v>3214</v>
      </c>
      <c r="L1470" s="3"/>
      <c r="M1470" s="3" t="str">
        <f t="shared" si="148"/>
        <v>NULL</v>
      </c>
      <c r="N1470" s="3"/>
      <c r="O1470" s="3"/>
      <c r="P1470" s="2" t="s">
        <v>3280</v>
      </c>
      <c r="Q1470" s="28" t="str">
        <f t="shared" si="149"/>
        <v>goodsNo</v>
      </c>
      <c r="R1470" s="2" t="str">
        <f t="shared" si="153"/>
        <v>, goodsPermission  VARCHAR(6)  NULL  COMMENT '구매가능 회원그룹 설정'</v>
      </c>
    </row>
    <row r="1471" spans="1:18" ht="22" hidden="1" customHeight="1" x14ac:dyDescent="0.45">
      <c r="A1471" s="23">
        <f t="shared" si="150"/>
        <v>75</v>
      </c>
      <c r="B1471" s="3" t="s">
        <v>598</v>
      </c>
      <c r="C1471" s="3" t="s">
        <v>787</v>
      </c>
      <c r="D1471" s="3" t="s">
        <v>5513</v>
      </c>
      <c r="E1471" s="3" t="s">
        <v>835</v>
      </c>
      <c r="F1471" s="4" t="str">
        <f t="shared" si="151"/>
        <v>O_PNT_es_goods</v>
      </c>
      <c r="G1471" s="5" t="s">
        <v>887</v>
      </c>
      <c r="H1471" s="3">
        <f t="shared" si="152"/>
        <v>39</v>
      </c>
      <c r="I1471" s="4" t="s">
        <v>1640</v>
      </c>
      <c r="J1471" s="4" t="s">
        <v>2679</v>
      </c>
      <c r="K1471" s="3" t="s">
        <v>3185</v>
      </c>
      <c r="L1471" s="3"/>
      <c r="M1471" s="3" t="str">
        <f t="shared" si="148"/>
        <v>NULL</v>
      </c>
      <c r="N1471" s="3"/>
      <c r="O1471" s="3"/>
      <c r="P1471" s="2" t="s">
        <v>3225</v>
      </c>
      <c r="Q1471" s="28" t="str">
        <f t="shared" si="149"/>
        <v>goodsNo</v>
      </c>
      <c r="R1471" s="2" t="str">
        <f t="shared" si="153"/>
        <v>, goodsPermissionGroup  VARCHAR(255)  NULL  COMMENT '구매가능 회원그룹'</v>
      </c>
    </row>
    <row r="1472" spans="1:18" ht="22" hidden="1" customHeight="1" x14ac:dyDescent="0.45">
      <c r="A1472" s="23">
        <f t="shared" si="150"/>
        <v>75</v>
      </c>
      <c r="B1472" s="3" t="s">
        <v>598</v>
      </c>
      <c r="C1472" s="3" t="s">
        <v>787</v>
      </c>
      <c r="D1472" s="3" t="s">
        <v>5513</v>
      </c>
      <c r="E1472" s="3" t="s">
        <v>835</v>
      </c>
      <c r="F1472" s="4" t="str">
        <f t="shared" si="151"/>
        <v>O_PNT_es_goods</v>
      </c>
      <c r="G1472" s="5" t="s">
        <v>887</v>
      </c>
      <c r="H1472" s="3">
        <f t="shared" si="152"/>
        <v>40</v>
      </c>
      <c r="I1472" s="4" t="s">
        <v>1641</v>
      </c>
      <c r="J1472" s="4" t="s">
        <v>2680</v>
      </c>
      <c r="K1472" s="3" t="s">
        <v>3210</v>
      </c>
      <c r="L1472" s="3"/>
      <c r="M1472" s="3" t="str">
        <f t="shared" si="148"/>
        <v>NULL</v>
      </c>
      <c r="N1472" s="3"/>
      <c r="O1472" s="3"/>
      <c r="P1472" s="2" t="s">
        <v>3232</v>
      </c>
      <c r="Q1472" s="28" t="str">
        <f t="shared" si="149"/>
        <v>goodsNo</v>
      </c>
      <c r="R1472" s="2" t="str">
        <f t="shared" si="153"/>
        <v>, goodsPermissionPriceStringFl  VARCHAR(1)  NULL  COMMENT '구매불가 고객 가격 대체문구 사용'</v>
      </c>
    </row>
    <row r="1473" spans="1:18" ht="22" hidden="1" customHeight="1" x14ac:dyDescent="0.45">
      <c r="A1473" s="23">
        <f t="shared" si="150"/>
        <v>75</v>
      </c>
      <c r="B1473" s="3" t="s">
        <v>598</v>
      </c>
      <c r="C1473" s="3" t="s">
        <v>787</v>
      </c>
      <c r="D1473" s="3" t="s">
        <v>5513</v>
      </c>
      <c r="E1473" s="3" t="s">
        <v>835</v>
      </c>
      <c r="F1473" s="4" t="str">
        <f t="shared" si="151"/>
        <v>O_PNT_es_goods</v>
      </c>
      <c r="G1473" s="5" t="s">
        <v>887</v>
      </c>
      <c r="H1473" s="3">
        <f t="shared" si="152"/>
        <v>41</v>
      </c>
      <c r="I1473" s="4" t="s">
        <v>1642</v>
      </c>
      <c r="J1473" s="4" t="s">
        <v>2681</v>
      </c>
      <c r="K1473" s="3" t="s">
        <v>3194</v>
      </c>
      <c r="L1473" s="3"/>
      <c r="M1473" s="3" t="str">
        <f t="shared" si="148"/>
        <v>NULL</v>
      </c>
      <c r="N1473" s="3"/>
      <c r="O1473" s="3"/>
      <c r="P1473" s="2" t="s">
        <v>3228</v>
      </c>
      <c r="Q1473" s="28" t="str">
        <f t="shared" si="149"/>
        <v>goodsNo</v>
      </c>
      <c r="R1473" s="2" t="str">
        <f t="shared" si="153"/>
        <v>, goodsPermissionPriceString  VARCHAR(100)  NULL  COMMENT '구매불가 고객 가격 대체문구'</v>
      </c>
    </row>
    <row r="1474" spans="1:18" ht="22" hidden="1" customHeight="1" x14ac:dyDescent="0.45">
      <c r="A1474" s="23">
        <f t="shared" si="150"/>
        <v>75</v>
      </c>
      <c r="B1474" s="3" t="s">
        <v>598</v>
      </c>
      <c r="C1474" s="3" t="s">
        <v>787</v>
      </c>
      <c r="D1474" s="3" t="s">
        <v>5513</v>
      </c>
      <c r="E1474" s="3" t="s">
        <v>835</v>
      </c>
      <c r="F1474" s="4" t="str">
        <f t="shared" si="151"/>
        <v>O_PNT_es_goods</v>
      </c>
      <c r="G1474" s="5" t="s">
        <v>887</v>
      </c>
      <c r="H1474" s="3">
        <f t="shared" si="152"/>
        <v>42</v>
      </c>
      <c r="I1474" s="4" t="s">
        <v>1643</v>
      </c>
      <c r="J1474" s="4" t="s">
        <v>2682</v>
      </c>
      <c r="K1474" s="3" t="s">
        <v>3210</v>
      </c>
      <c r="L1474" s="3"/>
      <c r="M1474" s="3" t="str">
        <f t="shared" si="148"/>
        <v>NULL</v>
      </c>
      <c r="N1474" s="3"/>
      <c r="O1474" s="3"/>
      <c r="P1474" s="2" t="s">
        <v>3232</v>
      </c>
      <c r="Q1474" s="28" t="str">
        <f t="shared" si="149"/>
        <v>goodsNo</v>
      </c>
      <c r="R1474" s="2" t="str">
        <f t="shared" si="153"/>
        <v>, onlyAdultFl  VARCHAR(1)  NULL  COMMENT '성인 인증 사용 여부'</v>
      </c>
    </row>
    <row r="1475" spans="1:18" ht="22" hidden="1" customHeight="1" x14ac:dyDescent="0.45">
      <c r="A1475" s="23">
        <f t="shared" si="150"/>
        <v>75</v>
      </c>
      <c r="B1475" s="3" t="s">
        <v>598</v>
      </c>
      <c r="C1475" s="3" t="s">
        <v>787</v>
      </c>
      <c r="D1475" s="3" t="s">
        <v>5513</v>
      </c>
      <c r="E1475" s="3" t="s">
        <v>835</v>
      </c>
      <c r="F1475" s="4" t="str">
        <f t="shared" si="151"/>
        <v>O_PNT_es_goods</v>
      </c>
      <c r="G1475" s="5" t="s">
        <v>887</v>
      </c>
      <c r="H1475" s="3">
        <f t="shared" si="152"/>
        <v>43</v>
      </c>
      <c r="I1475" s="4" t="s">
        <v>1644</v>
      </c>
      <c r="J1475" s="4" t="s">
        <v>2683</v>
      </c>
      <c r="K1475" s="3" t="s">
        <v>3210</v>
      </c>
      <c r="L1475" s="3"/>
      <c r="M1475" s="3" t="str">
        <f t="shared" si="148"/>
        <v>NULL</v>
      </c>
      <c r="N1475" s="3"/>
      <c r="O1475" s="3"/>
      <c r="P1475" s="2" t="s">
        <v>3232</v>
      </c>
      <c r="Q1475" s="28" t="str">
        <f t="shared" si="149"/>
        <v>goodsNo</v>
      </c>
      <c r="R1475" s="2" t="str">
        <f t="shared" si="153"/>
        <v>, onlyAdultDisplayFl  VARCHAR(1)  NULL  COMMENT '미인증 고객 상품 노출함'</v>
      </c>
    </row>
    <row r="1476" spans="1:18" ht="22" hidden="1" customHeight="1" x14ac:dyDescent="0.45">
      <c r="A1476" s="23">
        <f t="shared" si="150"/>
        <v>75</v>
      </c>
      <c r="B1476" s="3" t="s">
        <v>598</v>
      </c>
      <c r="C1476" s="3" t="s">
        <v>787</v>
      </c>
      <c r="D1476" s="3" t="s">
        <v>5513</v>
      </c>
      <c r="E1476" s="3" t="s">
        <v>835</v>
      </c>
      <c r="F1476" s="4" t="str">
        <f t="shared" si="151"/>
        <v>O_PNT_es_goods</v>
      </c>
      <c r="G1476" s="5" t="s">
        <v>887</v>
      </c>
      <c r="H1476" s="3">
        <f t="shared" si="152"/>
        <v>44</v>
      </c>
      <c r="I1476" s="4" t="s">
        <v>1645</v>
      </c>
      <c r="J1476" s="4" t="s">
        <v>2684</v>
      </c>
      <c r="K1476" s="3" t="s">
        <v>3210</v>
      </c>
      <c r="L1476" s="3"/>
      <c r="M1476" s="3" t="str">
        <f t="shared" si="148"/>
        <v>NULL</v>
      </c>
      <c r="N1476" s="3"/>
      <c r="O1476" s="3"/>
      <c r="P1476" s="2" t="s">
        <v>3232</v>
      </c>
      <c r="Q1476" s="28" t="str">
        <f t="shared" si="149"/>
        <v>goodsNo</v>
      </c>
      <c r="R1476" s="2" t="str">
        <f t="shared" si="153"/>
        <v>, onlyAdultImageFl  VARCHAR(1)  NULL  COMMENT '미인증 고객 상품 이미지 노출함'</v>
      </c>
    </row>
    <row r="1477" spans="1:18" ht="22" hidden="1" customHeight="1" x14ac:dyDescent="0.45">
      <c r="A1477" s="23">
        <f t="shared" si="150"/>
        <v>75</v>
      </c>
      <c r="B1477" s="3" t="s">
        <v>598</v>
      </c>
      <c r="C1477" s="3" t="s">
        <v>787</v>
      </c>
      <c r="D1477" s="3" t="s">
        <v>5513</v>
      </c>
      <c r="E1477" s="3" t="s">
        <v>835</v>
      </c>
      <c r="F1477" s="4" t="str">
        <f t="shared" si="151"/>
        <v>O_PNT_es_goods</v>
      </c>
      <c r="G1477" s="5" t="s">
        <v>887</v>
      </c>
      <c r="H1477" s="3">
        <f t="shared" si="152"/>
        <v>45</v>
      </c>
      <c r="I1477" s="4" t="s">
        <v>1646</v>
      </c>
      <c r="J1477" s="4" t="s">
        <v>2685</v>
      </c>
      <c r="K1477" s="3" t="s">
        <v>3214</v>
      </c>
      <c r="L1477" s="3"/>
      <c r="M1477" s="3" t="str">
        <f t="shared" si="148"/>
        <v>NULL</v>
      </c>
      <c r="N1477" s="3"/>
      <c r="O1477" s="3"/>
      <c r="P1477" s="2" t="s">
        <v>3280</v>
      </c>
      <c r="Q1477" s="28" t="str">
        <f t="shared" si="149"/>
        <v>goodsNo</v>
      </c>
      <c r="R1477" s="2" t="str">
        <f t="shared" si="153"/>
        <v>, goodsAccess  VARCHAR(6)  NULL  COMMENT '접근권한 회원그룹 설정'</v>
      </c>
    </row>
    <row r="1478" spans="1:18" ht="22" hidden="1" customHeight="1" x14ac:dyDescent="0.45">
      <c r="A1478" s="23">
        <f t="shared" si="150"/>
        <v>75</v>
      </c>
      <c r="B1478" s="3" t="s">
        <v>598</v>
      </c>
      <c r="C1478" s="3" t="s">
        <v>787</v>
      </c>
      <c r="D1478" s="3" t="s">
        <v>5513</v>
      </c>
      <c r="E1478" s="3" t="s">
        <v>835</v>
      </c>
      <c r="F1478" s="4" t="str">
        <f t="shared" si="151"/>
        <v>O_PNT_es_goods</v>
      </c>
      <c r="G1478" s="5" t="s">
        <v>887</v>
      </c>
      <c r="H1478" s="3">
        <f t="shared" si="152"/>
        <v>46</v>
      </c>
      <c r="I1478" s="4" t="s">
        <v>1647</v>
      </c>
      <c r="J1478" s="4" t="s">
        <v>2686</v>
      </c>
      <c r="K1478" s="3" t="s">
        <v>3185</v>
      </c>
      <c r="L1478" s="3"/>
      <c r="M1478" s="3" t="str">
        <f t="shared" si="148"/>
        <v>NULL</v>
      </c>
      <c r="N1478" s="3"/>
      <c r="O1478" s="3"/>
      <c r="P1478" s="2" t="s">
        <v>3225</v>
      </c>
      <c r="Q1478" s="28" t="str">
        <f t="shared" si="149"/>
        <v>goodsNo</v>
      </c>
      <c r="R1478" s="2" t="str">
        <f t="shared" si="153"/>
        <v>, goodsAccessGroup  VARCHAR(255)  NULL  COMMENT '접근권한 회원그룹'</v>
      </c>
    </row>
    <row r="1479" spans="1:18" ht="22" hidden="1" customHeight="1" x14ac:dyDescent="0.45">
      <c r="A1479" s="23">
        <f t="shared" si="150"/>
        <v>75</v>
      </c>
      <c r="B1479" s="3" t="s">
        <v>598</v>
      </c>
      <c r="C1479" s="3" t="s">
        <v>787</v>
      </c>
      <c r="D1479" s="3" t="s">
        <v>5513</v>
      </c>
      <c r="E1479" s="3" t="s">
        <v>835</v>
      </c>
      <c r="F1479" s="4" t="str">
        <f t="shared" si="151"/>
        <v>O_PNT_es_goods</v>
      </c>
      <c r="G1479" s="5" t="s">
        <v>887</v>
      </c>
      <c r="H1479" s="3">
        <f t="shared" si="152"/>
        <v>47</v>
      </c>
      <c r="I1479" s="4" t="s">
        <v>1648</v>
      </c>
      <c r="J1479" s="4" t="s">
        <v>2687</v>
      </c>
      <c r="K1479" s="3" t="s">
        <v>3210</v>
      </c>
      <c r="L1479" s="3"/>
      <c r="M1479" s="3" t="str">
        <f t="shared" si="148"/>
        <v>NULL</v>
      </c>
      <c r="N1479" s="3"/>
      <c r="O1479" s="3"/>
      <c r="P1479" s="2" t="s">
        <v>3232</v>
      </c>
      <c r="Q1479" s="28" t="str">
        <f t="shared" si="149"/>
        <v>goodsNo</v>
      </c>
      <c r="R1479" s="2" t="str">
        <f t="shared" si="153"/>
        <v>, goodsAccessDisplayFl  VARCHAR(1)  NULL  COMMENT '접근불가 고객 상품 노출함'</v>
      </c>
    </row>
    <row r="1480" spans="1:18" ht="22" hidden="1" customHeight="1" x14ac:dyDescent="0.45">
      <c r="A1480" s="23">
        <f t="shared" si="150"/>
        <v>75</v>
      </c>
      <c r="B1480" s="3" t="s">
        <v>598</v>
      </c>
      <c r="C1480" s="3" t="s">
        <v>787</v>
      </c>
      <c r="D1480" s="3" t="s">
        <v>5513</v>
      </c>
      <c r="E1480" s="3" t="s">
        <v>835</v>
      </c>
      <c r="F1480" s="4" t="str">
        <f t="shared" si="151"/>
        <v>O_PNT_es_goods</v>
      </c>
      <c r="G1480" s="5" t="s">
        <v>887</v>
      </c>
      <c r="H1480" s="3">
        <f t="shared" si="152"/>
        <v>48</v>
      </c>
      <c r="I1480" s="4" t="s">
        <v>1649</v>
      </c>
      <c r="J1480" s="4" t="s">
        <v>2688</v>
      </c>
      <c r="K1480" s="3" t="s">
        <v>3163</v>
      </c>
      <c r="L1480" s="3"/>
      <c r="M1480" s="3" t="str">
        <f t="shared" si="148"/>
        <v>NULL</v>
      </c>
      <c r="N1480" s="3"/>
      <c r="O1480" s="3"/>
      <c r="P1480" s="2" t="s">
        <v>3246</v>
      </c>
      <c r="Q1480" s="28" t="str">
        <f t="shared" si="149"/>
        <v>goodsNo</v>
      </c>
      <c r="R1480" s="2" t="str">
        <f t="shared" si="153"/>
        <v>, goodsMustInfo  TEXT  NULL  COMMENT '상품 필수 정보'</v>
      </c>
    </row>
    <row r="1481" spans="1:18" ht="22" hidden="1" customHeight="1" x14ac:dyDescent="0.45">
      <c r="A1481" s="23">
        <f t="shared" si="150"/>
        <v>75</v>
      </c>
      <c r="B1481" s="3" t="s">
        <v>598</v>
      </c>
      <c r="C1481" s="3" t="s">
        <v>787</v>
      </c>
      <c r="D1481" s="3" t="s">
        <v>5513</v>
      </c>
      <c r="E1481" s="3" t="s">
        <v>835</v>
      </c>
      <c r="F1481" s="4" t="str">
        <f t="shared" si="151"/>
        <v>O_PNT_es_goods</v>
      </c>
      <c r="G1481" s="5" t="s">
        <v>887</v>
      </c>
      <c r="H1481" s="3">
        <f t="shared" si="152"/>
        <v>49</v>
      </c>
      <c r="I1481" s="4" t="s">
        <v>1650</v>
      </c>
      <c r="J1481" s="4" t="s">
        <v>2689</v>
      </c>
      <c r="K1481" s="3" t="s">
        <v>3159</v>
      </c>
      <c r="L1481" s="3"/>
      <c r="M1481" s="3" t="str">
        <f t="shared" si="148"/>
        <v>NULL</v>
      </c>
      <c r="N1481" s="3"/>
      <c r="O1481" s="3"/>
      <c r="P1481" s="2" t="s">
        <v>3281</v>
      </c>
      <c r="Q1481" s="28" t="str">
        <f t="shared" si="149"/>
        <v>goodsNo</v>
      </c>
      <c r="R1481" s="2" t="str">
        <f t="shared" si="153"/>
        <v>, kcmarkInfo  VARIANT  NULL  COMMENT 'KC인증 정보'</v>
      </c>
    </row>
    <row r="1482" spans="1:18" ht="22" hidden="1" customHeight="1" x14ac:dyDescent="0.45">
      <c r="A1482" s="23">
        <f t="shared" si="150"/>
        <v>75</v>
      </c>
      <c r="B1482" s="3" t="s">
        <v>598</v>
      </c>
      <c r="C1482" s="3" t="s">
        <v>787</v>
      </c>
      <c r="D1482" s="3" t="s">
        <v>5513</v>
      </c>
      <c r="E1482" s="3" t="s">
        <v>835</v>
      </c>
      <c r="F1482" s="4" t="str">
        <f t="shared" si="151"/>
        <v>O_PNT_es_goods</v>
      </c>
      <c r="G1482" s="5" t="s">
        <v>887</v>
      </c>
      <c r="H1482" s="3">
        <f t="shared" si="152"/>
        <v>50</v>
      </c>
      <c r="I1482" s="4" t="s">
        <v>1651</v>
      </c>
      <c r="J1482" s="4" t="s">
        <v>2690</v>
      </c>
      <c r="K1482" s="3" t="s">
        <v>3210</v>
      </c>
      <c r="L1482" s="3"/>
      <c r="M1482" s="3" t="str">
        <f t="shared" si="148"/>
        <v>NULL</v>
      </c>
      <c r="N1482" s="3"/>
      <c r="O1482" s="3"/>
      <c r="P1482" s="2" t="s">
        <v>3282</v>
      </c>
      <c r="Q1482" s="28" t="str">
        <f t="shared" si="149"/>
        <v>goodsNo</v>
      </c>
      <c r="R1482" s="2" t="str">
        <f t="shared" si="153"/>
        <v>, taxFreeFl  VARCHAR(1)  NULL  COMMENT '과세/비과세/면세 여부'</v>
      </c>
    </row>
    <row r="1483" spans="1:18" ht="22" hidden="1" customHeight="1" x14ac:dyDescent="0.45">
      <c r="A1483" s="23">
        <f t="shared" si="150"/>
        <v>75</v>
      </c>
      <c r="B1483" s="3" t="s">
        <v>598</v>
      </c>
      <c r="C1483" s="3" t="s">
        <v>787</v>
      </c>
      <c r="D1483" s="3" t="s">
        <v>5513</v>
      </c>
      <c r="E1483" s="3" t="s">
        <v>835</v>
      </c>
      <c r="F1483" s="4" t="str">
        <f t="shared" si="151"/>
        <v>O_PNT_es_goods</v>
      </c>
      <c r="G1483" s="5" t="s">
        <v>887</v>
      </c>
      <c r="H1483" s="3">
        <f t="shared" si="152"/>
        <v>51</v>
      </c>
      <c r="I1483" s="4" t="s">
        <v>1652</v>
      </c>
      <c r="J1483" s="4" t="s">
        <v>2691</v>
      </c>
      <c r="K1483" s="3" t="s">
        <v>3342</v>
      </c>
      <c r="L1483" s="3"/>
      <c r="M1483" s="3" t="str">
        <f t="shared" si="148"/>
        <v>NULL</v>
      </c>
      <c r="N1483" s="3"/>
      <c r="O1483" s="3"/>
      <c r="P1483" s="2" t="s">
        <v>3169</v>
      </c>
      <c r="Q1483" s="28" t="str">
        <f t="shared" si="149"/>
        <v>goodsNo</v>
      </c>
      <c r="R1483" s="2" t="str">
        <f t="shared" si="153"/>
        <v>, taxPercent  DECIMAL(3,1)  NULL  COMMENT '과세율'</v>
      </c>
    </row>
    <row r="1484" spans="1:18" ht="22" hidden="1" customHeight="1" x14ac:dyDescent="0.45">
      <c r="A1484" s="23">
        <f t="shared" si="150"/>
        <v>75</v>
      </c>
      <c r="B1484" s="3" t="s">
        <v>598</v>
      </c>
      <c r="C1484" s="3" t="s">
        <v>787</v>
      </c>
      <c r="D1484" s="3" t="s">
        <v>5513</v>
      </c>
      <c r="E1484" s="3" t="s">
        <v>835</v>
      </c>
      <c r="F1484" s="4" t="str">
        <f t="shared" si="151"/>
        <v>O_PNT_es_goods</v>
      </c>
      <c r="G1484" s="5" t="s">
        <v>887</v>
      </c>
      <c r="H1484" s="3">
        <f t="shared" si="152"/>
        <v>52</v>
      </c>
      <c r="I1484" s="4" t="s">
        <v>1653</v>
      </c>
      <c r="J1484" s="4" t="s">
        <v>2692</v>
      </c>
      <c r="K1484" s="3" t="s">
        <v>3210</v>
      </c>
      <c r="L1484" s="3"/>
      <c r="M1484" s="3" t="str">
        <f t="shared" si="148"/>
        <v>NULL</v>
      </c>
      <c r="N1484" s="3"/>
      <c r="O1484" s="3"/>
      <c r="P1484" s="2" t="s">
        <v>3232</v>
      </c>
      <c r="Q1484" s="28" t="str">
        <f t="shared" si="149"/>
        <v>goodsNo</v>
      </c>
      <c r="R1484" s="2" t="str">
        <f t="shared" si="153"/>
        <v>, cultureBenefitFl  VARCHAR(1)  NULL  COMMENT '도서공연비 소득공제 여부'</v>
      </c>
    </row>
    <row r="1485" spans="1:18" ht="22" hidden="1" customHeight="1" x14ac:dyDescent="0.45">
      <c r="A1485" s="23">
        <f t="shared" si="150"/>
        <v>75</v>
      </c>
      <c r="B1485" s="3" t="s">
        <v>598</v>
      </c>
      <c r="C1485" s="3" t="s">
        <v>787</v>
      </c>
      <c r="D1485" s="3" t="s">
        <v>5513</v>
      </c>
      <c r="E1485" s="3" t="s">
        <v>835</v>
      </c>
      <c r="F1485" s="4" t="str">
        <f t="shared" si="151"/>
        <v>O_PNT_es_goods</v>
      </c>
      <c r="G1485" s="5" t="s">
        <v>887</v>
      </c>
      <c r="H1485" s="3">
        <f t="shared" si="152"/>
        <v>53</v>
      </c>
      <c r="I1485" s="4" t="s">
        <v>1042</v>
      </c>
      <c r="J1485" s="4" t="s">
        <v>2693</v>
      </c>
      <c r="K1485" s="3" t="s">
        <v>3165</v>
      </c>
      <c r="L1485" s="3"/>
      <c r="M1485" s="3" t="str">
        <f t="shared" si="148"/>
        <v>NULL</v>
      </c>
      <c r="N1485" s="3"/>
      <c r="O1485" s="3"/>
      <c r="P1485" s="2" t="s">
        <v>3170</v>
      </c>
      <c r="Q1485" s="28" t="str">
        <f t="shared" si="149"/>
        <v>goodsNo</v>
      </c>
      <c r="R1485" s="2" t="str">
        <f t="shared" si="153"/>
        <v>, goodsWeight  DECIMAL(7,2)  NULL  COMMENT '상품 무게'</v>
      </c>
    </row>
    <row r="1486" spans="1:18" ht="22" hidden="1" customHeight="1" x14ac:dyDescent="0.45">
      <c r="A1486" s="23">
        <f t="shared" si="150"/>
        <v>75</v>
      </c>
      <c r="B1486" s="3" t="s">
        <v>598</v>
      </c>
      <c r="C1486" s="3" t="s">
        <v>787</v>
      </c>
      <c r="D1486" s="3" t="s">
        <v>5513</v>
      </c>
      <c r="E1486" s="3" t="s">
        <v>835</v>
      </c>
      <c r="F1486" s="4" t="str">
        <f t="shared" si="151"/>
        <v>O_PNT_es_goods</v>
      </c>
      <c r="G1486" s="5" t="s">
        <v>887</v>
      </c>
      <c r="H1486" s="3">
        <f t="shared" si="152"/>
        <v>54</v>
      </c>
      <c r="I1486" s="4" t="s">
        <v>1654</v>
      </c>
      <c r="J1486" s="4" t="s">
        <v>2694</v>
      </c>
      <c r="K1486" s="3" t="s">
        <v>3343</v>
      </c>
      <c r="L1486" s="3"/>
      <c r="M1486" s="3" t="str">
        <f t="shared" si="148"/>
        <v>NULL</v>
      </c>
      <c r="N1486" s="3"/>
      <c r="O1486" s="3"/>
      <c r="P1486" s="2" t="s">
        <v>3171</v>
      </c>
      <c r="Q1486" s="28" t="str">
        <f t="shared" si="149"/>
        <v>goodsNo</v>
      </c>
      <c r="R1486" s="2" t="str">
        <f t="shared" si="153"/>
        <v>, totalStock  DECIMAL(10,0)  NULL  COMMENT '통합 재고량'</v>
      </c>
    </row>
    <row r="1487" spans="1:18" ht="22" hidden="1" customHeight="1" x14ac:dyDescent="0.45">
      <c r="A1487" s="23">
        <f t="shared" si="150"/>
        <v>75</v>
      </c>
      <c r="B1487" s="3" t="s">
        <v>598</v>
      </c>
      <c r="C1487" s="3" t="s">
        <v>787</v>
      </c>
      <c r="D1487" s="3" t="s">
        <v>5513</v>
      </c>
      <c r="E1487" s="3" t="s">
        <v>835</v>
      </c>
      <c r="F1487" s="4" t="str">
        <f t="shared" si="151"/>
        <v>O_PNT_es_goods</v>
      </c>
      <c r="G1487" s="5" t="s">
        <v>887</v>
      </c>
      <c r="H1487" s="3">
        <f t="shared" si="152"/>
        <v>55</v>
      </c>
      <c r="I1487" s="4" t="s">
        <v>1655</v>
      </c>
      <c r="J1487" s="4" t="s">
        <v>2695</v>
      </c>
      <c r="K1487" s="3" t="s">
        <v>3210</v>
      </c>
      <c r="L1487" s="3"/>
      <c r="M1487" s="3" t="str">
        <f t="shared" si="148"/>
        <v>NULL</v>
      </c>
      <c r="N1487" s="3"/>
      <c r="O1487" s="3"/>
      <c r="P1487" s="2" t="s">
        <v>3232</v>
      </c>
      <c r="Q1487" s="28" t="str">
        <f t="shared" si="149"/>
        <v>goodsNo</v>
      </c>
      <c r="R1487" s="2" t="str">
        <f t="shared" si="153"/>
        <v>, stockFl  VARCHAR(1)  NULL  COMMENT '판매 재고 여부'</v>
      </c>
    </row>
    <row r="1488" spans="1:18" ht="22" hidden="1" customHeight="1" x14ac:dyDescent="0.45">
      <c r="A1488" s="23">
        <f t="shared" si="150"/>
        <v>75</v>
      </c>
      <c r="B1488" s="3" t="s">
        <v>598</v>
      </c>
      <c r="C1488" s="3" t="s">
        <v>787</v>
      </c>
      <c r="D1488" s="3" t="s">
        <v>5513</v>
      </c>
      <c r="E1488" s="3" t="s">
        <v>835</v>
      </c>
      <c r="F1488" s="4" t="str">
        <f t="shared" si="151"/>
        <v>O_PNT_es_goods</v>
      </c>
      <c r="G1488" s="5" t="s">
        <v>887</v>
      </c>
      <c r="H1488" s="3">
        <f t="shared" si="152"/>
        <v>56</v>
      </c>
      <c r="I1488" s="4" t="s">
        <v>1656</v>
      </c>
      <c r="J1488" s="4" t="s">
        <v>2696</v>
      </c>
      <c r="K1488" s="3" t="s">
        <v>3210</v>
      </c>
      <c r="L1488" s="3"/>
      <c r="M1488" s="3" t="str">
        <f t="shared" si="148"/>
        <v>NULL</v>
      </c>
      <c r="N1488" s="3"/>
      <c r="O1488" s="3"/>
      <c r="P1488" s="2" t="s">
        <v>3232</v>
      </c>
      <c r="Q1488" s="28" t="str">
        <f t="shared" si="149"/>
        <v>goodsNo</v>
      </c>
      <c r="R1488" s="2" t="str">
        <f t="shared" si="153"/>
        <v>, soldOutFl  VARCHAR(1)  NULL  COMMENT '품절 여부'</v>
      </c>
    </row>
    <row r="1489" spans="1:18" ht="22" hidden="1" customHeight="1" x14ac:dyDescent="0.45">
      <c r="A1489" s="23">
        <f t="shared" si="150"/>
        <v>75</v>
      </c>
      <c r="B1489" s="3" t="s">
        <v>598</v>
      </c>
      <c r="C1489" s="3" t="s">
        <v>787</v>
      </c>
      <c r="D1489" s="3" t="s">
        <v>5513</v>
      </c>
      <c r="E1489" s="3" t="s">
        <v>835</v>
      </c>
      <c r="F1489" s="4" t="str">
        <f t="shared" si="151"/>
        <v>O_PNT_es_goods</v>
      </c>
      <c r="G1489" s="5" t="s">
        <v>887</v>
      </c>
      <c r="H1489" s="3">
        <f t="shared" si="152"/>
        <v>57</v>
      </c>
      <c r="I1489" s="4" t="s">
        <v>1657</v>
      </c>
      <c r="J1489" s="4" t="s">
        <v>2697</v>
      </c>
      <c r="K1489" s="3" t="s">
        <v>3184</v>
      </c>
      <c r="L1489" s="3"/>
      <c r="M1489" s="3" t="str">
        <f t="shared" si="148"/>
        <v>NULL</v>
      </c>
      <c r="N1489" s="3"/>
      <c r="O1489" s="3"/>
      <c r="P1489" s="2" t="s">
        <v>3242</v>
      </c>
      <c r="Q1489" s="28" t="str">
        <f t="shared" si="149"/>
        <v>goodsNo</v>
      </c>
      <c r="R1489" s="2" t="str">
        <f t="shared" si="153"/>
        <v>, fixedSales  VARCHAR(10)  NULL  COMMENT '묶음주문 단위기준'</v>
      </c>
    </row>
    <row r="1490" spans="1:18" ht="22" hidden="1" customHeight="1" x14ac:dyDescent="0.45">
      <c r="A1490" s="23">
        <f t="shared" si="150"/>
        <v>75</v>
      </c>
      <c r="B1490" s="3" t="s">
        <v>598</v>
      </c>
      <c r="C1490" s="3" t="s">
        <v>787</v>
      </c>
      <c r="D1490" s="3" t="s">
        <v>5513</v>
      </c>
      <c r="E1490" s="3" t="s">
        <v>835</v>
      </c>
      <c r="F1490" s="4" t="str">
        <f t="shared" si="151"/>
        <v>O_PNT_es_goods</v>
      </c>
      <c r="G1490" s="5" t="s">
        <v>887</v>
      </c>
      <c r="H1490" s="3">
        <f t="shared" si="152"/>
        <v>58</v>
      </c>
      <c r="I1490" s="4" t="s">
        <v>1658</v>
      </c>
      <c r="J1490" s="4" t="s">
        <v>2698</v>
      </c>
      <c r="K1490" s="3" t="s">
        <v>3184</v>
      </c>
      <c r="L1490" s="3"/>
      <c r="M1490" s="3" t="str">
        <f t="shared" si="148"/>
        <v>NULL</v>
      </c>
      <c r="N1490" s="3"/>
      <c r="O1490" s="3"/>
      <c r="P1490" s="2" t="s">
        <v>3242</v>
      </c>
      <c r="Q1490" s="28" t="str">
        <f t="shared" si="149"/>
        <v>goodsNo</v>
      </c>
      <c r="R1490" s="2" t="str">
        <f t="shared" si="153"/>
        <v>, fixedOrderCnt  VARCHAR(10)  NULL  COMMENT '구매수량 설정기준'</v>
      </c>
    </row>
    <row r="1491" spans="1:18" ht="22" hidden="1" customHeight="1" x14ac:dyDescent="0.45">
      <c r="A1491" s="23">
        <f t="shared" si="150"/>
        <v>75</v>
      </c>
      <c r="B1491" s="3" t="s">
        <v>598</v>
      </c>
      <c r="C1491" s="3" t="s">
        <v>787</v>
      </c>
      <c r="D1491" s="3" t="s">
        <v>5513</v>
      </c>
      <c r="E1491" s="3" t="s">
        <v>835</v>
      </c>
      <c r="F1491" s="4" t="str">
        <f t="shared" si="151"/>
        <v>O_PNT_es_goods</v>
      </c>
      <c r="G1491" s="5" t="s">
        <v>887</v>
      </c>
      <c r="H1491" s="3">
        <f t="shared" si="152"/>
        <v>59</v>
      </c>
      <c r="I1491" s="4" t="s">
        <v>1659</v>
      </c>
      <c r="J1491" s="4" t="s">
        <v>2699</v>
      </c>
      <c r="K1491" s="3" t="s">
        <v>3378</v>
      </c>
      <c r="L1491" s="3"/>
      <c r="M1491" s="3" t="str">
        <f t="shared" si="148"/>
        <v>NULL</v>
      </c>
      <c r="N1491" s="3"/>
      <c r="O1491" s="3"/>
      <c r="P1491" s="2" t="s">
        <v>3223</v>
      </c>
      <c r="Q1491" s="28" t="str">
        <f t="shared" si="149"/>
        <v>goodsNo</v>
      </c>
      <c r="R1491" s="2" t="str">
        <f t="shared" si="153"/>
        <v>, salesUnit  INTEGER  NULL  COMMENT '묶음 주문 단위'</v>
      </c>
    </row>
    <row r="1492" spans="1:18" ht="22" hidden="1" customHeight="1" x14ac:dyDescent="0.45">
      <c r="A1492" s="23">
        <f t="shared" si="150"/>
        <v>75</v>
      </c>
      <c r="B1492" s="3" t="s">
        <v>598</v>
      </c>
      <c r="C1492" s="3" t="s">
        <v>787</v>
      </c>
      <c r="D1492" s="3" t="s">
        <v>5513</v>
      </c>
      <c r="E1492" s="3" t="s">
        <v>835</v>
      </c>
      <c r="F1492" s="4" t="str">
        <f t="shared" si="151"/>
        <v>O_PNT_es_goods</v>
      </c>
      <c r="G1492" s="5" t="s">
        <v>887</v>
      </c>
      <c r="H1492" s="3">
        <f t="shared" si="152"/>
        <v>60</v>
      </c>
      <c r="I1492" s="4" t="s">
        <v>1660</v>
      </c>
      <c r="J1492" s="4" t="s">
        <v>2700</v>
      </c>
      <c r="K1492" s="3" t="s">
        <v>3161</v>
      </c>
      <c r="L1492" s="3"/>
      <c r="M1492" s="3" t="str">
        <f t="shared" si="148"/>
        <v>NULL</v>
      </c>
      <c r="N1492" s="3"/>
      <c r="O1492" s="3"/>
      <c r="P1492" s="2" t="s">
        <v>3245</v>
      </c>
      <c r="Q1492" s="28" t="str">
        <f t="shared" si="149"/>
        <v>goodsNo</v>
      </c>
      <c r="R1492" s="2" t="str">
        <f t="shared" si="153"/>
        <v>, minOrderCnt  SMALLINT  NULL  COMMENT '최소 구매 수량'</v>
      </c>
    </row>
    <row r="1493" spans="1:18" ht="22" hidden="1" customHeight="1" x14ac:dyDescent="0.45">
      <c r="A1493" s="23">
        <f t="shared" si="150"/>
        <v>75</v>
      </c>
      <c r="B1493" s="3" t="s">
        <v>598</v>
      </c>
      <c r="C1493" s="3" t="s">
        <v>787</v>
      </c>
      <c r="D1493" s="3" t="s">
        <v>5513</v>
      </c>
      <c r="E1493" s="3" t="s">
        <v>835</v>
      </c>
      <c r="F1493" s="4" t="str">
        <f t="shared" si="151"/>
        <v>O_PNT_es_goods</v>
      </c>
      <c r="G1493" s="5" t="s">
        <v>887</v>
      </c>
      <c r="H1493" s="3">
        <f t="shared" si="152"/>
        <v>61</v>
      </c>
      <c r="I1493" s="4" t="s">
        <v>1661</v>
      </c>
      <c r="J1493" s="4" t="s">
        <v>2701</v>
      </c>
      <c r="K1493" s="3" t="s">
        <v>3161</v>
      </c>
      <c r="L1493" s="3"/>
      <c r="M1493" s="3" t="str">
        <f t="shared" si="148"/>
        <v>NULL</v>
      </c>
      <c r="N1493" s="3"/>
      <c r="O1493" s="3"/>
      <c r="P1493" s="2" t="s">
        <v>3245</v>
      </c>
      <c r="Q1493" s="28" t="str">
        <f t="shared" si="149"/>
        <v>goodsNo</v>
      </c>
      <c r="R1493" s="2" t="str">
        <f t="shared" si="153"/>
        <v>, maxOrderCnt  SMALLINT  NULL  COMMENT '최대 구매 수량'</v>
      </c>
    </row>
    <row r="1494" spans="1:18" ht="22" hidden="1" customHeight="1" x14ac:dyDescent="0.45">
      <c r="A1494" s="23">
        <f t="shared" si="150"/>
        <v>75</v>
      </c>
      <c r="B1494" s="3" t="s">
        <v>598</v>
      </c>
      <c r="C1494" s="3" t="s">
        <v>787</v>
      </c>
      <c r="D1494" s="3" t="s">
        <v>5513</v>
      </c>
      <c r="E1494" s="3" t="s">
        <v>835</v>
      </c>
      <c r="F1494" s="4" t="str">
        <f t="shared" si="151"/>
        <v>O_PNT_es_goods</v>
      </c>
      <c r="G1494" s="5" t="s">
        <v>887</v>
      </c>
      <c r="H1494" s="3">
        <f t="shared" si="152"/>
        <v>62</v>
      </c>
      <c r="I1494" s="4" t="s">
        <v>1662</v>
      </c>
      <c r="J1494" s="4" t="s">
        <v>2702</v>
      </c>
      <c r="K1494" s="3" t="s">
        <v>3160</v>
      </c>
      <c r="L1494" s="3"/>
      <c r="M1494" s="3" t="str">
        <f t="shared" si="148"/>
        <v>NULL</v>
      </c>
      <c r="N1494" s="3"/>
      <c r="O1494" s="3"/>
      <c r="P1494" s="2" t="s">
        <v>3237</v>
      </c>
      <c r="Q1494" s="28" t="str">
        <f t="shared" si="149"/>
        <v>goodsNo</v>
      </c>
      <c r="R1494" s="2" t="str">
        <f t="shared" si="153"/>
        <v>, salesStartYmd  DATETIME  NULL  COMMENT '상품 판매기간 시작일'</v>
      </c>
    </row>
    <row r="1495" spans="1:18" ht="22" hidden="1" customHeight="1" x14ac:dyDescent="0.45">
      <c r="A1495" s="23">
        <f t="shared" si="150"/>
        <v>75</v>
      </c>
      <c r="B1495" s="3" t="s">
        <v>598</v>
      </c>
      <c r="C1495" s="3" t="s">
        <v>787</v>
      </c>
      <c r="D1495" s="3" t="s">
        <v>5513</v>
      </c>
      <c r="E1495" s="3" t="s">
        <v>835</v>
      </c>
      <c r="F1495" s="4" t="str">
        <f t="shared" si="151"/>
        <v>O_PNT_es_goods</v>
      </c>
      <c r="G1495" s="5" t="s">
        <v>887</v>
      </c>
      <c r="H1495" s="3">
        <f t="shared" si="152"/>
        <v>63</v>
      </c>
      <c r="I1495" s="4" t="s">
        <v>1663</v>
      </c>
      <c r="J1495" s="4" t="s">
        <v>2703</v>
      </c>
      <c r="K1495" s="3" t="s">
        <v>3160</v>
      </c>
      <c r="L1495" s="3"/>
      <c r="M1495" s="3" t="str">
        <f t="shared" si="148"/>
        <v>NULL</v>
      </c>
      <c r="N1495" s="3"/>
      <c r="O1495" s="3"/>
      <c r="P1495" s="2" t="s">
        <v>3237</v>
      </c>
      <c r="Q1495" s="28" t="str">
        <f t="shared" si="149"/>
        <v>goodsNo</v>
      </c>
      <c r="R1495" s="2" t="str">
        <f t="shared" si="153"/>
        <v>, salesEndYmd  DATETIME  NULL  COMMENT '상품 판매기간 종료일'</v>
      </c>
    </row>
    <row r="1496" spans="1:18" ht="22" hidden="1" customHeight="1" x14ac:dyDescent="0.45">
      <c r="A1496" s="23">
        <f t="shared" si="150"/>
        <v>75</v>
      </c>
      <c r="B1496" s="3" t="s">
        <v>598</v>
      </c>
      <c r="C1496" s="3" t="s">
        <v>787</v>
      </c>
      <c r="D1496" s="3" t="s">
        <v>5513</v>
      </c>
      <c r="E1496" s="3" t="s">
        <v>835</v>
      </c>
      <c r="F1496" s="4" t="str">
        <f t="shared" si="151"/>
        <v>O_PNT_es_goods</v>
      </c>
      <c r="G1496" s="5" t="s">
        <v>887</v>
      </c>
      <c r="H1496" s="3">
        <f t="shared" si="152"/>
        <v>64</v>
      </c>
      <c r="I1496" s="4" t="s">
        <v>1664</v>
      </c>
      <c r="J1496" s="4" t="s">
        <v>2704</v>
      </c>
      <c r="K1496" s="3" t="s">
        <v>3210</v>
      </c>
      <c r="L1496" s="3"/>
      <c r="M1496" s="3" t="str">
        <f t="shared" si="148"/>
        <v>NULL</v>
      </c>
      <c r="N1496" s="3"/>
      <c r="O1496" s="3"/>
      <c r="P1496" s="2" t="s">
        <v>3232</v>
      </c>
      <c r="Q1496" s="28" t="str">
        <f t="shared" si="149"/>
        <v>goodsNo</v>
      </c>
      <c r="R1496" s="2" t="str">
        <f t="shared" si="153"/>
        <v>, restockFl  VARCHAR(1)  NULL  COMMENT '재입고알림'</v>
      </c>
    </row>
    <row r="1497" spans="1:18" ht="22" hidden="1" customHeight="1" x14ac:dyDescent="0.45">
      <c r="A1497" s="23">
        <f t="shared" si="150"/>
        <v>75</v>
      </c>
      <c r="B1497" s="3" t="s">
        <v>598</v>
      </c>
      <c r="C1497" s="3" t="s">
        <v>787</v>
      </c>
      <c r="D1497" s="3" t="s">
        <v>5513</v>
      </c>
      <c r="E1497" s="3" t="s">
        <v>835</v>
      </c>
      <c r="F1497" s="4" t="str">
        <f t="shared" si="151"/>
        <v>O_PNT_es_goods</v>
      </c>
      <c r="G1497" s="5" t="s">
        <v>887</v>
      </c>
      <c r="H1497" s="3">
        <f t="shared" si="152"/>
        <v>65</v>
      </c>
      <c r="I1497" s="4" t="s">
        <v>972</v>
      </c>
      <c r="J1497" s="4" t="s">
        <v>2705</v>
      </c>
      <c r="K1497" s="3" t="s">
        <v>3210</v>
      </c>
      <c r="L1497" s="3"/>
      <c r="M1497" s="3" t="str">
        <f t="shared" si="148"/>
        <v>NULL</v>
      </c>
      <c r="N1497" s="3"/>
      <c r="O1497" s="3"/>
      <c r="P1497" s="2" t="s">
        <v>3283</v>
      </c>
      <c r="Q1497" s="28" t="str">
        <f t="shared" si="149"/>
        <v>goodsNo</v>
      </c>
      <c r="R1497" s="2" t="str">
        <f t="shared" si="153"/>
        <v>, mileageFl  VARCHAR(1)  NULL  COMMENT '마일리지 정책'</v>
      </c>
    </row>
    <row r="1498" spans="1:18" ht="22" hidden="1" customHeight="1" x14ac:dyDescent="0.45">
      <c r="A1498" s="23">
        <f t="shared" si="150"/>
        <v>75</v>
      </c>
      <c r="B1498" s="3" t="s">
        <v>598</v>
      </c>
      <c r="C1498" s="3" t="s">
        <v>787</v>
      </c>
      <c r="D1498" s="3" t="s">
        <v>5513</v>
      </c>
      <c r="E1498" s="3" t="s">
        <v>835</v>
      </c>
      <c r="F1498" s="4" t="str">
        <f t="shared" si="151"/>
        <v>O_PNT_es_goods</v>
      </c>
      <c r="G1498" s="5" t="s">
        <v>887</v>
      </c>
      <c r="H1498" s="3">
        <f t="shared" si="152"/>
        <v>66</v>
      </c>
      <c r="I1498" s="4" t="s">
        <v>1665</v>
      </c>
      <c r="J1498" s="4" t="s">
        <v>2706</v>
      </c>
      <c r="K1498" s="3" t="s">
        <v>3196</v>
      </c>
      <c r="L1498" s="3"/>
      <c r="M1498" s="3" t="str">
        <f t="shared" si="148"/>
        <v>NULL</v>
      </c>
      <c r="N1498" s="3"/>
      <c r="O1498" s="3"/>
      <c r="P1498" s="2" t="s">
        <v>3284</v>
      </c>
      <c r="Q1498" s="28" t="str">
        <f t="shared" si="149"/>
        <v>goodsNo</v>
      </c>
      <c r="R1498" s="2" t="str">
        <f t="shared" si="153"/>
        <v>, mileageGroup  VARCHAR(5)  NULL  COMMENT '마일리지 지급 대상'</v>
      </c>
    </row>
    <row r="1499" spans="1:18" ht="22" hidden="1" customHeight="1" x14ac:dyDescent="0.45">
      <c r="A1499" s="23">
        <f t="shared" si="150"/>
        <v>75</v>
      </c>
      <c r="B1499" s="3" t="s">
        <v>598</v>
      </c>
      <c r="C1499" s="3" t="s">
        <v>787</v>
      </c>
      <c r="D1499" s="3" t="s">
        <v>5513</v>
      </c>
      <c r="E1499" s="3" t="s">
        <v>835</v>
      </c>
      <c r="F1499" s="4" t="str">
        <f t="shared" si="151"/>
        <v>O_PNT_es_goods</v>
      </c>
      <c r="G1499" s="5" t="s">
        <v>887</v>
      </c>
      <c r="H1499" s="3">
        <f t="shared" si="152"/>
        <v>67</v>
      </c>
      <c r="I1499" s="4" t="s">
        <v>1666</v>
      </c>
      <c r="J1499" s="4" t="s">
        <v>2707</v>
      </c>
      <c r="K1499" s="3" t="s">
        <v>3158</v>
      </c>
      <c r="L1499" s="3"/>
      <c r="M1499" s="3" t="str">
        <f t="shared" si="148"/>
        <v>NULL</v>
      </c>
      <c r="N1499" s="3"/>
      <c r="O1499" s="3"/>
      <c r="P1499" s="2" t="s">
        <v>3167</v>
      </c>
      <c r="Q1499" s="28" t="str">
        <f t="shared" si="149"/>
        <v>goodsNo</v>
      </c>
      <c r="R1499" s="2" t="str">
        <f t="shared" si="153"/>
        <v>, mileageGoods  DECIMAL(12,2)  NULL  COMMENT '마일리지 개별설정'</v>
      </c>
    </row>
    <row r="1500" spans="1:18" ht="22" hidden="1" customHeight="1" x14ac:dyDescent="0.45">
      <c r="A1500" s="23">
        <f t="shared" si="150"/>
        <v>75</v>
      </c>
      <c r="B1500" s="3" t="s">
        <v>598</v>
      </c>
      <c r="C1500" s="3" t="s">
        <v>787</v>
      </c>
      <c r="D1500" s="3" t="s">
        <v>5513</v>
      </c>
      <c r="E1500" s="3" t="s">
        <v>835</v>
      </c>
      <c r="F1500" s="4" t="str">
        <f t="shared" si="151"/>
        <v>O_PNT_es_goods</v>
      </c>
      <c r="G1500" s="5" t="s">
        <v>887</v>
      </c>
      <c r="H1500" s="3">
        <f t="shared" si="152"/>
        <v>68</v>
      </c>
      <c r="I1500" s="4" t="s">
        <v>1667</v>
      </c>
      <c r="J1500" s="4" t="s">
        <v>2708</v>
      </c>
      <c r="K1500" s="3" t="s">
        <v>3344</v>
      </c>
      <c r="L1500" s="3"/>
      <c r="M1500" s="3" t="str">
        <f t="shared" si="148"/>
        <v>NULL</v>
      </c>
      <c r="N1500" s="3"/>
      <c r="O1500" s="3"/>
      <c r="P1500" s="2" t="s">
        <v>3285</v>
      </c>
      <c r="Q1500" s="28" t="str">
        <f t="shared" si="149"/>
        <v>goodsNo</v>
      </c>
      <c r="R1500" s="2" t="str">
        <f t="shared" si="153"/>
        <v>, mileageGoodsUnit  VARCHAR(7)  NULL  COMMENT '마일리지 개별설정 단위'</v>
      </c>
    </row>
    <row r="1501" spans="1:18" ht="22" hidden="1" customHeight="1" x14ac:dyDescent="0.45">
      <c r="A1501" s="23">
        <f t="shared" si="150"/>
        <v>75</v>
      </c>
      <c r="B1501" s="3" t="s">
        <v>598</v>
      </c>
      <c r="C1501" s="3" t="s">
        <v>787</v>
      </c>
      <c r="D1501" s="3" t="s">
        <v>5513</v>
      </c>
      <c r="E1501" s="3" t="s">
        <v>835</v>
      </c>
      <c r="F1501" s="4" t="str">
        <f t="shared" si="151"/>
        <v>O_PNT_es_goods</v>
      </c>
      <c r="G1501" s="5" t="s">
        <v>887</v>
      </c>
      <c r="H1501" s="3">
        <f t="shared" si="152"/>
        <v>69</v>
      </c>
      <c r="I1501" s="4" t="s">
        <v>1668</v>
      </c>
      <c r="J1501" s="4" t="s">
        <v>2709</v>
      </c>
      <c r="K1501" s="3" t="s">
        <v>3185</v>
      </c>
      <c r="L1501" s="3"/>
      <c r="M1501" s="3" t="str">
        <f t="shared" si="148"/>
        <v>NULL</v>
      </c>
      <c r="N1501" s="3"/>
      <c r="O1501" s="3"/>
      <c r="P1501" s="2" t="s">
        <v>3225</v>
      </c>
      <c r="Q1501" s="28" t="str">
        <f t="shared" si="149"/>
        <v>goodsNo</v>
      </c>
      <c r="R1501" s="2" t="str">
        <f t="shared" si="153"/>
        <v>, mileageGroupInfo  VARCHAR(255)  NULL  COMMENT '마일리지 지급 대상 회원그룹'</v>
      </c>
    </row>
    <row r="1502" spans="1:18" ht="22" hidden="1" customHeight="1" x14ac:dyDescent="0.45">
      <c r="A1502" s="23">
        <f t="shared" si="150"/>
        <v>75</v>
      </c>
      <c r="B1502" s="3" t="s">
        <v>598</v>
      </c>
      <c r="C1502" s="3" t="s">
        <v>787</v>
      </c>
      <c r="D1502" s="3" t="s">
        <v>5513</v>
      </c>
      <c r="E1502" s="3" t="s">
        <v>835</v>
      </c>
      <c r="F1502" s="4" t="str">
        <f t="shared" si="151"/>
        <v>O_PNT_es_goods</v>
      </c>
      <c r="G1502" s="5" t="s">
        <v>887</v>
      </c>
      <c r="H1502" s="3">
        <f t="shared" si="152"/>
        <v>70</v>
      </c>
      <c r="I1502" s="4" t="s">
        <v>1669</v>
      </c>
      <c r="J1502" s="4" t="s">
        <v>2710</v>
      </c>
      <c r="K1502" s="3" t="s">
        <v>3159</v>
      </c>
      <c r="L1502" s="3"/>
      <c r="M1502" s="3" t="str">
        <f t="shared" si="148"/>
        <v>NULL</v>
      </c>
      <c r="N1502" s="3"/>
      <c r="O1502" s="3"/>
      <c r="P1502" s="2" t="s">
        <v>3281</v>
      </c>
      <c r="Q1502" s="28" t="str">
        <f t="shared" si="149"/>
        <v>goodsNo</v>
      </c>
      <c r="R1502" s="2" t="str">
        <f t="shared" si="153"/>
        <v>, mileageGroupMemberInfo  VARIANT  NULL  COMMENT '마일리지 지급 대상 회원 정보'</v>
      </c>
    </row>
    <row r="1503" spans="1:18" ht="22" hidden="1" customHeight="1" x14ac:dyDescent="0.45">
      <c r="A1503" s="23">
        <f t="shared" si="150"/>
        <v>75</v>
      </c>
      <c r="B1503" s="3" t="s">
        <v>598</v>
      </c>
      <c r="C1503" s="3" t="s">
        <v>787</v>
      </c>
      <c r="D1503" s="3" t="s">
        <v>5513</v>
      </c>
      <c r="E1503" s="3" t="s">
        <v>835</v>
      </c>
      <c r="F1503" s="4" t="str">
        <f t="shared" si="151"/>
        <v>O_PNT_es_goods</v>
      </c>
      <c r="G1503" s="5" t="s">
        <v>887</v>
      </c>
      <c r="H1503" s="3">
        <f t="shared" si="152"/>
        <v>71</v>
      </c>
      <c r="I1503" s="4" t="s">
        <v>1670</v>
      </c>
      <c r="J1503" s="4" t="s">
        <v>2711</v>
      </c>
      <c r="K1503" s="3" t="s">
        <v>3210</v>
      </c>
      <c r="L1503" s="3"/>
      <c r="M1503" s="3" t="str">
        <f t="shared" si="148"/>
        <v>NULL</v>
      </c>
      <c r="N1503" s="3"/>
      <c r="O1503" s="3"/>
      <c r="P1503" s="2" t="s">
        <v>3270</v>
      </c>
      <c r="Q1503" s="28" t="str">
        <f t="shared" si="149"/>
        <v>goodsNo</v>
      </c>
      <c r="R1503" s="2" t="str">
        <f t="shared" si="153"/>
        <v>, goodsBenefitSetFl  VARCHAR(1)  NULL  COMMENT '상품 혜택 적용 여부'</v>
      </c>
    </row>
    <row r="1504" spans="1:18" ht="22" hidden="1" customHeight="1" x14ac:dyDescent="0.45">
      <c r="A1504" s="23">
        <f t="shared" si="150"/>
        <v>75</v>
      </c>
      <c r="B1504" s="3" t="s">
        <v>598</v>
      </c>
      <c r="C1504" s="3" t="s">
        <v>787</v>
      </c>
      <c r="D1504" s="3" t="s">
        <v>5513</v>
      </c>
      <c r="E1504" s="3" t="s">
        <v>835</v>
      </c>
      <c r="F1504" s="4" t="str">
        <f t="shared" si="151"/>
        <v>O_PNT_es_goods</v>
      </c>
      <c r="G1504" s="5" t="s">
        <v>887</v>
      </c>
      <c r="H1504" s="3">
        <f t="shared" si="152"/>
        <v>72</v>
      </c>
      <c r="I1504" s="4" t="s">
        <v>1671</v>
      </c>
      <c r="J1504" s="4" t="s">
        <v>2712</v>
      </c>
      <c r="K1504" s="23" t="s">
        <v>5510</v>
      </c>
      <c r="L1504" s="3"/>
      <c r="M1504" s="3" t="str">
        <f t="shared" si="148"/>
        <v>NULL</v>
      </c>
      <c r="N1504" s="3"/>
      <c r="O1504" s="3"/>
      <c r="P1504" s="34" t="s">
        <v>3338</v>
      </c>
      <c r="Q1504" s="28" t="str">
        <f t="shared" si="149"/>
        <v>goodsNo</v>
      </c>
      <c r="R1504" s="2" t="str">
        <f t="shared" si="153"/>
        <v>, benefitUseType  VARCHAR(20)  NULL  COMMENT '혜택 진행유형'</v>
      </c>
    </row>
    <row r="1505" spans="1:18" ht="22" hidden="1" customHeight="1" x14ac:dyDescent="0.45">
      <c r="A1505" s="23">
        <f t="shared" si="150"/>
        <v>75</v>
      </c>
      <c r="B1505" s="3" t="s">
        <v>598</v>
      </c>
      <c r="C1505" s="3" t="s">
        <v>787</v>
      </c>
      <c r="D1505" s="3" t="s">
        <v>5513</v>
      </c>
      <c r="E1505" s="3" t="s">
        <v>835</v>
      </c>
      <c r="F1505" s="4" t="str">
        <f t="shared" si="151"/>
        <v>O_PNT_es_goods</v>
      </c>
      <c r="G1505" s="5" t="s">
        <v>887</v>
      </c>
      <c r="H1505" s="3">
        <f t="shared" si="152"/>
        <v>73</v>
      </c>
      <c r="I1505" s="4" t="s">
        <v>1672</v>
      </c>
      <c r="J1505" s="4" t="s">
        <v>2713</v>
      </c>
      <c r="K1505" s="3" t="s">
        <v>3196</v>
      </c>
      <c r="L1505" s="3"/>
      <c r="M1505" s="3" t="str">
        <f t="shared" si="148"/>
        <v>NULL</v>
      </c>
      <c r="N1505" s="3"/>
      <c r="O1505" s="3"/>
      <c r="P1505" s="2" t="s">
        <v>3286</v>
      </c>
      <c r="Q1505" s="28" t="str">
        <f t="shared" si="149"/>
        <v>goodsNo</v>
      </c>
      <c r="R1505" s="2" t="str">
        <f t="shared" si="153"/>
        <v>, newGoodsRegFl  VARCHAR(5)  NULL  COMMENT '신상품 등록/수정 여부'</v>
      </c>
    </row>
    <row r="1506" spans="1:18" ht="22" hidden="1" customHeight="1" x14ac:dyDescent="0.45">
      <c r="A1506" s="23">
        <f t="shared" si="150"/>
        <v>75</v>
      </c>
      <c r="B1506" s="3" t="s">
        <v>598</v>
      </c>
      <c r="C1506" s="3" t="s">
        <v>787</v>
      </c>
      <c r="D1506" s="3" t="s">
        <v>5513</v>
      </c>
      <c r="E1506" s="3" t="s">
        <v>835</v>
      </c>
      <c r="F1506" s="4" t="str">
        <f t="shared" si="151"/>
        <v>O_PNT_es_goods</v>
      </c>
      <c r="G1506" s="5" t="s">
        <v>887</v>
      </c>
      <c r="H1506" s="3">
        <f t="shared" si="152"/>
        <v>74</v>
      </c>
      <c r="I1506" s="4" t="s">
        <v>1673</v>
      </c>
      <c r="J1506" s="4" t="s">
        <v>2714</v>
      </c>
      <c r="K1506" s="3" t="s">
        <v>3378</v>
      </c>
      <c r="L1506" s="3"/>
      <c r="M1506" s="3" t="str">
        <f t="shared" si="148"/>
        <v>NULL</v>
      </c>
      <c r="N1506" s="3"/>
      <c r="O1506" s="3"/>
      <c r="P1506" s="2" t="s">
        <v>3265</v>
      </c>
      <c r="Q1506" s="28" t="str">
        <f t="shared" si="149"/>
        <v>goodsNo</v>
      </c>
      <c r="R1506" s="2" t="str">
        <f t="shared" si="153"/>
        <v>, newGoodsDate  INTEGER  NULL  COMMENT '신상품 혜택할인 기간'</v>
      </c>
    </row>
    <row r="1507" spans="1:18" ht="22" hidden="1" customHeight="1" x14ac:dyDescent="0.45">
      <c r="A1507" s="23">
        <f t="shared" si="150"/>
        <v>75</v>
      </c>
      <c r="B1507" s="3" t="s">
        <v>598</v>
      </c>
      <c r="C1507" s="3" t="s">
        <v>787</v>
      </c>
      <c r="D1507" s="3" t="s">
        <v>5513</v>
      </c>
      <c r="E1507" s="3" t="s">
        <v>835</v>
      </c>
      <c r="F1507" s="4" t="str">
        <f t="shared" si="151"/>
        <v>O_PNT_es_goods</v>
      </c>
      <c r="G1507" s="5" t="s">
        <v>887</v>
      </c>
      <c r="H1507" s="3">
        <f t="shared" si="152"/>
        <v>75</v>
      </c>
      <c r="I1507" s="4" t="s">
        <v>1674</v>
      </c>
      <c r="J1507" s="4" t="s">
        <v>2715</v>
      </c>
      <c r="K1507" s="3" t="s">
        <v>3216</v>
      </c>
      <c r="L1507" s="3"/>
      <c r="M1507" s="3" t="str">
        <f t="shared" si="148"/>
        <v>NULL</v>
      </c>
      <c r="N1507" s="3"/>
      <c r="O1507" s="3"/>
      <c r="P1507" s="2" t="s">
        <v>3287</v>
      </c>
      <c r="Q1507" s="28" t="str">
        <f t="shared" si="149"/>
        <v>goodsNo</v>
      </c>
      <c r="R1507" s="2" t="str">
        <f t="shared" si="153"/>
        <v>, newGoodsDateFl  VARCHAR(4)  NULL  COMMENT '신상품 혜택 시간 날짜 여부'</v>
      </c>
    </row>
    <row r="1508" spans="1:18" ht="22" hidden="1" customHeight="1" x14ac:dyDescent="0.45">
      <c r="A1508" s="23">
        <f t="shared" si="150"/>
        <v>75</v>
      </c>
      <c r="B1508" s="3" t="s">
        <v>598</v>
      </c>
      <c r="C1508" s="3" t="s">
        <v>787</v>
      </c>
      <c r="D1508" s="3" t="s">
        <v>5513</v>
      </c>
      <c r="E1508" s="3" t="s">
        <v>835</v>
      </c>
      <c r="F1508" s="4" t="str">
        <f t="shared" si="151"/>
        <v>O_PNT_es_goods</v>
      </c>
      <c r="G1508" s="5" t="s">
        <v>887</v>
      </c>
      <c r="H1508" s="3">
        <f t="shared" si="152"/>
        <v>76</v>
      </c>
      <c r="I1508" s="4" t="s">
        <v>1675</v>
      </c>
      <c r="J1508" s="4" t="s">
        <v>2716</v>
      </c>
      <c r="K1508" s="3" t="s">
        <v>3160</v>
      </c>
      <c r="L1508" s="3"/>
      <c r="M1508" s="3" t="str">
        <f t="shared" ref="M1508:M1571" si="154">IF(L1508="Y"," NOT NULL","NULL")</f>
        <v>NULL</v>
      </c>
      <c r="N1508" s="3"/>
      <c r="O1508" s="3"/>
      <c r="P1508" s="2" t="s">
        <v>3237</v>
      </c>
      <c r="Q1508" s="28" t="str">
        <f t="shared" ref="Q1508:Q1571" si="155">IF(G1508="","",IF(L1508="",Q1507,IF(AND(L1508="Y",H1508=1),J1508,CONCATENATE(Q1507,",",J1508))))</f>
        <v>goodsNo</v>
      </c>
      <c r="R1508" s="2" t="str">
        <f t="shared" si="153"/>
        <v>, periodDiscountStart  DATETIME  NULL  COMMENT '특정기간할인시작'</v>
      </c>
    </row>
    <row r="1509" spans="1:18" ht="22" hidden="1" customHeight="1" x14ac:dyDescent="0.45">
      <c r="A1509" s="23">
        <f t="shared" ref="A1509:A1572" si="156">IF(G1509=G1508,A1508,A1508+1)</f>
        <v>75</v>
      </c>
      <c r="B1509" s="3" t="s">
        <v>598</v>
      </c>
      <c r="C1509" s="3" t="s">
        <v>787</v>
      </c>
      <c r="D1509" s="3" t="s">
        <v>5513</v>
      </c>
      <c r="E1509" s="3" t="s">
        <v>835</v>
      </c>
      <c r="F1509" s="4" t="str">
        <f t="shared" ref="F1509:F1572" si="157">CONCATENATE("O_",D1509,"_",E1509)</f>
        <v>O_PNT_es_goods</v>
      </c>
      <c r="G1509" s="5" t="s">
        <v>887</v>
      </c>
      <c r="H1509" s="3">
        <f t="shared" ref="H1509:H1572" si="158">IF(F1509=F1508,H1508+1,1)</f>
        <v>77</v>
      </c>
      <c r="I1509" s="4" t="s">
        <v>1676</v>
      </c>
      <c r="J1509" s="4" t="s">
        <v>2717</v>
      </c>
      <c r="K1509" s="3" t="s">
        <v>3160</v>
      </c>
      <c r="L1509" s="3"/>
      <c r="M1509" s="3" t="str">
        <f t="shared" si="154"/>
        <v>NULL</v>
      </c>
      <c r="N1509" s="3"/>
      <c r="O1509" s="3"/>
      <c r="P1509" s="2" t="s">
        <v>3237</v>
      </c>
      <c r="Q1509" s="28" t="str">
        <f t="shared" si="155"/>
        <v>goodsNo</v>
      </c>
      <c r="R1509" s="2" t="str">
        <f t="shared" ref="R1509:R1572" si="159">IF(AND(N1509="Y",H1509=1),"CREATE OR REPLACE VIEW "&amp;B1509&amp;"."&amp;F1509&amp;" AS SELECT CMM_DTL_CD AS "&amp;J1509,IF(AND(N1509="Y",H1510=1)," , SORT_SEQ AS "&amp;J1509&amp;" FROM DW.WSTC_CMM_CD_DTL WHERE CMM_BAS_CD= '"&amp;P1509&amp;"';",IF(N1509="Y"," , CMM_DTL_NM AS "&amp;J1509,IF(G1509="","",IF(H1509=1,"CREATE OR REPLACE TRANSIENT TABLE "&amp;B1509&amp;"."&amp;F1509&amp;" ("&amp;J1509&amp;"  "&amp;K1509&amp;"  "&amp;M1509&amp;"  COMMENT '"&amp;I1509&amp;"'",IF(H1510=1,", "&amp;J1509&amp;"  "&amp;K1509&amp;"  "&amp;M1509&amp;"  COMMENT '"&amp;I1509&amp;"' , CONSTRAINT "&amp;F1509&amp;"_PK PRIMARY KEY ("&amp;Q1509&amp;")) COMMENT='"&amp;G1509&amp;"';"&amp;"GRANT SELECT ON TABLE GCWB_WDB."&amp;B1509&amp;"."&amp;F1509&amp;" TO READ_ROLE;"&amp;"GRANT SELECT,INSERT,UPDATE,DELETE ON TABLE GCWB_WDB."&amp;B1509&amp;"."&amp;F1509&amp;" TO ROLE CRUD_ROLE;",", "&amp;J1509&amp;"  "&amp;K1509&amp;"  "&amp;M1509&amp;"  COMMENT '"&amp;I1509&amp;"'"))))))</f>
        <v>, periodDiscountEnd  DATETIME  NULL  COMMENT '특정기간할인종료'</v>
      </c>
    </row>
    <row r="1510" spans="1:18" ht="22" hidden="1" customHeight="1" x14ac:dyDescent="0.45">
      <c r="A1510" s="23">
        <f t="shared" si="156"/>
        <v>75</v>
      </c>
      <c r="B1510" s="3" t="s">
        <v>598</v>
      </c>
      <c r="C1510" s="3" t="s">
        <v>787</v>
      </c>
      <c r="D1510" s="3" t="s">
        <v>5513</v>
      </c>
      <c r="E1510" s="3" t="s">
        <v>835</v>
      </c>
      <c r="F1510" s="4" t="str">
        <f t="shared" si="157"/>
        <v>O_PNT_es_goods</v>
      </c>
      <c r="G1510" s="5" t="s">
        <v>887</v>
      </c>
      <c r="H1510" s="3">
        <f t="shared" si="158"/>
        <v>78</v>
      </c>
      <c r="I1510" s="4" t="s">
        <v>1677</v>
      </c>
      <c r="J1510" s="4" t="s">
        <v>2718</v>
      </c>
      <c r="K1510" s="3" t="s">
        <v>3210</v>
      </c>
      <c r="L1510" s="3"/>
      <c r="M1510" s="3" t="str">
        <f t="shared" si="154"/>
        <v>NULL</v>
      </c>
      <c r="N1510" s="3"/>
      <c r="O1510" s="3"/>
      <c r="P1510" s="2" t="s">
        <v>3232</v>
      </c>
      <c r="Q1510" s="28" t="str">
        <f t="shared" si="155"/>
        <v>goodsNo</v>
      </c>
      <c r="R1510" s="2" t="str">
        <f t="shared" si="159"/>
        <v>, goodsDiscountFl  VARCHAR(1)  NULL  COMMENT '상품 할인 설정'</v>
      </c>
    </row>
    <row r="1511" spans="1:18" ht="22" hidden="1" customHeight="1" x14ac:dyDescent="0.45">
      <c r="A1511" s="23">
        <f t="shared" si="156"/>
        <v>75</v>
      </c>
      <c r="B1511" s="3" t="s">
        <v>598</v>
      </c>
      <c r="C1511" s="3" t="s">
        <v>787</v>
      </c>
      <c r="D1511" s="3" t="s">
        <v>5513</v>
      </c>
      <c r="E1511" s="3" t="s">
        <v>835</v>
      </c>
      <c r="F1511" s="4" t="str">
        <f t="shared" si="157"/>
        <v>O_PNT_es_goods</v>
      </c>
      <c r="G1511" s="5" t="s">
        <v>887</v>
      </c>
      <c r="H1511" s="3">
        <f t="shared" si="158"/>
        <v>79</v>
      </c>
      <c r="I1511" s="4" t="s">
        <v>1678</v>
      </c>
      <c r="J1511" s="4" t="s">
        <v>2719</v>
      </c>
      <c r="K1511" s="3" t="s">
        <v>3158</v>
      </c>
      <c r="L1511" s="3"/>
      <c r="M1511" s="3" t="str">
        <f t="shared" si="154"/>
        <v>NULL</v>
      </c>
      <c r="N1511" s="3"/>
      <c r="O1511" s="3"/>
      <c r="P1511" s="2" t="s">
        <v>3167</v>
      </c>
      <c r="Q1511" s="28" t="str">
        <f t="shared" si="155"/>
        <v>goodsNo</v>
      </c>
      <c r="R1511" s="2" t="str">
        <f t="shared" si="159"/>
        <v>, goodsDiscount  DECIMAL(12,2)  NULL  COMMENT '상품 할인가'</v>
      </c>
    </row>
    <row r="1512" spans="1:18" ht="22" hidden="1" customHeight="1" x14ac:dyDescent="0.45">
      <c r="A1512" s="23">
        <f t="shared" si="156"/>
        <v>75</v>
      </c>
      <c r="B1512" s="3" t="s">
        <v>598</v>
      </c>
      <c r="C1512" s="3" t="s">
        <v>787</v>
      </c>
      <c r="D1512" s="3" t="s">
        <v>5513</v>
      </c>
      <c r="E1512" s="3" t="s">
        <v>835</v>
      </c>
      <c r="F1512" s="4" t="str">
        <f t="shared" si="157"/>
        <v>O_PNT_es_goods</v>
      </c>
      <c r="G1512" s="5" t="s">
        <v>887</v>
      </c>
      <c r="H1512" s="3">
        <f t="shared" si="158"/>
        <v>80</v>
      </c>
      <c r="I1512" s="4" t="s">
        <v>1679</v>
      </c>
      <c r="J1512" s="4" t="s">
        <v>2720</v>
      </c>
      <c r="K1512" s="3" t="s">
        <v>3344</v>
      </c>
      <c r="L1512" s="3"/>
      <c r="M1512" s="3" t="str">
        <f t="shared" si="154"/>
        <v>NULL</v>
      </c>
      <c r="N1512" s="3"/>
      <c r="O1512" s="3"/>
      <c r="P1512" s="2" t="s">
        <v>3288</v>
      </c>
      <c r="Q1512" s="28" t="str">
        <f t="shared" si="155"/>
        <v>goodsNo</v>
      </c>
      <c r="R1512" s="2" t="str">
        <f t="shared" si="159"/>
        <v>, goodsDiscountUnit  VARCHAR(7)  NULL  COMMENT '상품할인 단위'</v>
      </c>
    </row>
    <row r="1513" spans="1:18" ht="22" hidden="1" customHeight="1" x14ac:dyDescent="0.45">
      <c r="A1513" s="23">
        <f t="shared" si="156"/>
        <v>75</v>
      </c>
      <c r="B1513" s="3" t="s">
        <v>598</v>
      </c>
      <c r="C1513" s="3" t="s">
        <v>787</v>
      </c>
      <c r="D1513" s="3" t="s">
        <v>5513</v>
      </c>
      <c r="E1513" s="3" t="s">
        <v>835</v>
      </c>
      <c r="F1513" s="4" t="str">
        <f t="shared" si="157"/>
        <v>O_PNT_es_goods</v>
      </c>
      <c r="G1513" s="5" t="s">
        <v>887</v>
      </c>
      <c r="H1513" s="3">
        <f t="shared" si="158"/>
        <v>81</v>
      </c>
      <c r="I1513" s="4" t="s">
        <v>1680</v>
      </c>
      <c r="J1513" s="4" t="s">
        <v>2721</v>
      </c>
      <c r="K1513" s="3" t="s">
        <v>3194</v>
      </c>
      <c r="L1513" s="3"/>
      <c r="M1513" s="3" t="str">
        <f t="shared" si="154"/>
        <v>NULL</v>
      </c>
      <c r="N1513" s="3"/>
      <c r="O1513" s="3"/>
      <c r="P1513" s="2" t="s">
        <v>3228</v>
      </c>
      <c r="Q1513" s="28" t="str">
        <f t="shared" si="155"/>
        <v>goodsNo</v>
      </c>
      <c r="R1513" s="2" t="str">
        <f t="shared" si="159"/>
        <v>, fixedGoodsDiscount  VARCHAR(100)  NULL  COMMENT '상품할인금액기준'</v>
      </c>
    </row>
    <row r="1514" spans="1:18" ht="22" hidden="1" customHeight="1" x14ac:dyDescent="0.45">
      <c r="A1514" s="23">
        <f t="shared" si="156"/>
        <v>75</v>
      </c>
      <c r="B1514" s="3" t="s">
        <v>598</v>
      </c>
      <c r="C1514" s="3" t="s">
        <v>787</v>
      </c>
      <c r="D1514" s="3" t="s">
        <v>5513</v>
      </c>
      <c r="E1514" s="3" t="s">
        <v>835</v>
      </c>
      <c r="F1514" s="4" t="str">
        <f t="shared" si="157"/>
        <v>O_PNT_es_goods</v>
      </c>
      <c r="G1514" s="5" t="s">
        <v>887</v>
      </c>
      <c r="H1514" s="3">
        <f t="shared" si="158"/>
        <v>82</v>
      </c>
      <c r="I1514" s="4" t="s">
        <v>1681</v>
      </c>
      <c r="J1514" s="4" t="s">
        <v>2722</v>
      </c>
      <c r="K1514" s="3" t="s">
        <v>3214</v>
      </c>
      <c r="L1514" s="3"/>
      <c r="M1514" s="3" t="str">
        <f t="shared" si="154"/>
        <v>NULL</v>
      </c>
      <c r="N1514" s="3"/>
      <c r="O1514" s="3"/>
      <c r="P1514" s="2" t="s">
        <v>3280</v>
      </c>
      <c r="Q1514" s="28" t="str">
        <f t="shared" si="155"/>
        <v>goodsNo</v>
      </c>
      <c r="R1514" s="2" t="str">
        <f t="shared" si="159"/>
        <v>, goodsDiscountGroup  VARCHAR(6)  NULL  COMMENT '상품할인대상'</v>
      </c>
    </row>
    <row r="1515" spans="1:18" ht="22" hidden="1" customHeight="1" x14ac:dyDescent="0.45">
      <c r="A1515" s="23">
        <f t="shared" si="156"/>
        <v>75</v>
      </c>
      <c r="B1515" s="3" t="s">
        <v>598</v>
      </c>
      <c r="C1515" s="3" t="s">
        <v>787</v>
      </c>
      <c r="D1515" s="3" t="s">
        <v>5513</v>
      </c>
      <c r="E1515" s="3" t="s">
        <v>835</v>
      </c>
      <c r="F1515" s="4" t="str">
        <f t="shared" si="157"/>
        <v>O_PNT_es_goods</v>
      </c>
      <c r="G1515" s="5" t="s">
        <v>887</v>
      </c>
      <c r="H1515" s="3">
        <f t="shared" si="158"/>
        <v>83</v>
      </c>
      <c r="I1515" s="4" t="s">
        <v>1682</v>
      </c>
      <c r="J1515" s="4" t="s">
        <v>2723</v>
      </c>
      <c r="K1515" s="3" t="s">
        <v>3208</v>
      </c>
      <c r="L1515" s="3"/>
      <c r="M1515" s="3" t="str">
        <f t="shared" si="154"/>
        <v>NULL</v>
      </c>
      <c r="N1515" s="3"/>
      <c r="O1515" s="3"/>
      <c r="P1515" s="2" t="s">
        <v>3289</v>
      </c>
      <c r="Q1515" s="28" t="str">
        <f t="shared" si="155"/>
        <v>goodsNo</v>
      </c>
      <c r="R1515" s="2" t="str">
        <f t="shared" si="159"/>
        <v>, goodsDiscountGroupMemberInfo  VARCHAR(1000)  NULL  COMMENT '상품할인 회원 정보'</v>
      </c>
    </row>
    <row r="1516" spans="1:18" ht="22" hidden="1" customHeight="1" x14ac:dyDescent="0.45">
      <c r="A1516" s="23">
        <f t="shared" si="156"/>
        <v>75</v>
      </c>
      <c r="B1516" s="3" t="s">
        <v>598</v>
      </c>
      <c r="C1516" s="3" t="s">
        <v>787</v>
      </c>
      <c r="D1516" s="3" t="s">
        <v>5513</v>
      </c>
      <c r="E1516" s="3" t="s">
        <v>835</v>
      </c>
      <c r="F1516" s="4" t="str">
        <f t="shared" si="157"/>
        <v>O_PNT_es_goods</v>
      </c>
      <c r="G1516" s="5" t="s">
        <v>887</v>
      </c>
      <c r="H1516" s="3">
        <f t="shared" si="158"/>
        <v>84</v>
      </c>
      <c r="I1516" s="4" t="s">
        <v>1683</v>
      </c>
      <c r="J1516" s="4" t="s">
        <v>2724</v>
      </c>
      <c r="K1516" s="3" t="s">
        <v>3194</v>
      </c>
      <c r="L1516" s="3"/>
      <c r="M1516" s="3" t="str">
        <f t="shared" si="154"/>
        <v>NULL</v>
      </c>
      <c r="N1516" s="3"/>
      <c r="O1516" s="3"/>
      <c r="P1516" s="2" t="s">
        <v>3228</v>
      </c>
      <c r="Q1516" s="28" t="str">
        <f t="shared" si="155"/>
        <v>goodsNo</v>
      </c>
      <c r="R1516" s="2" t="str">
        <f t="shared" si="159"/>
        <v>, exceptBenefit  VARCHAR(100)  NULL  COMMENT '상품 할인/적립 제외 혜택'</v>
      </c>
    </row>
    <row r="1517" spans="1:18" ht="22" hidden="1" customHeight="1" x14ac:dyDescent="0.45">
      <c r="A1517" s="23">
        <f t="shared" si="156"/>
        <v>75</v>
      </c>
      <c r="B1517" s="3" t="s">
        <v>598</v>
      </c>
      <c r="C1517" s="3" t="s">
        <v>787</v>
      </c>
      <c r="D1517" s="3" t="s">
        <v>5513</v>
      </c>
      <c r="E1517" s="3" t="s">
        <v>835</v>
      </c>
      <c r="F1517" s="4" t="str">
        <f t="shared" si="157"/>
        <v>O_PNT_es_goods</v>
      </c>
      <c r="G1517" s="5" t="s">
        <v>887</v>
      </c>
      <c r="H1517" s="3">
        <f t="shared" si="158"/>
        <v>85</v>
      </c>
      <c r="I1517" s="4" t="s">
        <v>1684</v>
      </c>
      <c r="J1517" s="4" t="s">
        <v>2725</v>
      </c>
      <c r="K1517" s="3" t="s">
        <v>3184</v>
      </c>
      <c r="L1517" s="3"/>
      <c r="M1517" s="3" t="str">
        <f t="shared" si="154"/>
        <v>NULL</v>
      </c>
      <c r="N1517" s="3"/>
      <c r="O1517" s="3"/>
      <c r="P1517" s="2" t="s">
        <v>3242</v>
      </c>
      <c r="Q1517" s="28" t="str">
        <f t="shared" si="155"/>
        <v>goodsNo</v>
      </c>
      <c r="R1517" s="2" t="str">
        <f t="shared" si="159"/>
        <v>, exceptBenefitGroup  VARCHAR(10)  NULL  COMMENT '상품 할인/적립 제외 대상'</v>
      </c>
    </row>
    <row r="1518" spans="1:18" ht="22" hidden="1" customHeight="1" x14ac:dyDescent="0.45">
      <c r="A1518" s="23">
        <f t="shared" si="156"/>
        <v>75</v>
      </c>
      <c r="B1518" s="3" t="s">
        <v>598</v>
      </c>
      <c r="C1518" s="3" t="s">
        <v>787</v>
      </c>
      <c r="D1518" s="3" t="s">
        <v>5513</v>
      </c>
      <c r="E1518" s="3" t="s">
        <v>835</v>
      </c>
      <c r="F1518" s="4" t="str">
        <f t="shared" si="157"/>
        <v>O_PNT_es_goods</v>
      </c>
      <c r="G1518" s="5" t="s">
        <v>887</v>
      </c>
      <c r="H1518" s="3">
        <f t="shared" si="158"/>
        <v>86</v>
      </c>
      <c r="I1518" s="4" t="s">
        <v>1685</v>
      </c>
      <c r="J1518" s="4" t="s">
        <v>2726</v>
      </c>
      <c r="K1518" s="3" t="s">
        <v>3185</v>
      </c>
      <c r="L1518" s="3"/>
      <c r="M1518" s="3" t="str">
        <f t="shared" si="154"/>
        <v>NULL</v>
      </c>
      <c r="N1518" s="3"/>
      <c r="O1518" s="3"/>
      <c r="P1518" s="2" t="s">
        <v>3225</v>
      </c>
      <c r="Q1518" s="28" t="str">
        <f t="shared" si="155"/>
        <v>goodsNo</v>
      </c>
      <c r="R1518" s="2" t="str">
        <f t="shared" si="159"/>
        <v>, exceptBenefitGroupInfo  VARCHAR(255)  NULL  COMMENT '상품 할인/적립 제외 그룹'</v>
      </c>
    </row>
    <row r="1519" spans="1:18" ht="22" hidden="1" customHeight="1" x14ac:dyDescent="0.45">
      <c r="A1519" s="23">
        <f t="shared" si="156"/>
        <v>75</v>
      </c>
      <c r="B1519" s="3" t="s">
        <v>598</v>
      </c>
      <c r="C1519" s="3" t="s">
        <v>787</v>
      </c>
      <c r="D1519" s="3" t="s">
        <v>5513</v>
      </c>
      <c r="E1519" s="3" t="s">
        <v>835</v>
      </c>
      <c r="F1519" s="4" t="str">
        <f t="shared" si="157"/>
        <v>O_PNT_es_goods</v>
      </c>
      <c r="G1519" s="5" t="s">
        <v>887</v>
      </c>
      <c r="H1519" s="3">
        <f t="shared" si="158"/>
        <v>87</v>
      </c>
      <c r="I1519" s="4" t="s">
        <v>1686</v>
      </c>
      <c r="J1519" s="4" t="s">
        <v>2727</v>
      </c>
      <c r="K1519" s="3" t="s">
        <v>3210</v>
      </c>
      <c r="L1519" s="3"/>
      <c r="M1519" s="3" t="str">
        <f t="shared" si="154"/>
        <v>NULL</v>
      </c>
      <c r="N1519" s="3"/>
      <c r="O1519" s="3"/>
      <c r="P1519" s="2" t="s">
        <v>3232</v>
      </c>
      <c r="Q1519" s="28" t="str">
        <f t="shared" si="155"/>
        <v>goodsNo</v>
      </c>
      <c r="R1519" s="2" t="str">
        <f t="shared" si="159"/>
        <v>, payLimitFl  VARCHAR(1)  NULL  COMMENT '결제수단제한사용여부'</v>
      </c>
    </row>
    <row r="1520" spans="1:18" ht="22" hidden="1" customHeight="1" x14ac:dyDescent="0.45">
      <c r="A1520" s="23">
        <f t="shared" si="156"/>
        <v>75</v>
      </c>
      <c r="B1520" s="3" t="s">
        <v>598</v>
      </c>
      <c r="C1520" s="3" t="s">
        <v>787</v>
      </c>
      <c r="D1520" s="3" t="s">
        <v>5513</v>
      </c>
      <c r="E1520" s="3" t="s">
        <v>835</v>
      </c>
      <c r="F1520" s="4" t="str">
        <f t="shared" si="157"/>
        <v>O_PNT_es_goods</v>
      </c>
      <c r="G1520" s="5" t="s">
        <v>887</v>
      </c>
      <c r="H1520" s="3">
        <f t="shared" si="158"/>
        <v>88</v>
      </c>
      <c r="I1520" s="4" t="s">
        <v>1687</v>
      </c>
      <c r="J1520" s="4" t="s">
        <v>2728</v>
      </c>
      <c r="K1520" s="3" t="s">
        <v>3180</v>
      </c>
      <c r="L1520" s="3"/>
      <c r="M1520" s="3" t="str">
        <f t="shared" si="154"/>
        <v>NULL</v>
      </c>
      <c r="N1520" s="3"/>
      <c r="O1520" s="3"/>
      <c r="P1520" s="2" t="s">
        <v>3226</v>
      </c>
      <c r="Q1520" s="28" t="str">
        <f t="shared" si="155"/>
        <v>goodsNo</v>
      </c>
      <c r="R1520" s="2" t="str">
        <f t="shared" si="159"/>
        <v>, payLimit  VARCHAR(50)  NULL  COMMENT '결제수단제한항목(pg|마일리지|예치금|페이코)'</v>
      </c>
    </row>
    <row r="1521" spans="1:18" ht="22" hidden="1" customHeight="1" x14ac:dyDescent="0.45">
      <c r="A1521" s="23">
        <f t="shared" si="156"/>
        <v>75</v>
      </c>
      <c r="B1521" s="3" t="s">
        <v>598</v>
      </c>
      <c r="C1521" s="3" t="s">
        <v>787</v>
      </c>
      <c r="D1521" s="3" t="s">
        <v>5513</v>
      </c>
      <c r="E1521" s="3" t="s">
        <v>835</v>
      </c>
      <c r="F1521" s="4" t="str">
        <f t="shared" si="157"/>
        <v>O_PNT_es_goods</v>
      </c>
      <c r="G1521" s="5" t="s">
        <v>887</v>
      </c>
      <c r="H1521" s="3">
        <f t="shared" si="158"/>
        <v>89</v>
      </c>
      <c r="I1521" s="4" t="s">
        <v>1688</v>
      </c>
      <c r="J1521" s="4" t="s">
        <v>2729</v>
      </c>
      <c r="K1521" s="3" t="s">
        <v>3198</v>
      </c>
      <c r="L1521" s="3"/>
      <c r="M1521" s="3" t="str">
        <f t="shared" si="154"/>
        <v>NULL</v>
      </c>
      <c r="N1521" s="3"/>
      <c r="O1521" s="3"/>
      <c r="P1521" s="2" t="s">
        <v>3290</v>
      </c>
      <c r="Q1521" s="28" t="str">
        <f t="shared" si="155"/>
        <v>goodsNo</v>
      </c>
      <c r="R1521" s="2" t="str">
        <f t="shared" si="159"/>
        <v>, goodsPriceString  VARCHAR(60)  NULL  COMMENT '상품가격 대체문구'</v>
      </c>
    </row>
    <row r="1522" spans="1:18" ht="22" hidden="1" customHeight="1" x14ac:dyDescent="0.45">
      <c r="A1522" s="23">
        <f t="shared" si="156"/>
        <v>75</v>
      </c>
      <c r="B1522" s="3" t="s">
        <v>598</v>
      </c>
      <c r="C1522" s="3" t="s">
        <v>787</v>
      </c>
      <c r="D1522" s="3" t="s">
        <v>5513</v>
      </c>
      <c r="E1522" s="3" t="s">
        <v>835</v>
      </c>
      <c r="F1522" s="4" t="str">
        <f t="shared" si="157"/>
        <v>O_PNT_es_goods</v>
      </c>
      <c r="G1522" s="5" t="s">
        <v>887</v>
      </c>
      <c r="H1522" s="3">
        <f t="shared" si="158"/>
        <v>90</v>
      </c>
      <c r="I1522" s="4" t="s">
        <v>1689</v>
      </c>
      <c r="J1522" s="4" t="s">
        <v>2730</v>
      </c>
      <c r="K1522" s="3" t="s">
        <v>3158</v>
      </c>
      <c r="L1522" s="3"/>
      <c r="M1522" s="3" t="str">
        <f t="shared" si="154"/>
        <v>NULL</v>
      </c>
      <c r="N1522" s="3"/>
      <c r="O1522" s="3"/>
      <c r="P1522" s="2" t="s">
        <v>3167</v>
      </c>
      <c r="Q1522" s="28" t="str">
        <f t="shared" si="155"/>
        <v>goodsNo</v>
      </c>
      <c r="R1522" s="2" t="str">
        <f t="shared" si="159"/>
        <v>, goodsPrice  DECIMAL(12,2)  NULL  COMMENT '상품가격'</v>
      </c>
    </row>
    <row r="1523" spans="1:18" ht="22" hidden="1" customHeight="1" x14ac:dyDescent="0.45">
      <c r="A1523" s="23">
        <f t="shared" si="156"/>
        <v>75</v>
      </c>
      <c r="B1523" s="3" t="s">
        <v>598</v>
      </c>
      <c r="C1523" s="3" t="s">
        <v>787</v>
      </c>
      <c r="D1523" s="3" t="s">
        <v>5513</v>
      </c>
      <c r="E1523" s="3" t="s">
        <v>835</v>
      </c>
      <c r="F1523" s="4" t="str">
        <f t="shared" si="157"/>
        <v>O_PNT_es_goods</v>
      </c>
      <c r="G1523" s="5" t="s">
        <v>887</v>
      </c>
      <c r="H1523" s="3">
        <f t="shared" si="158"/>
        <v>91</v>
      </c>
      <c r="I1523" s="4" t="s">
        <v>1060</v>
      </c>
      <c r="J1523" s="4" t="s">
        <v>2731</v>
      </c>
      <c r="K1523" s="3" t="s">
        <v>3158</v>
      </c>
      <c r="L1523" s="3"/>
      <c r="M1523" s="3" t="str">
        <f t="shared" si="154"/>
        <v>NULL</v>
      </c>
      <c r="N1523" s="3"/>
      <c r="O1523" s="3"/>
      <c r="P1523" s="2" t="s">
        <v>3167</v>
      </c>
      <c r="Q1523" s="28" t="str">
        <f t="shared" si="155"/>
        <v>goodsNo</v>
      </c>
      <c r="R1523" s="2" t="str">
        <f t="shared" si="159"/>
        <v>, fixedPrice  DECIMAL(12,2)  NULL  COMMENT '정가'</v>
      </c>
    </row>
    <row r="1524" spans="1:18" ht="22" hidden="1" customHeight="1" x14ac:dyDescent="0.45">
      <c r="A1524" s="23">
        <f t="shared" si="156"/>
        <v>75</v>
      </c>
      <c r="B1524" s="3" t="s">
        <v>598</v>
      </c>
      <c r="C1524" s="3" t="s">
        <v>787</v>
      </c>
      <c r="D1524" s="3" t="s">
        <v>5513</v>
      </c>
      <c r="E1524" s="3" t="s">
        <v>835</v>
      </c>
      <c r="F1524" s="4" t="str">
        <f t="shared" si="157"/>
        <v>O_PNT_es_goods</v>
      </c>
      <c r="G1524" s="5" t="s">
        <v>887</v>
      </c>
      <c r="H1524" s="3">
        <f t="shared" si="158"/>
        <v>92</v>
      </c>
      <c r="I1524" s="4" t="s">
        <v>1061</v>
      </c>
      <c r="J1524" s="4" t="s">
        <v>2732</v>
      </c>
      <c r="K1524" s="3" t="s">
        <v>3158</v>
      </c>
      <c r="L1524" s="3"/>
      <c r="M1524" s="3" t="str">
        <f t="shared" si="154"/>
        <v>NULL</v>
      </c>
      <c r="N1524" s="3"/>
      <c r="O1524" s="3"/>
      <c r="P1524" s="2" t="s">
        <v>3167</v>
      </c>
      <c r="Q1524" s="28" t="str">
        <f t="shared" si="155"/>
        <v>goodsNo</v>
      </c>
      <c r="R1524" s="2" t="str">
        <f t="shared" si="159"/>
        <v>, costPrice  DECIMAL(12,2)  NULL  COMMENT '매입가'</v>
      </c>
    </row>
    <row r="1525" spans="1:18" ht="22" hidden="1" customHeight="1" x14ac:dyDescent="0.45">
      <c r="A1525" s="23">
        <f t="shared" si="156"/>
        <v>75</v>
      </c>
      <c r="B1525" s="3" t="s">
        <v>598</v>
      </c>
      <c r="C1525" s="3" t="s">
        <v>787</v>
      </c>
      <c r="D1525" s="3" t="s">
        <v>5513</v>
      </c>
      <c r="E1525" s="3" t="s">
        <v>835</v>
      </c>
      <c r="F1525" s="4" t="str">
        <f t="shared" si="157"/>
        <v>O_PNT_es_goods</v>
      </c>
      <c r="G1525" s="5" t="s">
        <v>887</v>
      </c>
      <c r="H1525" s="3">
        <f t="shared" si="158"/>
        <v>93</v>
      </c>
      <c r="I1525" s="4" t="s">
        <v>1690</v>
      </c>
      <c r="J1525" s="4" t="s">
        <v>2733</v>
      </c>
      <c r="K1525" s="3" t="s">
        <v>3210</v>
      </c>
      <c r="L1525" s="3"/>
      <c r="M1525" s="3" t="str">
        <f t="shared" si="154"/>
        <v>NULL</v>
      </c>
      <c r="N1525" s="3"/>
      <c r="O1525" s="3"/>
      <c r="P1525" s="2" t="s">
        <v>3232</v>
      </c>
      <c r="Q1525" s="28" t="str">
        <f t="shared" si="155"/>
        <v>goodsNo</v>
      </c>
      <c r="R1525" s="2" t="str">
        <f t="shared" si="159"/>
        <v>, optionFl  VARCHAR(1)  NULL  COMMENT '옵션 사용 여부'</v>
      </c>
    </row>
    <row r="1526" spans="1:18" ht="22" hidden="1" customHeight="1" x14ac:dyDescent="0.45">
      <c r="A1526" s="23">
        <f t="shared" si="156"/>
        <v>75</v>
      </c>
      <c r="B1526" s="3" t="s">
        <v>598</v>
      </c>
      <c r="C1526" s="3" t="s">
        <v>787</v>
      </c>
      <c r="D1526" s="3" t="s">
        <v>5513</v>
      </c>
      <c r="E1526" s="3" t="s">
        <v>835</v>
      </c>
      <c r="F1526" s="4" t="str">
        <f t="shared" si="157"/>
        <v>O_PNT_es_goods</v>
      </c>
      <c r="G1526" s="5" t="s">
        <v>887</v>
      </c>
      <c r="H1526" s="3">
        <f t="shared" si="158"/>
        <v>94</v>
      </c>
      <c r="I1526" s="4" t="s">
        <v>1691</v>
      </c>
      <c r="J1526" s="4" t="s">
        <v>2734</v>
      </c>
      <c r="K1526" s="3" t="s">
        <v>3210</v>
      </c>
      <c r="L1526" s="3"/>
      <c r="M1526" s="3" t="str">
        <f t="shared" si="154"/>
        <v>NULL</v>
      </c>
      <c r="N1526" s="3"/>
      <c r="O1526" s="3"/>
      <c r="P1526" s="2" t="s">
        <v>3291</v>
      </c>
      <c r="Q1526" s="28" t="str">
        <f t="shared" si="155"/>
        <v>goodsNo</v>
      </c>
      <c r="R1526" s="2" t="str">
        <f t="shared" si="159"/>
        <v>, optionDisplayFl  VARCHAR(1)  NULL  COMMENT '옵션 출력 방식'</v>
      </c>
    </row>
    <row r="1527" spans="1:18" ht="22" hidden="1" customHeight="1" x14ac:dyDescent="0.45">
      <c r="A1527" s="23">
        <f t="shared" si="156"/>
        <v>75</v>
      </c>
      <c r="B1527" s="3" t="s">
        <v>598</v>
      </c>
      <c r="C1527" s="3" t="s">
        <v>787</v>
      </c>
      <c r="D1527" s="3" t="s">
        <v>5513</v>
      </c>
      <c r="E1527" s="3" t="s">
        <v>835</v>
      </c>
      <c r="F1527" s="4" t="str">
        <f t="shared" si="157"/>
        <v>O_PNT_es_goods</v>
      </c>
      <c r="G1527" s="5" t="s">
        <v>887</v>
      </c>
      <c r="H1527" s="3">
        <f t="shared" si="158"/>
        <v>95</v>
      </c>
      <c r="I1527" s="4" t="s">
        <v>1692</v>
      </c>
      <c r="J1527" s="4" t="s">
        <v>2735</v>
      </c>
      <c r="K1527" s="3" t="s">
        <v>3185</v>
      </c>
      <c r="L1527" s="3"/>
      <c r="M1527" s="3" t="str">
        <f t="shared" si="154"/>
        <v>NULL</v>
      </c>
      <c r="N1527" s="3"/>
      <c r="O1527" s="3"/>
      <c r="P1527" s="2" t="s">
        <v>3225</v>
      </c>
      <c r="Q1527" s="28" t="str">
        <f t="shared" si="155"/>
        <v>goodsNo</v>
      </c>
      <c r="R1527" s="2" t="str">
        <f t="shared" si="159"/>
        <v>, optionName  VARCHAR(255)  NULL  COMMENT '옵션명 (구분^|^)'</v>
      </c>
    </row>
    <row r="1528" spans="1:18" ht="22" hidden="1" customHeight="1" x14ac:dyDescent="0.45">
      <c r="A1528" s="23">
        <f t="shared" si="156"/>
        <v>75</v>
      </c>
      <c r="B1528" s="3" t="s">
        <v>598</v>
      </c>
      <c r="C1528" s="3" t="s">
        <v>787</v>
      </c>
      <c r="D1528" s="3" t="s">
        <v>5513</v>
      </c>
      <c r="E1528" s="3" t="s">
        <v>835</v>
      </c>
      <c r="F1528" s="4" t="str">
        <f t="shared" si="157"/>
        <v>O_PNT_es_goods</v>
      </c>
      <c r="G1528" s="5" t="s">
        <v>887</v>
      </c>
      <c r="H1528" s="3">
        <f t="shared" si="158"/>
        <v>96</v>
      </c>
      <c r="I1528" s="4" t="s">
        <v>1693</v>
      </c>
      <c r="J1528" s="4" t="s">
        <v>2736</v>
      </c>
      <c r="K1528" s="3" t="s">
        <v>3210</v>
      </c>
      <c r="L1528" s="3"/>
      <c r="M1528" s="3" t="str">
        <f t="shared" si="154"/>
        <v>NULL</v>
      </c>
      <c r="N1528" s="3"/>
      <c r="O1528" s="3"/>
      <c r="P1528" s="2" t="s">
        <v>3232</v>
      </c>
      <c r="Q1528" s="28" t="str">
        <f t="shared" si="155"/>
        <v>goodsNo</v>
      </c>
      <c r="R1528" s="2" t="str">
        <f t="shared" si="159"/>
        <v>, optionTextFl  VARCHAR(1)  NULL  COMMENT '텍스트 옵션 사용 여부'</v>
      </c>
    </row>
    <row r="1529" spans="1:18" ht="22" hidden="1" customHeight="1" x14ac:dyDescent="0.45">
      <c r="A1529" s="23">
        <f t="shared" si="156"/>
        <v>75</v>
      </c>
      <c r="B1529" s="3" t="s">
        <v>598</v>
      </c>
      <c r="C1529" s="3" t="s">
        <v>787</v>
      </c>
      <c r="D1529" s="3" t="s">
        <v>5513</v>
      </c>
      <c r="E1529" s="3" t="s">
        <v>835</v>
      </c>
      <c r="F1529" s="4" t="str">
        <f t="shared" si="157"/>
        <v>O_PNT_es_goods</v>
      </c>
      <c r="G1529" s="5" t="s">
        <v>887</v>
      </c>
      <c r="H1529" s="3">
        <f t="shared" si="158"/>
        <v>97</v>
      </c>
      <c r="I1529" s="4" t="s">
        <v>1694</v>
      </c>
      <c r="J1529" s="4" t="s">
        <v>2737</v>
      </c>
      <c r="K1529" s="3" t="s">
        <v>3210</v>
      </c>
      <c r="L1529" s="3"/>
      <c r="M1529" s="3" t="str">
        <f t="shared" si="154"/>
        <v>NULL</v>
      </c>
      <c r="N1529" s="3"/>
      <c r="O1529" s="3"/>
      <c r="P1529" s="2" t="s">
        <v>3232</v>
      </c>
      <c r="Q1529" s="28" t="str">
        <f t="shared" si="155"/>
        <v>goodsNo</v>
      </c>
      <c r="R1529" s="2" t="str">
        <f t="shared" si="159"/>
        <v>, optionImagePreviewFl  VARCHAR(1)  NULL  COMMENT '옵션 이미지 미리보기 사용'</v>
      </c>
    </row>
    <row r="1530" spans="1:18" ht="22" hidden="1" customHeight="1" x14ac:dyDescent="0.45">
      <c r="A1530" s="23">
        <f t="shared" si="156"/>
        <v>75</v>
      </c>
      <c r="B1530" s="3" t="s">
        <v>598</v>
      </c>
      <c r="C1530" s="3" t="s">
        <v>787</v>
      </c>
      <c r="D1530" s="3" t="s">
        <v>5513</v>
      </c>
      <c r="E1530" s="3" t="s">
        <v>835</v>
      </c>
      <c r="F1530" s="4" t="str">
        <f t="shared" si="157"/>
        <v>O_PNT_es_goods</v>
      </c>
      <c r="G1530" s="5" t="s">
        <v>887</v>
      </c>
      <c r="H1530" s="3">
        <f t="shared" si="158"/>
        <v>98</v>
      </c>
      <c r="I1530" s="4" t="s">
        <v>1695</v>
      </c>
      <c r="J1530" s="4" t="s">
        <v>2738</v>
      </c>
      <c r="K1530" s="3" t="s">
        <v>3210</v>
      </c>
      <c r="L1530" s="3"/>
      <c r="M1530" s="3" t="str">
        <f t="shared" si="154"/>
        <v>NULL</v>
      </c>
      <c r="N1530" s="3"/>
      <c r="O1530" s="3"/>
      <c r="P1530" s="2" t="s">
        <v>3232</v>
      </c>
      <c r="Q1530" s="28" t="str">
        <f t="shared" si="155"/>
        <v>goodsNo</v>
      </c>
      <c r="R1530" s="2" t="str">
        <f t="shared" si="159"/>
        <v>, optionImageDisplayFl  VARCHAR(1)  NULL  COMMENT '옵션 이미지 상세 이미지 추가'</v>
      </c>
    </row>
    <row r="1531" spans="1:18" ht="22" hidden="1" customHeight="1" x14ac:dyDescent="0.45">
      <c r="A1531" s="23">
        <f t="shared" si="156"/>
        <v>75</v>
      </c>
      <c r="B1531" s="3" t="s">
        <v>598</v>
      </c>
      <c r="C1531" s="3" t="s">
        <v>787</v>
      </c>
      <c r="D1531" s="3" t="s">
        <v>5513</v>
      </c>
      <c r="E1531" s="3" t="s">
        <v>835</v>
      </c>
      <c r="F1531" s="4" t="str">
        <f t="shared" si="157"/>
        <v>O_PNT_es_goods</v>
      </c>
      <c r="G1531" s="5" t="s">
        <v>887</v>
      </c>
      <c r="H1531" s="3">
        <f t="shared" si="158"/>
        <v>99</v>
      </c>
      <c r="I1531" s="4" t="s">
        <v>1696</v>
      </c>
      <c r="J1531" s="4" t="s">
        <v>2739</v>
      </c>
      <c r="K1531" s="3" t="s">
        <v>3210</v>
      </c>
      <c r="L1531" s="3"/>
      <c r="M1531" s="3" t="str">
        <f t="shared" si="154"/>
        <v>NULL</v>
      </c>
      <c r="N1531" s="3"/>
      <c r="O1531" s="3"/>
      <c r="P1531" s="2" t="s">
        <v>3232</v>
      </c>
      <c r="Q1531" s="28" t="str">
        <f t="shared" si="155"/>
        <v>goodsNo</v>
      </c>
      <c r="R1531" s="2" t="str">
        <f t="shared" si="159"/>
        <v>, addGoodsFl  VARCHAR(1)  NULL  COMMENT '추가상품 사용여부'</v>
      </c>
    </row>
    <row r="1532" spans="1:18" ht="22" hidden="1" customHeight="1" x14ac:dyDescent="0.45">
      <c r="A1532" s="23">
        <f t="shared" si="156"/>
        <v>75</v>
      </c>
      <c r="B1532" s="3" t="s">
        <v>598</v>
      </c>
      <c r="C1532" s="3" t="s">
        <v>787</v>
      </c>
      <c r="D1532" s="3" t="s">
        <v>5513</v>
      </c>
      <c r="E1532" s="3" t="s">
        <v>835</v>
      </c>
      <c r="F1532" s="4" t="str">
        <f t="shared" si="157"/>
        <v>O_PNT_es_goods</v>
      </c>
      <c r="G1532" s="5" t="s">
        <v>887</v>
      </c>
      <c r="H1532" s="3">
        <f t="shared" si="158"/>
        <v>100</v>
      </c>
      <c r="I1532" s="4" t="s">
        <v>1697</v>
      </c>
      <c r="J1532" s="4" t="s">
        <v>2740</v>
      </c>
      <c r="K1532" s="3" t="s">
        <v>3163</v>
      </c>
      <c r="L1532" s="3"/>
      <c r="M1532" s="3" t="str">
        <f t="shared" si="154"/>
        <v>NULL</v>
      </c>
      <c r="N1532" s="3"/>
      <c r="O1532" s="3"/>
      <c r="P1532" s="2" t="s">
        <v>3246</v>
      </c>
      <c r="Q1532" s="28" t="str">
        <f t="shared" si="155"/>
        <v>goodsNo</v>
      </c>
      <c r="R1532" s="2" t="str">
        <f t="shared" si="159"/>
        <v>, addGoods  TEXT  NULL  COMMENT '추가 상품 정보'</v>
      </c>
    </row>
    <row r="1533" spans="1:18" ht="22" hidden="1" customHeight="1" x14ac:dyDescent="0.45">
      <c r="A1533" s="23">
        <f t="shared" si="156"/>
        <v>75</v>
      </c>
      <c r="B1533" s="3" t="s">
        <v>598</v>
      </c>
      <c r="C1533" s="3" t="s">
        <v>787</v>
      </c>
      <c r="D1533" s="3" t="s">
        <v>5513</v>
      </c>
      <c r="E1533" s="3" t="s">
        <v>835</v>
      </c>
      <c r="F1533" s="4" t="str">
        <f t="shared" si="157"/>
        <v>O_PNT_es_goods</v>
      </c>
      <c r="G1533" s="5" t="s">
        <v>887</v>
      </c>
      <c r="H1533" s="3">
        <f t="shared" si="158"/>
        <v>101</v>
      </c>
      <c r="I1533" s="4" t="s">
        <v>1698</v>
      </c>
      <c r="J1533" s="4" t="s">
        <v>2741</v>
      </c>
      <c r="K1533" s="3" t="s">
        <v>3185</v>
      </c>
      <c r="L1533" s="3"/>
      <c r="M1533" s="3" t="str">
        <f t="shared" si="154"/>
        <v>NULL</v>
      </c>
      <c r="N1533" s="3"/>
      <c r="O1533" s="3"/>
      <c r="P1533" s="2" t="s">
        <v>3225</v>
      </c>
      <c r="Q1533" s="28" t="str">
        <f t="shared" si="155"/>
        <v>goodsNo</v>
      </c>
      <c r="R1533" s="2" t="str">
        <f t="shared" si="159"/>
        <v>, shortDescription  VARCHAR(255)  NULL  COMMENT '짧은 설명'</v>
      </c>
    </row>
    <row r="1534" spans="1:18" ht="22" hidden="1" customHeight="1" x14ac:dyDescent="0.45">
      <c r="A1534" s="23">
        <f t="shared" si="156"/>
        <v>75</v>
      </c>
      <c r="B1534" s="3" t="s">
        <v>598</v>
      </c>
      <c r="C1534" s="3" t="s">
        <v>787</v>
      </c>
      <c r="D1534" s="3" t="s">
        <v>5513</v>
      </c>
      <c r="E1534" s="3" t="s">
        <v>835</v>
      </c>
      <c r="F1534" s="4" t="str">
        <f t="shared" si="157"/>
        <v>O_PNT_es_goods</v>
      </c>
      <c r="G1534" s="5" t="s">
        <v>887</v>
      </c>
      <c r="H1534" s="3">
        <f t="shared" si="158"/>
        <v>102</v>
      </c>
      <c r="I1534" s="4" t="s">
        <v>1699</v>
      </c>
      <c r="J1534" s="4" t="s">
        <v>2742</v>
      </c>
      <c r="K1534" s="3" t="s">
        <v>3185</v>
      </c>
      <c r="L1534" s="3"/>
      <c r="M1534" s="3" t="str">
        <f t="shared" si="154"/>
        <v>NULL</v>
      </c>
      <c r="N1534" s="3"/>
      <c r="O1534" s="3"/>
      <c r="P1534" s="2" t="s">
        <v>3225</v>
      </c>
      <c r="Q1534" s="28" t="str">
        <f t="shared" si="155"/>
        <v>goodsNo</v>
      </c>
      <c r="R1534" s="2" t="str">
        <f t="shared" si="159"/>
        <v>, eventDescription  VARCHAR(255)  NULL  COMMENT '이벤트문구'</v>
      </c>
    </row>
    <row r="1535" spans="1:18" ht="22" hidden="1" customHeight="1" x14ac:dyDescent="0.45">
      <c r="A1535" s="23">
        <f t="shared" si="156"/>
        <v>75</v>
      </c>
      <c r="B1535" s="3" t="s">
        <v>598</v>
      </c>
      <c r="C1535" s="3" t="s">
        <v>787</v>
      </c>
      <c r="D1535" s="3" t="s">
        <v>5513</v>
      </c>
      <c r="E1535" s="3" t="s">
        <v>835</v>
      </c>
      <c r="F1535" s="4" t="str">
        <f t="shared" si="157"/>
        <v>O_PNT_es_goods</v>
      </c>
      <c r="G1535" s="5" t="s">
        <v>887</v>
      </c>
      <c r="H1535" s="3">
        <f t="shared" si="158"/>
        <v>103</v>
      </c>
      <c r="I1535" s="4" t="s">
        <v>1700</v>
      </c>
      <c r="J1535" s="4" t="s">
        <v>2743</v>
      </c>
      <c r="K1535" s="3" t="s">
        <v>3163</v>
      </c>
      <c r="L1535" s="3"/>
      <c r="M1535" s="3" t="str">
        <f t="shared" si="154"/>
        <v>NULL</v>
      </c>
      <c r="N1535" s="3"/>
      <c r="O1535" s="3"/>
      <c r="P1535" s="2" t="s">
        <v>3231</v>
      </c>
      <c r="Q1535" s="28" t="str">
        <f t="shared" si="155"/>
        <v>goodsNo</v>
      </c>
      <c r="R1535" s="2" t="str">
        <f t="shared" si="159"/>
        <v>, goodsDescription  TEXT  NULL  COMMENT '상품 설명'</v>
      </c>
    </row>
    <row r="1536" spans="1:18" ht="22" hidden="1" customHeight="1" x14ac:dyDescent="0.45">
      <c r="A1536" s="23">
        <f t="shared" si="156"/>
        <v>75</v>
      </c>
      <c r="B1536" s="3" t="s">
        <v>598</v>
      </c>
      <c r="C1536" s="3" t="s">
        <v>787</v>
      </c>
      <c r="D1536" s="3" t="s">
        <v>5513</v>
      </c>
      <c r="E1536" s="3" t="s">
        <v>835</v>
      </c>
      <c r="F1536" s="4" t="str">
        <f t="shared" si="157"/>
        <v>O_PNT_es_goods</v>
      </c>
      <c r="G1536" s="5" t="s">
        <v>887</v>
      </c>
      <c r="H1536" s="3">
        <f t="shared" si="158"/>
        <v>104</v>
      </c>
      <c r="I1536" s="4" t="s">
        <v>1701</v>
      </c>
      <c r="J1536" s="4" t="s">
        <v>2744</v>
      </c>
      <c r="K1536" s="3" t="s">
        <v>3163</v>
      </c>
      <c r="L1536" s="3"/>
      <c r="M1536" s="3" t="str">
        <f t="shared" si="154"/>
        <v>NULL</v>
      </c>
      <c r="N1536" s="3"/>
      <c r="O1536" s="3"/>
      <c r="P1536" s="2" t="s">
        <v>3231</v>
      </c>
      <c r="Q1536" s="28" t="str">
        <f t="shared" si="155"/>
        <v>goodsNo</v>
      </c>
      <c r="R1536" s="2" t="str">
        <f t="shared" si="159"/>
        <v>, goodsDescriptionMobile  TEXT  NULL  COMMENT '모바일샵 상품 설명'</v>
      </c>
    </row>
    <row r="1537" spans="1:18" ht="22" hidden="1" customHeight="1" x14ac:dyDescent="0.45">
      <c r="A1537" s="23">
        <f t="shared" si="156"/>
        <v>75</v>
      </c>
      <c r="B1537" s="3" t="s">
        <v>598</v>
      </c>
      <c r="C1537" s="3" t="s">
        <v>787</v>
      </c>
      <c r="D1537" s="3" t="s">
        <v>5513</v>
      </c>
      <c r="E1537" s="3" t="s">
        <v>835</v>
      </c>
      <c r="F1537" s="4" t="str">
        <f t="shared" si="157"/>
        <v>O_PNT_es_goods</v>
      </c>
      <c r="G1537" s="5" t="s">
        <v>887</v>
      </c>
      <c r="H1537" s="3">
        <f t="shared" si="158"/>
        <v>105</v>
      </c>
      <c r="I1537" s="4" t="s">
        <v>1702</v>
      </c>
      <c r="J1537" s="4" t="s">
        <v>2745</v>
      </c>
      <c r="K1537" s="3" t="s">
        <v>3210</v>
      </c>
      <c r="L1537" s="3"/>
      <c r="M1537" s="3" t="str">
        <f t="shared" si="154"/>
        <v>NULL</v>
      </c>
      <c r="N1537" s="3"/>
      <c r="O1537" s="3"/>
      <c r="P1537" s="2" t="s">
        <v>3232</v>
      </c>
      <c r="Q1537" s="28" t="str">
        <f t="shared" si="155"/>
        <v>goodsNo</v>
      </c>
      <c r="R1537" s="2" t="str">
        <f t="shared" si="159"/>
        <v>, goodsDescriptionSameFl  VARCHAR(1)  NULL  COMMENT 'pc/모바일 상세설명 동일사용'</v>
      </c>
    </row>
    <row r="1538" spans="1:18" ht="22" hidden="1" customHeight="1" x14ac:dyDescent="0.45">
      <c r="A1538" s="23">
        <f t="shared" si="156"/>
        <v>75</v>
      </c>
      <c r="B1538" s="3" t="s">
        <v>598</v>
      </c>
      <c r="C1538" s="3" t="s">
        <v>787</v>
      </c>
      <c r="D1538" s="3" t="s">
        <v>5513</v>
      </c>
      <c r="E1538" s="3" t="s">
        <v>835</v>
      </c>
      <c r="F1538" s="4" t="str">
        <f t="shared" si="157"/>
        <v>O_PNT_es_goods</v>
      </c>
      <c r="G1538" s="5" t="s">
        <v>887</v>
      </c>
      <c r="H1538" s="3">
        <f t="shared" si="158"/>
        <v>106</v>
      </c>
      <c r="I1538" s="4" t="s">
        <v>1703</v>
      </c>
      <c r="J1538" s="4" t="s">
        <v>2746</v>
      </c>
      <c r="K1538" s="3" t="s">
        <v>3378</v>
      </c>
      <c r="L1538" s="3"/>
      <c r="M1538" s="3" t="str">
        <f t="shared" si="154"/>
        <v>NULL</v>
      </c>
      <c r="N1538" s="3"/>
      <c r="O1538" s="3"/>
      <c r="P1538" s="2" t="s">
        <v>3223</v>
      </c>
      <c r="Q1538" s="28" t="str">
        <f t="shared" si="155"/>
        <v>goodsNo</v>
      </c>
      <c r="R1538" s="2" t="str">
        <f t="shared" si="159"/>
        <v>, deliverySno  INTEGER  NULL  COMMENT '배송 방법'</v>
      </c>
    </row>
    <row r="1539" spans="1:18" ht="22" hidden="1" customHeight="1" x14ac:dyDescent="0.45">
      <c r="A1539" s="23">
        <f t="shared" si="156"/>
        <v>75</v>
      </c>
      <c r="B1539" s="3" t="s">
        <v>598</v>
      </c>
      <c r="C1539" s="3" t="s">
        <v>787</v>
      </c>
      <c r="D1539" s="3" t="s">
        <v>5513</v>
      </c>
      <c r="E1539" s="3" t="s">
        <v>835</v>
      </c>
      <c r="F1539" s="4" t="str">
        <f t="shared" si="157"/>
        <v>O_PNT_es_goods</v>
      </c>
      <c r="G1539" s="5" t="s">
        <v>887</v>
      </c>
      <c r="H1539" s="3">
        <f t="shared" si="158"/>
        <v>107</v>
      </c>
      <c r="I1539" s="4" t="s">
        <v>1704</v>
      </c>
      <c r="J1539" s="4" t="s">
        <v>2747</v>
      </c>
      <c r="K1539" s="3" t="s">
        <v>3210</v>
      </c>
      <c r="L1539" s="3"/>
      <c r="M1539" s="3" t="str">
        <f t="shared" si="154"/>
        <v>NULL</v>
      </c>
      <c r="N1539" s="3"/>
      <c r="O1539" s="3"/>
      <c r="P1539" s="2" t="s">
        <v>3292</v>
      </c>
      <c r="Q1539" s="28" t="str">
        <f t="shared" si="155"/>
        <v>goodsNo</v>
      </c>
      <c r="R1539" s="2" t="str">
        <f t="shared" si="159"/>
        <v>, relationFl  VARCHAR(1)  NULL  COMMENT '관련상품 종류'</v>
      </c>
    </row>
    <row r="1540" spans="1:18" ht="22" hidden="1" customHeight="1" x14ac:dyDescent="0.45">
      <c r="A1540" s="23">
        <f t="shared" si="156"/>
        <v>75</v>
      </c>
      <c r="B1540" s="3" t="s">
        <v>598</v>
      </c>
      <c r="C1540" s="3" t="s">
        <v>787</v>
      </c>
      <c r="D1540" s="3" t="s">
        <v>5513</v>
      </c>
      <c r="E1540" s="3" t="s">
        <v>835</v>
      </c>
      <c r="F1540" s="4" t="str">
        <f t="shared" si="157"/>
        <v>O_PNT_es_goods</v>
      </c>
      <c r="G1540" s="5" t="s">
        <v>887</v>
      </c>
      <c r="H1540" s="3">
        <f t="shared" si="158"/>
        <v>108</v>
      </c>
      <c r="I1540" s="4" t="s">
        <v>1705</v>
      </c>
      <c r="J1540" s="4" t="s">
        <v>2748</v>
      </c>
      <c r="K1540" s="3" t="s">
        <v>3210</v>
      </c>
      <c r="L1540" s="3"/>
      <c r="M1540" s="3" t="str">
        <f t="shared" si="154"/>
        <v>NULL</v>
      </c>
      <c r="N1540" s="3"/>
      <c r="O1540" s="3"/>
      <c r="P1540" s="2" t="s">
        <v>3293</v>
      </c>
      <c r="Q1540" s="28" t="str">
        <f t="shared" si="155"/>
        <v>goodsNo</v>
      </c>
      <c r="R1540" s="2" t="str">
        <f t="shared" si="159"/>
        <v>, relationSameFl  VARCHAR(1)  NULL  COMMENT '관련상품서로등록'</v>
      </c>
    </row>
    <row r="1541" spans="1:18" ht="22" hidden="1" customHeight="1" x14ac:dyDescent="0.45">
      <c r="A1541" s="23">
        <f t="shared" si="156"/>
        <v>75</v>
      </c>
      <c r="B1541" s="3" t="s">
        <v>598</v>
      </c>
      <c r="C1541" s="3" t="s">
        <v>787</v>
      </c>
      <c r="D1541" s="3" t="s">
        <v>5513</v>
      </c>
      <c r="E1541" s="3" t="s">
        <v>835</v>
      </c>
      <c r="F1541" s="4" t="str">
        <f t="shared" si="157"/>
        <v>O_PNT_es_goods</v>
      </c>
      <c r="G1541" s="5" t="s">
        <v>887</v>
      </c>
      <c r="H1541" s="3">
        <f t="shared" si="158"/>
        <v>109</v>
      </c>
      <c r="I1541" s="4" t="s">
        <v>1706</v>
      </c>
      <c r="J1541" s="4" t="s">
        <v>2749</v>
      </c>
      <c r="K1541" s="3" t="s">
        <v>3378</v>
      </c>
      <c r="L1541" s="3"/>
      <c r="M1541" s="3" t="str">
        <f t="shared" si="154"/>
        <v>NULL</v>
      </c>
      <c r="N1541" s="3"/>
      <c r="O1541" s="3"/>
      <c r="P1541" s="2" t="s">
        <v>3239</v>
      </c>
      <c r="Q1541" s="28" t="str">
        <f t="shared" si="155"/>
        <v>goodsNo</v>
      </c>
      <c r="R1541" s="2" t="str">
        <f t="shared" si="159"/>
        <v>, relationCnt  INTEGER  NULL  COMMENT '관련상품 자동 개수'</v>
      </c>
    </row>
    <row r="1542" spans="1:18" ht="22" hidden="1" customHeight="1" x14ac:dyDescent="0.45">
      <c r="A1542" s="23">
        <f t="shared" si="156"/>
        <v>75</v>
      </c>
      <c r="B1542" s="3" t="s">
        <v>598</v>
      </c>
      <c r="C1542" s="3" t="s">
        <v>787</v>
      </c>
      <c r="D1542" s="3" t="s">
        <v>5513</v>
      </c>
      <c r="E1542" s="3" t="s">
        <v>835</v>
      </c>
      <c r="F1542" s="4" t="str">
        <f t="shared" si="157"/>
        <v>O_PNT_es_goods</v>
      </c>
      <c r="G1542" s="5" t="s">
        <v>887</v>
      </c>
      <c r="H1542" s="3">
        <f t="shared" si="158"/>
        <v>110</v>
      </c>
      <c r="I1542" s="4" t="s">
        <v>1707</v>
      </c>
      <c r="J1542" s="4" t="s">
        <v>2750</v>
      </c>
      <c r="K1542" s="3" t="s">
        <v>3163</v>
      </c>
      <c r="L1542" s="3"/>
      <c r="M1542" s="3" t="str">
        <f t="shared" si="154"/>
        <v>NULL</v>
      </c>
      <c r="N1542" s="3"/>
      <c r="O1542" s="3"/>
      <c r="P1542" s="2" t="s">
        <v>3246</v>
      </c>
      <c r="Q1542" s="28" t="str">
        <f t="shared" si="155"/>
        <v>goodsNo</v>
      </c>
      <c r="R1542" s="2" t="str">
        <f t="shared" si="159"/>
        <v>, relationGoodsNo  TEXT  NULL  COMMENT '관련상품 상품코드'</v>
      </c>
    </row>
    <row r="1543" spans="1:18" ht="22" hidden="1" customHeight="1" x14ac:dyDescent="0.45">
      <c r="A1543" s="23">
        <f t="shared" si="156"/>
        <v>75</v>
      </c>
      <c r="B1543" s="3" t="s">
        <v>598</v>
      </c>
      <c r="C1543" s="3" t="s">
        <v>787</v>
      </c>
      <c r="D1543" s="3" t="s">
        <v>5513</v>
      </c>
      <c r="E1543" s="3" t="s">
        <v>835</v>
      </c>
      <c r="F1543" s="4" t="str">
        <f t="shared" si="157"/>
        <v>O_PNT_es_goods</v>
      </c>
      <c r="G1543" s="5" t="s">
        <v>887</v>
      </c>
      <c r="H1543" s="3">
        <f t="shared" si="158"/>
        <v>111</v>
      </c>
      <c r="I1543" s="4" t="s">
        <v>1708</v>
      </c>
      <c r="J1543" s="4" t="s">
        <v>2751</v>
      </c>
      <c r="K1543" s="3" t="s">
        <v>3163</v>
      </c>
      <c r="L1543" s="3"/>
      <c r="M1543" s="3" t="str">
        <f t="shared" si="154"/>
        <v>NULL</v>
      </c>
      <c r="N1543" s="3"/>
      <c r="O1543" s="3"/>
      <c r="P1543" s="2" t="s">
        <v>3246</v>
      </c>
      <c r="Q1543" s="28" t="str">
        <f t="shared" si="155"/>
        <v>goodsNo</v>
      </c>
      <c r="R1543" s="2" t="str">
        <f t="shared" si="159"/>
        <v>, relationGoodsDate  TEXT  NULL  COMMENT '관련상품 날짜설정'</v>
      </c>
    </row>
    <row r="1544" spans="1:18" ht="22" hidden="1" customHeight="1" x14ac:dyDescent="0.45">
      <c r="A1544" s="23">
        <f t="shared" si="156"/>
        <v>75</v>
      </c>
      <c r="B1544" s="3" t="s">
        <v>598</v>
      </c>
      <c r="C1544" s="3" t="s">
        <v>787</v>
      </c>
      <c r="D1544" s="3" t="s">
        <v>5513</v>
      </c>
      <c r="E1544" s="3" t="s">
        <v>835</v>
      </c>
      <c r="F1544" s="4" t="str">
        <f t="shared" si="157"/>
        <v>O_PNT_es_goods</v>
      </c>
      <c r="G1544" s="5" t="s">
        <v>887</v>
      </c>
      <c r="H1544" s="3">
        <f t="shared" si="158"/>
        <v>112</v>
      </c>
      <c r="I1544" s="4" t="s">
        <v>1709</v>
      </c>
      <c r="J1544" s="4" t="s">
        <v>2752</v>
      </c>
      <c r="K1544" s="3" t="s">
        <v>3163</v>
      </c>
      <c r="L1544" s="3"/>
      <c r="M1544" s="3" t="str">
        <f t="shared" si="154"/>
        <v>NULL</v>
      </c>
      <c r="N1544" s="3"/>
      <c r="O1544" s="3"/>
      <c r="P1544" s="2" t="s">
        <v>3246</v>
      </c>
      <c r="Q1544" s="28" t="str">
        <f t="shared" si="155"/>
        <v>goodsNo</v>
      </c>
      <c r="R1544" s="2" t="str">
        <f t="shared" si="159"/>
        <v>, relationGoodsEach  TEXT  NULL  COMMENT '관련상품 서로등록 여부'</v>
      </c>
    </row>
    <row r="1545" spans="1:18" ht="22" hidden="1" customHeight="1" x14ac:dyDescent="0.45">
      <c r="A1545" s="23">
        <f t="shared" si="156"/>
        <v>75</v>
      </c>
      <c r="B1545" s="3" t="s">
        <v>598</v>
      </c>
      <c r="C1545" s="3" t="s">
        <v>787</v>
      </c>
      <c r="D1545" s="3" t="s">
        <v>5513</v>
      </c>
      <c r="E1545" s="3" t="s">
        <v>835</v>
      </c>
      <c r="F1545" s="4" t="str">
        <f t="shared" si="157"/>
        <v>O_PNT_es_goods</v>
      </c>
      <c r="G1545" s="5" t="s">
        <v>887</v>
      </c>
      <c r="H1545" s="3">
        <f t="shared" si="158"/>
        <v>113</v>
      </c>
      <c r="I1545" s="4" t="s">
        <v>1710</v>
      </c>
      <c r="J1545" s="4" t="s">
        <v>2753</v>
      </c>
      <c r="K1545" s="3" t="s">
        <v>708</v>
      </c>
      <c r="L1545" s="3"/>
      <c r="M1545" s="3" t="str">
        <f t="shared" si="154"/>
        <v>NULL</v>
      </c>
      <c r="N1545" s="3"/>
      <c r="O1545" s="3"/>
      <c r="P1545" s="2" t="s">
        <v>3279</v>
      </c>
      <c r="Q1545" s="28" t="str">
        <f t="shared" si="155"/>
        <v>goodsNo</v>
      </c>
      <c r="R1545" s="2" t="str">
        <f t="shared" si="159"/>
        <v>, goodsIconStartYmd  DATE  NULL  COMMENT '상품 아이콘 설정기간 - 시작'</v>
      </c>
    </row>
    <row r="1546" spans="1:18" ht="22" hidden="1" customHeight="1" x14ac:dyDescent="0.45">
      <c r="A1546" s="23">
        <f t="shared" si="156"/>
        <v>75</v>
      </c>
      <c r="B1546" s="3" t="s">
        <v>598</v>
      </c>
      <c r="C1546" s="3" t="s">
        <v>787</v>
      </c>
      <c r="D1546" s="3" t="s">
        <v>5513</v>
      </c>
      <c r="E1546" s="3" t="s">
        <v>835</v>
      </c>
      <c r="F1546" s="4" t="str">
        <f t="shared" si="157"/>
        <v>O_PNT_es_goods</v>
      </c>
      <c r="G1546" s="5" t="s">
        <v>887</v>
      </c>
      <c r="H1546" s="3">
        <f t="shared" si="158"/>
        <v>114</v>
      </c>
      <c r="I1546" s="4" t="s">
        <v>1711</v>
      </c>
      <c r="J1546" s="4" t="s">
        <v>2754</v>
      </c>
      <c r="K1546" s="3" t="s">
        <v>708</v>
      </c>
      <c r="L1546" s="3"/>
      <c r="M1546" s="3" t="str">
        <f t="shared" si="154"/>
        <v>NULL</v>
      </c>
      <c r="N1546" s="3"/>
      <c r="O1546" s="3"/>
      <c r="P1546" s="2" t="s">
        <v>3279</v>
      </c>
      <c r="Q1546" s="28" t="str">
        <f t="shared" si="155"/>
        <v>goodsNo</v>
      </c>
      <c r="R1546" s="2" t="str">
        <f t="shared" si="159"/>
        <v>, goodsIconEndYmd  DATE  NULL  COMMENT '상품 아이콘 설정기간 - 종료'</v>
      </c>
    </row>
    <row r="1547" spans="1:18" ht="22" hidden="1" customHeight="1" x14ac:dyDescent="0.45">
      <c r="A1547" s="23">
        <f t="shared" si="156"/>
        <v>75</v>
      </c>
      <c r="B1547" s="3" t="s">
        <v>598</v>
      </c>
      <c r="C1547" s="3" t="s">
        <v>787</v>
      </c>
      <c r="D1547" s="3" t="s">
        <v>5513</v>
      </c>
      <c r="E1547" s="3" t="s">
        <v>835</v>
      </c>
      <c r="F1547" s="4" t="str">
        <f t="shared" si="157"/>
        <v>O_PNT_es_goods</v>
      </c>
      <c r="G1547" s="5" t="s">
        <v>887</v>
      </c>
      <c r="H1547" s="3">
        <f t="shared" si="158"/>
        <v>115</v>
      </c>
      <c r="I1547" s="4" t="s">
        <v>1712</v>
      </c>
      <c r="J1547" s="4" t="s">
        <v>2755</v>
      </c>
      <c r="K1547" s="3" t="s">
        <v>3185</v>
      </c>
      <c r="L1547" s="3"/>
      <c r="M1547" s="3" t="str">
        <f t="shared" si="154"/>
        <v>NULL</v>
      </c>
      <c r="N1547" s="3"/>
      <c r="O1547" s="3"/>
      <c r="P1547" s="2" t="s">
        <v>3225</v>
      </c>
      <c r="Q1547" s="28" t="str">
        <f t="shared" si="155"/>
        <v>goodsNo</v>
      </c>
      <c r="R1547" s="2" t="str">
        <f t="shared" si="159"/>
        <v>, goodsIconCdPeriod  VARCHAR(255)  NULL  COMMENT '아이콘 코드 (기간제한용)'</v>
      </c>
    </row>
    <row r="1548" spans="1:18" ht="22" hidden="1" customHeight="1" x14ac:dyDescent="0.45">
      <c r="A1548" s="23">
        <f t="shared" si="156"/>
        <v>75</v>
      </c>
      <c r="B1548" s="3" t="s">
        <v>598</v>
      </c>
      <c r="C1548" s="3" t="s">
        <v>787</v>
      </c>
      <c r="D1548" s="3" t="s">
        <v>5513</v>
      </c>
      <c r="E1548" s="3" t="s">
        <v>835</v>
      </c>
      <c r="F1548" s="4" t="str">
        <f t="shared" si="157"/>
        <v>O_PNT_es_goods</v>
      </c>
      <c r="G1548" s="5" t="s">
        <v>887</v>
      </c>
      <c r="H1548" s="3">
        <f t="shared" si="158"/>
        <v>116</v>
      </c>
      <c r="I1548" s="4" t="s">
        <v>1713</v>
      </c>
      <c r="J1548" s="4" t="s">
        <v>2756</v>
      </c>
      <c r="K1548" s="3" t="s">
        <v>3185</v>
      </c>
      <c r="L1548" s="3"/>
      <c r="M1548" s="3" t="str">
        <f t="shared" si="154"/>
        <v>NULL</v>
      </c>
      <c r="N1548" s="3"/>
      <c r="O1548" s="3"/>
      <c r="P1548" s="2" t="s">
        <v>3225</v>
      </c>
      <c r="Q1548" s="28" t="str">
        <f t="shared" si="155"/>
        <v>goodsNo</v>
      </c>
      <c r="R1548" s="2" t="str">
        <f t="shared" si="159"/>
        <v>, goodsIconCd  VARCHAR(255)  NULL  COMMENT '상품 아이콘 (무제한용)'</v>
      </c>
    </row>
    <row r="1549" spans="1:18" ht="22" hidden="1" customHeight="1" x14ac:dyDescent="0.45">
      <c r="A1549" s="23">
        <f t="shared" si="156"/>
        <v>75</v>
      </c>
      <c r="B1549" s="3" t="s">
        <v>598</v>
      </c>
      <c r="C1549" s="3" t="s">
        <v>787</v>
      </c>
      <c r="D1549" s="3" t="s">
        <v>5513</v>
      </c>
      <c r="E1549" s="3" t="s">
        <v>835</v>
      </c>
      <c r="F1549" s="4" t="str">
        <f t="shared" si="157"/>
        <v>O_PNT_es_goods</v>
      </c>
      <c r="G1549" s="5" t="s">
        <v>887</v>
      </c>
      <c r="H1549" s="3">
        <f t="shared" si="158"/>
        <v>117</v>
      </c>
      <c r="I1549" s="4" t="s">
        <v>1714</v>
      </c>
      <c r="J1549" s="4" t="s">
        <v>2757</v>
      </c>
      <c r="K1549" s="3" t="s">
        <v>3210</v>
      </c>
      <c r="L1549" s="3"/>
      <c r="M1549" s="3" t="str">
        <f t="shared" si="154"/>
        <v>NULL</v>
      </c>
      <c r="N1549" s="3"/>
      <c r="O1549" s="3"/>
      <c r="P1549" s="2" t="s">
        <v>3232</v>
      </c>
      <c r="Q1549" s="28" t="str">
        <f t="shared" si="155"/>
        <v>goodsNo</v>
      </c>
      <c r="R1549" s="2" t="str">
        <f t="shared" si="159"/>
        <v>, imgDetailViewFl  VARCHAR(1)  NULL  COMMENT '상품 이미지 돋보기 효과'</v>
      </c>
    </row>
    <row r="1550" spans="1:18" ht="22" hidden="1" customHeight="1" x14ac:dyDescent="0.45">
      <c r="A1550" s="23">
        <f t="shared" si="156"/>
        <v>75</v>
      </c>
      <c r="B1550" s="3" t="s">
        <v>598</v>
      </c>
      <c r="C1550" s="3" t="s">
        <v>787</v>
      </c>
      <c r="D1550" s="3" t="s">
        <v>5513</v>
      </c>
      <c r="E1550" s="3" t="s">
        <v>835</v>
      </c>
      <c r="F1550" s="4" t="str">
        <f t="shared" si="157"/>
        <v>O_PNT_es_goods</v>
      </c>
      <c r="G1550" s="5" t="s">
        <v>887</v>
      </c>
      <c r="H1550" s="3">
        <f t="shared" si="158"/>
        <v>118</v>
      </c>
      <c r="I1550" s="4" t="s">
        <v>1715</v>
      </c>
      <c r="J1550" s="4" t="s">
        <v>2758</v>
      </c>
      <c r="K1550" s="3" t="s">
        <v>3210</v>
      </c>
      <c r="L1550" s="3"/>
      <c r="M1550" s="3" t="str">
        <f t="shared" si="154"/>
        <v>NULL</v>
      </c>
      <c r="N1550" s="3"/>
      <c r="O1550" s="3"/>
      <c r="P1550" s="2" t="s">
        <v>3232</v>
      </c>
      <c r="Q1550" s="28" t="str">
        <f t="shared" si="155"/>
        <v>goodsNo</v>
      </c>
      <c r="R1550" s="2" t="str">
        <f t="shared" si="159"/>
        <v>, externalVideoFl  VARCHAR(1)  NULL  COMMENT '외부 비디오 연결 여부'</v>
      </c>
    </row>
    <row r="1551" spans="1:18" ht="22" hidden="1" customHeight="1" x14ac:dyDescent="0.45">
      <c r="A1551" s="23">
        <f t="shared" si="156"/>
        <v>75</v>
      </c>
      <c r="B1551" s="3" t="s">
        <v>598</v>
      </c>
      <c r="C1551" s="3" t="s">
        <v>787</v>
      </c>
      <c r="D1551" s="3" t="s">
        <v>5513</v>
      </c>
      <c r="E1551" s="3" t="s">
        <v>835</v>
      </c>
      <c r="F1551" s="4" t="str">
        <f t="shared" si="157"/>
        <v>O_PNT_es_goods</v>
      </c>
      <c r="G1551" s="5" t="s">
        <v>887</v>
      </c>
      <c r="H1551" s="3">
        <f t="shared" si="158"/>
        <v>119</v>
      </c>
      <c r="I1551" s="4" t="s">
        <v>1716</v>
      </c>
      <c r="J1551" s="4" t="s">
        <v>2759</v>
      </c>
      <c r="K1551" s="3" t="s">
        <v>3208</v>
      </c>
      <c r="L1551" s="3"/>
      <c r="M1551" s="3" t="str">
        <f t="shared" si="154"/>
        <v>NULL</v>
      </c>
      <c r="N1551" s="3"/>
      <c r="O1551" s="3"/>
      <c r="P1551" s="2" t="s">
        <v>3289</v>
      </c>
      <c r="Q1551" s="28" t="str">
        <f t="shared" si="155"/>
        <v>goodsNo</v>
      </c>
      <c r="R1551" s="2" t="str">
        <f t="shared" si="159"/>
        <v>, externalVideoUrl  VARCHAR(1000)  NULL  COMMENT '외부 비디오 주소'</v>
      </c>
    </row>
    <row r="1552" spans="1:18" ht="22" hidden="1" customHeight="1" x14ac:dyDescent="0.45">
      <c r="A1552" s="23">
        <f t="shared" si="156"/>
        <v>75</v>
      </c>
      <c r="B1552" s="3" t="s">
        <v>598</v>
      </c>
      <c r="C1552" s="3" t="s">
        <v>787</v>
      </c>
      <c r="D1552" s="3" t="s">
        <v>5513</v>
      </c>
      <c r="E1552" s="3" t="s">
        <v>835</v>
      </c>
      <c r="F1552" s="4" t="str">
        <f t="shared" si="157"/>
        <v>O_PNT_es_goods</v>
      </c>
      <c r="G1552" s="5" t="s">
        <v>887</v>
      </c>
      <c r="H1552" s="3">
        <f t="shared" si="158"/>
        <v>120</v>
      </c>
      <c r="I1552" s="4" t="s">
        <v>1717</v>
      </c>
      <c r="J1552" s="4" t="s">
        <v>2760</v>
      </c>
      <c r="K1552" s="3" t="s">
        <v>3378</v>
      </c>
      <c r="L1552" s="3"/>
      <c r="M1552" s="3" t="str">
        <f t="shared" si="154"/>
        <v>NULL</v>
      </c>
      <c r="N1552" s="3"/>
      <c r="O1552" s="3"/>
      <c r="P1552" s="2" t="s">
        <v>3223</v>
      </c>
      <c r="Q1552" s="28" t="str">
        <f t="shared" si="155"/>
        <v>goodsNo</v>
      </c>
      <c r="R1552" s="2" t="str">
        <f t="shared" si="159"/>
        <v>, externalVideoWidth  INTEGER  NULL  COMMENT '외부 비디오 넓이'</v>
      </c>
    </row>
    <row r="1553" spans="1:18" ht="22" hidden="1" customHeight="1" x14ac:dyDescent="0.45">
      <c r="A1553" s="23">
        <f t="shared" si="156"/>
        <v>75</v>
      </c>
      <c r="B1553" s="3" t="s">
        <v>598</v>
      </c>
      <c r="C1553" s="3" t="s">
        <v>787</v>
      </c>
      <c r="D1553" s="3" t="s">
        <v>5513</v>
      </c>
      <c r="E1553" s="3" t="s">
        <v>835</v>
      </c>
      <c r="F1553" s="4" t="str">
        <f t="shared" si="157"/>
        <v>O_PNT_es_goods</v>
      </c>
      <c r="G1553" s="5" t="s">
        <v>887</v>
      </c>
      <c r="H1553" s="3">
        <f t="shared" si="158"/>
        <v>121</v>
      </c>
      <c r="I1553" s="4" t="s">
        <v>1718</v>
      </c>
      <c r="J1553" s="4" t="s">
        <v>2761</v>
      </c>
      <c r="K1553" s="3" t="s">
        <v>3378</v>
      </c>
      <c r="L1553" s="3"/>
      <c r="M1553" s="3" t="str">
        <f t="shared" si="154"/>
        <v>NULL</v>
      </c>
      <c r="N1553" s="3"/>
      <c r="O1553" s="3"/>
      <c r="P1553" s="2" t="s">
        <v>3223</v>
      </c>
      <c r="Q1553" s="28" t="str">
        <f t="shared" si="155"/>
        <v>goodsNo</v>
      </c>
      <c r="R1553" s="2" t="str">
        <f t="shared" si="159"/>
        <v>, externalVideoHeight  INTEGER  NULL  COMMENT '외부 비디오 높이'</v>
      </c>
    </row>
    <row r="1554" spans="1:18" ht="22" hidden="1" customHeight="1" x14ac:dyDescent="0.45">
      <c r="A1554" s="23">
        <f t="shared" si="156"/>
        <v>75</v>
      </c>
      <c r="B1554" s="3" t="s">
        <v>598</v>
      </c>
      <c r="C1554" s="3" t="s">
        <v>787</v>
      </c>
      <c r="D1554" s="3" t="s">
        <v>5513</v>
      </c>
      <c r="E1554" s="3" t="s">
        <v>835</v>
      </c>
      <c r="F1554" s="4" t="str">
        <f t="shared" si="157"/>
        <v>O_PNT_es_goods</v>
      </c>
      <c r="G1554" s="5" t="s">
        <v>887</v>
      </c>
      <c r="H1554" s="3">
        <f t="shared" si="158"/>
        <v>122</v>
      </c>
      <c r="I1554" s="4" t="s">
        <v>1719</v>
      </c>
      <c r="J1554" s="4" t="s">
        <v>2762</v>
      </c>
      <c r="K1554" s="3" t="s">
        <v>3345</v>
      </c>
      <c r="L1554" s="3"/>
      <c r="M1554" s="3" t="str">
        <f t="shared" si="154"/>
        <v>NULL</v>
      </c>
      <c r="N1554" s="3"/>
      <c r="O1554" s="3"/>
      <c r="P1554" s="2" t="s">
        <v>3294</v>
      </c>
      <c r="Q1554" s="28" t="str">
        <f t="shared" si="155"/>
        <v>goodsNo</v>
      </c>
      <c r="R1554" s="2" t="str">
        <f t="shared" si="159"/>
        <v>, detailInfoDeliveryFl  VARCHAR(9)  NULL  COMMENT '배송안내 입력여부'</v>
      </c>
    </row>
    <row r="1555" spans="1:18" ht="22" hidden="1" customHeight="1" x14ac:dyDescent="0.45">
      <c r="A1555" s="23">
        <f t="shared" si="156"/>
        <v>75</v>
      </c>
      <c r="B1555" s="3" t="s">
        <v>598</v>
      </c>
      <c r="C1555" s="3" t="s">
        <v>787</v>
      </c>
      <c r="D1555" s="3" t="s">
        <v>5513</v>
      </c>
      <c r="E1555" s="3" t="s">
        <v>835</v>
      </c>
      <c r="F1555" s="4" t="str">
        <f t="shared" si="157"/>
        <v>O_PNT_es_goods</v>
      </c>
      <c r="G1555" s="5" t="s">
        <v>887</v>
      </c>
      <c r="H1555" s="3">
        <f t="shared" si="158"/>
        <v>123</v>
      </c>
      <c r="I1555" s="4" t="s">
        <v>1720</v>
      </c>
      <c r="J1555" s="4" t="s">
        <v>2763</v>
      </c>
      <c r="K1555" s="3" t="s">
        <v>3350</v>
      </c>
      <c r="L1555" s="3"/>
      <c r="M1555" s="3" t="str">
        <f t="shared" si="154"/>
        <v>NULL</v>
      </c>
      <c r="N1555" s="3"/>
      <c r="O1555" s="3"/>
      <c r="P1555" s="2" t="s">
        <v>3248</v>
      </c>
      <c r="Q1555" s="28" t="str">
        <f t="shared" si="155"/>
        <v>goodsNo</v>
      </c>
      <c r="R1555" s="2" t="str">
        <f t="shared" si="159"/>
        <v>, detailInfoDelivery  CHAR(6)  NULL  COMMENT '배송안내 선택입력'</v>
      </c>
    </row>
    <row r="1556" spans="1:18" ht="22" hidden="1" customHeight="1" x14ac:dyDescent="0.45">
      <c r="A1556" s="23">
        <f t="shared" si="156"/>
        <v>75</v>
      </c>
      <c r="B1556" s="3" t="s">
        <v>598</v>
      </c>
      <c r="C1556" s="3" t="s">
        <v>787</v>
      </c>
      <c r="D1556" s="3" t="s">
        <v>5513</v>
      </c>
      <c r="E1556" s="3" t="s">
        <v>835</v>
      </c>
      <c r="F1556" s="4" t="str">
        <f t="shared" si="157"/>
        <v>O_PNT_es_goods</v>
      </c>
      <c r="G1556" s="5" t="s">
        <v>887</v>
      </c>
      <c r="H1556" s="3">
        <f t="shared" si="158"/>
        <v>124</v>
      </c>
      <c r="I1556" s="4" t="s">
        <v>1721</v>
      </c>
      <c r="J1556" s="4" t="s">
        <v>2764</v>
      </c>
      <c r="K1556" s="3" t="s">
        <v>3163</v>
      </c>
      <c r="L1556" s="3"/>
      <c r="M1556" s="3" t="str">
        <f t="shared" si="154"/>
        <v>NULL</v>
      </c>
      <c r="N1556" s="3"/>
      <c r="O1556" s="3"/>
      <c r="P1556" s="2" t="s">
        <v>3246</v>
      </c>
      <c r="Q1556" s="28" t="str">
        <f t="shared" si="155"/>
        <v>goodsNo</v>
      </c>
      <c r="R1556" s="2" t="str">
        <f t="shared" si="159"/>
        <v>, detailInfoDeliveryDirectInput  TEXT  NULL  COMMENT '배송안내 직접입력'</v>
      </c>
    </row>
    <row r="1557" spans="1:18" ht="22" hidden="1" customHeight="1" x14ac:dyDescent="0.45">
      <c r="A1557" s="23">
        <f t="shared" si="156"/>
        <v>75</v>
      </c>
      <c r="B1557" s="3" t="s">
        <v>598</v>
      </c>
      <c r="C1557" s="3" t="s">
        <v>787</v>
      </c>
      <c r="D1557" s="3" t="s">
        <v>5513</v>
      </c>
      <c r="E1557" s="3" t="s">
        <v>835</v>
      </c>
      <c r="F1557" s="4" t="str">
        <f t="shared" si="157"/>
        <v>O_PNT_es_goods</v>
      </c>
      <c r="G1557" s="5" t="s">
        <v>887</v>
      </c>
      <c r="H1557" s="3">
        <f t="shared" si="158"/>
        <v>125</v>
      </c>
      <c r="I1557" s="4" t="s">
        <v>1722</v>
      </c>
      <c r="J1557" s="4" t="s">
        <v>2765</v>
      </c>
      <c r="K1557" s="3" t="s">
        <v>3345</v>
      </c>
      <c r="L1557" s="3"/>
      <c r="M1557" s="3" t="str">
        <f t="shared" si="154"/>
        <v>NULL</v>
      </c>
      <c r="N1557" s="3"/>
      <c r="O1557" s="3"/>
      <c r="P1557" s="2" t="s">
        <v>3294</v>
      </c>
      <c r="Q1557" s="28" t="str">
        <f t="shared" si="155"/>
        <v>goodsNo</v>
      </c>
      <c r="R1557" s="2" t="str">
        <f t="shared" si="159"/>
        <v>, detailInfoASFl  VARCHAR(9)  NULL  COMMENT 'AS안내 입력여부'</v>
      </c>
    </row>
    <row r="1558" spans="1:18" ht="22" hidden="1" customHeight="1" x14ac:dyDescent="0.45">
      <c r="A1558" s="23">
        <f t="shared" si="156"/>
        <v>75</v>
      </c>
      <c r="B1558" s="3" t="s">
        <v>598</v>
      </c>
      <c r="C1558" s="3" t="s">
        <v>787</v>
      </c>
      <c r="D1558" s="3" t="s">
        <v>5513</v>
      </c>
      <c r="E1558" s="3" t="s">
        <v>835</v>
      </c>
      <c r="F1558" s="4" t="str">
        <f t="shared" si="157"/>
        <v>O_PNT_es_goods</v>
      </c>
      <c r="G1558" s="5" t="s">
        <v>887</v>
      </c>
      <c r="H1558" s="3">
        <f t="shared" si="158"/>
        <v>126</v>
      </c>
      <c r="I1558" s="4" t="s">
        <v>1723</v>
      </c>
      <c r="J1558" s="4" t="s">
        <v>2766</v>
      </c>
      <c r="K1558" s="3" t="s">
        <v>3350</v>
      </c>
      <c r="L1558" s="3"/>
      <c r="M1558" s="3" t="str">
        <f t="shared" si="154"/>
        <v>NULL</v>
      </c>
      <c r="N1558" s="3"/>
      <c r="O1558" s="3"/>
      <c r="P1558" s="2" t="s">
        <v>3248</v>
      </c>
      <c r="Q1558" s="28" t="str">
        <f t="shared" si="155"/>
        <v>goodsNo</v>
      </c>
      <c r="R1558" s="2" t="str">
        <f t="shared" si="159"/>
        <v>, detailInfoAS  CHAR(6)  NULL  COMMENT 'AS안내 선택입력'</v>
      </c>
    </row>
    <row r="1559" spans="1:18" ht="22" hidden="1" customHeight="1" x14ac:dyDescent="0.45">
      <c r="A1559" s="23">
        <f t="shared" si="156"/>
        <v>75</v>
      </c>
      <c r="B1559" s="3" t="s">
        <v>598</v>
      </c>
      <c r="C1559" s="3" t="s">
        <v>787</v>
      </c>
      <c r="D1559" s="3" t="s">
        <v>5513</v>
      </c>
      <c r="E1559" s="3" t="s">
        <v>835</v>
      </c>
      <c r="F1559" s="4" t="str">
        <f t="shared" si="157"/>
        <v>O_PNT_es_goods</v>
      </c>
      <c r="G1559" s="5" t="s">
        <v>887</v>
      </c>
      <c r="H1559" s="3">
        <f t="shared" si="158"/>
        <v>127</v>
      </c>
      <c r="I1559" s="4" t="s">
        <v>1724</v>
      </c>
      <c r="J1559" s="4" t="s">
        <v>2767</v>
      </c>
      <c r="K1559" s="3" t="s">
        <v>3163</v>
      </c>
      <c r="L1559" s="3"/>
      <c r="M1559" s="3" t="str">
        <f t="shared" si="154"/>
        <v>NULL</v>
      </c>
      <c r="N1559" s="3"/>
      <c r="O1559" s="3"/>
      <c r="P1559" s="2" t="s">
        <v>3246</v>
      </c>
      <c r="Q1559" s="28" t="str">
        <f t="shared" si="155"/>
        <v>goodsNo</v>
      </c>
      <c r="R1559" s="2" t="str">
        <f t="shared" si="159"/>
        <v>, detailInfoASDirectInput  TEXT  NULL  COMMENT 'AS안내 직접입력'</v>
      </c>
    </row>
    <row r="1560" spans="1:18" ht="22" hidden="1" customHeight="1" x14ac:dyDescent="0.45">
      <c r="A1560" s="23">
        <f t="shared" si="156"/>
        <v>75</v>
      </c>
      <c r="B1560" s="3" t="s">
        <v>598</v>
      </c>
      <c r="C1560" s="3" t="s">
        <v>787</v>
      </c>
      <c r="D1560" s="3" t="s">
        <v>5513</v>
      </c>
      <c r="E1560" s="3" t="s">
        <v>835</v>
      </c>
      <c r="F1560" s="4" t="str">
        <f t="shared" si="157"/>
        <v>O_PNT_es_goods</v>
      </c>
      <c r="G1560" s="5" t="s">
        <v>887</v>
      </c>
      <c r="H1560" s="3">
        <f t="shared" si="158"/>
        <v>128</v>
      </c>
      <c r="I1560" s="4" t="s">
        <v>1725</v>
      </c>
      <c r="J1560" s="4" t="s">
        <v>2768</v>
      </c>
      <c r="K1560" s="3" t="s">
        <v>3345</v>
      </c>
      <c r="L1560" s="3"/>
      <c r="M1560" s="3" t="str">
        <f t="shared" si="154"/>
        <v>NULL</v>
      </c>
      <c r="N1560" s="3"/>
      <c r="O1560" s="3"/>
      <c r="P1560" s="2" t="s">
        <v>3294</v>
      </c>
      <c r="Q1560" s="28" t="str">
        <f t="shared" si="155"/>
        <v>goodsNo</v>
      </c>
      <c r="R1560" s="2" t="str">
        <f t="shared" si="159"/>
        <v>, detailInfoRefundFl  VARCHAR(9)  NULL  COMMENT '환불안내 입력여부'</v>
      </c>
    </row>
    <row r="1561" spans="1:18" ht="22" hidden="1" customHeight="1" x14ac:dyDescent="0.45">
      <c r="A1561" s="23">
        <f t="shared" si="156"/>
        <v>75</v>
      </c>
      <c r="B1561" s="3" t="s">
        <v>598</v>
      </c>
      <c r="C1561" s="3" t="s">
        <v>787</v>
      </c>
      <c r="D1561" s="3" t="s">
        <v>5513</v>
      </c>
      <c r="E1561" s="3" t="s">
        <v>835</v>
      </c>
      <c r="F1561" s="4" t="str">
        <f t="shared" si="157"/>
        <v>O_PNT_es_goods</v>
      </c>
      <c r="G1561" s="5" t="s">
        <v>887</v>
      </c>
      <c r="H1561" s="3">
        <f t="shared" si="158"/>
        <v>129</v>
      </c>
      <c r="I1561" s="4" t="s">
        <v>1726</v>
      </c>
      <c r="J1561" s="4" t="s">
        <v>2769</v>
      </c>
      <c r="K1561" s="3" t="s">
        <v>3350</v>
      </c>
      <c r="L1561" s="3"/>
      <c r="M1561" s="3" t="str">
        <f t="shared" si="154"/>
        <v>NULL</v>
      </c>
      <c r="N1561" s="3"/>
      <c r="O1561" s="3"/>
      <c r="P1561" s="2" t="s">
        <v>3248</v>
      </c>
      <c r="Q1561" s="28" t="str">
        <f t="shared" si="155"/>
        <v>goodsNo</v>
      </c>
      <c r="R1561" s="2" t="str">
        <f t="shared" si="159"/>
        <v>, detailInfoRefund  CHAR(6)  NULL  COMMENT '환불안내 선택입력'</v>
      </c>
    </row>
    <row r="1562" spans="1:18" ht="22" hidden="1" customHeight="1" x14ac:dyDescent="0.45">
      <c r="A1562" s="23">
        <f t="shared" si="156"/>
        <v>75</v>
      </c>
      <c r="B1562" s="3" t="s">
        <v>598</v>
      </c>
      <c r="C1562" s="3" t="s">
        <v>787</v>
      </c>
      <c r="D1562" s="3" t="s">
        <v>5513</v>
      </c>
      <c r="E1562" s="3" t="s">
        <v>835</v>
      </c>
      <c r="F1562" s="4" t="str">
        <f t="shared" si="157"/>
        <v>O_PNT_es_goods</v>
      </c>
      <c r="G1562" s="5" t="s">
        <v>887</v>
      </c>
      <c r="H1562" s="3">
        <f t="shared" si="158"/>
        <v>130</v>
      </c>
      <c r="I1562" s="4" t="s">
        <v>1727</v>
      </c>
      <c r="J1562" s="4" t="s">
        <v>2770</v>
      </c>
      <c r="K1562" s="3" t="s">
        <v>3163</v>
      </c>
      <c r="L1562" s="3"/>
      <c r="M1562" s="3" t="str">
        <f t="shared" si="154"/>
        <v>NULL</v>
      </c>
      <c r="N1562" s="3"/>
      <c r="O1562" s="3"/>
      <c r="P1562" s="2" t="s">
        <v>3246</v>
      </c>
      <c r="Q1562" s="28" t="str">
        <f t="shared" si="155"/>
        <v>goodsNo</v>
      </c>
      <c r="R1562" s="2" t="str">
        <f t="shared" si="159"/>
        <v>, detailInfoRefundDirectInput  TEXT  NULL  COMMENT '환불안내 직접입력'</v>
      </c>
    </row>
    <row r="1563" spans="1:18" ht="22" hidden="1" customHeight="1" x14ac:dyDescent="0.45">
      <c r="A1563" s="23">
        <f t="shared" si="156"/>
        <v>75</v>
      </c>
      <c r="B1563" s="3" t="s">
        <v>598</v>
      </c>
      <c r="C1563" s="3" t="s">
        <v>787</v>
      </c>
      <c r="D1563" s="3" t="s">
        <v>5513</v>
      </c>
      <c r="E1563" s="3" t="s">
        <v>835</v>
      </c>
      <c r="F1563" s="4" t="str">
        <f t="shared" si="157"/>
        <v>O_PNT_es_goods</v>
      </c>
      <c r="G1563" s="5" t="s">
        <v>887</v>
      </c>
      <c r="H1563" s="3">
        <f t="shared" si="158"/>
        <v>131</v>
      </c>
      <c r="I1563" s="4" t="s">
        <v>1728</v>
      </c>
      <c r="J1563" s="4" t="s">
        <v>2771</v>
      </c>
      <c r="K1563" s="3" t="s">
        <v>3345</v>
      </c>
      <c r="L1563" s="3"/>
      <c r="M1563" s="3" t="str">
        <f t="shared" si="154"/>
        <v>NULL</v>
      </c>
      <c r="N1563" s="3"/>
      <c r="O1563" s="3"/>
      <c r="P1563" s="2" t="s">
        <v>3294</v>
      </c>
      <c r="Q1563" s="28" t="str">
        <f t="shared" si="155"/>
        <v>goodsNo</v>
      </c>
      <c r="R1563" s="2" t="str">
        <f t="shared" si="159"/>
        <v>, detailInfoExchangeFl  VARCHAR(9)  NULL  COMMENT '교환안내 입력여부'</v>
      </c>
    </row>
    <row r="1564" spans="1:18" ht="22" hidden="1" customHeight="1" x14ac:dyDescent="0.45">
      <c r="A1564" s="23">
        <f t="shared" si="156"/>
        <v>75</v>
      </c>
      <c r="B1564" s="3" t="s">
        <v>598</v>
      </c>
      <c r="C1564" s="3" t="s">
        <v>787</v>
      </c>
      <c r="D1564" s="3" t="s">
        <v>5513</v>
      </c>
      <c r="E1564" s="3" t="s">
        <v>835</v>
      </c>
      <c r="F1564" s="4" t="str">
        <f t="shared" si="157"/>
        <v>O_PNT_es_goods</v>
      </c>
      <c r="G1564" s="5" t="s">
        <v>887</v>
      </c>
      <c r="H1564" s="3">
        <f t="shared" si="158"/>
        <v>132</v>
      </c>
      <c r="I1564" s="4" t="s">
        <v>1729</v>
      </c>
      <c r="J1564" s="4" t="s">
        <v>2772</v>
      </c>
      <c r="K1564" s="3" t="s">
        <v>3350</v>
      </c>
      <c r="L1564" s="3"/>
      <c r="M1564" s="3" t="str">
        <f t="shared" si="154"/>
        <v>NULL</v>
      </c>
      <c r="N1564" s="3"/>
      <c r="O1564" s="3"/>
      <c r="P1564" s="2" t="s">
        <v>3248</v>
      </c>
      <c r="Q1564" s="28" t="str">
        <f t="shared" si="155"/>
        <v>goodsNo</v>
      </c>
      <c r="R1564" s="2" t="str">
        <f t="shared" si="159"/>
        <v>, detailInfoExchange  CHAR(6)  NULL  COMMENT '교환안내 선택입력'</v>
      </c>
    </row>
    <row r="1565" spans="1:18" ht="22" hidden="1" customHeight="1" x14ac:dyDescent="0.45">
      <c r="A1565" s="23">
        <f t="shared" si="156"/>
        <v>75</v>
      </c>
      <c r="B1565" s="3" t="s">
        <v>598</v>
      </c>
      <c r="C1565" s="3" t="s">
        <v>787</v>
      </c>
      <c r="D1565" s="3" t="s">
        <v>5513</v>
      </c>
      <c r="E1565" s="3" t="s">
        <v>835</v>
      </c>
      <c r="F1565" s="4" t="str">
        <f t="shared" si="157"/>
        <v>O_PNT_es_goods</v>
      </c>
      <c r="G1565" s="5" t="s">
        <v>887</v>
      </c>
      <c r="H1565" s="3">
        <f t="shared" si="158"/>
        <v>133</v>
      </c>
      <c r="I1565" s="4" t="s">
        <v>1730</v>
      </c>
      <c r="J1565" s="4" t="s">
        <v>2773</v>
      </c>
      <c r="K1565" s="3" t="s">
        <v>3163</v>
      </c>
      <c r="L1565" s="3"/>
      <c r="M1565" s="3" t="str">
        <f t="shared" si="154"/>
        <v>NULL</v>
      </c>
      <c r="N1565" s="3"/>
      <c r="O1565" s="3"/>
      <c r="P1565" s="2" t="s">
        <v>3246</v>
      </c>
      <c r="Q1565" s="28" t="str">
        <f t="shared" si="155"/>
        <v>goodsNo</v>
      </c>
      <c r="R1565" s="2" t="str">
        <f t="shared" si="159"/>
        <v>, detailInfoExchangeDirectInput  TEXT  NULL  COMMENT '교환안내 직접입력'</v>
      </c>
    </row>
    <row r="1566" spans="1:18" ht="22" hidden="1" customHeight="1" x14ac:dyDescent="0.45">
      <c r="A1566" s="23">
        <f t="shared" si="156"/>
        <v>75</v>
      </c>
      <c r="B1566" s="3" t="s">
        <v>598</v>
      </c>
      <c r="C1566" s="3" t="s">
        <v>787</v>
      </c>
      <c r="D1566" s="3" t="s">
        <v>5513</v>
      </c>
      <c r="E1566" s="3" t="s">
        <v>835</v>
      </c>
      <c r="F1566" s="4" t="str">
        <f t="shared" si="157"/>
        <v>O_PNT_es_goods</v>
      </c>
      <c r="G1566" s="5" t="s">
        <v>887</v>
      </c>
      <c r="H1566" s="3">
        <f t="shared" si="158"/>
        <v>134</v>
      </c>
      <c r="I1566" s="4" t="s">
        <v>1509</v>
      </c>
      <c r="J1566" s="4" t="s">
        <v>2542</v>
      </c>
      <c r="K1566" s="3" t="s">
        <v>3210</v>
      </c>
      <c r="L1566" s="3"/>
      <c r="M1566" s="3" t="str">
        <f t="shared" si="154"/>
        <v>NULL</v>
      </c>
      <c r="N1566" s="3"/>
      <c r="O1566" s="3"/>
      <c r="P1566" s="2" t="s">
        <v>3232</v>
      </c>
      <c r="Q1566" s="28" t="str">
        <f t="shared" si="155"/>
        <v>goodsNo</v>
      </c>
      <c r="R1566" s="2" t="str">
        <f t="shared" si="159"/>
        <v>, seoTagFl  VARCHAR(1)  NULL  COMMENT '개별SEO태그 사용'</v>
      </c>
    </row>
    <row r="1567" spans="1:18" ht="22" hidden="1" customHeight="1" x14ac:dyDescent="0.45">
      <c r="A1567" s="23">
        <f t="shared" si="156"/>
        <v>75</v>
      </c>
      <c r="B1567" s="3" t="s">
        <v>598</v>
      </c>
      <c r="C1567" s="3" t="s">
        <v>787</v>
      </c>
      <c r="D1567" s="3" t="s">
        <v>5513</v>
      </c>
      <c r="E1567" s="3" t="s">
        <v>835</v>
      </c>
      <c r="F1567" s="4" t="str">
        <f t="shared" si="157"/>
        <v>O_PNT_es_goods</v>
      </c>
      <c r="G1567" s="5" t="s">
        <v>887</v>
      </c>
      <c r="H1567" s="3">
        <f t="shared" si="158"/>
        <v>135</v>
      </c>
      <c r="I1567" s="4" t="s">
        <v>1510</v>
      </c>
      <c r="J1567" s="4" t="s">
        <v>2543</v>
      </c>
      <c r="K1567" s="3" t="s">
        <v>3378</v>
      </c>
      <c r="L1567" s="3"/>
      <c r="M1567" s="3" t="str">
        <f t="shared" si="154"/>
        <v>NULL</v>
      </c>
      <c r="N1567" s="3"/>
      <c r="O1567" s="3"/>
      <c r="P1567" s="2" t="s">
        <v>3223</v>
      </c>
      <c r="Q1567" s="28" t="str">
        <f t="shared" si="155"/>
        <v>goodsNo</v>
      </c>
      <c r="R1567" s="2" t="str">
        <f t="shared" si="159"/>
        <v>, seoTagSno  INTEGER  NULL  COMMENT '개별SEO태그고유번호'</v>
      </c>
    </row>
    <row r="1568" spans="1:18" ht="22" hidden="1" customHeight="1" x14ac:dyDescent="0.45">
      <c r="A1568" s="23">
        <f t="shared" si="156"/>
        <v>75</v>
      </c>
      <c r="B1568" s="3" t="s">
        <v>598</v>
      </c>
      <c r="C1568" s="3" t="s">
        <v>787</v>
      </c>
      <c r="D1568" s="3" t="s">
        <v>5513</v>
      </c>
      <c r="E1568" s="3" t="s">
        <v>835</v>
      </c>
      <c r="F1568" s="4" t="str">
        <f t="shared" si="157"/>
        <v>O_PNT_es_goods</v>
      </c>
      <c r="G1568" s="5" t="s">
        <v>887</v>
      </c>
      <c r="H1568" s="3">
        <f t="shared" si="158"/>
        <v>136</v>
      </c>
      <c r="I1568" s="4" t="s">
        <v>1731</v>
      </c>
      <c r="J1568" s="4" t="s">
        <v>2774</v>
      </c>
      <c r="K1568" s="3" t="s">
        <v>3210</v>
      </c>
      <c r="L1568" s="3"/>
      <c r="M1568" s="3" t="str">
        <f t="shared" si="154"/>
        <v>NULL</v>
      </c>
      <c r="N1568" s="3"/>
      <c r="O1568" s="3"/>
      <c r="P1568" s="2" t="s">
        <v>3232</v>
      </c>
      <c r="Q1568" s="28" t="str">
        <f t="shared" si="155"/>
        <v>goodsNo</v>
      </c>
      <c r="R1568" s="2" t="str">
        <f t="shared" si="159"/>
        <v>, naverFl  VARCHAR(1)  NULL  COMMENT '네이버쇼핑연동여부'</v>
      </c>
    </row>
    <row r="1569" spans="1:18" ht="22" hidden="1" customHeight="1" x14ac:dyDescent="0.45">
      <c r="A1569" s="23">
        <f t="shared" si="156"/>
        <v>75</v>
      </c>
      <c r="B1569" s="3" t="s">
        <v>598</v>
      </c>
      <c r="C1569" s="3" t="s">
        <v>787</v>
      </c>
      <c r="D1569" s="3" t="s">
        <v>5513</v>
      </c>
      <c r="E1569" s="3" t="s">
        <v>835</v>
      </c>
      <c r="F1569" s="4" t="str">
        <f t="shared" si="157"/>
        <v>O_PNT_es_goods</v>
      </c>
      <c r="G1569" s="5" t="s">
        <v>887</v>
      </c>
      <c r="H1569" s="3">
        <f t="shared" si="158"/>
        <v>137</v>
      </c>
      <c r="I1569" s="4" t="s">
        <v>1732</v>
      </c>
      <c r="J1569" s="4" t="s">
        <v>2775</v>
      </c>
      <c r="K1569" s="3" t="s">
        <v>3210</v>
      </c>
      <c r="L1569" s="3"/>
      <c r="M1569" s="3" t="str">
        <f t="shared" si="154"/>
        <v>NULL</v>
      </c>
      <c r="N1569" s="3"/>
      <c r="O1569" s="3"/>
      <c r="P1569" s="2" t="s">
        <v>3232</v>
      </c>
      <c r="Q1569" s="28" t="str">
        <f t="shared" si="155"/>
        <v>goodsNo</v>
      </c>
      <c r="R1569" s="2" t="str">
        <f t="shared" si="159"/>
        <v>, daumFl  VARCHAR(1)  NULL  COMMENT '다음쇼핑하우연동여부'</v>
      </c>
    </row>
    <row r="1570" spans="1:18" ht="22" hidden="1" customHeight="1" x14ac:dyDescent="0.45">
      <c r="A1570" s="23">
        <f t="shared" si="156"/>
        <v>75</v>
      </c>
      <c r="B1570" s="3" t="s">
        <v>598</v>
      </c>
      <c r="C1570" s="3" t="s">
        <v>787</v>
      </c>
      <c r="D1570" s="3" t="s">
        <v>5513</v>
      </c>
      <c r="E1570" s="3" t="s">
        <v>835</v>
      </c>
      <c r="F1570" s="4" t="str">
        <f t="shared" si="157"/>
        <v>O_PNT_es_goods</v>
      </c>
      <c r="G1570" s="5" t="s">
        <v>887</v>
      </c>
      <c r="H1570" s="3">
        <f t="shared" si="158"/>
        <v>138</v>
      </c>
      <c r="I1570" s="4" t="s">
        <v>1733</v>
      </c>
      <c r="J1570" s="4" t="s">
        <v>2776</v>
      </c>
      <c r="K1570" s="3" t="s">
        <v>3210</v>
      </c>
      <c r="L1570" s="3"/>
      <c r="M1570" s="3" t="str">
        <f t="shared" si="154"/>
        <v>NULL</v>
      </c>
      <c r="N1570" s="3"/>
      <c r="O1570" s="3"/>
      <c r="P1570" s="2" t="s">
        <v>3232</v>
      </c>
      <c r="Q1570" s="28" t="str">
        <f t="shared" si="155"/>
        <v>goodsNo</v>
      </c>
      <c r="R1570" s="2" t="str">
        <f t="shared" si="159"/>
        <v>, paycoFl  VARCHAR(1)  NULL  COMMENT '페이코쇼핑연동여부'</v>
      </c>
    </row>
    <row r="1571" spans="1:18" ht="22" hidden="1" customHeight="1" x14ac:dyDescent="0.45">
      <c r="A1571" s="23">
        <f t="shared" si="156"/>
        <v>75</v>
      </c>
      <c r="B1571" s="3" t="s">
        <v>598</v>
      </c>
      <c r="C1571" s="3" t="s">
        <v>787</v>
      </c>
      <c r="D1571" s="3" t="s">
        <v>5513</v>
      </c>
      <c r="E1571" s="3" t="s">
        <v>835</v>
      </c>
      <c r="F1571" s="4" t="str">
        <f t="shared" si="157"/>
        <v>O_PNT_es_goods</v>
      </c>
      <c r="G1571" s="5" t="s">
        <v>887</v>
      </c>
      <c r="H1571" s="3">
        <f t="shared" si="158"/>
        <v>139</v>
      </c>
      <c r="I1571" s="4" t="s">
        <v>1734</v>
      </c>
      <c r="J1571" s="4" t="s">
        <v>2777</v>
      </c>
      <c r="K1571" s="3" t="s">
        <v>3183</v>
      </c>
      <c r="L1571" s="3"/>
      <c r="M1571" s="3" t="str">
        <f t="shared" si="154"/>
        <v>NULL</v>
      </c>
      <c r="N1571" s="3"/>
      <c r="O1571" s="3"/>
      <c r="P1571" s="2" t="s">
        <v>3227</v>
      </c>
      <c r="Q1571" s="28" t="str">
        <f t="shared" si="155"/>
        <v>goodsNo</v>
      </c>
      <c r="R1571" s="2" t="str">
        <f t="shared" si="159"/>
        <v>, naverImportFlag  VARCHAR(20)  NULL  COMMENT '네이버 수입 및 제작여부'</v>
      </c>
    </row>
    <row r="1572" spans="1:18" ht="22" hidden="1" customHeight="1" x14ac:dyDescent="0.45">
      <c r="A1572" s="23">
        <f t="shared" si="156"/>
        <v>75</v>
      </c>
      <c r="B1572" s="3" t="s">
        <v>598</v>
      </c>
      <c r="C1572" s="3" t="s">
        <v>787</v>
      </c>
      <c r="D1572" s="3" t="s">
        <v>5513</v>
      </c>
      <c r="E1572" s="3" t="s">
        <v>835</v>
      </c>
      <c r="F1572" s="4" t="str">
        <f t="shared" si="157"/>
        <v>O_PNT_es_goods</v>
      </c>
      <c r="G1572" s="5" t="s">
        <v>887</v>
      </c>
      <c r="H1572" s="3">
        <f t="shared" si="158"/>
        <v>140</v>
      </c>
      <c r="I1572" s="4" t="s">
        <v>1735</v>
      </c>
      <c r="J1572" s="4" t="s">
        <v>2778</v>
      </c>
      <c r="K1572" s="3" t="s">
        <v>3166</v>
      </c>
      <c r="L1572" s="3"/>
      <c r="M1572" s="3" t="str">
        <f t="shared" ref="M1572:M1635" si="160">IF(L1572="Y"," NOT NULL","NULL")</f>
        <v>NULL</v>
      </c>
      <c r="N1572" s="3"/>
      <c r="O1572" s="3"/>
      <c r="P1572" s="2" t="s">
        <v>3295</v>
      </c>
      <c r="Q1572" s="28" t="str">
        <f t="shared" ref="Q1572:Q1635" si="161">IF(G1572="","",IF(L1572="",Q1571,IF(AND(L1572="Y",H1572=1),J1572,CONCATENATE(Q1571,",",J1572))))</f>
        <v>goodsNo</v>
      </c>
      <c r="R1572" s="2" t="str">
        <f t="shared" si="159"/>
        <v>, naverProductFlag  CHAR(1)  NULL  COMMENT '네이버 판매방식 구분'</v>
      </c>
    </row>
    <row r="1573" spans="1:18" ht="22" hidden="1" customHeight="1" x14ac:dyDescent="0.45">
      <c r="A1573" s="23">
        <f t="shared" ref="A1573:A1636" si="162">IF(G1573=G1572,A1572,A1572+1)</f>
        <v>75</v>
      </c>
      <c r="B1573" s="3" t="s">
        <v>598</v>
      </c>
      <c r="C1573" s="3" t="s">
        <v>787</v>
      </c>
      <c r="D1573" s="3" t="s">
        <v>5513</v>
      </c>
      <c r="E1573" s="3" t="s">
        <v>835</v>
      </c>
      <c r="F1573" s="4" t="str">
        <f t="shared" ref="F1573:F1636" si="163">CONCATENATE("O_",D1573,"_",E1573)</f>
        <v>O_PNT_es_goods</v>
      </c>
      <c r="G1573" s="5" t="s">
        <v>887</v>
      </c>
      <c r="H1573" s="3">
        <f t="shared" ref="H1573:H1636" si="164">IF(F1573=F1572,H1572+1,1)</f>
        <v>141</v>
      </c>
      <c r="I1573" s="4" t="s">
        <v>1736</v>
      </c>
      <c r="J1573" s="4" t="s">
        <v>2779</v>
      </c>
      <c r="K1573" s="3" t="s">
        <v>3166</v>
      </c>
      <c r="L1573" s="3"/>
      <c r="M1573" s="3" t="str">
        <f t="shared" si="160"/>
        <v>NULL</v>
      </c>
      <c r="N1573" s="3"/>
      <c r="O1573" s="3"/>
      <c r="P1573" s="2" t="s">
        <v>3295</v>
      </c>
      <c r="Q1573" s="28" t="str">
        <f t="shared" si="161"/>
        <v>goodsNo</v>
      </c>
      <c r="R1573" s="2" t="str">
        <f t="shared" ref="R1573:R1636" si="165">IF(AND(N1573="Y",H1573=1),"CREATE OR REPLACE VIEW "&amp;B1573&amp;"."&amp;F1573&amp;" AS SELECT CMM_DTL_CD AS "&amp;J1573,IF(AND(N1573="Y",H1574=1)," , SORT_SEQ AS "&amp;J1573&amp;" FROM DW.WSTC_CMM_CD_DTL WHERE CMM_BAS_CD= '"&amp;P1573&amp;"';",IF(N1573="Y"," , CMM_DTL_NM AS "&amp;J1573,IF(G1573="","",IF(H1573=1,"CREATE OR REPLACE TRANSIENT TABLE "&amp;B1573&amp;"."&amp;F1573&amp;" ("&amp;J1573&amp;"  "&amp;K1573&amp;"  "&amp;M1573&amp;"  COMMENT '"&amp;I1573&amp;"'",IF(H1574=1,", "&amp;J1573&amp;"  "&amp;K1573&amp;"  "&amp;M1573&amp;"  COMMENT '"&amp;I1573&amp;"' , CONSTRAINT "&amp;F1573&amp;"_PK PRIMARY KEY ("&amp;Q1573&amp;")) COMMENT='"&amp;G1573&amp;"';"&amp;"GRANT SELECT ON TABLE GCWB_WDB."&amp;B1573&amp;"."&amp;F1573&amp;" TO READ_ROLE;"&amp;"GRANT SELECT,INSERT,UPDATE,DELETE ON TABLE GCWB_WDB."&amp;B1573&amp;"."&amp;F1573&amp;" TO ROLE CRUD_ROLE;",", "&amp;J1573&amp;"  "&amp;K1573&amp;"  "&amp;M1573&amp;"  COMMENT '"&amp;I1573&amp;"'"))))))</f>
        <v>, naverAgeGroup  CHAR(1)  NULL  COMMENT '네이버 주요 사용 연령대'</v>
      </c>
    </row>
    <row r="1574" spans="1:18" ht="22" hidden="1" customHeight="1" x14ac:dyDescent="0.45">
      <c r="A1574" s="23">
        <f t="shared" si="162"/>
        <v>75</v>
      </c>
      <c r="B1574" s="3" t="s">
        <v>598</v>
      </c>
      <c r="C1574" s="3" t="s">
        <v>787</v>
      </c>
      <c r="D1574" s="3" t="s">
        <v>5513</v>
      </c>
      <c r="E1574" s="3" t="s">
        <v>835</v>
      </c>
      <c r="F1574" s="4" t="str">
        <f t="shared" si="163"/>
        <v>O_PNT_es_goods</v>
      </c>
      <c r="G1574" s="5" t="s">
        <v>887</v>
      </c>
      <c r="H1574" s="3">
        <f t="shared" si="164"/>
        <v>142</v>
      </c>
      <c r="I1574" s="4" t="s">
        <v>1737</v>
      </c>
      <c r="J1574" s="4" t="s">
        <v>2780</v>
      </c>
      <c r="K1574" s="3" t="s">
        <v>3166</v>
      </c>
      <c r="L1574" s="3"/>
      <c r="M1574" s="3" t="str">
        <f t="shared" si="160"/>
        <v>NULL</v>
      </c>
      <c r="N1574" s="3"/>
      <c r="O1574" s="3"/>
      <c r="P1574" s="2" t="s">
        <v>3295</v>
      </c>
      <c r="Q1574" s="28" t="str">
        <f t="shared" si="161"/>
        <v>goodsNo</v>
      </c>
      <c r="R1574" s="2" t="str">
        <f t="shared" si="165"/>
        <v>, naverGender  CHAR(1)  NULL  COMMENT '네이버 주요 사용 성별'</v>
      </c>
    </row>
    <row r="1575" spans="1:18" ht="22" hidden="1" customHeight="1" x14ac:dyDescent="0.45">
      <c r="A1575" s="23">
        <f t="shared" si="162"/>
        <v>75</v>
      </c>
      <c r="B1575" s="3" t="s">
        <v>598</v>
      </c>
      <c r="C1575" s="3" t="s">
        <v>787</v>
      </c>
      <c r="D1575" s="3" t="s">
        <v>5513</v>
      </c>
      <c r="E1575" s="3" t="s">
        <v>835</v>
      </c>
      <c r="F1575" s="4" t="str">
        <f t="shared" si="163"/>
        <v>O_PNT_es_goods</v>
      </c>
      <c r="G1575" s="5" t="s">
        <v>887</v>
      </c>
      <c r="H1575" s="3">
        <f t="shared" si="164"/>
        <v>143</v>
      </c>
      <c r="I1575" s="4" t="s">
        <v>1738</v>
      </c>
      <c r="J1575" s="4" t="s">
        <v>2781</v>
      </c>
      <c r="K1575" s="3" t="s">
        <v>3185</v>
      </c>
      <c r="L1575" s="3"/>
      <c r="M1575" s="3" t="str">
        <f t="shared" si="160"/>
        <v>NULL</v>
      </c>
      <c r="N1575" s="3"/>
      <c r="O1575" s="3"/>
      <c r="P1575" s="2" t="s">
        <v>3225</v>
      </c>
      <c r="Q1575" s="28" t="str">
        <f t="shared" si="161"/>
        <v>goodsNo</v>
      </c>
      <c r="R1575" s="2" t="str">
        <f t="shared" si="165"/>
        <v>, naverTag  VARCHAR(255)  NULL  COMMENT '네이버 검색 태그'</v>
      </c>
    </row>
    <row r="1576" spans="1:18" ht="22" hidden="1" customHeight="1" x14ac:dyDescent="0.45">
      <c r="A1576" s="23">
        <f t="shared" si="162"/>
        <v>75</v>
      </c>
      <c r="B1576" s="3" t="s">
        <v>598</v>
      </c>
      <c r="C1576" s="3" t="s">
        <v>787</v>
      </c>
      <c r="D1576" s="3" t="s">
        <v>5513</v>
      </c>
      <c r="E1576" s="3" t="s">
        <v>835</v>
      </c>
      <c r="F1576" s="4" t="str">
        <f t="shared" si="163"/>
        <v>O_PNT_es_goods</v>
      </c>
      <c r="G1576" s="5" t="s">
        <v>887</v>
      </c>
      <c r="H1576" s="3">
        <f t="shared" si="164"/>
        <v>144</v>
      </c>
      <c r="I1576" s="4" t="s">
        <v>1739</v>
      </c>
      <c r="J1576" s="4" t="s">
        <v>2782</v>
      </c>
      <c r="K1576" s="3" t="s">
        <v>3163</v>
      </c>
      <c r="L1576" s="3"/>
      <c r="M1576" s="3" t="str">
        <f t="shared" si="160"/>
        <v>NULL</v>
      </c>
      <c r="N1576" s="3"/>
      <c r="O1576" s="3"/>
      <c r="P1576" s="2" t="s">
        <v>3246</v>
      </c>
      <c r="Q1576" s="28" t="str">
        <f t="shared" si="161"/>
        <v>goodsNo</v>
      </c>
      <c r="R1576" s="2" t="str">
        <f t="shared" si="165"/>
        <v>, naverAttribute  TEXT  NULL  COMMENT '네이버 속성 정보'</v>
      </c>
    </row>
    <row r="1577" spans="1:18" ht="22" hidden="1" customHeight="1" x14ac:dyDescent="0.45">
      <c r="A1577" s="23">
        <f t="shared" si="162"/>
        <v>75</v>
      </c>
      <c r="B1577" s="3" t="s">
        <v>598</v>
      </c>
      <c r="C1577" s="3" t="s">
        <v>787</v>
      </c>
      <c r="D1577" s="3" t="s">
        <v>5513</v>
      </c>
      <c r="E1577" s="3" t="s">
        <v>835</v>
      </c>
      <c r="F1577" s="4" t="str">
        <f t="shared" si="163"/>
        <v>O_PNT_es_goods</v>
      </c>
      <c r="G1577" s="5" t="s">
        <v>887</v>
      </c>
      <c r="H1577" s="3">
        <f t="shared" si="164"/>
        <v>145</v>
      </c>
      <c r="I1577" s="4" t="s">
        <v>1740</v>
      </c>
      <c r="J1577" s="4" t="s">
        <v>2783</v>
      </c>
      <c r="K1577" s="3" t="s">
        <v>3353</v>
      </c>
      <c r="L1577" s="3"/>
      <c r="M1577" s="3" t="str">
        <f t="shared" si="160"/>
        <v>NULL</v>
      </c>
      <c r="N1577" s="3"/>
      <c r="O1577" s="3"/>
      <c r="P1577" s="2" t="s">
        <v>3296</v>
      </c>
      <c r="Q1577" s="28" t="str">
        <f t="shared" si="161"/>
        <v>goodsNo</v>
      </c>
      <c r="R1577" s="2" t="str">
        <f t="shared" si="165"/>
        <v>, naverCategory  CHAR(20)  NULL  COMMENT '네이버 카테고리 ID'</v>
      </c>
    </row>
    <row r="1578" spans="1:18" ht="22" hidden="1" customHeight="1" x14ac:dyDescent="0.45">
      <c r="A1578" s="23">
        <f t="shared" si="162"/>
        <v>75</v>
      </c>
      <c r="B1578" s="3" t="s">
        <v>598</v>
      </c>
      <c r="C1578" s="3" t="s">
        <v>787</v>
      </c>
      <c r="D1578" s="3" t="s">
        <v>5513</v>
      </c>
      <c r="E1578" s="3" t="s">
        <v>835</v>
      </c>
      <c r="F1578" s="4" t="str">
        <f t="shared" si="163"/>
        <v>O_PNT_es_goods</v>
      </c>
      <c r="G1578" s="5" t="s">
        <v>887</v>
      </c>
      <c r="H1578" s="3">
        <f t="shared" si="164"/>
        <v>146</v>
      </c>
      <c r="I1578" s="4" t="s">
        <v>1741</v>
      </c>
      <c r="J1578" s="4" t="s">
        <v>2784</v>
      </c>
      <c r="K1578" s="3" t="s">
        <v>3218</v>
      </c>
      <c r="L1578" s="3"/>
      <c r="M1578" s="3" t="str">
        <f t="shared" si="160"/>
        <v>NULL</v>
      </c>
      <c r="N1578" s="3"/>
      <c r="O1578" s="3"/>
      <c r="P1578" s="2" t="s">
        <v>3297</v>
      </c>
      <c r="Q1578" s="28" t="str">
        <f t="shared" si="161"/>
        <v>goodsNo</v>
      </c>
      <c r="R1578" s="2" t="str">
        <f t="shared" si="165"/>
        <v>, naverProductId  VARCHAR(128)  NULL  COMMENT '네이버 가격비교 페이지 ID'</v>
      </c>
    </row>
    <row r="1579" spans="1:18" ht="22" hidden="1" customHeight="1" x14ac:dyDescent="0.45">
      <c r="A1579" s="23">
        <f t="shared" si="162"/>
        <v>75</v>
      </c>
      <c r="B1579" s="3" t="s">
        <v>598</v>
      </c>
      <c r="C1579" s="3" t="s">
        <v>787</v>
      </c>
      <c r="D1579" s="3" t="s">
        <v>5513</v>
      </c>
      <c r="E1579" s="3" t="s">
        <v>835</v>
      </c>
      <c r="F1579" s="4" t="str">
        <f t="shared" si="163"/>
        <v>O_PNT_es_goods</v>
      </c>
      <c r="G1579" s="5" t="s">
        <v>887</v>
      </c>
      <c r="H1579" s="3">
        <f t="shared" si="164"/>
        <v>147</v>
      </c>
      <c r="I1579" s="4" t="s">
        <v>1742</v>
      </c>
      <c r="J1579" s="4" t="s">
        <v>2785</v>
      </c>
      <c r="K1579" s="3" t="s">
        <v>3221</v>
      </c>
      <c r="L1579" s="3"/>
      <c r="M1579" s="3" t="str">
        <f t="shared" si="160"/>
        <v>NULL</v>
      </c>
      <c r="N1579" s="3"/>
      <c r="O1579" s="3"/>
      <c r="P1579" s="2" t="s">
        <v>3298</v>
      </c>
      <c r="Q1579" s="28" t="str">
        <f t="shared" si="161"/>
        <v>goodsNo</v>
      </c>
      <c r="R1579" s="2" t="str">
        <f t="shared" si="165"/>
        <v>, memo  VARCHAR(500)  NULL  COMMENT '상품 메모'</v>
      </c>
    </row>
    <row r="1580" spans="1:18" ht="22" hidden="1" customHeight="1" x14ac:dyDescent="0.45">
      <c r="A1580" s="23">
        <f t="shared" si="162"/>
        <v>75</v>
      </c>
      <c r="B1580" s="3" t="s">
        <v>598</v>
      </c>
      <c r="C1580" s="3" t="s">
        <v>787</v>
      </c>
      <c r="D1580" s="3" t="s">
        <v>5513</v>
      </c>
      <c r="E1580" s="3" t="s">
        <v>835</v>
      </c>
      <c r="F1580" s="4" t="str">
        <f t="shared" si="163"/>
        <v>O_PNT_es_goods</v>
      </c>
      <c r="G1580" s="5" t="s">
        <v>887</v>
      </c>
      <c r="H1580" s="3">
        <f t="shared" si="164"/>
        <v>148</v>
      </c>
      <c r="I1580" s="4" t="s">
        <v>1743</v>
      </c>
      <c r="J1580" s="4" t="s">
        <v>2786</v>
      </c>
      <c r="K1580" s="3" t="s">
        <v>3378</v>
      </c>
      <c r="L1580" s="3"/>
      <c r="M1580" s="3" t="str">
        <f t="shared" si="160"/>
        <v>NULL</v>
      </c>
      <c r="N1580" s="3"/>
      <c r="O1580" s="3"/>
      <c r="P1580" s="2" t="s">
        <v>3223</v>
      </c>
      <c r="Q1580" s="28" t="str">
        <f t="shared" si="161"/>
        <v>goodsNo</v>
      </c>
      <c r="R1580" s="2" t="str">
        <f t="shared" si="165"/>
        <v>, orderCnt  INTEGER  NULL  COMMENT '주문량'</v>
      </c>
    </row>
    <row r="1581" spans="1:18" ht="22" hidden="1" customHeight="1" x14ac:dyDescent="0.45">
      <c r="A1581" s="23">
        <f t="shared" si="162"/>
        <v>75</v>
      </c>
      <c r="B1581" s="3" t="s">
        <v>598</v>
      </c>
      <c r="C1581" s="3" t="s">
        <v>787</v>
      </c>
      <c r="D1581" s="3" t="s">
        <v>5513</v>
      </c>
      <c r="E1581" s="3" t="s">
        <v>835</v>
      </c>
      <c r="F1581" s="4" t="str">
        <f t="shared" si="163"/>
        <v>O_PNT_es_goods</v>
      </c>
      <c r="G1581" s="5" t="s">
        <v>887</v>
      </c>
      <c r="H1581" s="3">
        <f t="shared" si="164"/>
        <v>149</v>
      </c>
      <c r="I1581" s="4" t="s">
        <v>1744</v>
      </c>
      <c r="J1581" s="4" t="s">
        <v>2787</v>
      </c>
      <c r="K1581" s="3" t="s">
        <v>3378</v>
      </c>
      <c r="L1581" s="3"/>
      <c r="M1581" s="3" t="str">
        <f t="shared" si="160"/>
        <v>NULL</v>
      </c>
      <c r="N1581" s="3"/>
      <c r="O1581" s="3"/>
      <c r="P1581" s="2" t="s">
        <v>3223</v>
      </c>
      <c r="Q1581" s="28" t="str">
        <f t="shared" si="161"/>
        <v>goodsNo</v>
      </c>
      <c r="R1581" s="2" t="str">
        <f t="shared" si="165"/>
        <v>, orderGoodsCnt  INTEGER  NULL  COMMENT '주문 상품 수'</v>
      </c>
    </row>
    <row r="1582" spans="1:18" ht="22" hidden="1" customHeight="1" x14ac:dyDescent="0.45">
      <c r="A1582" s="23">
        <f t="shared" si="162"/>
        <v>75</v>
      </c>
      <c r="B1582" s="3" t="s">
        <v>598</v>
      </c>
      <c r="C1582" s="3" t="s">
        <v>787</v>
      </c>
      <c r="D1582" s="3" t="s">
        <v>5513</v>
      </c>
      <c r="E1582" s="3" t="s">
        <v>835</v>
      </c>
      <c r="F1582" s="4" t="str">
        <f t="shared" si="163"/>
        <v>O_PNT_es_goods</v>
      </c>
      <c r="G1582" s="5" t="s">
        <v>887</v>
      </c>
      <c r="H1582" s="3">
        <f t="shared" si="164"/>
        <v>150</v>
      </c>
      <c r="I1582" s="4" t="s">
        <v>1430</v>
      </c>
      <c r="J1582" s="4" t="s">
        <v>2788</v>
      </c>
      <c r="K1582" s="3" t="s">
        <v>3378</v>
      </c>
      <c r="L1582" s="3"/>
      <c r="M1582" s="3" t="str">
        <f t="shared" si="160"/>
        <v>NULL</v>
      </c>
      <c r="N1582" s="3"/>
      <c r="O1582" s="3"/>
      <c r="P1582" s="2" t="s">
        <v>3223</v>
      </c>
      <c r="Q1582" s="28" t="str">
        <f t="shared" si="161"/>
        <v>goodsNo</v>
      </c>
      <c r="R1582" s="2" t="str">
        <f t="shared" si="165"/>
        <v>, hitCnt  INTEGER  NULL  COMMENT '조회수'</v>
      </c>
    </row>
    <row r="1583" spans="1:18" ht="22" hidden="1" customHeight="1" x14ac:dyDescent="0.45">
      <c r="A1583" s="23">
        <f t="shared" si="162"/>
        <v>75</v>
      </c>
      <c r="B1583" s="3" t="s">
        <v>598</v>
      </c>
      <c r="C1583" s="3" t="s">
        <v>787</v>
      </c>
      <c r="D1583" s="3" t="s">
        <v>5513</v>
      </c>
      <c r="E1583" s="3" t="s">
        <v>835</v>
      </c>
      <c r="F1583" s="4" t="str">
        <f t="shared" si="163"/>
        <v>O_PNT_es_goods</v>
      </c>
      <c r="G1583" s="5" t="s">
        <v>887</v>
      </c>
      <c r="H1583" s="3">
        <f t="shared" si="164"/>
        <v>151</v>
      </c>
      <c r="I1583" s="4" t="s">
        <v>1745</v>
      </c>
      <c r="J1583" s="4" t="s">
        <v>2789</v>
      </c>
      <c r="K1583" s="3" t="s">
        <v>3378</v>
      </c>
      <c r="L1583" s="3"/>
      <c r="M1583" s="3" t="str">
        <f t="shared" si="160"/>
        <v>NULL</v>
      </c>
      <c r="N1583" s="3"/>
      <c r="O1583" s="3"/>
      <c r="P1583" s="2" t="s">
        <v>3223</v>
      </c>
      <c r="Q1583" s="28" t="str">
        <f t="shared" si="161"/>
        <v>goodsNo</v>
      </c>
      <c r="R1583" s="2" t="str">
        <f t="shared" si="165"/>
        <v>, cartCnt  INTEGER  NULL  COMMENT '장바구니 수'</v>
      </c>
    </row>
    <row r="1584" spans="1:18" ht="22" hidden="1" customHeight="1" x14ac:dyDescent="0.45">
      <c r="A1584" s="23">
        <f t="shared" si="162"/>
        <v>75</v>
      </c>
      <c r="B1584" s="3" t="s">
        <v>598</v>
      </c>
      <c r="C1584" s="3" t="s">
        <v>787</v>
      </c>
      <c r="D1584" s="3" t="s">
        <v>5513</v>
      </c>
      <c r="E1584" s="3" t="s">
        <v>835</v>
      </c>
      <c r="F1584" s="4" t="str">
        <f t="shared" si="163"/>
        <v>O_PNT_es_goods</v>
      </c>
      <c r="G1584" s="5" t="s">
        <v>887</v>
      </c>
      <c r="H1584" s="3">
        <f t="shared" si="164"/>
        <v>152</v>
      </c>
      <c r="I1584" s="4" t="s">
        <v>1746</v>
      </c>
      <c r="J1584" s="4" t="s">
        <v>2790</v>
      </c>
      <c r="K1584" s="3" t="s">
        <v>3378</v>
      </c>
      <c r="L1584" s="3"/>
      <c r="M1584" s="3" t="str">
        <f t="shared" si="160"/>
        <v>NULL</v>
      </c>
      <c r="N1584" s="3"/>
      <c r="O1584" s="3"/>
      <c r="P1584" s="2" t="s">
        <v>3223</v>
      </c>
      <c r="Q1584" s="28" t="str">
        <f t="shared" si="161"/>
        <v>goodsNo</v>
      </c>
      <c r="R1584" s="2" t="str">
        <f t="shared" si="165"/>
        <v>, wishCnt  INTEGER  NULL  COMMENT '관심상품 수'</v>
      </c>
    </row>
    <row r="1585" spans="1:18" ht="22" hidden="1" customHeight="1" x14ac:dyDescent="0.45">
      <c r="A1585" s="23">
        <f t="shared" si="162"/>
        <v>75</v>
      </c>
      <c r="B1585" s="3" t="s">
        <v>598</v>
      </c>
      <c r="C1585" s="3" t="s">
        <v>787</v>
      </c>
      <c r="D1585" s="3" t="s">
        <v>5513</v>
      </c>
      <c r="E1585" s="3" t="s">
        <v>835</v>
      </c>
      <c r="F1585" s="4" t="str">
        <f t="shared" si="163"/>
        <v>O_PNT_es_goods</v>
      </c>
      <c r="G1585" s="5" t="s">
        <v>887</v>
      </c>
      <c r="H1585" s="3">
        <f t="shared" si="164"/>
        <v>153</v>
      </c>
      <c r="I1585" s="4" t="s">
        <v>1747</v>
      </c>
      <c r="J1585" s="4" t="s">
        <v>2791</v>
      </c>
      <c r="K1585" s="3" t="s">
        <v>3378</v>
      </c>
      <c r="L1585" s="3"/>
      <c r="M1585" s="3" t="str">
        <f t="shared" si="160"/>
        <v>NULL</v>
      </c>
      <c r="N1585" s="3"/>
      <c r="O1585" s="3"/>
      <c r="P1585" s="2" t="s">
        <v>3223</v>
      </c>
      <c r="Q1585" s="28" t="str">
        <f t="shared" si="161"/>
        <v>goodsNo</v>
      </c>
      <c r="R1585" s="2" t="str">
        <f t="shared" si="165"/>
        <v>, reviewCnt  INTEGER  NULL  COMMENT '상품평수'</v>
      </c>
    </row>
    <row r="1586" spans="1:18" ht="22" hidden="1" customHeight="1" x14ac:dyDescent="0.45">
      <c r="A1586" s="23">
        <f t="shared" si="162"/>
        <v>75</v>
      </c>
      <c r="B1586" s="3" t="s">
        <v>598</v>
      </c>
      <c r="C1586" s="3" t="s">
        <v>787</v>
      </c>
      <c r="D1586" s="3" t="s">
        <v>5513</v>
      </c>
      <c r="E1586" s="3" t="s">
        <v>835</v>
      </c>
      <c r="F1586" s="4" t="str">
        <f t="shared" si="163"/>
        <v>O_PNT_es_goods</v>
      </c>
      <c r="G1586" s="5" t="s">
        <v>887</v>
      </c>
      <c r="H1586" s="3">
        <f t="shared" si="164"/>
        <v>154</v>
      </c>
      <c r="I1586" s="4" t="s">
        <v>1748</v>
      </c>
      <c r="J1586" s="4" t="s">
        <v>2792</v>
      </c>
      <c r="K1586" s="3" t="s">
        <v>3378</v>
      </c>
      <c r="L1586" s="3"/>
      <c r="M1586" s="3" t="str">
        <f t="shared" si="160"/>
        <v>NULL</v>
      </c>
      <c r="N1586" s="3"/>
      <c r="O1586" s="3"/>
      <c r="P1586" s="2" t="s">
        <v>3223</v>
      </c>
      <c r="Q1586" s="28" t="str">
        <f t="shared" si="161"/>
        <v>goodsNo</v>
      </c>
      <c r="R1586" s="2" t="str">
        <f t="shared" si="165"/>
        <v>, plusReviewCnt  INTEGER  NULL  COMMENT '플러스리뷰 상품평수'</v>
      </c>
    </row>
    <row r="1587" spans="1:18" ht="22" hidden="1" customHeight="1" x14ac:dyDescent="0.45">
      <c r="A1587" s="23">
        <f t="shared" si="162"/>
        <v>75</v>
      </c>
      <c r="B1587" s="3" t="s">
        <v>598</v>
      </c>
      <c r="C1587" s="3" t="s">
        <v>787</v>
      </c>
      <c r="D1587" s="3" t="s">
        <v>5513</v>
      </c>
      <c r="E1587" s="3" t="s">
        <v>835</v>
      </c>
      <c r="F1587" s="4" t="str">
        <f t="shared" si="163"/>
        <v>O_PNT_es_goods</v>
      </c>
      <c r="G1587" s="5" t="s">
        <v>887</v>
      </c>
      <c r="H1587" s="3">
        <f t="shared" si="164"/>
        <v>155</v>
      </c>
      <c r="I1587" s="4" t="s">
        <v>1749</v>
      </c>
      <c r="J1587" s="4" t="s">
        <v>2793</v>
      </c>
      <c r="K1587" s="3" t="s">
        <v>3210</v>
      </c>
      <c r="L1587" s="3"/>
      <c r="M1587" s="3" t="str">
        <f t="shared" si="160"/>
        <v>NULL</v>
      </c>
      <c r="N1587" s="3"/>
      <c r="O1587" s="3"/>
      <c r="P1587" s="2" t="s">
        <v>3299</v>
      </c>
      <c r="Q1587" s="28" t="str">
        <f t="shared" si="161"/>
        <v>goodsNo</v>
      </c>
      <c r="R1587" s="2" t="str">
        <f t="shared" si="165"/>
        <v>, excelFl  VARCHAR(1)  NULL  COMMENT '엑셀등록시 플래그'</v>
      </c>
    </row>
    <row r="1588" spans="1:18" ht="22" hidden="1" customHeight="1" x14ac:dyDescent="0.45">
      <c r="A1588" s="23">
        <f t="shared" si="162"/>
        <v>75</v>
      </c>
      <c r="B1588" s="3" t="s">
        <v>598</v>
      </c>
      <c r="C1588" s="3" t="s">
        <v>787</v>
      </c>
      <c r="D1588" s="3" t="s">
        <v>5513</v>
      </c>
      <c r="E1588" s="3" t="s">
        <v>835</v>
      </c>
      <c r="F1588" s="4" t="str">
        <f t="shared" si="163"/>
        <v>O_PNT_es_goods</v>
      </c>
      <c r="G1588" s="5" t="s">
        <v>887</v>
      </c>
      <c r="H1588" s="3">
        <f t="shared" si="164"/>
        <v>156</v>
      </c>
      <c r="I1588" s="4" t="s">
        <v>1750</v>
      </c>
      <c r="J1588" s="4" t="s">
        <v>2794</v>
      </c>
      <c r="K1588" s="3" t="s">
        <v>3210</v>
      </c>
      <c r="L1588" s="3"/>
      <c r="M1588" s="3" t="str">
        <f t="shared" si="160"/>
        <v>NULL</v>
      </c>
      <c r="N1588" s="3"/>
      <c r="O1588" s="3"/>
      <c r="P1588" s="2" t="s">
        <v>3232</v>
      </c>
      <c r="Q1588" s="28" t="str">
        <f t="shared" si="161"/>
        <v>goodsNo</v>
      </c>
      <c r="R1588" s="2" t="str">
        <f t="shared" si="165"/>
        <v>, delFl  VARCHAR(1)  NULL  COMMENT '상품 삭제 여부'</v>
      </c>
    </row>
    <row r="1589" spans="1:18" ht="22" hidden="1" customHeight="1" x14ac:dyDescent="0.45">
      <c r="A1589" s="23">
        <f t="shared" si="162"/>
        <v>75</v>
      </c>
      <c r="B1589" s="3" t="s">
        <v>598</v>
      </c>
      <c r="C1589" s="3" t="s">
        <v>787</v>
      </c>
      <c r="D1589" s="3" t="s">
        <v>5513</v>
      </c>
      <c r="E1589" s="3" t="s">
        <v>835</v>
      </c>
      <c r="F1589" s="4" t="str">
        <f t="shared" si="163"/>
        <v>O_PNT_es_goods</v>
      </c>
      <c r="G1589" s="5" t="s">
        <v>887</v>
      </c>
      <c r="H1589" s="3">
        <f t="shared" si="164"/>
        <v>157</v>
      </c>
      <c r="I1589" s="4" t="s">
        <v>916</v>
      </c>
      <c r="J1589" s="4" t="s">
        <v>2486</v>
      </c>
      <c r="K1589" s="3" t="s">
        <v>3160</v>
      </c>
      <c r="L1589" s="3"/>
      <c r="M1589" s="3" t="str">
        <f t="shared" si="160"/>
        <v>NULL</v>
      </c>
      <c r="N1589" s="3"/>
      <c r="O1589" s="3"/>
      <c r="P1589" s="2" t="s">
        <v>3237</v>
      </c>
      <c r="Q1589" s="28" t="str">
        <f t="shared" si="161"/>
        <v>goodsNo</v>
      </c>
      <c r="R1589" s="2" t="str">
        <f t="shared" si="165"/>
        <v>, regDt  DATETIME  NULL  COMMENT '등록일'</v>
      </c>
    </row>
    <row r="1590" spans="1:18" ht="22" hidden="1" customHeight="1" x14ac:dyDescent="0.45">
      <c r="A1590" s="23">
        <f t="shared" si="162"/>
        <v>75</v>
      </c>
      <c r="B1590" s="3" t="s">
        <v>598</v>
      </c>
      <c r="C1590" s="3" t="s">
        <v>787</v>
      </c>
      <c r="D1590" s="3" t="s">
        <v>5513</v>
      </c>
      <c r="E1590" s="3" t="s">
        <v>835</v>
      </c>
      <c r="F1590" s="4" t="str">
        <f t="shared" si="163"/>
        <v>O_PNT_es_goods</v>
      </c>
      <c r="G1590" s="5" t="s">
        <v>887</v>
      </c>
      <c r="H1590" s="3">
        <f t="shared" si="164"/>
        <v>158</v>
      </c>
      <c r="I1590" s="4" t="s">
        <v>917</v>
      </c>
      <c r="J1590" s="4" t="s">
        <v>2487</v>
      </c>
      <c r="K1590" s="3" t="s">
        <v>3160</v>
      </c>
      <c r="L1590" s="3"/>
      <c r="M1590" s="3" t="str">
        <f t="shared" si="160"/>
        <v>NULL</v>
      </c>
      <c r="N1590" s="3"/>
      <c r="O1590" s="3"/>
      <c r="P1590" s="2" t="s">
        <v>3237</v>
      </c>
      <c r="Q1590" s="28" t="str">
        <f t="shared" si="161"/>
        <v>goodsNo</v>
      </c>
      <c r="R1590" s="2" t="str">
        <f t="shared" si="165"/>
        <v>, modDt  DATETIME  NULL  COMMENT '수정일'</v>
      </c>
    </row>
    <row r="1591" spans="1:18" ht="22" hidden="1" customHeight="1" x14ac:dyDescent="0.45">
      <c r="A1591" s="23">
        <f t="shared" si="162"/>
        <v>75</v>
      </c>
      <c r="B1591" s="3" t="s">
        <v>598</v>
      </c>
      <c r="C1591" s="3" t="s">
        <v>787</v>
      </c>
      <c r="D1591" s="3" t="s">
        <v>5513</v>
      </c>
      <c r="E1591" s="3" t="s">
        <v>835</v>
      </c>
      <c r="F1591" s="4" t="str">
        <f t="shared" si="163"/>
        <v>O_PNT_es_goods</v>
      </c>
      <c r="G1591" s="5" t="s">
        <v>887</v>
      </c>
      <c r="H1591" s="3">
        <f t="shared" si="164"/>
        <v>159</v>
      </c>
      <c r="I1591" s="4" t="s">
        <v>1751</v>
      </c>
      <c r="J1591" s="4" t="s">
        <v>2795</v>
      </c>
      <c r="K1591" s="3" t="s">
        <v>3160</v>
      </c>
      <c r="L1591" s="3"/>
      <c r="M1591" s="3" t="str">
        <f t="shared" si="160"/>
        <v>NULL</v>
      </c>
      <c r="N1591" s="3"/>
      <c r="O1591" s="3"/>
      <c r="P1591" s="2" t="s">
        <v>3237</v>
      </c>
      <c r="Q1591" s="28" t="str">
        <f t="shared" si="161"/>
        <v>goodsNo</v>
      </c>
      <c r="R1591" s="2" t="str">
        <f t="shared" si="165"/>
        <v>, delDt  DATETIME  NULL  COMMENT '삭제일'</v>
      </c>
    </row>
    <row r="1592" spans="1:18" ht="22" hidden="1" customHeight="1" x14ac:dyDescent="0.45">
      <c r="A1592" s="23">
        <f t="shared" si="162"/>
        <v>75</v>
      </c>
      <c r="B1592" s="3" t="s">
        <v>598</v>
      </c>
      <c r="C1592" s="3" t="s">
        <v>787</v>
      </c>
      <c r="D1592" s="3" t="s">
        <v>5513</v>
      </c>
      <c r="E1592" s="3" t="s">
        <v>835</v>
      </c>
      <c r="F1592" s="4" t="str">
        <f t="shared" si="163"/>
        <v>O_PNT_es_goods</v>
      </c>
      <c r="G1592" s="5" t="s">
        <v>887</v>
      </c>
      <c r="H1592" s="3">
        <f t="shared" si="164"/>
        <v>160</v>
      </c>
      <c r="I1592" s="4" t="s">
        <v>1110</v>
      </c>
      <c r="J1592" s="4" t="s">
        <v>2796</v>
      </c>
      <c r="K1592" s="3" t="s">
        <v>3165</v>
      </c>
      <c r="L1592" s="3"/>
      <c r="M1592" s="3" t="str">
        <f t="shared" si="160"/>
        <v>NULL</v>
      </c>
      <c r="N1592" s="3"/>
      <c r="O1592" s="3"/>
      <c r="P1592" s="2" t="s">
        <v>3170</v>
      </c>
      <c r="Q1592" s="28" t="str">
        <f t="shared" si="161"/>
        <v>goodsNo</v>
      </c>
      <c r="R1592" s="2" t="str">
        <f t="shared" si="165"/>
        <v>, goodsVolume  DECIMAL(7,2)  NULL  COMMENT '상품 용량'</v>
      </c>
    </row>
    <row r="1593" spans="1:18" ht="22" hidden="1" customHeight="1" x14ac:dyDescent="0.45">
      <c r="A1593" s="23">
        <f t="shared" si="162"/>
        <v>75</v>
      </c>
      <c r="B1593" s="3" t="s">
        <v>598</v>
      </c>
      <c r="C1593" s="3" t="s">
        <v>787</v>
      </c>
      <c r="D1593" s="3" t="s">
        <v>5513</v>
      </c>
      <c r="E1593" s="3" t="s">
        <v>835</v>
      </c>
      <c r="F1593" s="4" t="str">
        <f t="shared" si="163"/>
        <v>O_PNT_es_goods</v>
      </c>
      <c r="G1593" s="5" t="s">
        <v>887</v>
      </c>
      <c r="H1593" s="3">
        <f t="shared" si="164"/>
        <v>161</v>
      </c>
      <c r="I1593" s="4" t="s">
        <v>1752</v>
      </c>
      <c r="J1593" s="4" t="s">
        <v>2797</v>
      </c>
      <c r="K1593" s="3" t="s">
        <v>3378</v>
      </c>
      <c r="L1593" s="3"/>
      <c r="M1593" s="3" t="str">
        <f t="shared" si="160"/>
        <v>NULL</v>
      </c>
      <c r="N1593" s="3"/>
      <c r="O1593" s="3"/>
      <c r="P1593" s="2" t="s">
        <v>3223</v>
      </c>
      <c r="Q1593" s="28" t="str">
        <f t="shared" si="161"/>
        <v>goodsNo</v>
      </c>
      <c r="R1593" s="2" t="str">
        <f t="shared" si="165"/>
        <v>, cremaReviewCnt  INTEGER  NULL  COMMENT '크리마리뷰 상품평수'</v>
      </c>
    </row>
    <row r="1594" spans="1:18" ht="22" hidden="1" customHeight="1" x14ac:dyDescent="0.45">
      <c r="A1594" s="23">
        <f t="shared" si="162"/>
        <v>75</v>
      </c>
      <c r="B1594" s="3" t="s">
        <v>598</v>
      </c>
      <c r="C1594" s="3" t="s">
        <v>787</v>
      </c>
      <c r="D1594" s="3" t="s">
        <v>5513</v>
      </c>
      <c r="E1594" s="3" t="s">
        <v>835</v>
      </c>
      <c r="F1594" s="4" t="str">
        <f t="shared" si="163"/>
        <v>O_PNT_es_goods</v>
      </c>
      <c r="G1594" s="5" t="s">
        <v>887</v>
      </c>
      <c r="H1594" s="3">
        <f t="shared" si="164"/>
        <v>162</v>
      </c>
      <c r="I1594" s="4" t="s">
        <v>1753</v>
      </c>
      <c r="J1594" s="4" t="s">
        <v>2798</v>
      </c>
      <c r="K1594" s="3" t="s">
        <v>3378</v>
      </c>
      <c r="L1594" s="3"/>
      <c r="M1594" s="3" t="str">
        <f t="shared" si="160"/>
        <v>NULL</v>
      </c>
      <c r="N1594" s="3"/>
      <c r="O1594" s="3"/>
      <c r="P1594" s="2" t="s">
        <v>3223</v>
      </c>
      <c r="Q1594" s="28" t="str">
        <f t="shared" si="161"/>
        <v>goodsNo</v>
      </c>
      <c r="R1594" s="2" t="str">
        <f t="shared" si="165"/>
        <v>, naverReviewCnt  INTEGER  NULL  COMMENT '네이버리뷰 상품평수'</v>
      </c>
    </row>
    <row r="1595" spans="1:18" ht="22" hidden="1" customHeight="1" x14ac:dyDescent="0.45">
      <c r="A1595" s="23">
        <f t="shared" si="162"/>
        <v>75</v>
      </c>
      <c r="B1595" s="3" t="s">
        <v>598</v>
      </c>
      <c r="C1595" s="3" t="s">
        <v>787</v>
      </c>
      <c r="D1595" s="3" t="s">
        <v>5513</v>
      </c>
      <c r="E1595" s="3" t="s">
        <v>835</v>
      </c>
      <c r="F1595" s="4" t="str">
        <f t="shared" si="163"/>
        <v>O_PNT_es_goods</v>
      </c>
      <c r="G1595" s="5" t="s">
        <v>887</v>
      </c>
      <c r="H1595" s="3">
        <f t="shared" si="164"/>
        <v>163</v>
      </c>
      <c r="I1595" s="4" t="s">
        <v>1754</v>
      </c>
      <c r="J1595" s="4" t="s">
        <v>2799</v>
      </c>
      <c r="K1595" s="3" t="s">
        <v>3185</v>
      </c>
      <c r="L1595" s="3"/>
      <c r="M1595" s="3" t="str">
        <f t="shared" si="160"/>
        <v>NULL</v>
      </c>
      <c r="N1595" s="3"/>
      <c r="O1595" s="3"/>
      <c r="P1595" s="2" t="s">
        <v>3225</v>
      </c>
      <c r="Q1595" s="28" t="str">
        <f t="shared" si="161"/>
        <v>goodsNo</v>
      </c>
      <c r="R1595" s="2" t="str">
        <f t="shared" si="165"/>
        <v>, pntGoodsKeyword  VARCHAR(255)  NULL  COMMENT '튜닝 : 상품 키워드'</v>
      </c>
    </row>
    <row r="1596" spans="1:18" ht="22" hidden="1" customHeight="1" x14ac:dyDescent="0.45">
      <c r="A1596" s="23">
        <f t="shared" si="162"/>
        <v>75</v>
      </c>
      <c r="B1596" s="3" t="s">
        <v>598</v>
      </c>
      <c r="C1596" s="3" t="s">
        <v>787</v>
      </c>
      <c r="D1596" s="3" t="s">
        <v>5513</v>
      </c>
      <c r="E1596" s="3" t="s">
        <v>835</v>
      </c>
      <c r="F1596" s="4" t="str">
        <f t="shared" si="163"/>
        <v>O_PNT_es_goods</v>
      </c>
      <c r="G1596" s="5" t="s">
        <v>887</v>
      </c>
      <c r="H1596" s="3">
        <f t="shared" si="164"/>
        <v>164</v>
      </c>
      <c r="I1596" s="4" t="s">
        <v>1755</v>
      </c>
      <c r="J1596" s="4" t="s">
        <v>2800</v>
      </c>
      <c r="K1596" s="3" t="s">
        <v>3214</v>
      </c>
      <c r="L1596" s="3"/>
      <c r="M1596" s="3" t="str">
        <f t="shared" si="160"/>
        <v>NULL</v>
      </c>
      <c r="N1596" s="3"/>
      <c r="O1596" s="3"/>
      <c r="P1596" s="2" t="s">
        <v>3300</v>
      </c>
      <c r="Q1596" s="28" t="str">
        <f t="shared" si="161"/>
        <v>goodsNo</v>
      </c>
      <c r="R1596" s="2" t="str">
        <f t="shared" si="165"/>
        <v>, naverNpayAble  VARCHAR(6)  NULL  COMMENT '네이버페이 사용가능 표시'</v>
      </c>
    </row>
    <row r="1597" spans="1:18" ht="22" hidden="1" customHeight="1" x14ac:dyDescent="0.45">
      <c r="A1597" s="23">
        <f t="shared" si="162"/>
        <v>75</v>
      </c>
      <c r="B1597" s="3" t="s">
        <v>598</v>
      </c>
      <c r="C1597" s="3" t="s">
        <v>787</v>
      </c>
      <c r="D1597" s="3" t="s">
        <v>5513</v>
      </c>
      <c r="E1597" s="3" t="s">
        <v>835</v>
      </c>
      <c r="F1597" s="4" t="str">
        <f t="shared" si="163"/>
        <v>O_PNT_es_goods</v>
      </c>
      <c r="G1597" s="5" t="s">
        <v>887</v>
      </c>
      <c r="H1597" s="3">
        <f t="shared" si="164"/>
        <v>165</v>
      </c>
      <c r="I1597" s="4" t="s">
        <v>1756</v>
      </c>
      <c r="J1597" s="4" t="s">
        <v>2801</v>
      </c>
      <c r="K1597" s="3" t="s">
        <v>3214</v>
      </c>
      <c r="L1597" s="3"/>
      <c r="M1597" s="3" t="str">
        <f t="shared" si="160"/>
        <v>NULL</v>
      </c>
      <c r="N1597" s="3"/>
      <c r="O1597" s="3"/>
      <c r="P1597" s="2" t="s">
        <v>3300</v>
      </c>
      <c r="Q1597" s="28" t="str">
        <f t="shared" si="161"/>
        <v>goodsNo</v>
      </c>
      <c r="R1597" s="2" t="str">
        <f t="shared" si="165"/>
        <v>, naverNpayAcumAble  VARCHAR(6)  NULL  COMMENT '네이버페이 적립가능 표시'</v>
      </c>
    </row>
    <row r="1598" spans="1:18" ht="22" hidden="1" customHeight="1" x14ac:dyDescent="0.45">
      <c r="A1598" s="23">
        <f t="shared" si="162"/>
        <v>75</v>
      </c>
      <c r="B1598" s="3" t="s">
        <v>598</v>
      </c>
      <c r="C1598" s="3" t="s">
        <v>787</v>
      </c>
      <c r="D1598" s="3" t="s">
        <v>5513</v>
      </c>
      <c r="E1598" s="3" t="s">
        <v>835</v>
      </c>
      <c r="F1598" s="4" t="str">
        <f t="shared" si="163"/>
        <v>O_PNT_es_goods</v>
      </c>
      <c r="G1598" s="5" t="s">
        <v>887</v>
      </c>
      <c r="H1598" s="3">
        <f>IF(F1598=F1597,H1597+1,1)</f>
        <v>166</v>
      </c>
      <c r="I1598" s="4" t="s">
        <v>589</v>
      </c>
      <c r="J1598" s="4" t="s">
        <v>3382</v>
      </c>
      <c r="K1598" s="3" t="s">
        <v>3383</v>
      </c>
      <c r="L1598" s="3" t="s">
        <v>3381</v>
      </c>
      <c r="M1598" s="3" t="str">
        <f t="shared" si="160"/>
        <v>NULL</v>
      </c>
      <c r="N1598" s="3"/>
      <c r="O1598" s="3"/>
      <c r="Q1598" s="28" t="str">
        <f t="shared" si="161"/>
        <v>goodsNo</v>
      </c>
      <c r="R1598" s="2" t="str">
        <f t="shared" si="165"/>
        <v>, LOAD_DTTM  TIMESTAMP  NULL  COMMENT '적재일시' , CONSTRAINT O_PNT_es_goods_PK PRIMARY KEY (goodsNo)) COMMENT='상품 기본 정보';GRANT SELECT ON TABLE GCWB_WDB.ODS.O_PNT_es_goods TO READ_ROLE;GRANT SELECT,INSERT,UPDATE,DELETE ON TABLE GCWB_WDB.ODS.O_PNT_es_goods TO ROLE CRUD_ROLE;</v>
      </c>
    </row>
    <row r="1599" spans="1:18" ht="22" hidden="1" customHeight="1" x14ac:dyDescent="0.45">
      <c r="A1599" s="23">
        <f t="shared" si="162"/>
        <v>76</v>
      </c>
      <c r="B1599" s="3" t="s">
        <v>598</v>
      </c>
      <c r="C1599" s="3" t="s">
        <v>787</v>
      </c>
      <c r="D1599" s="3" t="s">
        <v>5513</v>
      </c>
      <c r="E1599" s="3" t="s">
        <v>836</v>
      </c>
      <c r="F1599" s="4" t="str">
        <f t="shared" si="163"/>
        <v>O_PNT_es_goodsLinkCategory</v>
      </c>
      <c r="G1599" s="5" t="s">
        <v>888</v>
      </c>
      <c r="H1599" s="3">
        <f t="shared" si="164"/>
        <v>1</v>
      </c>
      <c r="I1599" s="4" t="s">
        <v>899</v>
      </c>
      <c r="J1599" s="4" t="s">
        <v>2450</v>
      </c>
      <c r="K1599" s="3" t="s">
        <v>3378</v>
      </c>
      <c r="L1599" s="3" t="s">
        <v>5511</v>
      </c>
      <c r="M1599" s="3" t="str">
        <f t="shared" si="160"/>
        <v xml:space="preserve"> NOT NULL</v>
      </c>
      <c r="N1599" s="3"/>
      <c r="O1599" s="3"/>
      <c r="P1599" s="2" t="s">
        <v>3223</v>
      </c>
      <c r="Q1599" s="28" t="str">
        <f t="shared" si="161"/>
        <v>sno</v>
      </c>
      <c r="R1599" s="2" t="str">
        <f t="shared" si="165"/>
        <v>CREATE OR REPLACE TRANSIENT TABLE ODS.O_PNT_es_goodsLinkCategory (sno  INTEGER   NOT NULL  COMMENT '일련번호'</v>
      </c>
    </row>
    <row r="1600" spans="1:18" ht="22" hidden="1" customHeight="1" x14ac:dyDescent="0.45">
      <c r="A1600" s="23">
        <f t="shared" si="162"/>
        <v>76</v>
      </c>
      <c r="B1600" s="3" t="s">
        <v>598</v>
      </c>
      <c r="C1600" s="3" t="s">
        <v>787</v>
      </c>
      <c r="D1600" s="3" t="s">
        <v>5513</v>
      </c>
      <c r="E1600" s="3" t="s">
        <v>836</v>
      </c>
      <c r="F1600" s="4" t="str">
        <f t="shared" si="163"/>
        <v>O_PNT_es_goodsLinkCategory</v>
      </c>
      <c r="G1600" s="5" t="s">
        <v>888</v>
      </c>
      <c r="H1600" s="3">
        <f t="shared" si="164"/>
        <v>2</v>
      </c>
      <c r="I1600" s="4" t="s">
        <v>1037</v>
      </c>
      <c r="J1600" s="4" t="s">
        <v>2475</v>
      </c>
      <c r="K1600" s="3" t="s">
        <v>3378</v>
      </c>
      <c r="L1600" s="3"/>
      <c r="M1600" s="3" t="str">
        <f t="shared" si="160"/>
        <v>NULL</v>
      </c>
      <c r="N1600" s="3"/>
      <c r="O1600" s="3"/>
      <c r="P1600" s="2" t="s">
        <v>3272</v>
      </c>
      <c r="Q1600" s="28" t="str">
        <f t="shared" si="161"/>
        <v>sno</v>
      </c>
      <c r="R1600" s="2" t="str">
        <f t="shared" si="165"/>
        <v>, goodsNo  INTEGER  NULL  COMMENT '상품 번호'</v>
      </c>
    </row>
    <row r="1601" spans="1:18" ht="22" hidden="1" customHeight="1" x14ac:dyDescent="0.45">
      <c r="A1601" s="23">
        <f t="shared" si="162"/>
        <v>76</v>
      </c>
      <c r="B1601" s="3" t="s">
        <v>598</v>
      </c>
      <c r="C1601" s="3" t="s">
        <v>787</v>
      </c>
      <c r="D1601" s="3" t="s">
        <v>5513</v>
      </c>
      <c r="E1601" s="3" t="s">
        <v>836</v>
      </c>
      <c r="F1601" s="4" t="str">
        <f t="shared" si="163"/>
        <v>O_PNT_es_goodsLinkCategory</v>
      </c>
      <c r="G1601" s="5" t="s">
        <v>888</v>
      </c>
      <c r="H1601" s="3">
        <f t="shared" si="164"/>
        <v>3</v>
      </c>
      <c r="I1601" s="4" t="s">
        <v>1086</v>
      </c>
      <c r="J1601" s="4" t="s">
        <v>2511</v>
      </c>
      <c r="K1601" s="3" t="s">
        <v>3348</v>
      </c>
      <c r="L1601" s="3"/>
      <c r="M1601" s="3" t="str">
        <f t="shared" si="160"/>
        <v>NULL</v>
      </c>
      <c r="N1601" s="3"/>
      <c r="O1601" s="3"/>
      <c r="P1601" s="2" t="s">
        <v>3244</v>
      </c>
      <c r="Q1601" s="28" t="str">
        <f t="shared" si="161"/>
        <v>sno</v>
      </c>
      <c r="R1601" s="2" t="str">
        <f t="shared" si="165"/>
        <v>, cateCd  CHAR(12)  NULL  COMMENT '카테고리 코드'</v>
      </c>
    </row>
    <row r="1602" spans="1:18" ht="22" hidden="1" customHeight="1" x14ac:dyDescent="0.45">
      <c r="A1602" s="23">
        <f t="shared" si="162"/>
        <v>76</v>
      </c>
      <c r="B1602" s="3" t="s">
        <v>598</v>
      </c>
      <c r="C1602" s="3" t="s">
        <v>787</v>
      </c>
      <c r="D1602" s="3" t="s">
        <v>5513</v>
      </c>
      <c r="E1602" s="3" t="s">
        <v>836</v>
      </c>
      <c r="F1602" s="4" t="str">
        <f t="shared" si="163"/>
        <v>O_PNT_es_goodsLinkCategory</v>
      </c>
      <c r="G1602" s="5" t="s">
        <v>888</v>
      </c>
      <c r="H1602" s="3">
        <f t="shared" si="164"/>
        <v>4</v>
      </c>
      <c r="I1602" s="4" t="s">
        <v>1757</v>
      </c>
      <c r="J1602" s="4" t="s">
        <v>2802</v>
      </c>
      <c r="K1602" s="3" t="s">
        <v>3210</v>
      </c>
      <c r="L1602" s="3"/>
      <c r="M1602" s="3" t="str">
        <f t="shared" si="160"/>
        <v>NULL</v>
      </c>
      <c r="N1602" s="3"/>
      <c r="O1602" s="3"/>
      <c r="P1602" s="2" t="s">
        <v>3232</v>
      </c>
      <c r="Q1602" s="28" t="str">
        <f t="shared" si="161"/>
        <v>sno</v>
      </c>
      <c r="R1602" s="2" t="str">
        <f t="shared" si="165"/>
        <v>, cateLinkFl  VARCHAR(1)  NULL  COMMENT '상품에 연결된 상태 여부'</v>
      </c>
    </row>
    <row r="1603" spans="1:18" ht="22" hidden="1" customHeight="1" x14ac:dyDescent="0.45">
      <c r="A1603" s="23">
        <f t="shared" si="162"/>
        <v>76</v>
      </c>
      <c r="B1603" s="3" t="s">
        <v>598</v>
      </c>
      <c r="C1603" s="3" t="s">
        <v>787</v>
      </c>
      <c r="D1603" s="3" t="s">
        <v>5513</v>
      </c>
      <c r="E1603" s="3" t="s">
        <v>836</v>
      </c>
      <c r="F1603" s="4" t="str">
        <f t="shared" si="163"/>
        <v>O_PNT_es_goodsLinkCategory</v>
      </c>
      <c r="G1603" s="5" t="s">
        <v>888</v>
      </c>
      <c r="H1603" s="3">
        <f t="shared" si="164"/>
        <v>5</v>
      </c>
      <c r="I1603" s="4" t="s">
        <v>1758</v>
      </c>
      <c r="J1603" s="4" t="s">
        <v>2803</v>
      </c>
      <c r="K1603" s="3" t="s">
        <v>3378</v>
      </c>
      <c r="L1603" s="3"/>
      <c r="M1603" s="3" t="str">
        <f t="shared" si="160"/>
        <v>NULL</v>
      </c>
      <c r="N1603" s="3"/>
      <c r="O1603" s="3"/>
      <c r="P1603" s="2" t="s">
        <v>3223</v>
      </c>
      <c r="Q1603" s="28" t="str">
        <f t="shared" si="161"/>
        <v>sno</v>
      </c>
      <c r="R1603" s="2" t="str">
        <f t="shared" si="165"/>
        <v>, goodsSort  INTEGER  NULL  COMMENT '상품 정렬 번호'</v>
      </c>
    </row>
    <row r="1604" spans="1:18" ht="22" hidden="1" customHeight="1" x14ac:dyDescent="0.45">
      <c r="A1604" s="23">
        <f t="shared" si="162"/>
        <v>76</v>
      </c>
      <c r="B1604" s="3" t="s">
        <v>598</v>
      </c>
      <c r="C1604" s="3" t="s">
        <v>787</v>
      </c>
      <c r="D1604" s="3" t="s">
        <v>5513</v>
      </c>
      <c r="E1604" s="3" t="s">
        <v>836</v>
      </c>
      <c r="F1604" s="4" t="str">
        <f t="shared" si="163"/>
        <v>O_PNT_es_goodsLinkCategory</v>
      </c>
      <c r="G1604" s="5" t="s">
        <v>888</v>
      </c>
      <c r="H1604" s="3">
        <f t="shared" si="164"/>
        <v>6</v>
      </c>
      <c r="I1604" s="4" t="s">
        <v>1759</v>
      </c>
      <c r="J1604" s="4" t="s">
        <v>2804</v>
      </c>
      <c r="K1604" s="3" t="s">
        <v>3378</v>
      </c>
      <c r="L1604" s="3"/>
      <c r="M1604" s="3" t="str">
        <f t="shared" si="160"/>
        <v>NULL</v>
      </c>
      <c r="N1604" s="3"/>
      <c r="O1604" s="3"/>
      <c r="P1604" s="2" t="s">
        <v>3223</v>
      </c>
      <c r="Q1604" s="28" t="str">
        <f t="shared" si="161"/>
        <v>sno</v>
      </c>
      <c r="R1604" s="2" t="str">
        <f t="shared" si="165"/>
        <v>, fixSort  INTEGER  NULL  COMMENT '상품 고정 정렬'</v>
      </c>
    </row>
    <row r="1605" spans="1:18" ht="22" hidden="1" customHeight="1" x14ac:dyDescent="0.45">
      <c r="A1605" s="23">
        <f t="shared" si="162"/>
        <v>76</v>
      </c>
      <c r="B1605" s="3" t="s">
        <v>598</v>
      </c>
      <c r="C1605" s="3" t="s">
        <v>787</v>
      </c>
      <c r="D1605" s="3" t="s">
        <v>5513</v>
      </c>
      <c r="E1605" s="3" t="s">
        <v>836</v>
      </c>
      <c r="F1605" s="4" t="str">
        <f t="shared" si="163"/>
        <v>O_PNT_es_goodsLinkCategory</v>
      </c>
      <c r="G1605" s="5" t="s">
        <v>888</v>
      </c>
      <c r="H1605" s="3">
        <f t="shared" si="164"/>
        <v>7</v>
      </c>
      <c r="I1605" s="4" t="s">
        <v>916</v>
      </c>
      <c r="J1605" s="4" t="s">
        <v>2486</v>
      </c>
      <c r="K1605" s="3" t="s">
        <v>3160</v>
      </c>
      <c r="L1605" s="3"/>
      <c r="M1605" s="3" t="str">
        <f t="shared" si="160"/>
        <v>NULL</v>
      </c>
      <c r="N1605" s="3"/>
      <c r="O1605" s="3"/>
      <c r="P1605" s="2" t="s">
        <v>3237</v>
      </c>
      <c r="Q1605" s="28" t="str">
        <f t="shared" si="161"/>
        <v>sno</v>
      </c>
      <c r="R1605" s="2" t="str">
        <f t="shared" si="165"/>
        <v>, regDt  DATETIME  NULL  COMMENT '등록일'</v>
      </c>
    </row>
    <row r="1606" spans="1:18" ht="22" hidden="1" customHeight="1" x14ac:dyDescent="0.45">
      <c r="A1606" s="23">
        <f t="shared" si="162"/>
        <v>76</v>
      </c>
      <c r="B1606" s="3" t="s">
        <v>598</v>
      </c>
      <c r="C1606" s="3" t="s">
        <v>787</v>
      </c>
      <c r="D1606" s="3" t="s">
        <v>5513</v>
      </c>
      <c r="E1606" s="3" t="s">
        <v>836</v>
      </c>
      <c r="F1606" s="4" t="str">
        <f t="shared" si="163"/>
        <v>O_PNT_es_goodsLinkCategory</v>
      </c>
      <c r="G1606" s="5" t="s">
        <v>888</v>
      </c>
      <c r="H1606" s="3">
        <f t="shared" si="164"/>
        <v>8</v>
      </c>
      <c r="I1606" s="4" t="s">
        <v>917</v>
      </c>
      <c r="J1606" s="4" t="s">
        <v>2487</v>
      </c>
      <c r="K1606" s="3" t="s">
        <v>3160</v>
      </c>
      <c r="L1606" s="3"/>
      <c r="M1606" s="3" t="str">
        <f t="shared" si="160"/>
        <v>NULL</v>
      </c>
      <c r="N1606" s="3"/>
      <c r="O1606" s="3"/>
      <c r="P1606" s="2" t="s">
        <v>3237</v>
      </c>
      <c r="Q1606" s="28" t="str">
        <f t="shared" si="161"/>
        <v>sno</v>
      </c>
      <c r="R1606" s="2" t="str">
        <f t="shared" si="165"/>
        <v>, modDt  DATETIME  NULL  COMMENT '수정일'</v>
      </c>
    </row>
    <row r="1607" spans="1:18" ht="22" hidden="1" customHeight="1" x14ac:dyDescent="0.45">
      <c r="A1607" s="23">
        <f t="shared" si="162"/>
        <v>76</v>
      </c>
      <c r="B1607" s="3" t="s">
        <v>598</v>
      </c>
      <c r="C1607" s="3" t="s">
        <v>787</v>
      </c>
      <c r="D1607" s="3" t="s">
        <v>5513</v>
      </c>
      <c r="E1607" s="3" t="s">
        <v>836</v>
      </c>
      <c r="F1607" s="4" t="str">
        <f t="shared" si="163"/>
        <v>O_PNT_es_goodsLinkCategory</v>
      </c>
      <c r="G1607" s="5" t="s">
        <v>888</v>
      </c>
      <c r="H1607" s="3">
        <f>IF(F1607=F1606,H1606+1,1)</f>
        <v>9</v>
      </c>
      <c r="I1607" s="4" t="s">
        <v>589</v>
      </c>
      <c r="J1607" s="4" t="s">
        <v>3382</v>
      </c>
      <c r="K1607" s="3" t="s">
        <v>3383</v>
      </c>
      <c r="L1607" s="3" t="s">
        <v>3381</v>
      </c>
      <c r="M1607" s="3" t="str">
        <f t="shared" si="160"/>
        <v>NULL</v>
      </c>
      <c r="N1607" s="3"/>
      <c r="O1607" s="3"/>
      <c r="Q1607" s="28" t="str">
        <f t="shared" si="161"/>
        <v>sno</v>
      </c>
      <c r="R1607" s="2" t="str">
        <f t="shared" si="165"/>
        <v>, LOAD_DTTM  TIMESTAMP  NULL  COMMENT '적재일시' , CONSTRAINT O_PNT_es_goodsLinkCategory_PK PRIMARY KEY (sno)) COMMENT='상품 카테고리 연결 및 정렬';GRANT SELECT ON TABLE GCWB_WDB.ODS.O_PNT_es_goodsLinkCategory TO READ_ROLE;GRANT SELECT,INSERT,UPDATE,DELETE ON TABLE GCWB_WDB.ODS.O_PNT_es_goodsLinkCategory TO ROLE CRUD_ROLE;</v>
      </c>
    </row>
    <row r="1608" spans="1:18" ht="22" hidden="1" customHeight="1" x14ac:dyDescent="0.45">
      <c r="A1608" s="23">
        <f t="shared" si="162"/>
        <v>77</v>
      </c>
      <c r="B1608" s="3" t="s">
        <v>598</v>
      </c>
      <c r="C1608" s="3" t="s">
        <v>787</v>
      </c>
      <c r="D1608" s="3" t="s">
        <v>5513</v>
      </c>
      <c r="E1608" s="3" t="s">
        <v>837</v>
      </c>
      <c r="F1608" s="4" t="str">
        <f t="shared" si="163"/>
        <v>O_PNT_es_goodsUpdateNaver</v>
      </c>
      <c r="G1608" s="5" t="s">
        <v>889</v>
      </c>
      <c r="H1608" s="3">
        <f t="shared" si="164"/>
        <v>1</v>
      </c>
      <c r="I1608" s="4" t="s">
        <v>1760</v>
      </c>
      <c r="J1608" s="4" t="s">
        <v>2450</v>
      </c>
      <c r="K1608" s="3" t="s">
        <v>3378</v>
      </c>
      <c r="L1608" s="3" t="s">
        <v>5511</v>
      </c>
      <c r="M1608" s="3" t="str">
        <f t="shared" si="160"/>
        <v xml:space="preserve"> NOT NULL</v>
      </c>
      <c r="N1608" s="3"/>
      <c r="O1608" s="3"/>
      <c r="P1608" s="2" t="s">
        <v>3272</v>
      </c>
      <c r="Q1608" s="28" t="str">
        <f t="shared" si="161"/>
        <v>sno</v>
      </c>
      <c r="R1608" s="2" t="str">
        <f t="shared" si="165"/>
        <v>CREATE OR REPLACE TRANSIENT TABLE ODS.O_PNT_es_goodsUpdateNaver (sno  INTEGER   NOT NULL  COMMENT '고유번호'</v>
      </c>
    </row>
    <row r="1609" spans="1:18" ht="22" hidden="1" customHeight="1" x14ac:dyDescent="0.45">
      <c r="A1609" s="23">
        <f t="shared" si="162"/>
        <v>77</v>
      </c>
      <c r="B1609" s="3" t="s">
        <v>598</v>
      </c>
      <c r="C1609" s="3" t="s">
        <v>787</v>
      </c>
      <c r="D1609" s="3" t="s">
        <v>5513</v>
      </c>
      <c r="E1609" s="3" t="s">
        <v>837</v>
      </c>
      <c r="F1609" s="4" t="str">
        <f t="shared" si="163"/>
        <v>O_PNT_es_goodsUpdateNaver</v>
      </c>
      <c r="G1609" s="5" t="s">
        <v>889</v>
      </c>
      <c r="H1609" s="3">
        <f t="shared" si="164"/>
        <v>2</v>
      </c>
      <c r="I1609" s="4" t="s">
        <v>1761</v>
      </c>
      <c r="J1609" s="4" t="s">
        <v>2805</v>
      </c>
      <c r="K1609" s="3" t="s">
        <v>3210</v>
      </c>
      <c r="L1609" s="3"/>
      <c r="M1609" s="3" t="str">
        <f t="shared" si="160"/>
        <v>NULL</v>
      </c>
      <c r="N1609" s="3"/>
      <c r="O1609" s="3"/>
      <c r="P1609" s="2" t="s">
        <v>3301</v>
      </c>
      <c r="Q1609" s="28" t="str">
        <f t="shared" si="161"/>
        <v>sno</v>
      </c>
      <c r="R1609" s="2" t="str">
        <f t="shared" si="165"/>
        <v>, class  VARCHAR(1)  NULL  COMMENT 'I  (신규 상품) / U (업데이트 상품) / D (품절 상품)'</v>
      </c>
    </row>
    <row r="1610" spans="1:18" ht="22" hidden="1" customHeight="1" x14ac:dyDescent="0.45">
      <c r="A1610" s="23">
        <f t="shared" si="162"/>
        <v>77</v>
      </c>
      <c r="B1610" s="3" t="s">
        <v>598</v>
      </c>
      <c r="C1610" s="3" t="s">
        <v>787</v>
      </c>
      <c r="D1610" s="3" t="s">
        <v>5513</v>
      </c>
      <c r="E1610" s="3" t="s">
        <v>837</v>
      </c>
      <c r="F1610" s="4" t="str">
        <f t="shared" si="163"/>
        <v>O_PNT_es_goodsUpdateNaver</v>
      </c>
      <c r="G1610" s="5" t="s">
        <v>889</v>
      </c>
      <c r="H1610" s="3">
        <f t="shared" si="164"/>
        <v>3</v>
      </c>
      <c r="I1610" s="4" t="s">
        <v>1762</v>
      </c>
      <c r="J1610" s="4" t="s">
        <v>2806</v>
      </c>
      <c r="K1610" s="3" t="s">
        <v>3378</v>
      </c>
      <c r="L1610" s="3"/>
      <c r="M1610" s="3" t="str">
        <f t="shared" si="160"/>
        <v>NULL</v>
      </c>
      <c r="N1610" s="3"/>
      <c r="O1610" s="3"/>
      <c r="P1610" s="2" t="s">
        <v>3272</v>
      </c>
      <c r="Q1610" s="28" t="str">
        <f t="shared" si="161"/>
        <v>sno</v>
      </c>
      <c r="R1610" s="2" t="str">
        <f t="shared" si="165"/>
        <v>, mapid  INTEGER  NULL  COMMENT '상품 ID'</v>
      </c>
    </row>
    <row r="1611" spans="1:18" ht="22" hidden="1" customHeight="1" x14ac:dyDescent="0.45">
      <c r="A1611" s="23">
        <f t="shared" si="162"/>
        <v>77</v>
      </c>
      <c r="B1611" s="3" t="s">
        <v>598</v>
      </c>
      <c r="C1611" s="3" t="s">
        <v>787</v>
      </c>
      <c r="D1611" s="3" t="s">
        <v>5513</v>
      </c>
      <c r="E1611" s="3" t="s">
        <v>837</v>
      </c>
      <c r="F1611" s="4" t="str">
        <f t="shared" si="163"/>
        <v>O_PNT_es_goodsUpdateNaver</v>
      </c>
      <c r="G1611" s="5" t="s">
        <v>889</v>
      </c>
      <c r="H1611" s="3">
        <f t="shared" si="164"/>
        <v>4</v>
      </c>
      <c r="I1611" s="4"/>
      <c r="J1611" s="4" t="s">
        <v>2807</v>
      </c>
      <c r="K1611" s="3" t="s">
        <v>3210</v>
      </c>
      <c r="L1611" s="3"/>
      <c r="M1611" s="3" t="str">
        <f t="shared" si="160"/>
        <v>NULL</v>
      </c>
      <c r="N1611" s="3"/>
      <c r="O1611" s="3"/>
      <c r="P1611" s="2" t="s">
        <v>3232</v>
      </c>
      <c r="Q1611" s="28" t="str">
        <f t="shared" si="161"/>
        <v>sno</v>
      </c>
      <c r="R1611" s="2" t="str">
        <f t="shared" si="165"/>
        <v>, naverCheckFl  VARCHAR(1)  NULL  COMMENT ''</v>
      </c>
    </row>
    <row r="1612" spans="1:18" ht="22" hidden="1" customHeight="1" x14ac:dyDescent="0.45">
      <c r="A1612" s="23">
        <f t="shared" si="162"/>
        <v>77</v>
      </c>
      <c r="B1612" s="3" t="s">
        <v>598</v>
      </c>
      <c r="C1612" s="3" t="s">
        <v>787</v>
      </c>
      <c r="D1612" s="3" t="s">
        <v>5513</v>
      </c>
      <c r="E1612" s="3" t="s">
        <v>837</v>
      </c>
      <c r="F1612" s="4" t="str">
        <f t="shared" si="163"/>
        <v>O_PNT_es_goodsUpdateNaver</v>
      </c>
      <c r="G1612" s="5" t="s">
        <v>889</v>
      </c>
      <c r="H1612" s="3">
        <f t="shared" si="164"/>
        <v>5</v>
      </c>
      <c r="I1612" s="4"/>
      <c r="J1612" s="4" t="s">
        <v>2808</v>
      </c>
      <c r="K1612" s="3" t="s">
        <v>3210</v>
      </c>
      <c r="L1612" s="3"/>
      <c r="M1612" s="3" t="str">
        <f t="shared" si="160"/>
        <v>NULL</v>
      </c>
      <c r="N1612" s="3"/>
      <c r="O1612" s="3"/>
      <c r="P1612" s="2" t="s">
        <v>3232</v>
      </c>
      <c r="Q1612" s="28" t="str">
        <f t="shared" si="161"/>
        <v>sno</v>
      </c>
      <c r="R1612" s="2" t="str">
        <f t="shared" si="165"/>
        <v>, daumCheckFl  VARCHAR(1)  NULL  COMMENT ''</v>
      </c>
    </row>
    <row r="1613" spans="1:18" ht="22" hidden="1" customHeight="1" x14ac:dyDescent="0.45">
      <c r="A1613" s="23">
        <f t="shared" si="162"/>
        <v>77</v>
      </c>
      <c r="B1613" s="3" t="s">
        <v>598</v>
      </c>
      <c r="C1613" s="3" t="s">
        <v>787</v>
      </c>
      <c r="D1613" s="3" t="s">
        <v>5513</v>
      </c>
      <c r="E1613" s="3" t="s">
        <v>837</v>
      </c>
      <c r="F1613" s="4" t="str">
        <f t="shared" si="163"/>
        <v>O_PNT_es_goodsUpdateNaver</v>
      </c>
      <c r="G1613" s="5" t="s">
        <v>889</v>
      </c>
      <c r="H1613" s="3">
        <f t="shared" si="164"/>
        <v>6</v>
      </c>
      <c r="I1613" s="4"/>
      <c r="J1613" s="4" t="s">
        <v>2809</v>
      </c>
      <c r="K1613" s="3" t="s">
        <v>3210</v>
      </c>
      <c r="L1613" s="3"/>
      <c r="M1613" s="3" t="str">
        <f t="shared" si="160"/>
        <v>NULL</v>
      </c>
      <c r="N1613" s="3"/>
      <c r="O1613" s="3"/>
      <c r="P1613" s="2" t="s">
        <v>3232</v>
      </c>
      <c r="Q1613" s="28" t="str">
        <f t="shared" si="161"/>
        <v>sno</v>
      </c>
      <c r="R1613" s="2" t="str">
        <f t="shared" si="165"/>
        <v>, paycoCheckFl  VARCHAR(1)  NULL  COMMENT ''</v>
      </c>
    </row>
    <row r="1614" spans="1:18" ht="22" hidden="1" customHeight="1" x14ac:dyDescent="0.45">
      <c r="A1614" s="23">
        <f t="shared" si="162"/>
        <v>77</v>
      </c>
      <c r="B1614" s="3" t="s">
        <v>598</v>
      </c>
      <c r="C1614" s="3" t="s">
        <v>787</v>
      </c>
      <c r="D1614" s="3" t="s">
        <v>5513</v>
      </c>
      <c r="E1614" s="3" t="s">
        <v>837</v>
      </c>
      <c r="F1614" s="4" t="str">
        <f t="shared" si="163"/>
        <v>O_PNT_es_goodsUpdateNaver</v>
      </c>
      <c r="G1614" s="5" t="s">
        <v>889</v>
      </c>
      <c r="H1614" s="3">
        <f t="shared" si="164"/>
        <v>7</v>
      </c>
      <c r="I1614" s="4" t="s">
        <v>1763</v>
      </c>
      <c r="J1614" s="4" t="s">
        <v>2486</v>
      </c>
      <c r="K1614" s="3" t="s">
        <v>3160</v>
      </c>
      <c r="L1614" s="3"/>
      <c r="M1614" s="3" t="str">
        <f t="shared" si="160"/>
        <v>NULL</v>
      </c>
      <c r="N1614" s="3"/>
      <c r="O1614" s="3"/>
      <c r="P1614" s="2" t="s">
        <v>3237</v>
      </c>
      <c r="Q1614" s="28" t="str">
        <f t="shared" si="161"/>
        <v>sno</v>
      </c>
      <c r="R1614" s="2" t="str">
        <f t="shared" si="165"/>
        <v>, regDt  DATETIME  NULL  COMMENT '생성시각'</v>
      </c>
    </row>
    <row r="1615" spans="1:18" ht="22" hidden="1" customHeight="1" x14ac:dyDescent="0.45">
      <c r="A1615" s="23">
        <f t="shared" si="162"/>
        <v>77</v>
      </c>
      <c r="B1615" s="3" t="s">
        <v>598</v>
      </c>
      <c r="C1615" s="3" t="s">
        <v>787</v>
      </c>
      <c r="D1615" s="3" t="s">
        <v>5513</v>
      </c>
      <c r="E1615" s="3" t="s">
        <v>837</v>
      </c>
      <c r="F1615" s="4" t="str">
        <f t="shared" si="163"/>
        <v>O_PNT_es_goodsUpdateNaver</v>
      </c>
      <c r="G1615" s="5" t="s">
        <v>889</v>
      </c>
      <c r="H1615" s="3">
        <f t="shared" si="164"/>
        <v>8</v>
      </c>
      <c r="I1615" s="4" t="s">
        <v>1764</v>
      </c>
      <c r="J1615" s="4" t="s">
        <v>2487</v>
      </c>
      <c r="K1615" s="3" t="s">
        <v>3160</v>
      </c>
      <c r="L1615" s="3"/>
      <c r="M1615" s="3" t="str">
        <f t="shared" si="160"/>
        <v>NULL</v>
      </c>
      <c r="N1615" s="3"/>
      <c r="O1615" s="3"/>
      <c r="P1615" s="2" t="s">
        <v>3237</v>
      </c>
      <c r="Q1615" s="28" t="str">
        <f t="shared" si="161"/>
        <v>sno</v>
      </c>
      <c r="R1615" s="2" t="str">
        <f t="shared" si="165"/>
        <v>, modDt  DATETIME  NULL  COMMENT '수정시각'</v>
      </c>
    </row>
    <row r="1616" spans="1:18" ht="22" hidden="1" customHeight="1" x14ac:dyDescent="0.45">
      <c r="A1616" s="23">
        <f t="shared" si="162"/>
        <v>77</v>
      </c>
      <c r="B1616" s="3" t="s">
        <v>598</v>
      </c>
      <c r="C1616" s="3" t="s">
        <v>787</v>
      </c>
      <c r="D1616" s="3" t="s">
        <v>5513</v>
      </c>
      <c r="E1616" s="3" t="s">
        <v>837</v>
      </c>
      <c r="F1616" s="4" t="str">
        <f t="shared" si="163"/>
        <v>O_PNT_es_goodsUpdateNaver</v>
      </c>
      <c r="G1616" s="5" t="s">
        <v>889</v>
      </c>
      <c r="H1616" s="3">
        <f>IF(F1616=F1615,H1615+1,1)</f>
        <v>9</v>
      </c>
      <c r="I1616" s="4" t="s">
        <v>589</v>
      </c>
      <c r="J1616" s="4" t="s">
        <v>3382</v>
      </c>
      <c r="K1616" s="3" t="s">
        <v>3383</v>
      </c>
      <c r="L1616" s="3" t="s">
        <v>3381</v>
      </c>
      <c r="M1616" s="3" t="str">
        <f t="shared" si="160"/>
        <v>NULL</v>
      </c>
      <c r="N1616" s="3"/>
      <c r="O1616" s="3"/>
      <c r="Q1616" s="28" t="str">
        <f t="shared" si="161"/>
        <v>sno</v>
      </c>
      <c r="R1616" s="2" t="str">
        <f t="shared" si="165"/>
        <v>, LOAD_DTTM  TIMESTAMP  NULL  COMMENT '적재일시' , CONSTRAINT O_PNT_es_goodsUpdateNaver_PK PRIMARY KEY (sno)) COMMENT='네이버다음상품정보연결';GRANT SELECT ON TABLE GCWB_WDB.ODS.O_PNT_es_goodsUpdateNaver TO READ_ROLE;GRANT SELECT,INSERT,UPDATE,DELETE ON TABLE GCWB_WDB.ODS.O_PNT_es_goodsUpdateNaver TO ROLE CRUD_ROLE;</v>
      </c>
    </row>
    <row r="1617" spans="1:18" ht="22" hidden="1" customHeight="1" x14ac:dyDescent="0.45">
      <c r="A1617" s="23">
        <f t="shared" si="162"/>
        <v>78</v>
      </c>
      <c r="B1617" s="3" t="s">
        <v>598</v>
      </c>
      <c r="C1617" s="3" t="s">
        <v>787</v>
      </c>
      <c r="D1617" s="3" t="s">
        <v>5513</v>
      </c>
      <c r="E1617" s="3" t="s">
        <v>838</v>
      </c>
      <c r="F1617" s="4" t="str">
        <f t="shared" si="163"/>
        <v>O_PNT_es_logGoods</v>
      </c>
      <c r="G1617" s="5" t="s">
        <v>890</v>
      </c>
      <c r="H1617" s="3">
        <f t="shared" si="164"/>
        <v>1</v>
      </c>
      <c r="I1617" s="4" t="s">
        <v>899</v>
      </c>
      <c r="J1617" s="4" t="s">
        <v>2450</v>
      </c>
      <c r="K1617" s="3" t="s">
        <v>3156</v>
      </c>
      <c r="L1617" s="3" t="s">
        <v>5511</v>
      </c>
      <c r="M1617" s="3" t="str">
        <f t="shared" si="160"/>
        <v xml:space="preserve"> NOT NULL</v>
      </c>
      <c r="N1617" s="3"/>
      <c r="O1617" s="3"/>
      <c r="P1617" s="2" t="s">
        <v>3240</v>
      </c>
      <c r="Q1617" s="28" t="str">
        <f t="shared" si="161"/>
        <v>sno</v>
      </c>
      <c r="R1617" s="2" t="str">
        <f t="shared" si="165"/>
        <v>CREATE OR REPLACE TRANSIENT TABLE ODS.O_PNT_es_logGoods (sno  BIGINT   NOT NULL  COMMENT '일련번호'</v>
      </c>
    </row>
    <row r="1618" spans="1:18" ht="22" hidden="1" customHeight="1" x14ac:dyDescent="0.45">
      <c r="A1618" s="23">
        <f t="shared" si="162"/>
        <v>78</v>
      </c>
      <c r="B1618" s="3" t="s">
        <v>598</v>
      </c>
      <c r="C1618" s="3" t="s">
        <v>787</v>
      </c>
      <c r="D1618" s="3" t="s">
        <v>5513</v>
      </c>
      <c r="E1618" s="3" t="s">
        <v>838</v>
      </c>
      <c r="F1618" s="4" t="str">
        <f t="shared" si="163"/>
        <v>O_PNT_es_logGoods</v>
      </c>
      <c r="G1618" s="5" t="s">
        <v>890</v>
      </c>
      <c r="H1618" s="3">
        <f t="shared" si="164"/>
        <v>2</v>
      </c>
      <c r="I1618" s="4" t="s">
        <v>1115</v>
      </c>
      <c r="J1618" s="4" t="s">
        <v>2475</v>
      </c>
      <c r="K1618" s="3" t="s">
        <v>3378</v>
      </c>
      <c r="L1618" s="3"/>
      <c r="M1618" s="3" t="str">
        <f t="shared" si="160"/>
        <v>NULL</v>
      </c>
      <c r="N1618" s="3"/>
      <c r="O1618" s="3"/>
      <c r="P1618" s="2" t="s">
        <v>3223</v>
      </c>
      <c r="Q1618" s="28" t="str">
        <f t="shared" si="161"/>
        <v>sno</v>
      </c>
      <c r="R1618" s="2" t="str">
        <f t="shared" si="165"/>
        <v>, goodsNo  INTEGER  NULL  COMMENT '상품번호'</v>
      </c>
    </row>
    <row r="1619" spans="1:18" ht="22" hidden="1" customHeight="1" x14ac:dyDescent="0.45">
      <c r="A1619" s="23">
        <f t="shared" si="162"/>
        <v>78</v>
      </c>
      <c r="B1619" s="3" t="s">
        <v>598</v>
      </c>
      <c r="C1619" s="3" t="s">
        <v>787</v>
      </c>
      <c r="D1619" s="3" t="s">
        <v>5513</v>
      </c>
      <c r="E1619" s="3" t="s">
        <v>838</v>
      </c>
      <c r="F1619" s="4" t="str">
        <f t="shared" si="163"/>
        <v>O_PNT_es_logGoods</v>
      </c>
      <c r="G1619" s="5" t="s">
        <v>890</v>
      </c>
      <c r="H1619" s="3">
        <f t="shared" si="164"/>
        <v>3</v>
      </c>
      <c r="I1619" s="4" t="s">
        <v>1765</v>
      </c>
      <c r="J1619" s="4" t="s">
        <v>2810</v>
      </c>
      <c r="K1619" s="3" t="s">
        <v>3354</v>
      </c>
      <c r="L1619" s="3"/>
      <c r="M1619" s="3" t="str">
        <f t="shared" si="160"/>
        <v>NULL</v>
      </c>
      <c r="N1619" s="3"/>
      <c r="O1619" s="3"/>
      <c r="P1619" s="2" t="s">
        <v>3302</v>
      </c>
      <c r="Q1619" s="28" t="str">
        <f t="shared" si="161"/>
        <v>sno</v>
      </c>
      <c r="R1619" s="2" t="str">
        <f t="shared" si="165"/>
        <v>, mode  VARCHAR(64)  NULL  COMMENT '모드'</v>
      </c>
    </row>
    <row r="1620" spans="1:18" ht="22" hidden="1" customHeight="1" x14ac:dyDescent="0.45">
      <c r="A1620" s="23">
        <f t="shared" si="162"/>
        <v>78</v>
      </c>
      <c r="B1620" s="3" t="s">
        <v>598</v>
      </c>
      <c r="C1620" s="3" t="s">
        <v>787</v>
      </c>
      <c r="D1620" s="3" t="s">
        <v>5513</v>
      </c>
      <c r="E1620" s="3" t="s">
        <v>838</v>
      </c>
      <c r="F1620" s="4" t="str">
        <f t="shared" si="163"/>
        <v>O_PNT_es_logGoods</v>
      </c>
      <c r="G1620" s="5" t="s">
        <v>890</v>
      </c>
      <c r="H1620" s="3">
        <f t="shared" si="164"/>
        <v>4</v>
      </c>
      <c r="I1620" s="4" t="s">
        <v>1766</v>
      </c>
      <c r="J1620" s="4" t="s">
        <v>2657</v>
      </c>
      <c r="K1620" s="3" t="s">
        <v>3210</v>
      </c>
      <c r="L1620" s="3"/>
      <c r="M1620" s="3" t="str">
        <f t="shared" si="160"/>
        <v>NULL</v>
      </c>
      <c r="N1620" s="3"/>
      <c r="O1620" s="3"/>
      <c r="P1620" s="2" t="s">
        <v>3275</v>
      </c>
      <c r="Q1620" s="28" t="str">
        <f t="shared" si="161"/>
        <v>sno</v>
      </c>
      <c r="R1620" s="2" t="str">
        <f t="shared" si="165"/>
        <v>, applyFl  VARCHAR(1)  NULL  COMMENT '승인상태'</v>
      </c>
    </row>
    <row r="1621" spans="1:18" ht="22" hidden="1" customHeight="1" x14ac:dyDescent="0.45">
      <c r="A1621" s="23">
        <f t="shared" si="162"/>
        <v>78</v>
      </c>
      <c r="B1621" s="3" t="s">
        <v>598</v>
      </c>
      <c r="C1621" s="3" t="s">
        <v>787</v>
      </c>
      <c r="D1621" s="3" t="s">
        <v>5513</v>
      </c>
      <c r="E1621" s="3" t="s">
        <v>838</v>
      </c>
      <c r="F1621" s="4" t="str">
        <f t="shared" si="163"/>
        <v>O_PNT_es_logGoods</v>
      </c>
      <c r="G1621" s="5" t="s">
        <v>890</v>
      </c>
      <c r="H1621" s="3">
        <f t="shared" si="164"/>
        <v>5</v>
      </c>
      <c r="I1621" s="4" t="s">
        <v>1767</v>
      </c>
      <c r="J1621" s="4" t="s">
        <v>2811</v>
      </c>
      <c r="K1621" s="3" t="s">
        <v>3163</v>
      </c>
      <c r="L1621" s="3"/>
      <c r="M1621" s="3" t="str">
        <f t="shared" si="160"/>
        <v>NULL</v>
      </c>
      <c r="N1621" s="3"/>
      <c r="O1621" s="3"/>
      <c r="P1621" s="2" t="s">
        <v>3246</v>
      </c>
      <c r="Q1621" s="28" t="str">
        <f t="shared" si="161"/>
        <v>sno</v>
      </c>
      <c r="R1621" s="2" t="str">
        <f t="shared" si="165"/>
        <v>, prevData  TEXT  NULL  COMMENT '이전데이터'</v>
      </c>
    </row>
    <row r="1622" spans="1:18" ht="22" hidden="1" customHeight="1" x14ac:dyDescent="0.45">
      <c r="A1622" s="23">
        <f t="shared" si="162"/>
        <v>78</v>
      </c>
      <c r="B1622" s="3" t="s">
        <v>598</v>
      </c>
      <c r="C1622" s="3" t="s">
        <v>787</v>
      </c>
      <c r="D1622" s="3" t="s">
        <v>5513</v>
      </c>
      <c r="E1622" s="3" t="s">
        <v>838</v>
      </c>
      <c r="F1622" s="4" t="str">
        <f t="shared" si="163"/>
        <v>O_PNT_es_logGoods</v>
      </c>
      <c r="G1622" s="5" t="s">
        <v>890</v>
      </c>
      <c r="H1622" s="3">
        <f t="shared" si="164"/>
        <v>6</v>
      </c>
      <c r="I1622" s="4" t="s">
        <v>1768</v>
      </c>
      <c r="J1622" s="4" t="s">
        <v>2812</v>
      </c>
      <c r="K1622" s="3" t="s">
        <v>3163</v>
      </c>
      <c r="L1622" s="3"/>
      <c r="M1622" s="3" t="str">
        <f t="shared" si="160"/>
        <v>NULL</v>
      </c>
      <c r="N1622" s="3"/>
      <c r="O1622" s="3"/>
      <c r="P1622" s="2" t="s">
        <v>3246</v>
      </c>
      <c r="Q1622" s="28" t="str">
        <f t="shared" si="161"/>
        <v>sno</v>
      </c>
      <c r="R1622" s="2" t="str">
        <f t="shared" si="165"/>
        <v>, updateData  TEXT  NULL  COMMENT '수정데이터'</v>
      </c>
    </row>
    <row r="1623" spans="1:18" ht="22" hidden="1" customHeight="1" x14ac:dyDescent="0.45">
      <c r="A1623" s="23">
        <f t="shared" si="162"/>
        <v>78</v>
      </c>
      <c r="B1623" s="3" t="s">
        <v>598</v>
      </c>
      <c r="C1623" s="3" t="s">
        <v>787</v>
      </c>
      <c r="D1623" s="3" t="s">
        <v>5513</v>
      </c>
      <c r="E1623" s="3" t="s">
        <v>838</v>
      </c>
      <c r="F1623" s="4" t="str">
        <f t="shared" si="163"/>
        <v>O_PNT_es_logGoods</v>
      </c>
      <c r="G1623" s="5" t="s">
        <v>890</v>
      </c>
      <c r="H1623" s="3">
        <f t="shared" si="164"/>
        <v>7</v>
      </c>
      <c r="I1623" s="4" t="s">
        <v>1769</v>
      </c>
      <c r="J1623" s="4" t="s">
        <v>2813</v>
      </c>
      <c r="K1623" s="3" t="s">
        <v>3180</v>
      </c>
      <c r="L1623" s="3"/>
      <c r="M1623" s="3" t="str">
        <f t="shared" si="160"/>
        <v>NULL</v>
      </c>
      <c r="N1623" s="3"/>
      <c r="O1623" s="3"/>
      <c r="P1623" s="2" t="s">
        <v>3226</v>
      </c>
      <c r="Q1623" s="28" t="str">
        <f t="shared" si="161"/>
        <v>sno</v>
      </c>
      <c r="R1623" s="2" t="str">
        <f t="shared" si="165"/>
        <v>, managerId  VARCHAR(50)  NULL  COMMENT '관리자아이디'</v>
      </c>
    </row>
    <row r="1624" spans="1:18" ht="22" hidden="1" customHeight="1" x14ac:dyDescent="0.45">
      <c r="A1624" s="23">
        <f t="shared" si="162"/>
        <v>78</v>
      </c>
      <c r="B1624" s="3" t="s">
        <v>598</v>
      </c>
      <c r="C1624" s="3" t="s">
        <v>787</v>
      </c>
      <c r="D1624" s="3" t="s">
        <v>5513</v>
      </c>
      <c r="E1624" s="3" t="s">
        <v>838</v>
      </c>
      <c r="F1624" s="4" t="str">
        <f t="shared" si="163"/>
        <v>O_PNT_es_logGoods</v>
      </c>
      <c r="G1624" s="5" t="s">
        <v>890</v>
      </c>
      <c r="H1624" s="3">
        <f t="shared" si="164"/>
        <v>8</v>
      </c>
      <c r="I1624" s="4" t="s">
        <v>902</v>
      </c>
      <c r="J1624" s="4" t="s">
        <v>2621</v>
      </c>
      <c r="K1624" s="3" t="s">
        <v>3378</v>
      </c>
      <c r="L1624" s="3"/>
      <c r="M1624" s="3" t="str">
        <f t="shared" si="160"/>
        <v>NULL</v>
      </c>
      <c r="N1624" s="3"/>
      <c r="O1624" s="3"/>
      <c r="P1624" s="2" t="s">
        <v>3224</v>
      </c>
      <c r="Q1624" s="28" t="str">
        <f t="shared" si="161"/>
        <v>sno</v>
      </c>
      <c r="R1624" s="2" t="str">
        <f t="shared" si="165"/>
        <v>, managerNo  INTEGER  NULL  COMMENT '관리자 고유번호'</v>
      </c>
    </row>
    <row r="1625" spans="1:18" ht="22" hidden="1" customHeight="1" x14ac:dyDescent="0.45">
      <c r="A1625" s="23">
        <f t="shared" si="162"/>
        <v>78</v>
      </c>
      <c r="B1625" s="3" t="s">
        <v>598</v>
      </c>
      <c r="C1625" s="3" t="s">
        <v>787</v>
      </c>
      <c r="D1625" s="3" t="s">
        <v>5513</v>
      </c>
      <c r="E1625" s="3" t="s">
        <v>838</v>
      </c>
      <c r="F1625" s="4" t="str">
        <f t="shared" si="163"/>
        <v>O_PNT_es_logGoods</v>
      </c>
      <c r="G1625" s="5" t="s">
        <v>890</v>
      </c>
      <c r="H1625" s="3">
        <f t="shared" si="164"/>
        <v>9</v>
      </c>
      <c r="I1625" s="4" t="s">
        <v>1770</v>
      </c>
      <c r="J1625" s="4" t="s">
        <v>2486</v>
      </c>
      <c r="K1625" s="3" t="s">
        <v>3160</v>
      </c>
      <c r="L1625" s="3"/>
      <c r="M1625" s="3" t="str">
        <f t="shared" si="160"/>
        <v>NULL</v>
      </c>
      <c r="N1625" s="3"/>
      <c r="O1625" s="3"/>
      <c r="P1625" s="2" t="s">
        <v>3237</v>
      </c>
      <c r="Q1625" s="28" t="str">
        <f t="shared" si="161"/>
        <v>sno</v>
      </c>
      <c r="R1625" s="2" t="str">
        <f t="shared" si="165"/>
        <v>, regDt  DATETIME  NULL  COMMENT '등록시각'</v>
      </c>
    </row>
    <row r="1626" spans="1:18" ht="22" hidden="1" customHeight="1" x14ac:dyDescent="0.45">
      <c r="A1626" s="23">
        <f t="shared" si="162"/>
        <v>78</v>
      </c>
      <c r="B1626" s="3" t="s">
        <v>598</v>
      </c>
      <c r="C1626" s="3" t="s">
        <v>787</v>
      </c>
      <c r="D1626" s="3" t="s">
        <v>5513</v>
      </c>
      <c r="E1626" s="3" t="s">
        <v>838</v>
      </c>
      <c r="F1626" s="4" t="str">
        <f t="shared" si="163"/>
        <v>O_PNT_es_logGoods</v>
      </c>
      <c r="G1626" s="5" t="s">
        <v>890</v>
      </c>
      <c r="H1626" s="3">
        <f t="shared" si="164"/>
        <v>10</v>
      </c>
      <c r="I1626" s="4" t="s">
        <v>1764</v>
      </c>
      <c r="J1626" s="4" t="s">
        <v>2487</v>
      </c>
      <c r="K1626" s="3" t="s">
        <v>3160</v>
      </c>
      <c r="L1626" s="3"/>
      <c r="M1626" s="3" t="str">
        <f t="shared" si="160"/>
        <v>NULL</v>
      </c>
      <c r="N1626" s="3"/>
      <c r="O1626" s="3"/>
      <c r="P1626" s="2" t="s">
        <v>3237</v>
      </c>
      <c r="Q1626" s="28" t="str">
        <f t="shared" si="161"/>
        <v>sno</v>
      </c>
      <c r="R1626" s="2" t="str">
        <f t="shared" si="165"/>
        <v>, modDt  DATETIME  NULL  COMMENT '수정시각'</v>
      </c>
    </row>
    <row r="1627" spans="1:18" ht="22" hidden="1" customHeight="1" x14ac:dyDescent="0.45">
      <c r="A1627" s="23">
        <f t="shared" si="162"/>
        <v>78</v>
      </c>
      <c r="B1627" s="3" t="s">
        <v>598</v>
      </c>
      <c r="C1627" s="3" t="s">
        <v>787</v>
      </c>
      <c r="D1627" s="3" t="s">
        <v>5513</v>
      </c>
      <c r="E1627" s="3" t="s">
        <v>838</v>
      </c>
      <c r="F1627" s="4" t="str">
        <f t="shared" si="163"/>
        <v>O_PNT_es_logGoods</v>
      </c>
      <c r="G1627" s="5" t="s">
        <v>890</v>
      </c>
      <c r="H1627" s="3">
        <f>IF(F1627=F1626,H1626+1,1)</f>
        <v>11</v>
      </c>
      <c r="I1627" s="4" t="s">
        <v>589</v>
      </c>
      <c r="J1627" s="4" t="s">
        <v>3382</v>
      </c>
      <c r="K1627" s="3" t="s">
        <v>3383</v>
      </c>
      <c r="L1627" s="3" t="s">
        <v>3381</v>
      </c>
      <c r="M1627" s="3" t="str">
        <f t="shared" si="160"/>
        <v>NULL</v>
      </c>
      <c r="N1627" s="3"/>
      <c r="O1627" s="3"/>
      <c r="Q1627" s="28" t="str">
        <f t="shared" si="161"/>
        <v>sno</v>
      </c>
      <c r="R1627" s="2" t="str">
        <f t="shared" si="165"/>
        <v>, LOAD_DTTM  TIMESTAMP  NULL  COMMENT '적재일시' , CONSTRAINT O_PNT_es_logGoods_PK PRIMARY KEY (sno)) COMMENT='상품변경이력';GRANT SELECT ON TABLE GCWB_WDB.ODS.O_PNT_es_logGoods TO READ_ROLE;GRANT SELECT,INSERT,UPDATE,DELETE ON TABLE GCWB_WDB.ODS.O_PNT_es_logGoods TO ROLE CRUD_ROLE;</v>
      </c>
    </row>
    <row r="1628" spans="1:18" ht="22" hidden="1" customHeight="1" x14ac:dyDescent="0.45">
      <c r="A1628" s="23">
        <f t="shared" si="162"/>
        <v>79</v>
      </c>
      <c r="B1628" s="3" t="s">
        <v>598</v>
      </c>
      <c r="C1628" s="3" t="s">
        <v>787</v>
      </c>
      <c r="D1628" s="3" t="s">
        <v>5513</v>
      </c>
      <c r="E1628" s="3" t="s">
        <v>839</v>
      </c>
      <c r="F1628" s="4" t="str">
        <f t="shared" si="163"/>
        <v>O_PNT_es_member</v>
      </c>
      <c r="G1628" s="5" t="s">
        <v>29</v>
      </c>
      <c r="H1628" s="3">
        <f t="shared" si="164"/>
        <v>1</v>
      </c>
      <c r="I1628" s="4" t="s">
        <v>1114</v>
      </c>
      <c r="J1628" s="4" t="s">
        <v>2454</v>
      </c>
      <c r="K1628" s="3" t="s">
        <v>3378</v>
      </c>
      <c r="L1628" s="3" t="s">
        <v>5511</v>
      </c>
      <c r="M1628" s="3" t="str">
        <f t="shared" si="160"/>
        <v xml:space="preserve"> NOT NULL</v>
      </c>
      <c r="N1628" s="3"/>
      <c r="O1628" s="3"/>
      <c r="P1628" s="2" t="s">
        <v>3272</v>
      </c>
      <c r="Q1628" s="28" t="str">
        <f t="shared" si="161"/>
        <v>memNo</v>
      </c>
      <c r="R1628" s="2" t="str">
        <f t="shared" si="165"/>
        <v>CREATE OR REPLACE TRANSIENT TABLE ODS.O_PNT_es_member (memNo  INTEGER   NOT NULL  COMMENT '회원번호'</v>
      </c>
    </row>
    <row r="1629" spans="1:18" ht="22" hidden="1" customHeight="1" x14ac:dyDescent="0.45">
      <c r="A1629" s="23">
        <f t="shared" si="162"/>
        <v>79</v>
      </c>
      <c r="B1629" s="3" t="s">
        <v>598</v>
      </c>
      <c r="C1629" s="3" t="s">
        <v>787</v>
      </c>
      <c r="D1629" s="3" t="s">
        <v>5513</v>
      </c>
      <c r="E1629" s="3" t="s">
        <v>839</v>
      </c>
      <c r="F1629" s="4" t="str">
        <f t="shared" si="163"/>
        <v>O_PNT_es_member</v>
      </c>
      <c r="G1629" s="5" t="s">
        <v>29</v>
      </c>
      <c r="H1629" s="3">
        <f t="shared" si="164"/>
        <v>2</v>
      </c>
      <c r="I1629" s="4" t="s">
        <v>920</v>
      </c>
      <c r="J1629" s="4" t="s">
        <v>2496</v>
      </c>
      <c r="K1629" s="3" t="s">
        <v>3161</v>
      </c>
      <c r="L1629" s="3"/>
      <c r="M1629" s="3" t="str">
        <f t="shared" si="160"/>
        <v>NULL</v>
      </c>
      <c r="N1629" s="3"/>
      <c r="O1629" s="3"/>
      <c r="P1629" s="2" t="s">
        <v>3233</v>
      </c>
      <c r="Q1629" s="28" t="str">
        <f t="shared" si="161"/>
        <v>memNo</v>
      </c>
      <c r="R1629" s="2" t="str">
        <f t="shared" si="165"/>
        <v>, mallSno  SMALLINT  NULL  COMMENT '상점번호'</v>
      </c>
    </row>
    <row r="1630" spans="1:18" ht="22" hidden="1" customHeight="1" x14ac:dyDescent="0.45">
      <c r="A1630" s="23">
        <f t="shared" si="162"/>
        <v>79</v>
      </c>
      <c r="B1630" s="3" t="s">
        <v>598</v>
      </c>
      <c r="C1630" s="3" t="s">
        <v>787</v>
      </c>
      <c r="D1630" s="3" t="s">
        <v>5513</v>
      </c>
      <c r="E1630" s="3" t="s">
        <v>839</v>
      </c>
      <c r="F1630" s="4" t="str">
        <f t="shared" si="163"/>
        <v>O_PNT_es_member</v>
      </c>
      <c r="G1630" s="5" t="s">
        <v>29</v>
      </c>
      <c r="H1630" s="3">
        <f t="shared" si="164"/>
        <v>3</v>
      </c>
      <c r="I1630" s="4" t="s">
        <v>1247</v>
      </c>
      <c r="J1630" s="4" t="s">
        <v>2814</v>
      </c>
      <c r="K1630" s="3" t="s">
        <v>3180</v>
      </c>
      <c r="L1630" s="3"/>
      <c r="M1630" s="3" t="str">
        <f t="shared" si="160"/>
        <v>NULL</v>
      </c>
      <c r="N1630" s="3"/>
      <c r="O1630" s="3"/>
      <c r="P1630" s="2" t="s">
        <v>3226</v>
      </c>
      <c r="Q1630" s="28" t="str">
        <f t="shared" si="161"/>
        <v>memNo</v>
      </c>
      <c r="R1630" s="2" t="str">
        <f t="shared" si="165"/>
        <v>, memId  VARCHAR(50)  NULL  COMMENT '아이디'</v>
      </c>
    </row>
    <row r="1631" spans="1:18" ht="22" hidden="1" customHeight="1" x14ac:dyDescent="0.45">
      <c r="A1631" s="23">
        <f t="shared" si="162"/>
        <v>79</v>
      </c>
      <c r="B1631" s="3" t="s">
        <v>598</v>
      </c>
      <c r="C1631" s="3" t="s">
        <v>787</v>
      </c>
      <c r="D1631" s="3" t="s">
        <v>5513</v>
      </c>
      <c r="E1631" s="3" t="s">
        <v>839</v>
      </c>
      <c r="F1631" s="4" t="str">
        <f t="shared" si="163"/>
        <v>O_PNT_es_member</v>
      </c>
      <c r="G1631" s="5" t="s">
        <v>29</v>
      </c>
      <c r="H1631" s="3">
        <f t="shared" si="164"/>
        <v>4</v>
      </c>
      <c r="I1631" s="4" t="s">
        <v>1771</v>
      </c>
      <c r="J1631" s="4" t="s">
        <v>2815</v>
      </c>
      <c r="K1631" s="3" t="s">
        <v>3378</v>
      </c>
      <c r="L1631" s="3"/>
      <c r="M1631" s="3" t="str">
        <f t="shared" si="160"/>
        <v>NULL</v>
      </c>
      <c r="N1631" s="3"/>
      <c r="O1631" s="3"/>
      <c r="P1631" s="2" t="s">
        <v>3272</v>
      </c>
      <c r="Q1631" s="28" t="str">
        <f t="shared" si="161"/>
        <v>memNo</v>
      </c>
      <c r="R1631" s="2" t="str">
        <f t="shared" si="165"/>
        <v>, groupSno  INTEGER  NULL  COMMENT '회원등급sno'</v>
      </c>
    </row>
    <row r="1632" spans="1:18" ht="22" hidden="1" customHeight="1" x14ac:dyDescent="0.45">
      <c r="A1632" s="23">
        <f t="shared" si="162"/>
        <v>79</v>
      </c>
      <c r="B1632" s="3" t="s">
        <v>598</v>
      </c>
      <c r="C1632" s="3" t="s">
        <v>787</v>
      </c>
      <c r="D1632" s="3" t="s">
        <v>5513</v>
      </c>
      <c r="E1632" s="3" t="s">
        <v>839</v>
      </c>
      <c r="F1632" s="4" t="str">
        <f t="shared" si="163"/>
        <v>O_PNT_es_member</v>
      </c>
      <c r="G1632" s="5" t="s">
        <v>29</v>
      </c>
      <c r="H1632" s="3">
        <f t="shared" si="164"/>
        <v>5</v>
      </c>
      <c r="I1632" s="4" t="s">
        <v>1772</v>
      </c>
      <c r="J1632" s="4" t="s">
        <v>2816</v>
      </c>
      <c r="K1632" s="3" t="s">
        <v>3160</v>
      </c>
      <c r="L1632" s="3"/>
      <c r="M1632" s="3" t="str">
        <f t="shared" si="160"/>
        <v>NULL</v>
      </c>
      <c r="N1632" s="3"/>
      <c r="O1632" s="3"/>
      <c r="P1632" s="2" t="s">
        <v>3237</v>
      </c>
      <c r="Q1632" s="28" t="str">
        <f t="shared" si="161"/>
        <v>memNo</v>
      </c>
      <c r="R1632" s="2" t="str">
        <f t="shared" si="165"/>
        <v>, groupModDt  DATETIME  NULL  COMMENT '등급수정일'</v>
      </c>
    </row>
    <row r="1633" spans="1:18" ht="22" hidden="1" customHeight="1" x14ac:dyDescent="0.45">
      <c r="A1633" s="23">
        <f t="shared" si="162"/>
        <v>79</v>
      </c>
      <c r="B1633" s="3" t="s">
        <v>598</v>
      </c>
      <c r="C1633" s="3" t="s">
        <v>787</v>
      </c>
      <c r="D1633" s="3" t="s">
        <v>5513</v>
      </c>
      <c r="E1633" s="3" t="s">
        <v>839</v>
      </c>
      <c r="F1633" s="4" t="str">
        <f t="shared" si="163"/>
        <v>O_PNT_es_member</v>
      </c>
      <c r="G1633" s="5" t="s">
        <v>29</v>
      </c>
      <c r="H1633" s="3">
        <f t="shared" si="164"/>
        <v>6</v>
      </c>
      <c r="I1633" s="4" t="s">
        <v>1773</v>
      </c>
      <c r="J1633" s="4" t="s">
        <v>2817</v>
      </c>
      <c r="K1633" s="3" t="s">
        <v>3160</v>
      </c>
      <c r="L1633" s="3"/>
      <c r="M1633" s="3" t="str">
        <f t="shared" si="160"/>
        <v>NULL</v>
      </c>
      <c r="N1633" s="3"/>
      <c r="O1633" s="3"/>
      <c r="P1633" s="2" t="s">
        <v>3237</v>
      </c>
      <c r="Q1633" s="28" t="str">
        <f t="shared" si="161"/>
        <v>memNo</v>
      </c>
      <c r="R1633" s="2" t="str">
        <f t="shared" si="165"/>
        <v>, groupValidDt  DATETIME  NULL  COMMENT '등급유효일'</v>
      </c>
    </row>
    <row r="1634" spans="1:18" ht="22" hidden="1" customHeight="1" x14ac:dyDescent="0.45">
      <c r="A1634" s="23">
        <f t="shared" si="162"/>
        <v>79</v>
      </c>
      <c r="B1634" s="3" t="s">
        <v>598</v>
      </c>
      <c r="C1634" s="3" t="s">
        <v>787</v>
      </c>
      <c r="D1634" s="3" t="s">
        <v>5513</v>
      </c>
      <c r="E1634" s="3" t="s">
        <v>839</v>
      </c>
      <c r="F1634" s="4" t="str">
        <f t="shared" si="163"/>
        <v>O_PNT_es_member</v>
      </c>
      <c r="G1634" s="5" t="s">
        <v>29</v>
      </c>
      <c r="H1634" s="3">
        <f t="shared" si="164"/>
        <v>7</v>
      </c>
      <c r="I1634" s="4" t="s">
        <v>1120</v>
      </c>
      <c r="J1634" s="4" t="s">
        <v>2818</v>
      </c>
      <c r="K1634" s="3" t="s">
        <v>3198</v>
      </c>
      <c r="L1634" s="3"/>
      <c r="M1634" s="3" t="str">
        <f t="shared" si="160"/>
        <v>NULL</v>
      </c>
      <c r="N1634" s="3"/>
      <c r="O1634" s="3"/>
      <c r="P1634" s="2" t="s">
        <v>3290</v>
      </c>
      <c r="Q1634" s="28" t="str">
        <f t="shared" si="161"/>
        <v>memNo</v>
      </c>
      <c r="R1634" s="2" t="str">
        <f t="shared" si="165"/>
        <v>, memNm  VARCHAR(60)  NULL  COMMENT '이름'</v>
      </c>
    </row>
    <row r="1635" spans="1:18" ht="22" hidden="1" customHeight="1" x14ac:dyDescent="0.45">
      <c r="A1635" s="23">
        <f t="shared" si="162"/>
        <v>79</v>
      </c>
      <c r="B1635" s="3" t="s">
        <v>598</v>
      </c>
      <c r="C1635" s="3" t="s">
        <v>787</v>
      </c>
      <c r="D1635" s="3" t="s">
        <v>5513</v>
      </c>
      <c r="E1635" s="3" t="s">
        <v>839</v>
      </c>
      <c r="F1635" s="4" t="str">
        <f t="shared" si="163"/>
        <v>O_PNT_es_member</v>
      </c>
      <c r="G1635" s="5" t="s">
        <v>29</v>
      </c>
      <c r="H1635" s="3">
        <f t="shared" si="164"/>
        <v>8</v>
      </c>
      <c r="I1635" s="4" t="s">
        <v>1774</v>
      </c>
      <c r="J1635" s="4" t="s">
        <v>2819</v>
      </c>
      <c r="K1635" s="3" t="s">
        <v>3198</v>
      </c>
      <c r="L1635" s="3"/>
      <c r="M1635" s="3" t="str">
        <f t="shared" si="160"/>
        <v>NULL</v>
      </c>
      <c r="N1635" s="3"/>
      <c r="O1635" s="3"/>
      <c r="P1635" s="2" t="s">
        <v>3290</v>
      </c>
      <c r="Q1635" s="28" t="str">
        <f t="shared" si="161"/>
        <v>memNo</v>
      </c>
      <c r="R1635" s="2" t="str">
        <f t="shared" si="165"/>
        <v>, pronounceName  VARCHAR(60)  NULL  COMMENT '이름 발음'</v>
      </c>
    </row>
    <row r="1636" spans="1:18" ht="22" hidden="1" customHeight="1" x14ac:dyDescent="0.45">
      <c r="A1636" s="23">
        <f t="shared" si="162"/>
        <v>79</v>
      </c>
      <c r="B1636" s="3" t="s">
        <v>598</v>
      </c>
      <c r="C1636" s="3" t="s">
        <v>787</v>
      </c>
      <c r="D1636" s="3" t="s">
        <v>5513</v>
      </c>
      <c r="E1636" s="3" t="s">
        <v>839</v>
      </c>
      <c r="F1636" s="4" t="str">
        <f t="shared" si="163"/>
        <v>O_PNT_es_member</v>
      </c>
      <c r="G1636" s="5" t="s">
        <v>29</v>
      </c>
      <c r="H1636" s="3">
        <f t="shared" si="164"/>
        <v>9</v>
      </c>
      <c r="I1636" s="4" t="s">
        <v>1775</v>
      </c>
      <c r="J1636" s="4" t="s">
        <v>2820</v>
      </c>
      <c r="K1636" s="3" t="s">
        <v>3180</v>
      </c>
      <c r="L1636" s="3"/>
      <c r="M1636" s="3" t="str">
        <f t="shared" ref="M1636:M1699" si="166">IF(L1636="Y"," NOT NULL","NULL")</f>
        <v>NULL</v>
      </c>
      <c r="N1636" s="3"/>
      <c r="O1636" s="3"/>
      <c r="P1636" s="2" t="s">
        <v>3226</v>
      </c>
      <c r="Q1636" s="28" t="str">
        <f t="shared" ref="Q1636:Q1699" si="167">IF(G1636="","",IF(L1636="",Q1635,IF(AND(L1636="Y",H1636=1),J1636,CONCATENATE(Q1635,",",J1636))))</f>
        <v>memNo</v>
      </c>
      <c r="R1636" s="2" t="str">
        <f t="shared" si="165"/>
        <v>, nickNm  VARCHAR(50)  NULL  COMMENT '닉네임'</v>
      </c>
    </row>
    <row r="1637" spans="1:18" ht="22" hidden="1" customHeight="1" x14ac:dyDescent="0.45">
      <c r="A1637" s="23">
        <f t="shared" ref="A1637:A1700" si="168">IF(G1637=G1636,A1636,A1636+1)</f>
        <v>79</v>
      </c>
      <c r="B1637" s="3" t="s">
        <v>598</v>
      </c>
      <c r="C1637" s="3" t="s">
        <v>787</v>
      </c>
      <c r="D1637" s="3" t="s">
        <v>5513</v>
      </c>
      <c r="E1637" s="3" t="s">
        <v>839</v>
      </c>
      <c r="F1637" s="4" t="str">
        <f t="shared" ref="F1637:F1700" si="169">CONCATENATE("O_",D1637,"_",E1637)</f>
        <v>O_PNT_es_member</v>
      </c>
      <c r="G1637" s="5" t="s">
        <v>29</v>
      </c>
      <c r="H1637" s="3">
        <f t="shared" ref="H1637:H1700" si="170">IF(F1637=F1636,H1636+1,1)</f>
        <v>10</v>
      </c>
      <c r="I1637" s="4" t="s">
        <v>1444</v>
      </c>
      <c r="J1637" s="4" t="s">
        <v>2821</v>
      </c>
      <c r="K1637" s="3" t="s">
        <v>3204</v>
      </c>
      <c r="L1637" s="3"/>
      <c r="M1637" s="3" t="str">
        <f t="shared" si="166"/>
        <v>NULL</v>
      </c>
      <c r="N1637" s="3"/>
      <c r="O1637" s="3"/>
      <c r="P1637" s="2" t="s">
        <v>3303</v>
      </c>
      <c r="Q1637" s="28" t="str">
        <f t="shared" si="167"/>
        <v>memNo</v>
      </c>
      <c r="R1637" s="2" t="str">
        <f t="shared" ref="R1637:R1700" si="171">IF(AND(N1637="Y",H1637=1),"CREATE OR REPLACE VIEW "&amp;B1637&amp;"."&amp;F1637&amp;" AS SELECT CMM_DTL_CD AS "&amp;J1637,IF(AND(N1637="Y",H1638=1)," , SORT_SEQ AS "&amp;J1637&amp;" FROM DW.WSTC_CMM_CD_DTL WHERE CMM_BAS_CD= '"&amp;P1637&amp;"';",IF(N1637="Y"," , CMM_DTL_NM AS "&amp;J1637,IF(G1637="","",IF(H1637=1,"CREATE OR REPLACE TRANSIENT TABLE "&amp;B1637&amp;"."&amp;F1637&amp;" ("&amp;J1637&amp;"  "&amp;K1637&amp;"  "&amp;M1637&amp;"  COMMENT '"&amp;I1637&amp;"'",IF(H1638=1,", "&amp;J1637&amp;"  "&amp;K1637&amp;"  "&amp;M1637&amp;"  COMMENT '"&amp;I1637&amp;"' , CONSTRAINT "&amp;F1637&amp;"_PK PRIMARY KEY ("&amp;Q1637&amp;")) COMMENT='"&amp;G1637&amp;"';"&amp;"GRANT SELECT ON TABLE GCWB_WDB."&amp;B1637&amp;"."&amp;F1637&amp;" TO READ_ROLE;"&amp;"GRANT SELECT,INSERT,UPDATE,DELETE ON TABLE GCWB_WDB."&amp;B1637&amp;"."&amp;F1637&amp;" TO ROLE CRUD_ROLE;",", "&amp;J1637&amp;"  "&amp;K1637&amp;"  "&amp;M1637&amp;"  COMMENT '"&amp;I1637&amp;"'"))))))</f>
        <v>, memPw  VARCHAR(150)  NULL  COMMENT '비밀번호'</v>
      </c>
    </row>
    <row r="1638" spans="1:18" ht="22" hidden="1" customHeight="1" x14ac:dyDescent="0.45">
      <c r="A1638" s="23">
        <f t="shared" si="168"/>
        <v>79</v>
      </c>
      <c r="B1638" s="3" t="s">
        <v>598</v>
      </c>
      <c r="C1638" s="3" t="s">
        <v>787</v>
      </c>
      <c r="D1638" s="3" t="s">
        <v>5513</v>
      </c>
      <c r="E1638" s="3" t="s">
        <v>839</v>
      </c>
      <c r="F1638" s="4" t="str">
        <f t="shared" si="169"/>
        <v>O_PNT_es_member</v>
      </c>
      <c r="G1638" s="5" t="s">
        <v>29</v>
      </c>
      <c r="H1638" s="3">
        <f t="shared" si="170"/>
        <v>11</v>
      </c>
      <c r="I1638" s="4" t="s">
        <v>1776</v>
      </c>
      <c r="J1638" s="4" t="s">
        <v>2822</v>
      </c>
      <c r="K1638" s="3" t="s">
        <v>3160</v>
      </c>
      <c r="L1638" s="3"/>
      <c r="M1638" s="3" t="str">
        <f t="shared" si="166"/>
        <v>NULL</v>
      </c>
      <c r="N1638" s="3"/>
      <c r="O1638" s="3"/>
      <c r="P1638" s="2" t="s">
        <v>3237</v>
      </c>
      <c r="Q1638" s="28" t="str">
        <f t="shared" si="167"/>
        <v>memNo</v>
      </c>
      <c r="R1638" s="2" t="str">
        <f t="shared" si="171"/>
        <v>, changePasswordDt  DATETIME  NULL  COMMENT '비밀번호변경일'</v>
      </c>
    </row>
    <row r="1639" spans="1:18" ht="22" hidden="1" customHeight="1" x14ac:dyDescent="0.45">
      <c r="A1639" s="23">
        <f t="shared" si="168"/>
        <v>79</v>
      </c>
      <c r="B1639" s="3" t="s">
        <v>598</v>
      </c>
      <c r="C1639" s="3" t="s">
        <v>787</v>
      </c>
      <c r="D1639" s="3" t="s">
        <v>5513</v>
      </c>
      <c r="E1639" s="3" t="s">
        <v>839</v>
      </c>
      <c r="F1639" s="4" t="str">
        <f t="shared" si="169"/>
        <v>O_PNT_es_member</v>
      </c>
      <c r="G1639" s="5" t="s">
        <v>29</v>
      </c>
      <c r="H1639" s="3">
        <f t="shared" si="170"/>
        <v>12</v>
      </c>
      <c r="I1639" s="4" t="s">
        <v>1777</v>
      </c>
      <c r="J1639" s="4" t="s">
        <v>2823</v>
      </c>
      <c r="K1639" s="3" t="s">
        <v>3160</v>
      </c>
      <c r="L1639" s="3"/>
      <c r="M1639" s="3" t="str">
        <f t="shared" si="166"/>
        <v>NULL</v>
      </c>
      <c r="N1639" s="3"/>
      <c r="O1639" s="3"/>
      <c r="P1639" s="2" t="s">
        <v>3237</v>
      </c>
      <c r="Q1639" s="28" t="str">
        <f t="shared" si="167"/>
        <v>memNo</v>
      </c>
      <c r="R1639" s="2" t="str">
        <f t="shared" si="171"/>
        <v>, guidePasswordDt  DATETIME  NULL  COMMENT '비밀번호변경안내일'</v>
      </c>
    </row>
    <row r="1640" spans="1:18" ht="22" hidden="1" customHeight="1" x14ac:dyDescent="0.45">
      <c r="A1640" s="23">
        <f t="shared" si="168"/>
        <v>79</v>
      </c>
      <c r="B1640" s="3" t="s">
        <v>598</v>
      </c>
      <c r="C1640" s="3" t="s">
        <v>787</v>
      </c>
      <c r="D1640" s="3" t="s">
        <v>5513</v>
      </c>
      <c r="E1640" s="3" t="s">
        <v>839</v>
      </c>
      <c r="F1640" s="4" t="str">
        <f t="shared" si="169"/>
        <v>O_PNT_es_member</v>
      </c>
      <c r="G1640" s="5" t="s">
        <v>29</v>
      </c>
      <c r="H1640" s="3">
        <f t="shared" si="170"/>
        <v>13</v>
      </c>
      <c r="I1640" s="4" t="s">
        <v>1778</v>
      </c>
      <c r="J1640" s="4" t="s">
        <v>2824</v>
      </c>
      <c r="K1640" s="3" t="s">
        <v>3210</v>
      </c>
      <c r="L1640" s="3"/>
      <c r="M1640" s="3" t="str">
        <f t="shared" si="166"/>
        <v>NULL</v>
      </c>
      <c r="N1640" s="3"/>
      <c r="O1640" s="3"/>
      <c r="P1640" s="2" t="s">
        <v>3232</v>
      </c>
      <c r="Q1640" s="28" t="str">
        <f t="shared" si="167"/>
        <v>memNo</v>
      </c>
      <c r="R1640" s="2" t="str">
        <f t="shared" si="171"/>
        <v>, appFl  VARCHAR(1)  NULL  COMMENT '승인여부'</v>
      </c>
    </row>
    <row r="1641" spans="1:18" ht="22" hidden="1" customHeight="1" x14ac:dyDescent="0.45">
      <c r="A1641" s="23">
        <f t="shared" si="168"/>
        <v>79</v>
      </c>
      <c r="B1641" s="3" t="s">
        <v>598</v>
      </c>
      <c r="C1641" s="3" t="s">
        <v>787</v>
      </c>
      <c r="D1641" s="3" t="s">
        <v>5513</v>
      </c>
      <c r="E1641" s="3" t="s">
        <v>839</v>
      </c>
      <c r="F1641" s="4" t="str">
        <f t="shared" si="169"/>
        <v>O_PNT_es_member</v>
      </c>
      <c r="G1641" s="5" t="s">
        <v>29</v>
      </c>
      <c r="H1641" s="3">
        <f t="shared" si="170"/>
        <v>14</v>
      </c>
      <c r="I1641" s="4" t="s">
        <v>1779</v>
      </c>
      <c r="J1641" s="4" t="s">
        <v>2825</v>
      </c>
      <c r="K1641" s="3" t="s">
        <v>3160</v>
      </c>
      <c r="L1641" s="3"/>
      <c r="M1641" s="3" t="str">
        <f t="shared" si="166"/>
        <v>NULL</v>
      </c>
      <c r="N1641" s="3"/>
      <c r="O1641" s="3"/>
      <c r="P1641" s="2" t="s">
        <v>3237</v>
      </c>
      <c r="Q1641" s="28" t="str">
        <f t="shared" si="167"/>
        <v>memNo</v>
      </c>
      <c r="R1641" s="2" t="str">
        <f t="shared" si="171"/>
        <v>, approvalDt  DATETIME  NULL  COMMENT '가입 승인 일'</v>
      </c>
    </row>
    <row r="1642" spans="1:18" ht="22" hidden="1" customHeight="1" x14ac:dyDescent="0.45">
      <c r="A1642" s="23">
        <f t="shared" si="168"/>
        <v>79</v>
      </c>
      <c r="B1642" s="3" t="s">
        <v>598</v>
      </c>
      <c r="C1642" s="3" t="s">
        <v>787</v>
      </c>
      <c r="D1642" s="3" t="s">
        <v>5513</v>
      </c>
      <c r="E1642" s="3" t="s">
        <v>839</v>
      </c>
      <c r="F1642" s="4" t="str">
        <f t="shared" si="169"/>
        <v>O_PNT_es_member</v>
      </c>
      <c r="G1642" s="5" t="s">
        <v>29</v>
      </c>
      <c r="H1642" s="3">
        <f t="shared" si="170"/>
        <v>15</v>
      </c>
      <c r="I1642" s="4" t="s">
        <v>60</v>
      </c>
      <c r="J1642" s="4" t="s">
        <v>2826</v>
      </c>
      <c r="K1642" s="3" t="s">
        <v>3173</v>
      </c>
      <c r="L1642" s="3"/>
      <c r="M1642" s="3" t="str">
        <f t="shared" si="166"/>
        <v>NULL</v>
      </c>
      <c r="N1642" s="3"/>
      <c r="O1642" s="3"/>
      <c r="P1642" s="2" t="s">
        <v>3304</v>
      </c>
      <c r="Q1642" s="28" t="str">
        <f t="shared" si="167"/>
        <v>memNo</v>
      </c>
      <c r="R1642" s="2" t="str">
        <f t="shared" si="171"/>
        <v>, memberFl  VARCHAR(8)  NULL  COMMENT '회원구분'</v>
      </c>
    </row>
    <row r="1643" spans="1:18" ht="22" hidden="1" customHeight="1" x14ac:dyDescent="0.45">
      <c r="A1643" s="23">
        <f t="shared" si="168"/>
        <v>79</v>
      </c>
      <c r="B1643" s="3" t="s">
        <v>598</v>
      </c>
      <c r="C1643" s="3" t="s">
        <v>787</v>
      </c>
      <c r="D1643" s="3" t="s">
        <v>5513</v>
      </c>
      <c r="E1643" s="3" t="s">
        <v>839</v>
      </c>
      <c r="F1643" s="4" t="str">
        <f t="shared" si="169"/>
        <v>O_PNT_es_member</v>
      </c>
      <c r="G1643" s="5" t="s">
        <v>29</v>
      </c>
      <c r="H1643" s="3">
        <f t="shared" si="170"/>
        <v>16</v>
      </c>
      <c r="I1643" s="4" t="s">
        <v>1780</v>
      </c>
      <c r="J1643" s="4" t="s">
        <v>2827</v>
      </c>
      <c r="K1643" s="3" t="s">
        <v>3160</v>
      </c>
      <c r="L1643" s="3"/>
      <c r="M1643" s="3" t="str">
        <f t="shared" si="166"/>
        <v>NULL</v>
      </c>
      <c r="N1643" s="3"/>
      <c r="O1643" s="3"/>
      <c r="P1643" s="2" t="s">
        <v>3237</v>
      </c>
      <c r="Q1643" s="28" t="str">
        <f t="shared" si="167"/>
        <v>memNo</v>
      </c>
      <c r="R1643" s="2" t="str">
        <f t="shared" si="171"/>
        <v>, entryBenefitOfferDt  DATETIME  NULL  COMMENT '가입혜택지급일'</v>
      </c>
    </row>
    <row r="1644" spans="1:18" ht="22" hidden="1" customHeight="1" x14ac:dyDescent="0.45">
      <c r="A1644" s="23">
        <f t="shared" si="168"/>
        <v>79</v>
      </c>
      <c r="B1644" s="3" t="s">
        <v>598</v>
      </c>
      <c r="C1644" s="3" t="s">
        <v>787</v>
      </c>
      <c r="D1644" s="3" t="s">
        <v>5513</v>
      </c>
      <c r="E1644" s="3" t="s">
        <v>839</v>
      </c>
      <c r="F1644" s="4" t="str">
        <f t="shared" si="169"/>
        <v>O_PNT_es_member</v>
      </c>
      <c r="G1644" s="5" t="s">
        <v>29</v>
      </c>
      <c r="H1644" s="3">
        <f t="shared" si="170"/>
        <v>17</v>
      </c>
      <c r="I1644" s="4" t="s">
        <v>53</v>
      </c>
      <c r="J1644" s="4" t="s">
        <v>2828</v>
      </c>
      <c r="K1644" s="3" t="s">
        <v>3210</v>
      </c>
      <c r="L1644" s="3"/>
      <c r="M1644" s="3" t="str">
        <f t="shared" si="166"/>
        <v>NULL</v>
      </c>
      <c r="N1644" s="3"/>
      <c r="O1644" s="3"/>
      <c r="P1644" s="2" t="s">
        <v>3305</v>
      </c>
      <c r="Q1644" s="28" t="str">
        <f t="shared" si="167"/>
        <v>memNo</v>
      </c>
      <c r="R1644" s="2" t="str">
        <f t="shared" si="171"/>
        <v>, sexFl  VARCHAR(1)  NULL  COMMENT '성별'</v>
      </c>
    </row>
    <row r="1645" spans="1:18" ht="22" hidden="1" customHeight="1" x14ac:dyDescent="0.45">
      <c r="A1645" s="23">
        <f t="shared" si="168"/>
        <v>79</v>
      </c>
      <c r="B1645" s="3" t="s">
        <v>598</v>
      </c>
      <c r="C1645" s="3" t="s">
        <v>787</v>
      </c>
      <c r="D1645" s="3" t="s">
        <v>5513</v>
      </c>
      <c r="E1645" s="3" t="s">
        <v>839</v>
      </c>
      <c r="F1645" s="4" t="str">
        <f t="shared" si="169"/>
        <v>O_PNT_es_member</v>
      </c>
      <c r="G1645" s="5" t="s">
        <v>29</v>
      </c>
      <c r="H1645" s="3">
        <f t="shared" si="170"/>
        <v>18</v>
      </c>
      <c r="I1645" s="4" t="s">
        <v>1250</v>
      </c>
      <c r="J1645" s="4" t="s">
        <v>2829</v>
      </c>
      <c r="K1645" s="3" t="s">
        <v>708</v>
      </c>
      <c r="L1645" s="3"/>
      <c r="M1645" s="3" t="str">
        <f t="shared" si="166"/>
        <v>NULL</v>
      </c>
      <c r="N1645" s="3"/>
      <c r="O1645" s="3"/>
      <c r="P1645" s="2" t="s">
        <v>3279</v>
      </c>
      <c r="Q1645" s="28" t="str">
        <f t="shared" si="167"/>
        <v>memNo</v>
      </c>
      <c r="R1645" s="2" t="str">
        <f t="shared" si="171"/>
        <v>, birthDt  DATE  NULL  COMMENT '생년월일'</v>
      </c>
    </row>
    <row r="1646" spans="1:18" ht="22" hidden="1" customHeight="1" x14ac:dyDescent="0.45">
      <c r="A1646" s="23">
        <f t="shared" si="168"/>
        <v>79</v>
      </c>
      <c r="B1646" s="3" t="s">
        <v>598</v>
      </c>
      <c r="C1646" s="3" t="s">
        <v>787</v>
      </c>
      <c r="D1646" s="3" t="s">
        <v>5513</v>
      </c>
      <c r="E1646" s="3" t="s">
        <v>839</v>
      </c>
      <c r="F1646" s="4" t="str">
        <f t="shared" si="169"/>
        <v>O_PNT_es_member</v>
      </c>
      <c r="G1646" s="5" t="s">
        <v>29</v>
      </c>
      <c r="H1646" s="3">
        <f t="shared" si="170"/>
        <v>19</v>
      </c>
      <c r="I1646" s="4" t="s">
        <v>1781</v>
      </c>
      <c r="J1646" s="4" t="s">
        <v>2830</v>
      </c>
      <c r="K1646" s="3" t="s">
        <v>3210</v>
      </c>
      <c r="L1646" s="3"/>
      <c r="M1646" s="3" t="str">
        <f t="shared" si="166"/>
        <v>NULL</v>
      </c>
      <c r="N1646" s="3"/>
      <c r="O1646" s="3"/>
      <c r="P1646" s="2" t="s">
        <v>3306</v>
      </c>
      <c r="Q1646" s="28" t="str">
        <f t="shared" si="167"/>
        <v>memNo</v>
      </c>
      <c r="R1646" s="2" t="str">
        <f t="shared" si="171"/>
        <v>, calendarFl  VARCHAR(1)  NULL  COMMENT '양력,음력'</v>
      </c>
    </row>
    <row r="1647" spans="1:18" ht="22" hidden="1" customHeight="1" x14ac:dyDescent="0.45">
      <c r="A1647" s="23">
        <f t="shared" si="168"/>
        <v>79</v>
      </c>
      <c r="B1647" s="3" t="s">
        <v>598</v>
      </c>
      <c r="C1647" s="3" t="s">
        <v>787</v>
      </c>
      <c r="D1647" s="3" t="s">
        <v>5513</v>
      </c>
      <c r="E1647" s="3" t="s">
        <v>839</v>
      </c>
      <c r="F1647" s="4" t="str">
        <f t="shared" si="169"/>
        <v>O_PNT_es_member</v>
      </c>
      <c r="G1647" s="5" t="s">
        <v>29</v>
      </c>
      <c r="H1647" s="3">
        <f t="shared" si="170"/>
        <v>20</v>
      </c>
      <c r="I1647" s="4" t="s">
        <v>1782</v>
      </c>
      <c r="J1647" s="4" t="s">
        <v>2831</v>
      </c>
      <c r="K1647" s="3" t="s">
        <v>708</v>
      </c>
      <c r="L1647" s="3"/>
      <c r="M1647" s="3" t="str">
        <f t="shared" si="166"/>
        <v>NULL</v>
      </c>
      <c r="N1647" s="3"/>
      <c r="O1647" s="3"/>
      <c r="P1647" s="2" t="s">
        <v>3279</v>
      </c>
      <c r="Q1647" s="28" t="str">
        <f t="shared" si="167"/>
        <v>memNo</v>
      </c>
      <c r="R1647" s="2" t="str">
        <f t="shared" si="171"/>
        <v>, birthEventFl  DATE  NULL  COMMENT '생일 이벤트여부 - sms,쿠폰 등 처리일자'</v>
      </c>
    </row>
    <row r="1648" spans="1:18" ht="22" hidden="1" customHeight="1" x14ac:dyDescent="0.45">
      <c r="A1648" s="23">
        <f t="shared" si="168"/>
        <v>79</v>
      </c>
      <c r="B1648" s="3" t="s">
        <v>598</v>
      </c>
      <c r="C1648" s="3" t="s">
        <v>787</v>
      </c>
      <c r="D1648" s="3" t="s">
        <v>5513</v>
      </c>
      <c r="E1648" s="3" t="s">
        <v>839</v>
      </c>
      <c r="F1648" s="4" t="str">
        <f t="shared" si="169"/>
        <v>O_PNT_es_member</v>
      </c>
      <c r="G1648" s="5" t="s">
        <v>29</v>
      </c>
      <c r="H1648" s="3">
        <f t="shared" si="170"/>
        <v>21</v>
      </c>
      <c r="I1648" s="4" t="s">
        <v>1253</v>
      </c>
      <c r="J1648" s="4" t="s">
        <v>2832</v>
      </c>
      <c r="K1648" s="3" t="s">
        <v>3194</v>
      </c>
      <c r="L1648" s="3"/>
      <c r="M1648" s="3" t="str">
        <f t="shared" si="166"/>
        <v>NULL</v>
      </c>
      <c r="N1648" s="3"/>
      <c r="O1648" s="3"/>
      <c r="P1648" s="2" t="s">
        <v>3228</v>
      </c>
      <c r="Q1648" s="28" t="str">
        <f t="shared" si="167"/>
        <v>memNo</v>
      </c>
      <c r="R1648" s="2" t="str">
        <f t="shared" si="171"/>
        <v>, email  VARCHAR(100)  NULL  COMMENT '이메일'</v>
      </c>
    </row>
    <row r="1649" spans="1:18" ht="22" hidden="1" customHeight="1" x14ac:dyDescent="0.45">
      <c r="A1649" s="23">
        <f t="shared" si="168"/>
        <v>79</v>
      </c>
      <c r="B1649" s="3" t="s">
        <v>598</v>
      </c>
      <c r="C1649" s="3" t="s">
        <v>787</v>
      </c>
      <c r="D1649" s="3" t="s">
        <v>5513</v>
      </c>
      <c r="E1649" s="3" t="s">
        <v>839</v>
      </c>
      <c r="F1649" s="4" t="str">
        <f t="shared" si="169"/>
        <v>O_PNT_es_member</v>
      </c>
      <c r="G1649" s="5" t="s">
        <v>29</v>
      </c>
      <c r="H1649" s="3">
        <f t="shared" si="170"/>
        <v>22</v>
      </c>
      <c r="I1649" s="4" t="s">
        <v>1128</v>
      </c>
      <c r="J1649" s="4" t="s">
        <v>2833</v>
      </c>
      <c r="K1649" s="3" t="s">
        <v>3355</v>
      </c>
      <c r="L1649" s="3"/>
      <c r="M1649" s="3" t="str">
        <f t="shared" si="166"/>
        <v>NULL</v>
      </c>
      <c r="N1649" s="3"/>
      <c r="O1649" s="3"/>
      <c r="P1649" s="2" t="s">
        <v>3307</v>
      </c>
      <c r="Q1649" s="28" t="str">
        <f t="shared" si="167"/>
        <v>memNo</v>
      </c>
      <c r="R1649" s="2" t="str">
        <f t="shared" si="171"/>
        <v>, zipcode  CHAR(7)  NULL  COMMENT '우편번호'</v>
      </c>
    </row>
    <row r="1650" spans="1:18" ht="22" hidden="1" customHeight="1" x14ac:dyDescent="0.45">
      <c r="A1650" s="23">
        <f t="shared" si="168"/>
        <v>79</v>
      </c>
      <c r="B1650" s="3" t="s">
        <v>598</v>
      </c>
      <c r="C1650" s="3" t="s">
        <v>787</v>
      </c>
      <c r="D1650" s="3" t="s">
        <v>5513</v>
      </c>
      <c r="E1650" s="3" t="s">
        <v>839</v>
      </c>
      <c r="F1650" s="4" t="str">
        <f t="shared" si="169"/>
        <v>O_PNT_es_member</v>
      </c>
      <c r="G1650" s="5" t="s">
        <v>29</v>
      </c>
      <c r="H1650" s="3">
        <f t="shared" si="170"/>
        <v>23</v>
      </c>
      <c r="I1650" s="4" t="s">
        <v>1783</v>
      </c>
      <c r="J1650" s="4" t="s">
        <v>2834</v>
      </c>
      <c r="K1650" s="3" t="s">
        <v>3356</v>
      </c>
      <c r="L1650" s="3"/>
      <c r="M1650" s="3" t="str">
        <f t="shared" si="166"/>
        <v>NULL</v>
      </c>
      <c r="N1650" s="3"/>
      <c r="O1650" s="3"/>
      <c r="P1650" s="2" t="s">
        <v>3308</v>
      </c>
      <c r="Q1650" s="28" t="str">
        <f t="shared" si="167"/>
        <v>memNo</v>
      </c>
      <c r="R1650" s="2" t="str">
        <f t="shared" si="171"/>
        <v>, zonecode  CHAR(5)  NULL  COMMENT '우편번호(5자리)'</v>
      </c>
    </row>
    <row r="1651" spans="1:18" ht="22" hidden="1" customHeight="1" x14ac:dyDescent="0.45">
      <c r="A1651" s="23">
        <f t="shared" si="168"/>
        <v>79</v>
      </c>
      <c r="B1651" s="3" t="s">
        <v>598</v>
      </c>
      <c r="C1651" s="3" t="s">
        <v>787</v>
      </c>
      <c r="D1651" s="3" t="s">
        <v>5513</v>
      </c>
      <c r="E1651" s="3" t="s">
        <v>839</v>
      </c>
      <c r="F1651" s="4" t="str">
        <f t="shared" si="169"/>
        <v>O_PNT_es_member</v>
      </c>
      <c r="G1651" s="5" t="s">
        <v>29</v>
      </c>
      <c r="H1651" s="3">
        <f t="shared" si="170"/>
        <v>24</v>
      </c>
      <c r="I1651" s="4" t="s">
        <v>1784</v>
      </c>
      <c r="J1651" s="4" t="s">
        <v>2835</v>
      </c>
      <c r="K1651" s="3" t="s">
        <v>3204</v>
      </c>
      <c r="L1651" s="3"/>
      <c r="M1651" s="3" t="str">
        <f t="shared" si="166"/>
        <v>NULL</v>
      </c>
      <c r="N1651" s="3"/>
      <c r="O1651" s="3"/>
      <c r="P1651" s="2" t="s">
        <v>3303</v>
      </c>
      <c r="Q1651" s="28" t="str">
        <f t="shared" si="167"/>
        <v>memNo</v>
      </c>
      <c r="R1651" s="2" t="str">
        <f t="shared" si="171"/>
        <v>, address  VARCHAR(150)  NULL  COMMENT '주소'</v>
      </c>
    </row>
    <row r="1652" spans="1:18" ht="22" hidden="1" customHeight="1" x14ac:dyDescent="0.45">
      <c r="A1652" s="23">
        <f t="shared" si="168"/>
        <v>79</v>
      </c>
      <c r="B1652" s="3" t="s">
        <v>598</v>
      </c>
      <c r="C1652" s="3" t="s">
        <v>787</v>
      </c>
      <c r="D1652" s="3" t="s">
        <v>5513</v>
      </c>
      <c r="E1652" s="3" t="s">
        <v>839</v>
      </c>
      <c r="F1652" s="4" t="str">
        <f t="shared" si="169"/>
        <v>O_PNT_es_member</v>
      </c>
      <c r="G1652" s="5" t="s">
        <v>29</v>
      </c>
      <c r="H1652" s="3">
        <f t="shared" si="170"/>
        <v>25</v>
      </c>
      <c r="I1652" s="4" t="s">
        <v>1785</v>
      </c>
      <c r="J1652" s="4" t="s">
        <v>2836</v>
      </c>
      <c r="K1652" s="3" t="s">
        <v>3194</v>
      </c>
      <c r="L1652" s="3"/>
      <c r="M1652" s="3" t="str">
        <f t="shared" si="166"/>
        <v>NULL</v>
      </c>
      <c r="N1652" s="3"/>
      <c r="O1652" s="3"/>
      <c r="P1652" s="2" t="s">
        <v>3228</v>
      </c>
      <c r="Q1652" s="28" t="str">
        <f t="shared" si="167"/>
        <v>memNo</v>
      </c>
      <c r="R1652" s="2" t="str">
        <f t="shared" si="171"/>
        <v>, addressSub  VARCHAR(100)  NULL  COMMENT '상세주소'</v>
      </c>
    </row>
    <row r="1653" spans="1:18" ht="22" hidden="1" customHeight="1" x14ac:dyDescent="0.45">
      <c r="A1653" s="23">
        <f t="shared" si="168"/>
        <v>79</v>
      </c>
      <c r="B1653" s="3" t="s">
        <v>598</v>
      </c>
      <c r="C1653" s="3" t="s">
        <v>787</v>
      </c>
      <c r="D1653" s="3" t="s">
        <v>5513</v>
      </c>
      <c r="E1653" s="3" t="s">
        <v>839</v>
      </c>
      <c r="F1653" s="4" t="str">
        <f t="shared" si="169"/>
        <v>O_PNT_es_member</v>
      </c>
      <c r="G1653" s="5" t="s">
        <v>29</v>
      </c>
      <c r="H1653" s="3">
        <f t="shared" si="170"/>
        <v>26</v>
      </c>
      <c r="I1653" s="4" t="s">
        <v>1786</v>
      </c>
      <c r="J1653" s="4" t="s">
        <v>2837</v>
      </c>
      <c r="K1653" s="3" t="s">
        <v>3216</v>
      </c>
      <c r="L1653" s="3"/>
      <c r="M1653" s="3" t="str">
        <f t="shared" si="166"/>
        <v>NULL</v>
      </c>
      <c r="N1653" s="3"/>
      <c r="O1653" s="3"/>
      <c r="P1653" s="2" t="s">
        <v>3309</v>
      </c>
      <c r="Q1653" s="28" t="str">
        <f t="shared" si="167"/>
        <v>memNo</v>
      </c>
      <c r="R1653" s="2" t="str">
        <f t="shared" si="171"/>
        <v>, phoneCountryCode  VARCHAR(4)  NULL  COMMENT '전화번호 국가코드'</v>
      </c>
    </row>
    <row r="1654" spans="1:18" ht="22" hidden="1" customHeight="1" x14ac:dyDescent="0.45">
      <c r="A1654" s="23">
        <f t="shared" si="168"/>
        <v>79</v>
      </c>
      <c r="B1654" s="3" t="s">
        <v>598</v>
      </c>
      <c r="C1654" s="3" t="s">
        <v>787</v>
      </c>
      <c r="D1654" s="3" t="s">
        <v>5513</v>
      </c>
      <c r="E1654" s="3" t="s">
        <v>839</v>
      </c>
      <c r="F1654" s="4" t="str">
        <f t="shared" si="169"/>
        <v>O_PNT_es_member</v>
      </c>
      <c r="G1654" s="5" t="s">
        <v>29</v>
      </c>
      <c r="H1654" s="3">
        <f t="shared" si="170"/>
        <v>27</v>
      </c>
      <c r="I1654" s="4" t="s">
        <v>1787</v>
      </c>
      <c r="J1654" s="4" t="s">
        <v>2838</v>
      </c>
      <c r="K1654" s="3" t="s">
        <v>3183</v>
      </c>
      <c r="L1654" s="3"/>
      <c r="M1654" s="3" t="str">
        <f t="shared" si="166"/>
        <v>NULL</v>
      </c>
      <c r="N1654" s="3"/>
      <c r="O1654" s="3"/>
      <c r="P1654" s="2" t="s">
        <v>3227</v>
      </c>
      <c r="Q1654" s="28" t="str">
        <f t="shared" si="167"/>
        <v>memNo</v>
      </c>
      <c r="R1654" s="2" t="str">
        <f t="shared" si="171"/>
        <v>, phone  VARCHAR(20)  NULL  COMMENT '전화번호'</v>
      </c>
    </row>
    <row r="1655" spans="1:18" ht="22" hidden="1" customHeight="1" x14ac:dyDescent="0.45">
      <c r="A1655" s="23">
        <f t="shared" si="168"/>
        <v>79</v>
      </c>
      <c r="B1655" s="3" t="s">
        <v>598</v>
      </c>
      <c r="C1655" s="3" t="s">
        <v>787</v>
      </c>
      <c r="D1655" s="3" t="s">
        <v>5513</v>
      </c>
      <c r="E1655" s="3" t="s">
        <v>839</v>
      </c>
      <c r="F1655" s="4" t="str">
        <f t="shared" si="169"/>
        <v>O_PNT_es_member</v>
      </c>
      <c r="G1655" s="5" t="s">
        <v>29</v>
      </c>
      <c r="H1655" s="3">
        <f t="shared" si="170"/>
        <v>28</v>
      </c>
      <c r="I1655" s="4" t="s">
        <v>1788</v>
      </c>
      <c r="J1655" s="4" t="s">
        <v>2839</v>
      </c>
      <c r="K1655" s="3" t="s">
        <v>3216</v>
      </c>
      <c r="L1655" s="3"/>
      <c r="M1655" s="3" t="str">
        <f t="shared" si="166"/>
        <v>NULL</v>
      </c>
      <c r="N1655" s="3"/>
      <c r="O1655" s="3"/>
      <c r="P1655" s="2" t="s">
        <v>3309</v>
      </c>
      <c r="Q1655" s="28" t="str">
        <f t="shared" si="167"/>
        <v>memNo</v>
      </c>
      <c r="R1655" s="2" t="str">
        <f t="shared" si="171"/>
        <v>, cellPhoneCountryCode  VARCHAR(4)  NULL  COMMENT '핸드폰 국가코드'</v>
      </c>
    </row>
    <row r="1656" spans="1:18" ht="22" hidden="1" customHeight="1" x14ac:dyDescent="0.45">
      <c r="A1656" s="23">
        <f t="shared" si="168"/>
        <v>79</v>
      </c>
      <c r="B1656" s="3" t="s">
        <v>598</v>
      </c>
      <c r="C1656" s="3" t="s">
        <v>787</v>
      </c>
      <c r="D1656" s="3" t="s">
        <v>5513</v>
      </c>
      <c r="E1656" s="3" t="s">
        <v>839</v>
      </c>
      <c r="F1656" s="4" t="str">
        <f t="shared" si="169"/>
        <v>O_PNT_es_member</v>
      </c>
      <c r="G1656" s="5" t="s">
        <v>29</v>
      </c>
      <c r="H1656" s="3">
        <f t="shared" si="170"/>
        <v>29</v>
      </c>
      <c r="I1656" s="4" t="s">
        <v>1789</v>
      </c>
      <c r="J1656" s="4" t="s">
        <v>2840</v>
      </c>
      <c r="K1656" s="3" t="s">
        <v>3183</v>
      </c>
      <c r="L1656" s="3"/>
      <c r="M1656" s="3" t="str">
        <f t="shared" si="166"/>
        <v>NULL</v>
      </c>
      <c r="N1656" s="3"/>
      <c r="O1656" s="3"/>
      <c r="P1656" s="2" t="s">
        <v>3227</v>
      </c>
      <c r="Q1656" s="28" t="str">
        <f t="shared" si="167"/>
        <v>memNo</v>
      </c>
      <c r="R1656" s="2" t="str">
        <f t="shared" si="171"/>
        <v>, cellPhone  VARCHAR(20)  NULL  COMMENT '핸드폰'</v>
      </c>
    </row>
    <row r="1657" spans="1:18" ht="22" hidden="1" customHeight="1" x14ac:dyDescent="0.45">
      <c r="A1657" s="23">
        <f t="shared" si="168"/>
        <v>79</v>
      </c>
      <c r="B1657" s="3" t="s">
        <v>598</v>
      </c>
      <c r="C1657" s="3" t="s">
        <v>787</v>
      </c>
      <c r="D1657" s="3" t="s">
        <v>5513</v>
      </c>
      <c r="E1657" s="3" t="s">
        <v>839</v>
      </c>
      <c r="F1657" s="4" t="str">
        <f t="shared" si="169"/>
        <v>O_PNT_es_member</v>
      </c>
      <c r="G1657" s="5" t="s">
        <v>29</v>
      </c>
      <c r="H1657" s="3">
        <f t="shared" si="170"/>
        <v>30</v>
      </c>
      <c r="I1657" s="4" t="s">
        <v>1790</v>
      </c>
      <c r="J1657" s="4" t="s">
        <v>2841</v>
      </c>
      <c r="K1657" s="3" t="s">
        <v>3183</v>
      </c>
      <c r="L1657" s="3"/>
      <c r="M1657" s="3" t="str">
        <f t="shared" si="166"/>
        <v>NULL</v>
      </c>
      <c r="N1657" s="3"/>
      <c r="O1657" s="3"/>
      <c r="P1657" s="2" t="s">
        <v>3227</v>
      </c>
      <c r="Q1657" s="28" t="str">
        <f t="shared" si="167"/>
        <v>memNo</v>
      </c>
      <c r="R1657" s="2" t="str">
        <f t="shared" si="171"/>
        <v>, fax  VARCHAR(20)  NULL  COMMENT '팩스번호'</v>
      </c>
    </row>
    <row r="1658" spans="1:18" ht="22" hidden="1" customHeight="1" x14ac:dyDescent="0.45">
      <c r="A1658" s="23">
        <f t="shared" si="168"/>
        <v>79</v>
      </c>
      <c r="B1658" s="3" t="s">
        <v>598</v>
      </c>
      <c r="C1658" s="3" t="s">
        <v>787</v>
      </c>
      <c r="D1658" s="3" t="s">
        <v>5513</v>
      </c>
      <c r="E1658" s="3" t="s">
        <v>839</v>
      </c>
      <c r="F1658" s="4" t="str">
        <f t="shared" si="169"/>
        <v>O_PNT_es_member</v>
      </c>
      <c r="G1658" s="5" t="s">
        <v>29</v>
      </c>
      <c r="H1658" s="3">
        <f t="shared" si="170"/>
        <v>31</v>
      </c>
      <c r="I1658" s="4" t="s">
        <v>1791</v>
      </c>
      <c r="J1658" s="4" t="s">
        <v>2842</v>
      </c>
      <c r="K1658" s="3" t="s">
        <v>3180</v>
      </c>
      <c r="L1658" s="3"/>
      <c r="M1658" s="3" t="str">
        <f t="shared" si="166"/>
        <v>NULL</v>
      </c>
      <c r="N1658" s="3"/>
      <c r="O1658" s="3"/>
      <c r="P1658" s="2" t="s">
        <v>3226</v>
      </c>
      <c r="Q1658" s="28" t="str">
        <f t="shared" si="167"/>
        <v>memNo</v>
      </c>
      <c r="R1658" s="2" t="str">
        <f t="shared" si="171"/>
        <v>, company  VARCHAR(50)  NULL  COMMENT '회사명'</v>
      </c>
    </row>
    <row r="1659" spans="1:18" ht="22" hidden="1" customHeight="1" x14ac:dyDescent="0.45">
      <c r="A1659" s="23">
        <f t="shared" si="168"/>
        <v>79</v>
      </c>
      <c r="B1659" s="3" t="s">
        <v>598</v>
      </c>
      <c r="C1659" s="3" t="s">
        <v>787</v>
      </c>
      <c r="D1659" s="3" t="s">
        <v>5513</v>
      </c>
      <c r="E1659" s="3" t="s">
        <v>839</v>
      </c>
      <c r="F1659" s="4" t="str">
        <f t="shared" si="169"/>
        <v>O_PNT_es_member</v>
      </c>
      <c r="G1659" s="5" t="s">
        <v>29</v>
      </c>
      <c r="H1659" s="3">
        <f t="shared" si="170"/>
        <v>32</v>
      </c>
      <c r="I1659" s="4" t="s">
        <v>1204</v>
      </c>
      <c r="J1659" s="4" t="s">
        <v>2843</v>
      </c>
      <c r="K1659" s="3" t="s">
        <v>3203</v>
      </c>
      <c r="L1659" s="3"/>
      <c r="M1659" s="3" t="str">
        <f t="shared" si="166"/>
        <v>NULL</v>
      </c>
      <c r="N1659" s="3"/>
      <c r="O1659" s="3"/>
      <c r="P1659" s="2" t="s">
        <v>3256</v>
      </c>
      <c r="Q1659" s="28" t="str">
        <f t="shared" si="167"/>
        <v>memNo</v>
      </c>
      <c r="R1659" s="2" t="str">
        <f t="shared" si="171"/>
        <v>, service  VARCHAR(30)  NULL  COMMENT '업태'</v>
      </c>
    </row>
    <row r="1660" spans="1:18" ht="22" hidden="1" customHeight="1" x14ac:dyDescent="0.45">
      <c r="A1660" s="23">
        <f t="shared" si="168"/>
        <v>79</v>
      </c>
      <c r="B1660" s="3" t="s">
        <v>598</v>
      </c>
      <c r="C1660" s="3" t="s">
        <v>787</v>
      </c>
      <c r="D1660" s="3" t="s">
        <v>5513</v>
      </c>
      <c r="E1660" s="3" t="s">
        <v>839</v>
      </c>
      <c r="F1660" s="4" t="str">
        <f t="shared" si="169"/>
        <v>O_PNT_es_member</v>
      </c>
      <c r="G1660" s="5" t="s">
        <v>29</v>
      </c>
      <c r="H1660" s="3">
        <f t="shared" si="170"/>
        <v>33</v>
      </c>
      <c r="I1660" s="4" t="s">
        <v>1792</v>
      </c>
      <c r="J1660" s="4" t="s">
        <v>2844</v>
      </c>
      <c r="K1660" s="3" t="s">
        <v>3203</v>
      </c>
      <c r="L1660" s="3"/>
      <c r="M1660" s="3" t="str">
        <f t="shared" si="166"/>
        <v>NULL</v>
      </c>
      <c r="N1660" s="3"/>
      <c r="O1660" s="3"/>
      <c r="P1660" s="2" t="s">
        <v>3256</v>
      </c>
      <c r="Q1660" s="28" t="str">
        <f t="shared" si="167"/>
        <v>memNo</v>
      </c>
      <c r="R1660" s="2" t="str">
        <f t="shared" si="171"/>
        <v>, item  VARCHAR(30)  NULL  COMMENT '종목'</v>
      </c>
    </row>
    <row r="1661" spans="1:18" ht="22" hidden="1" customHeight="1" x14ac:dyDescent="0.45">
      <c r="A1661" s="23">
        <f t="shared" si="168"/>
        <v>79</v>
      </c>
      <c r="B1661" s="3" t="s">
        <v>598</v>
      </c>
      <c r="C1661" s="3" t="s">
        <v>787</v>
      </c>
      <c r="D1661" s="3" t="s">
        <v>5513</v>
      </c>
      <c r="E1661" s="3" t="s">
        <v>839</v>
      </c>
      <c r="F1661" s="4" t="str">
        <f t="shared" si="169"/>
        <v>O_PNT_es_member</v>
      </c>
      <c r="G1661" s="5" t="s">
        <v>29</v>
      </c>
      <c r="H1661" s="3">
        <f t="shared" si="170"/>
        <v>34</v>
      </c>
      <c r="I1661" s="4" t="s">
        <v>1793</v>
      </c>
      <c r="J1661" s="4" t="s">
        <v>2845</v>
      </c>
      <c r="K1661" s="3" t="s">
        <v>3220</v>
      </c>
      <c r="L1661" s="3"/>
      <c r="M1661" s="3" t="str">
        <f t="shared" si="166"/>
        <v>NULL</v>
      </c>
      <c r="N1661" s="3"/>
      <c r="O1661" s="3"/>
      <c r="P1661" s="2" t="s">
        <v>3230</v>
      </c>
      <c r="Q1661" s="28" t="str">
        <f t="shared" si="167"/>
        <v>memNo</v>
      </c>
      <c r="R1661" s="2" t="str">
        <f t="shared" si="171"/>
        <v>, busiNo  VARCHAR(15)  NULL  COMMENT '사업자번호'</v>
      </c>
    </row>
    <row r="1662" spans="1:18" ht="22" hidden="1" customHeight="1" x14ac:dyDescent="0.45">
      <c r="A1662" s="23">
        <f t="shared" si="168"/>
        <v>79</v>
      </c>
      <c r="B1662" s="3" t="s">
        <v>598</v>
      </c>
      <c r="C1662" s="3" t="s">
        <v>787</v>
      </c>
      <c r="D1662" s="3" t="s">
        <v>5513</v>
      </c>
      <c r="E1662" s="3" t="s">
        <v>839</v>
      </c>
      <c r="F1662" s="4" t="str">
        <f t="shared" si="169"/>
        <v>O_PNT_es_member</v>
      </c>
      <c r="G1662" s="5" t="s">
        <v>29</v>
      </c>
      <c r="H1662" s="3">
        <f t="shared" si="170"/>
        <v>35</v>
      </c>
      <c r="I1662" s="4" t="s">
        <v>1794</v>
      </c>
      <c r="J1662" s="4" t="s">
        <v>2846</v>
      </c>
      <c r="K1662" s="3" t="s">
        <v>3183</v>
      </c>
      <c r="L1662" s="3"/>
      <c r="M1662" s="3" t="str">
        <f t="shared" si="166"/>
        <v>NULL</v>
      </c>
      <c r="N1662" s="3"/>
      <c r="O1662" s="3"/>
      <c r="P1662" s="2" t="s">
        <v>3227</v>
      </c>
      <c r="Q1662" s="28" t="str">
        <f t="shared" si="167"/>
        <v>memNo</v>
      </c>
      <c r="R1662" s="2" t="str">
        <f t="shared" si="171"/>
        <v>, ceo  VARCHAR(20)  NULL  COMMENT '대표자'</v>
      </c>
    </row>
    <row r="1663" spans="1:18" ht="22" hidden="1" customHeight="1" x14ac:dyDescent="0.45">
      <c r="A1663" s="23">
        <f t="shared" si="168"/>
        <v>79</v>
      </c>
      <c r="B1663" s="3" t="s">
        <v>598</v>
      </c>
      <c r="C1663" s="3" t="s">
        <v>787</v>
      </c>
      <c r="D1663" s="3" t="s">
        <v>5513</v>
      </c>
      <c r="E1663" s="3" t="s">
        <v>839</v>
      </c>
      <c r="F1663" s="4" t="str">
        <f t="shared" si="169"/>
        <v>O_PNT_es_member</v>
      </c>
      <c r="G1663" s="5" t="s">
        <v>29</v>
      </c>
      <c r="H1663" s="3">
        <f t="shared" si="170"/>
        <v>36</v>
      </c>
      <c r="I1663" s="4" t="s">
        <v>1795</v>
      </c>
      <c r="J1663" s="4" t="s">
        <v>2847</v>
      </c>
      <c r="K1663" s="3" t="s">
        <v>3355</v>
      </c>
      <c r="L1663" s="3"/>
      <c r="M1663" s="3" t="str">
        <f t="shared" si="166"/>
        <v>NULL</v>
      </c>
      <c r="N1663" s="3"/>
      <c r="O1663" s="3"/>
      <c r="P1663" s="2" t="s">
        <v>3307</v>
      </c>
      <c r="Q1663" s="28" t="str">
        <f t="shared" si="167"/>
        <v>memNo</v>
      </c>
      <c r="R1663" s="2" t="str">
        <f t="shared" si="171"/>
        <v>, comZipcode  CHAR(7)  NULL  COMMENT '사업장우편번호'</v>
      </c>
    </row>
    <row r="1664" spans="1:18" ht="22" hidden="1" customHeight="1" x14ac:dyDescent="0.45">
      <c r="A1664" s="23">
        <f t="shared" si="168"/>
        <v>79</v>
      </c>
      <c r="B1664" s="3" t="s">
        <v>598</v>
      </c>
      <c r="C1664" s="3" t="s">
        <v>787</v>
      </c>
      <c r="D1664" s="3" t="s">
        <v>5513</v>
      </c>
      <c r="E1664" s="3" t="s">
        <v>839</v>
      </c>
      <c r="F1664" s="4" t="str">
        <f t="shared" si="169"/>
        <v>O_PNT_es_member</v>
      </c>
      <c r="G1664" s="5" t="s">
        <v>29</v>
      </c>
      <c r="H1664" s="3">
        <f t="shared" si="170"/>
        <v>37</v>
      </c>
      <c r="I1664" s="4" t="s">
        <v>1796</v>
      </c>
      <c r="J1664" s="4" t="s">
        <v>2848</v>
      </c>
      <c r="K1664" s="3" t="s">
        <v>3356</v>
      </c>
      <c r="L1664" s="3"/>
      <c r="M1664" s="3" t="str">
        <f t="shared" si="166"/>
        <v>NULL</v>
      </c>
      <c r="N1664" s="3"/>
      <c r="O1664" s="3"/>
      <c r="P1664" s="2" t="s">
        <v>3308</v>
      </c>
      <c r="Q1664" s="28" t="str">
        <f t="shared" si="167"/>
        <v>memNo</v>
      </c>
      <c r="R1664" s="2" t="str">
        <f t="shared" si="171"/>
        <v>, comZonecode  CHAR(5)  NULL  COMMENT '사업장 우편번호(5자리)'</v>
      </c>
    </row>
    <row r="1665" spans="1:18" ht="22" hidden="1" customHeight="1" x14ac:dyDescent="0.45">
      <c r="A1665" s="23">
        <f t="shared" si="168"/>
        <v>79</v>
      </c>
      <c r="B1665" s="3" t="s">
        <v>598</v>
      </c>
      <c r="C1665" s="3" t="s">
        <v>787</v>
      </c>
      <c r="D1665" s="3" t="s">
        <v>5513</v>
      </c>
      <c r="E1665" s="3" t="s">
        <v>839</v>
      </c>
      <c r="F1665" s="4" t="str">
        <f t="shared" si="169"/>
        <v>O_PNT_es_member</v>
      </c>
      <c r="G1665" s="5" t="s">
        <v>29</v>
      </c>
      <c r="H1665" s="3">
        <f t="shared" si="170"/>
        <v>38</v>
      </c>
      <c r="I1665" s="4" t="s">
        <v>1797</v>
      </c>
      <c r="J1665" s="4" t="s">
        <v>2849</v>
      </c>
      <c r="K1665" s="3" t="s">
        <v>3204</v>
      </c>
      <c r="L1665" s="3"/>
      <c r="M1665" s="3" t="str">
        <f t="shared" si="166"/>
        <v>NULL</v>
      </c>
      <c r="N1665" s="3"/>
      <c r="O1665" s="3"/>
      <c r="P1665" s="2" t="s">
        <v>3303</v>
      </c>
      <c r="Q1665" s="28" t="str">
        <f t="shared" si="167"/>
        <v>memNo</v>
      </c>
      <c r="R1665" s="2" t="str">
        <f t="shared" si="171"/>
        <v>, comAddress  VARCHAR(150)  NULL  COMMENT '사업장주소'</v>
      </c>
    </row>
    <row r="1666" spans="1:18" ht="22" hidden="1" customHeight="1" x14ac:dyDescent="0.45">
      <c r="A1666" s="23">
        <f t="shared" si="168"/>
        <v>79</v>
      </c>
      <c r="B1666" s="3" t="s">
        <v>598</v>
      </c>
      <c r="C1666" s="3" t="s">
        <v>787</v>
      </c>
      <c r="D1666" s="3" t="s">
        <v>5513</v>
      </c>
      <c r="E1666" s="3" t="s">
        <v>839</v>
      </c>
      <c r="F1666" s="4" t="str">
        <f t="shared" si="169"/>
        <v>O_PNT_es_member</v>
      </c>
      <c r="G1666" s="5" t="s">
        <v>29</v>
      </c>
      <c r="H1666" s="3">
        <f t="shared" si="170"/>
        <v>39</v>
      </c>
      <c r="I1666" s="4" t="s">
        <v>1798</v>
      </c>
      <c r="J1666" s="4" t="s">
        <v>2850</v>
      </c>
      <c r="K1666" s="3" t="s">
        <v>3194</v>
      </c>
      <c r="L1666" s="3"/>
      <c r="M1666" s="3" t="str">
        <f t="shared" si="166"/>
        <v>NULL</v>
      </c>
      <c r="N1666" s="3"/>
      <c r="O1666" s="3"/>
      <c r="P1666" s="2" t="s">
        <v>3228</v>
      </c>
      <c r="Q1666" s="28" t="str">
        <f t="shared" si="167"/>
        <v>memNo</v>
      </c>
      <c r="R1666" s="2" t="str">
        <f t="shared" si="171"/>
        <v>, comAddressSub  VARCHAR(100)  NULL  COMMENT '사업장상세주소'</v>
      </c>
    </row>
    <row r="1667" spans="1:18" ht="22" hidden="1" customHeight="1" x14ac:dyDescent="0.45">
      <c r="A1667" s="23">
        <f t="shared" si="168"/>
        <v>79</v>
      </c>
      <c r="B1667" s="3" t="s">
        <v>598</v>
      </c>
      <c r="C1667" s="3" t="s">
        <v>787</v>
      </c>
      <c r="D1667" s="3" t="s">
        <v>5513</v>
      </c>
      <c r="E1667" s="3" t="s">
        <v>839</v>
      </c>
      <c r="F1667" s="4" t="str">
        <f t="shared" si="169"/>
        <v>O_PNT_es_member</v>
      </c>
      <c r="G1667" s="5" t="s">
        <v>29</v>
      </c>
      <c r="H1667" s="3">
        <f t="shared" si="170"/>
        <v>40</v>
      </c>
      <c r="I1667" s="4" t="s">
        <v>908</v>
      </c>
      <c r="J1667" s="4" t="s">
        <v>2478</v>
      </c>
      <c r="K1667" s="3" t="s">
        <v>3158</v>
      </c>
      <c r="L1667" s="3"/>
      <c r="M1667" s="3" t="str">
        <f t="shared" si="166"/>
        <v>NULL</v>
      </c>
      <c r="N1667" s="3"/>
      <c r="O1667" s="3"/>
      <c r="P1667" s="2" t="s">
        <v>3167</v>
      </c>
      <c r="Q1667" s="28" t="str">
        <f t="shared" si="167"/>
        <v>memNo</v>
      </c>
      <c r="R1667" s="2" t="str">
        <f t="shared" si="171"/>
        <v>, mileage  DECIMAL(12,2)  NULL  COMMENT '적립금'</v>
      </c>
    </row>
    <row r="1668" spans="1:18" ht="22" hidden="1" customHeight="1" x14ac:dyDescent="0.45">
      <c r="A1668" s="23">
        <f t="shared" si="168"/>
        <v>79</v>
      </c>
      <c r="B1668" s="3" t="s">
        <v>598</v>
      </c>
      <c r="C1668" s="3" t="s">
        <v>787</v>
      </c>
      <c r="D1668" s="3" t="s">
        <v>5513</v>
      </c>
      <c r="E1668" s="3" t="s">
        <v>839</v>
      </c>
      <c r="F1668" s="4" t="str">
        <f t="shared" si="169"/>
        <v>O_PNT_es_member</v>
      </c>
      <c r="G1668" s="5" t="s">
        <v>29</v>
      </c>
      <c r="H1668" s="3">
        <f t="shared" si="170"/>
        <v>41</v>
      </c>
      <c r="I1668" s="4" t="s">
        <v>1799</v>
      </c>
      <c r="J1668" s="4" t="s">
        <v>2851</v>
      </c>
      <c r="K1668" s="3" t="s">
        <v>3158</v>
      </c>
      <c r="L1668" s="3"/>
      <c r="M1668" s="3" t="str">
        <f t="shared" si="166"/>
        <v>NULL</v>
      </c>
      <c r="N1668" s="3"/>
      <c r="O1668" s="3"/>
      <c r="P1668" s="2" t="s">
        <v>3167</v>
      </c>
      <c r="Q1668" s="28" t="str">
        <f t="shared" si="167"/>
        <v>memNo</v>
      </c>
      <c r="R1668" s="2" t="str">
        <f t="shared" si="171"/>
        <v>, deposit  DECIMAL(12,2)  NULL  COMMENT '예치금'</v>
      </c>
    </row>
    <row r="1669" spans="1:18" ht="22" hidden="1" customHeight="1" x14ac:dyDescent="0.45">
      <c r="A1669" s="23">
        <f t="shared" si="168"/>
        <v>79</v>
      </c>
      <c r="B1669" s="3" t="s">
        <v>598</v>
      </c>
      <c r="C1669" s="3" t="s">
        <v>787</v>
      </c>
      <c r="D1669" s="3" t="s">
        <v>5513</v>
      </c>
      <c r="E1669" s="3" t="s">
        <v>839</v>
      </c>
      <c r="F1669" s="4" t="str">
        <f t="shared" si="169"/>
        <v>O_PNT_es_member</v>
      </c>
      <c r="G1669" s="5" t="s">
        <v>29</v>
      </c>
      <c r="H1669" s="3">
        <f t="shared" si="170"/>
        <v>42</v>
      </c>
      <c r="I1669" s="4" t="s">
        <v>1800</v>
      </c>
      <c r="J1669" s="4" t="s">
        <v>2852</v>
      </c>
      <c r="K1669" s="3" t="s">
        <v>3210</v>
      </c>
      <c r="L1669" s="3"/>
      <c r="M1669" s="3" t="str">
        <f t="shared" si="166"/>
        <v>NULL</v>
      </c>
      <c r="N1669" s="3"/>
      <c r="O1669" s="3"/>
      <c r="P1669" s="2" t="s">
        <v>3232</v>
      </c>
      <c r="Q1669" s="28" t="str">
        <f t="shared" si="167"/>
        <v>memNo</v>
      </c>
      <c r="R1669" s="2" t="str">
        <f t="shared" si="171"/>
        <v>, maillingFl  VARCHAR(1)  NULL  COMMENT '메일수신여부'</v>
      </c>
    </row>
    <row r="1670" spans="1:18" ht="22" hidden="1" customHeight="1" x14ac:dyDescent="0.45">
      <c r="A1670" s="23">
        <f t="shared" si="168"/>
        <v>79</v>
      </c>
      <c r="B1670" s="3" t="s">
        <v>598</v>
      </c>
      <c r="C1670" s="3" t="s">
        <v>787</v>
      </c>
      <c r="D1670" s="3" t="s">
        <v>5513</v>
      </c>
      <c r="E1670" s="3" t="s">
        <v>839</v>
      </c>
      <c r="F1670" s="4" t="str">
        <f t="shared" si="169"/>
        <v>O_PNT_es_member</v>
      </c>
      <c r="G1670" s="5" t="s">
        <v>29</v>
      </c>
      <c r="H1670" s="3">
        <f t="shared" si="170"/>
        <v>43</v>
      </c>
      <c r="I1670" s="4" t="s">
        <v>1801</v>
      </c>
      <c r="J1670" s="4" t="s">
        <v>2853</v>
      </c>
      <c r="K1670" s="3" t="s">
        <v>3210</v>
      </c>
      <c r="L1670" s="3"/>
      <c r="M1670" s="3" t="str">
        <f t="shared" si="166"/>
        <v>NULL</v>
      </c>
      <c r="N1670" s="3"/>
      <c r="O1670" s="3"/>
      <c r="P1670" s="2" t="s">
        <v>3232</v>
      </c>
      <c r="Q1670" s="28" t="str">
        <f t="shared" si="167"/>
        <v>memNo</v>
      </c>
      <c r="R1670" s="2" t="str">
        <f t="shared" si="171"/>
        <v>, smsFl  VARCHAR(1)  NULL  COMMENT 'SMS수신여부'</v>
      </c>
    </row>
    <row r="1671" spans="1:18" ht="22" hidden="1" customHeight="1" x14ac:dyDescent="0.45">
      <c r="A1671" s="23">
        <f t="shared" si="168"/>
        <v>79</v>
      </c>
      <c r="B1671" s="3" t="s">
        <v>598</v>
      </c>
      <c r="C1671" s="3" t="s">
        <v>787</v>
      </c>
      <c r="D1671" s="3" t="s">
        <v>5513</v>
      </c>
      <c r="E1671" s="3" t="s">
        <v>839</v>
      </c>
      <c r="F1671" s="4" t="str">
        <f t="shared" si="169"/>
        <v>O_PNT_es_member</v>
      </c>
      <c r="G1671" s="5" t="s">
        <v>29</v>
      </c>
      <c r="H1671" s="3">
        <f t="shared" si="170"/>
        <v>44</v>
      </c>
      <c r="I1671" s="4" t="s">
        <v>1802</v>
      </c>
      <c r="J1671" s="4" t="s">
        <v>2854</v>
      </c>
      <c r="K1671" s="3" t="s">
        <v>3210</v>
      </c>
      <c r="L1671" s="3"/>
      <c r="M1671" s="3" t="str">
        <f t="shared" si="166"/>
        <v>NULL</v>
      </c>
      <c r="N1671" s="3"/>
      <c r="O1671" s="3"/>
      <c r="P1671" s="2" t="s">
        <v>3232</v>
      </c>
      <c r="Q1671" s="28" t="str">
        <f t="shared" si="167"/>
        <v>memNo</v>
      </c>
      <c r="R1671" s="2" t="str">
        <f t="shared" si="171"/>
        <v>, marriFl  VARCHAR(1)  NULL  COMMENT '결혼여부'</v>
      </c>
    </row>
    <row r="1672" spans="1:18" ht="22" hidden="1" customHeight="1" x14ac:dyDescent="0.45">
      <c r="A1672" s="23">
        <f t="shared" si="168"/>
        <v>79</v>
      </c>
      <c r="B1672" s="3" t="s">
        <v>598</v>
      </c>
      <c r="C1672" s="3" t="s">
        <v>787</v>
      </c>
      <c r="D1672" s="3" t="s">
        <v>5513</v>
      </c>
      <c r="E1672" s="3" t="s">
        <v>839</v>
      </c>
      <c r="F1672" s="4" t="str">
        <f t="shared" si="169"/>
        <v>O_PNT_es_member</v>
      </c>
      <c r="G1672" s="5" t="s">
        <v>29</v>
      </c>
      <c r="H1672" s="3">
        <f t="shared" si="170"/>
        <v>45</v>
      </c>
      <c r="I1672" s="4" t="s">
        <v>1803</v>
      </c>
      <c r="J1672" s="4" t="s">
        <v>2855</v>
      </c>
      <c r="K1672" s="3" t="s">
        <v>708</v>
      </c>
      <c r="L1672" s="3"/>
      <c r="M1672" s="3" t="str">
        <f t="shared" si="166"/>
        <v>NULL</v>
      </c>
      <c r="N1672" s="3"/>
      <c r="O1672" s="3"/>
      <c r="P1672" s="2" t="s">
        <v>3279</v>
      </c>
      <c r="Q1672" s="28" t="str">
        <f t="shared" si="167"/>
        <v>memNo</v>
      </c>
      <c r="R1672" s="2" t="str">
        <f t="shared" si="171"/>
        <v>, marriDate  DATE  NULL  COMMENT '결혼기념일'</v>
      </c>
    </row>
    <row r="1673" spans="1:18" ht="22" hidden="1" customHeight="1" x14ac:dyDescent="0.45">
      <c r="A1673" s="23">
        <f t="shared" si="168"/>
        <v>79</v>
      </c>
      <c r="B1673" s="3" t="s">
        <v>598</v>
      </c>
      <c r="C1673" s="3" t="s">
        <v>787</v>
      </c>
      <c r="D1673" s="3" t="s">
        <v>5513</v>
      </c>
      <c r="E1673" s="3" t="s">
        <v>839</v>
      </c>
      <c r="F1673" s="4" t="str">
        <f t="shared" si="169"/>
        <v>O_PNT_es_member</v>
      </c>
      <c r="G1673" s="5" t="s">
        <v>29</v>
      </c>
      <c r="H1673" s="3">
        <f t="shared" si="170"/>
        <v>46</v>
      </c>
      <c r="I1673" s="4" t="s">
        <v>1804</v>
      </c>
      <c r="J1673" s="4" t="s">
        <v>2856</v>
      </c>
      <c r="K1673" s="3" t="s">
        <v>3184</v>
      </c>
      <c r="L1673" s="3"/>
      <c r="M1673" s="3" t="str">
        <f t="shared" si="166"/>
        <v>NULL</v>
      </c>
      <c r="N1673" s="3"/>
      <c r="O1673" s="3"/>
      <c r="P1673" s="2" t="s">
        <v>3242</v>
      </c>
      <c r="Q1673" s="28" t="str">
        <f t="shared" si="167"/>
        <v>memNo</v>
      </c>
      <c r="R1673" s="2" t="str">
        <f t="shared" si="171"/>
        <v>, job  VARCHAR(10)  NULL  COMMENT '직업'</v>
      </c>
    </row>
    <row r="1674" spans="1:18" ht="22" hidden="1" customHeight="1" x14ac:dyDescent="0.45">
      <c r="A1674" s="23">
        <f t="shared" si="168"/>
        <v>79</v>
      </c>
      <c r="B1674" s="3" t="s">
        <v>598</v>
      </c>
      <c r="C1674" s="3" t="s">
        <v>787</v>
      </c>
      <c r="D1674" s="3" t="s">
        <v>5513</v>
      </c>
      <c r="E1674" s="3" t="s">
        <v>839</v>
      </c>
      <c r="F1674" s="4" t="str">
        <f t="shared" si="169"/>
        <v>O_PNT_es_member</v>
      </c>
      <c r="G1674" s="5" t="s">
        <v>29</v>
      </c>
      <c r="H1674" s="3">
        <f t="shared" si="170"/>
        <v>47</v>
      </c>
      <c r="I1674" s="4" t="s">
        <v>1805</v>
      </c>
      <c r="J1674" s="4" t="s">
        <v>2857</v>
      </c>
      <c r="K1674" s="3" t="s">
        <v>3194</v>
      </c>
      <c r="L1674" s="3"/>
      <c r="M1674" s="3" t="str">
        <f t="shared" si="166"/>
        <v>NULL</v>
      </c>
      <c r="N1674" s="3"/>
      <c r="O1674" s="3"/>
      <c r="P1674" s="2" t="s">
        <v>3228</v>
      </c>
      <c r="Q1674" s="28" t="str">
        <f t="shared" si="167"/>
        <v>memNo</v>
      </c>
      <c r="R1674" s="2" t="str">
        <f t="shared" si="171"/>
        <v>, interest  VARCHAR(100)  NULL  COMMENT '관심분야'</v>
      </c>
    </row>
    <row r="1675" spans="1:18" ht="22" hidden="1" customHeight="1" x14ac:dyDescent="0.45">
      <c r="A1675" s="23">
        <f t="shared" si="168"/>
        <v>79</v>
      </c>
      <c r="B1675" s="3" t="s">
        <v>598</v>
      </c>
      <c r="C1675" s="3" t="s">
        <v>787</v>
      </c>
      <c r="D1675" s="3" t="s">
        <v>5513</v>
      </c>
      <c r="E1675" s="3" t="s">
        <v>839</v>
      </c>
      <c r="F1675" s="4" t="str">
        <f t="shared" si="169"/>
        <v>O_PNT_es_member</v>
      </c>
      <c r="G1675" s="5" t="s">
        <v>29</v>
      </c>
      <c r="H1675" s="3">
        <f t="shared" si="170"/>
        <v>48</v>
      </c>
      <c r="I1675" s="4" t="s">
        <v>1806</v>
      </c>
      <c r="J1675" s="4" t="s">
        <v>2858</v>
      </c>
      <c r="K1675" s="3" t="s">
        <v>3210</v>
      </c>
      <c r="L1675" s="3"/>
      <c r="M1675" s="3" t="str">
        <f t="shared" si="166"/>
        <v>NULL</v>
      </c>
      <c r="N1675" s="3"/>
      <c r="O1675" s="3"/>
      <c r="P1675" s="2" t="s">
        <v>3232</v>
      </c>
      <c r="Q1675" s="28" t="str">
        <f t="shared" si="167"/>
        <v>memNo</v>
      </c>
      <c r="R1675" s="2" t="str">
        <f t="shared" si="171"/>
        <v>, reEntryFl  VARCHAR(1)  NULL  COMMENT '재가입여부'</v>
      </c>
    </row>
    <row r="1676" spans="1:18" ht="22" hidden="1" customHeight="1" x14ac:dyDescent="0.45">
      <c r="A1676" s="23">
        <f t="shared" si="168"/>
        <v>79</v>
      </c>
      <c r="B1676" s="3" t="s">
        <v>598</v>
      </c>
      <c r="C1676" s="3" t="s">
        <v>787</v>
      </c>
      <c r="D1676" s="3" t="s">
        <v>5513</v>
      </c>
      <c r="E1676" s="3" t="s">
        <v>839</v>
      </c>
      <c r="F1676" s="4" t="str">
        <f t="shared" si="169"/>
        <v>O_PNT_es_member</v>
      </c>
      <c r="G1676" s="5" t="s">
        <v>29</v>
      </c>
      <c r="H1676" s="3">
        <f t="shared" si="170"/>
        <v>49</v>
      </c>
      <c r="I1676" s="4" t="s">
        <v>1807</v>
      </c>
      <c r="J1676" s="4" t="s">
        <v>2859</v>
      </c>
      <c r="K1676" s="3" t="s">
        <v>3160</v>
      </c>
      <c r="L1676" s="3"/>
      <c r="M1676" s="3" t="str">
        <f t="shared" si="166"/>
        <v>NULL</v>
      </c>
      <c r="N1676" s="3"/>
      <c r="O1676" s="3"/>
      <c r="P1676" s="2" t="s">
        <v>3237</v>
      </c>
      <c r="Q1676" s="28" t="str">
        <f t="shared" si="167"/>
        <v>memNo</v>
      </c>
      <c r="R1676" s="2" t="str">
        <f t="shared" si="171"/>
        <v>, entryDt  DATETIME  NULL  COMMENT '가입일'</v>
      </c>
    </row>
    <row r="1677" spans="1:18" ht="22" hidden="1" customHeight="1" x14ac:dyDescent="0.45">
      <c r="A1677" s="23">
        <f t="shared" si="168"/>
        <v>79</v>
      </c>
      <c r="B1677" s="3" t="s">
        <v>598</v>
      </c>
      <c r="C1677" s="3" t="s">
        <v>787</v>
      </c>
      <c r="D1677" s="3" t="s">
        <v>5513</v>
      </c>
      <c r="E1677" s="3" t="s">
        <v>839</v>
      </c>
      <c r="F1677" s="4" t="str">
        <f t="shared" si="169"/>
        <v>O_PNT_es_member</v>
      </c>
      <c r="G1677" s="5" t="s">
        <v>29</v>
      </c>
      <c r="H1677" s="3">
        <f t="shared" si="170"/>
        <v>50</v>
      </c>
      <c r="I1677" s="4" t="s">
        <v>1808</v>
      </c>
      <c r="J1677" s="4" t="s">
        <v>2860</v>
      </c>
      <c r="K1677" s="3" t="s">
        <v>3214</v>
      </c>
      <c r="L1677" s="3"/>
      <c r="M1677" s="3" t="str">
        <f t="shared" si="166"/>
        <v>NULL</v>
      </c>
      <c r="N1677" s="3"/>
      <c r="O1677" s="3"/>
      <c r="P1677" s="2" t="s">
        <v>3310</v>
      </c>
      <c r="Q1677" s="28" t="str">
        <f t="shared" si="167"/>
        <v>memNo</v>
      </c>
      <c r="R1677" s="2" t="str">
        <f t="shared" si="171"/>
        <v>, entryPath  VARCHAR(6)  NULL  COMMENT '가입경로'</v>
      </c>
    </row>
    <row r="1678" spans="1:18" ht="22" hidden="1" customHeight="1" x14ac:dyDescent="0.45">
      <c r="A1678" s="23">
        <f t="shared" si="168"/>
        <v>79</v>
      </c>
      <c r="B1678" s="3" t="s">
        <v>598</v>
      </c>
      <c r="C1678" s="3" t="s">
        <v>787</v>
      </c>
      <c r="D1678" s="3" t="s">
        <v>5513</v>
      </c>
      <c r="E1678" s="3" t="s">
        <v>839</v>
      </c>
      <c r="F1678" s="4" t="str">
        <f t="shared" si="169"/>
        <v>O_PNT_es_member</v>
      </c>
      <c r="G1678" s="5" t="s">
        <v>29</v>
      </c>
      <c r="H1678" s="3">
        <f t="shared" si="170"/>
        <v>51</v>
      </c>
      <c r="I1678" s="4" t="s">
        <v>1809</v>
      </c>
      <c r="J1678" s="4" t="s">
        <v>2861</v>
      </c>
      <c r="K1678" s="3" t="s">
        <v>3159</v>
      </c>
      <c r="L1678" s="3"/>
      <c r="M1678" s="3" t="str">
        <f t="shared" si="166"/>
        <v>NULL</v>
      </c>
      <c r="N1678" s="3"/>
      <c r="O1678" s="3"/>
      <c r="P1678" s="2" t="s">
        <v>3281</v>
      </c>
      <c r="Q1678" s="28" t="str">
        <f t="shared" si="167"/>
        <v>memNo</v>
      </c>
      <c r="R1678" s="2" t="str">
        <f t="shared" si="171"/>
        <v>, loginLimit  VARIANT  NULL  COMMENT '로그인 제한'</v>
      </c>
    </row>
    <row r="1679" spans="1:18" ht="22" hidden="1" customHeight="1" x14ac:dyDescent="0.45">
      <c r="A1679" s="23">
        <f t="shared" si="168"/>
        <v>79</v>
      </c>
      <c r="B1679" s="3" t="s">
        <v>598</v>
      </c>
      <c r="C1679" s="3" t="s">
        <v>787</v>
      </c>
      <c r="D1679" s="3" t="s">
        <v>5513</v>
      </c>
      <c r="E1679" s="3" t="s">
        <v>839</v>
      </c>
      <c r="F1679" s="4" t="str">
        <f t="shared" si="169"/>
        <v>O_PNT_es_member</v>
      </c>
      <c r="G1679" s="5" t="s">
        <v>29</v>
      </c>
      <c r="H1679" s="3">
        <f t="shared" si="170"/>
        <v>52</v>
      </c>
      <c r="I1679" s="4" t="s">
        <v>1810</v>
      </c>
      <c r="J1679" s="4" t="s">
        <v>2862</v>
      </c>
      <c r="K1679" s="3" t="s">
        <v>3160</v>
      </c>
      <c r="L1679" s="3"/>
      <c r="M1679" s="3" t="str">
        <f t="shared" si="166"/>
        <v>NULL</v>
      </c>
      <c r="N1679" s="3"/>
      <c r="O1679" s="3"/>
      <c r="P1679" s="2" t="s">
        <v>3237</v>
      </c>
      <c r="Q1679" s="28" t="str">
        <f t="shared" si="167"/>
        <v>memNo</v>
      </c>
      <c r="R1679" s="2" t="str">
        <f t="shared" si="171"/>
        <v>, lastLoginDt  DATETIME  NULL  COMMENT '최종로그인'</v>
      </c>
    </row>
    <row r="1680" spans="1:18" ht="22" hidden="1" customHeight="1" x14ac:dyDescent="0.45">
      <c r="A1680" s="23">
        <f t="shared" si="168"/>
        <v>79</v>
      </c>
      <c r="B1680" s="3" t="s">
        <v>598</v>
      </c>
      <c r="C1680" s="3" t="s">
        <v>787</v>
      </c>
      <c r="D1680" s="3" t="s">
        <v>5513</v>
      </c>
      <c r="E1680" s="3" t="s">
        <v>839</v>
      </c>
      <c r="F1680" s="4" t="str">
        <f t="shared" si="169"/>
        <v>O_PNT_es_member</v>
      </c>
      <c r="G1680" s="5" t="s">
        <v>29</v>
      </c>
      <c r="H1680" s="3">
        <f t="shared" si="170"/>
        <v>53</v>
      </c>
      <c r="I1680" s="4" t="s">
        <v>1811</v>
      </c>
      <c r="J1680" s="4" t="s">
        <v>2863</v>
      </c>
      <c r="K1680" s="3" t="s">
        <v>3183</v>
      </c>
      <c r="L1680" s="3"/>
      <c r="M1680" s="3" t="str">
        <f t="shared" si="166"/>
        <v>NULL</v>
      </c>
      <c r="N1680" s="3"/>
      <c r="O1680" s="3"/>
      <c r="P1680" s="2" t="s">
        <v>3227</v>
      </c>
      <c r="Q1680" s="28" t="str">
        <f t="shared" si="167"/>
        <v>memNo</v>
      </c>
      <c r="R1680" s="2" t="str">
        <f t="shared" si="171"/>
        <v>, lastLoginIp  VARCHAR(20)  NULL  COMMENT '최종로그인IP'</v>
      </c>
    </row>
    <row r="1681" spans="1:18" ht="22" hidden="1" customHeight="1" x14ac:dyDescent="0.45">
      <c r="A1681" s="23">
        <f t="shared" si="168"/>
        <v>79</v>
      </c>
      <c r="B1681" s="3" t="s">
        <v>598</v>
      </c>
      <c r="C1681" s="3" t="s">
        <v>787</v>
      </c>
      <c r="D1681" s="3" t="s">
        <v>5513</v>
      </c>
      <c r="E1681" s="3" t="s">
        <v>839</v>
      </c>
      <c r="F1681" s="4" t="str">
        <f t="shared" si="169"/>
        <v>O_PNT_es_member</v>
      </c>
      <c r="G1681" s="5" t="s">
        <v>29</v>
      </c>
      <c r="H1681" s="3">
        <f t="shared" si="170"/>
        <v>54</v>
      </c>
      <c r="I1681" s="4" t="s">
        <v>1812</v>
      </c>
      <c r="J1681" s="4" t="s">
        <v>2864</v>
      </c>
      <c r="K1681" s="3" t="s">
        <v>3160</v>
      </c>
      <c r="L1681" s="3"/>
      <c r="M1681" s="3" t="str">
        <f t="shared" si="166"/>
        <v>NULL</v>
      </c>
      <c r="N1681" s="3"/>
      <c r="O1681" s="3"/>
      <c r="P1681" s="2" t="s">
        <v>3237</v>
      </c>
      <c r="Q1681" s="28" t="str">
        <f t="shared" si="167"/>
        <v>memNo</v>
      </c>
      <c r="R1681" s="2" t="str">
        <f t="shared" si="171"/>
        <v>, lastSaleDt  DATETIME  NULL  COMMENT '최종구매일'</v>
      </c>
    </row>
    <row r="1682" spans="1:18" ht="22" hidden="1" customHeight="1" x14ac:dyDescent="0.45">
      <c r="A1682" s="23">
        <f t="shared" si="168"/>
        <v>79</v>
      </c>
      <c r="B1682" s="3" t="s">
        <v>598</v>
      </c>
      <c r="C1682" s="3" t="s">
        <v>787</v>
      </c>
      <c r="D1682" s="3" t="s">
        <v>5513</v>
      </c>
      <c r="E1682" s="3" t="s">
        <v>839</v>
      </c>
      <c r="F1682" s="4" t="str">
        <f t="shared" si="169"/>
        <v>O_PNT_es_member</v>
      </c>
      <c r="G1682" s="5" t="s">
        <v>29</v>
      </c>
      <c r="H1682" s="3">
        <f t="shared" si="170"/>
        <v>55</v>
      </c>
      <c r="I1682" s="4" t="s">
        <v>1813</v>
      </c>
      <c r="J1682" s="4" t="s">
        <v>2865</v>
      </c>
      <c r="K1682" s="3" t="s">
        <v>3161</v>
      </c>
      <c r="L1682" s="3"/>
      <c r="M1682" s="3" t="str">
        <f t="shared" si="166"/>
        <v>NULL</v>
      </c>
      <c r="N1682" s="3"/>
      <c r="O1682" s="3"/>
      <c r="P1682" s="2" t="s">
        <v>3245</v>
      </c>
      <c r="Q1682" s="28" t="str">
        <f t="shared" si="167"/>
        <v>memNo</v>
      </c>
      <c r="R1682" s="2" t="str">
        <f t="shared" si="171"/>
        <v>, loginCnt  SMALLINT  NULL  COMMENT '로그인횟수'</v>
      </c>
    </row>
    <row r="1683" spans="1:18" ht="22" hidden="1" customHeight="1" x14ac:dyDescent="0.45">
      <c r="A1683" s="23">
        <f t="shared" si="168"/>
        <v>79</v>
      </c>
      <c r="B1683" s="3" t="s">
        <v>598</v>
      </c>
      <c r="C1683" s="3" t="s">
        <v>787</v>
      </c>
      <c r="D1683" s="3" t="s">
        <v>5513</v>
      </c>
      <c r="E1683" s="3" t="s">
        <v>839</v>
      </c>
      <c r="F1683" s="4" t="str">
        <f t="shared" si="169"/>
        <v>O_PNT_es_member</v>
      </c>
      <c r="G1683" s="5" t="s">
        <v>29</v>
      </c>
      <c r="H1683" s="3">
        <f t="shared" si="170"/>
        <v>56</v>
      </c>
      <c r="I1683" s="4" t="s">
        <v>1814</v>
      </c>
      <c r="J1683" s="4" t="s">
        <v>2866</v>
      </c>
      <c r="K1683" s="3" t="s">
        <v>3161</v>
      </c>
      <c r="L1683" s="3"/>
      <c r="M1683" s="3" t="str">
        <f t="shared" si="166"/>
        <v>NULL</v>
      </c>
      <c r="N1683" s="3"/>
      <c r="O1683" s="3"/>
      <c r="P1683" s="2" t="s">
        <v>3245</v>
      </c>
      <c r="Q1683" s="28" t="str">
        <f t="shared" si="167"/>
        <v>memNo</v>
      </c>
      <c r="R1683" s="2" t="str">
        <f t="shared" si="171"/>
        <v>, saleCnt  SMALLINT  NULL  COMMENT '구매횟수'</v>
      </c>
    </row>
    <row r="1684" spans="1:18" ht="22" hidden="1" customHeight="1" x14ac:dyDescent="0.45">
      <c r="A1684" s="23">
        <f t="shared" si="168"/>
        <v>79</v>
      </c>
      <c r="B1684" s="3" t="s">
        <v>598</v>
      </c>
      <c r="C1684" s="3" t="s">
        <v>787</v>
      </c>
      <c r="D1684" s="3" t="s">
        <v>5513</v>
      </c>
      <c r="E1684" s="3" t="s">
        <v>839</v>
      </c>
      <c r="F1684" s="4" t="str">
        <f t="shared" si="169"/>
        <v>O_PNT_es_member</v>
      </c>
      <c r="G1684" s="5" t="s">
        <v>29</v>
      </c>
      <c r="H1684" s="3">
        <f t="shared" si="170"/>
        <v>57</v>
      </c>
      <c r="I1684" s="4" t="s">
        <v>1815</v>
      </c>
      <c r="J1684" s="4" t="s">
        <v>2867</v>
      </c>
      <c r="K1684" s="3" t="s">
        <v>3158</v>
      </c>
      <c r="L1684" s="3"/>
      <c r="M1684" s="3" t="str">
        <f t="shared" si="166"/>
        <v>NULL</v>
      </c>
      <c r="N1684" s="3"/>
      <c r="O1684" s="3"/>
      <c r="P1684" s="2" t="s">
        <v>3267</v>
      </c>
      <c r="Q1684" s="28" t="str">
        <f t="shared" si="167"/>
        <v>memNo</v>
      </c>
      <c r="R1684" s="2" t="str">
        <f t="shared" si="171"/>
        <v>, saleAmt  DECIMAL(12,2)  NULL  COMMENT '총구매금액'</v>
      </c>
    </row>
    <row r="1685" spans="1:18" ht="22" hidden="1" customHeight="1" x14ac:dyDescent="0.45">
      <c r="A1685" s="23">
        <f t="shared" si="168"/>
        <v>79</v>
      </c>
      <c r="B1685" s="3" t="s">
        <v>598</v>
      </c>
      <c r="C1685" s="3" t="s">
        <v>787</v>
      </c>
      <c r="D1685" s="3" t="s">
        <v>5513</v>
      </c>
      <c r="E1685" s="3" t="s">
        <v>839</v>
      </c>
      <c r="F1685" s="4" t="str">
        <f t="shared" si="169"/>
        <v>O_PNT_es_member</v>
      </c>
      <c r="G1685" s="5" t="s">
        <v>29</v>
      </c>
      <c r="H1685" s="3">
        <f t="shared" si="170"/>
        <v>58</v>
      </c>
      <c r="I1685" s="4" t="s">
        <v>1816</v>
      </c>
      <c r="J1685" s="4" t="s">
        <v>2785</v>
      </c>
      <c r="K1685" s="3" t="s">
        <v>3212</v>
      </c>
      <c r="L1685" s="3"/>
      <c r="M1685" s="3" t="str">
        <f t="shared" si="166"/>
        <v>NULL</v>
      </c>
      <c r="N1685" s="3"/>
      <c r="O1685" s="3"/>
      <c r="P1685" s="2" t="s">
        <v>3311</v>
      </c>
      <c r="Q1685" s="28" t="str">
        <f t="shared" si="167"/>
        <v>memNo</v>
      </c>
      <c r="R1685" s="2" t="str">
        <f t="shared" si="171"/>
        <v>, memo  VARCHAR(300)  NULL  COMMENT '남기는말'</v>
      </c>
    </row>
    <row r="1686" spans="1:18" ht="22" hidden="1" customHeight="1" x14ac:dyDescent="0.45">
      <c r="A1686" s="23">
        <f t="shared" si="168"/>
        <v>79</v>
      </c>
      <c r="B1686" s="3" t="s">
        <v>598</v>
      </c>
      <c r="C1686" s="3" t="s">
        <v>787</v>
      </c>
      <c r="D1686" s="3" t="s">
        <v>5513</v>
      </c>
      <c r="E1686" s="3" t="s">
        <v>839</v>
      </c>
      <c r="F1686" s="4" t="str">
        <f t="shared" si="169"/>
        <v>O_PNT_es_member</v>
      </c>
      <c r="G1686" s="5" t="s">
        <v>29</v>
      </c>
      <c r="H1686" s="3">
        <f t="shared" si="170"/>
        <v>59</v>
      </c>
      <c r="I1686" s="4" t="s">
        <v>1817</v>
      </c>
      <c r="J1686" s="4" t="s">
        <v>2868</v>
      </c>
      <c r="K1686" s="3" t="s">
        <v>3180</v>
      </c>
      <c r="L1686" s="3"/>
      <c r="M1686" s="3" t="str">
        <f t="shared" si="166"/>
        <v>NULL</v>
      </c>
      <c r="N1686" s="3"/>
      <c r="O1686" s="3"/>
      <c r="P1686" s="2" t="s">
        <v>3226</v>
      </c>
      <c r="Q1686" s="28" t="str">
        <f t="shared" si="167"/>
        <v>memNo</v>
      </c>
      <c r="R1686" s="2" t="str">
        <f t="shared" si="171"/>
        <v>, recommId  VARCHAR(50)  NULL  COMMENT '추천인ID'</v>
      </c>
    </row>
    <row r="1687" spans="1:18" ht="22" hidden="1" customHeight="1" x14ac:dyDescent="0.45">
      <c r="A1687" s="23">
        <f t="shared" si="168"/>
        <v>79</v>
      </c>
      <c r="B1687" s="3" t="s">
        <v>598</v>
      </c>
      <c r="C1687" s="3" t="s">
        <v>787</v>
      </c>
      <c r="D1687" s="3" t="s">
        <v>5513</v>
      </c>
      <c r="E1687" s="3" t="s">
        <v>839</v>
      </c>
      <c r="F1687" s="4" t="str">
        <f t="shared" si="169"/>
        <v>O_PNT_es_member</v>
      </c>
      <c r="G1687" s="5" t="s">
        <v>29</v>
      </c>
      <c r="H1687" s="3">
        <f t="shared" si="170"/>
        <v>60</v>
      </c>
      <c r="I1687" s="4" t="s">
        <v>1818</v>
      </c>
      <c r="J1687" s="4" t="s">
        <v>2869</v>
      </c>
      <c r="K1687" s="3" t="s">
        <v>3210</v>
      </c>
      <c r="L1687" s="3"/>
      <c r="M1687" s="3" t="str">
        <f t="shared" si="166"/>
        <v>NULL</v>
      </c>
      <c r="N1687" s="3"/>
      <c r="O1687" s="3"/>
      <c r="P1687" s="2" t="s">
        <v>3232</v>
      </c>
      <c r="Q1687" s="28" t="str">
        <f t="shared" si="167"/>
        <v>memNo</v>
      </c>
      <c r="R1687" s="2" t="str">
        <f t="shared" si="171"/>
        <v>, recommFl  VARCHAR(1)  NULL  COMMENT '추천인등록여부'</v>
      </c>
    </row>
    <row r="1688" spans="1:18" ht="22" hidden="1" customHeight="1" x14ac:dyDescent="0.45">
      <c r="A1688" s="23">
        <f t="shared" si="168"/>
        <v>79</v>
      </c>
      <c r="B1688" s="3" t="s">
        <v>598</v>
      </c>
      <c r="C1688" s="3" t="s">
        <v>787</v>
      </c>
      <c r="D1688" s="3" t="s">
        <v>5513</v>
      </c>
      <c r="E1688" s="3" t="s">
        <v>839</v>
      </c>
      <c r="F1688" s="4" t="str">
        <f t="shared" si="169"/>
        <v>O_PNT_es_member</v>
      </c>
      <c r="G1688" s="5" t="s">
        <v>29</v>
      </c>
      <c r="H1688" s="3">
        <f t="shared" si="170"/>
        <v>61</v>
      </c>
      <c r="I1688" s="4" t="s">
        <v>1819</v>
      </c>
      <c r="J1688" s="4" t="s">
        <v>2870</v>
      </c>
      <c r="K1688" s="3" t="s">
        <v>3163</v>
      </c>
      <c r="L1688" s="3"/>
      <c r="M1688" s="3" t="str">
        <f t="shared" si="166"/>
        <v>NULL</v>
      </c>
      <c r="N1688" s="3"/>
      <c r="O1688" s="3"/>
      <c r="P1688" s="2" t="s">
        <v>3231</v>
      </c>
      <c r="Q1688" s="28" t="str">
        <f t="shared" si="167"/>
        <v>memNo</v>
      </c>
      <c r="R1688" s="2" t="str">
        <f t="shared" si="171"/>
        <v>, ex1  TEXT  NULL  COMMENT '추가1'</v>
      </c>
    </row>
    <row r="1689" spans="1:18" ht="22" hidden="1" customHeight="1" x14ac:dyDescent="0.45">
      <c r="A1689" s="23">
        <f t="shared" si="168"/>
        <v>79</v>
      </c>
      <c r="B1689" s="3" t="s">
        <v>598</v>
      </c>
      <c r="C1689" s="3" t="s">
        <v>787</v>
      </c>
      <c r="D1689" s="3" t="s">
        <v>5513</v>
      </c>
      <c r="E1689" s="3" t="s">
        <v>839</v>
      </c>
      <c r="F1689" s="4" t="str">
        <f t="shared" si="169"/>
        <v>O_PNT_es_member</v>
      </c>
      <c r="G1689" s="5" t="s">
        <v>29</v>
      </c>
      <c r="H1689" s="3">
        <f t="shared" si="170"/>
        <v>62</v>
      </c>
      <c r="I1689" s="4" t="s">
        <v>1820</v>
      </c>
      <c r="J1689" s="4" t="s">
        <v>2871</v>
      </c>
      <c r="K1689" s="3" t="s">
        <v>3163</v>
      </c>
      <c r="L1689" s="3"/>
      <c r="M1689" s="3" t="str">
        <f t="shared" si="166"/>
        <v>NULL</v>
      </c>
      <c r="N1689" s="3"/>
      <c r="O1689" s="3"/>
      <c r="P1689" s="2" t="s">
        <v>3231</v>
      </c>
      <c r="Q1689" s="28" t="str">
        <f t="shared" si="167"/>
        <v>memNo</v>
      </c>
      <c r="R1689" s="2" t="str">
        <f t="shared" si="171"/>
        <v>, ex2  TEXT  NULL  COMMENT '추가2'</v>
      </c>
    </row>
    <row r="1690" spans="1:18" ht="22" hidden="1" customHeight="1" x14ac:dyDescent="0.45">
      <c r="A1690" s="23">
        <f t="shared" si="168"/>
        <v>79</v>
      </c>
      <c r="B1690" s="3" t="s">
        <v>598</v>
      </c>
      <c r="C1690" s="3" t="s">
        <v>787</v>
      </c>
      <c r="D1690" s="3" t="s">
        <v>5513</v>
      </c>
      <c r="E1690" s="3" t="s">
        <v>839</v>
      </c>
      <c r="F1690" s="4" t="str">
        <f t="shared" si="169"/>
        <v>O_PNT_es_member</v>
      </c>
      <c r="G1690" s="5" t="s">
        <v>29</v>
      </c>
      <c r="H1690" s="3">
        <f t="shared" si="170"/>
        <v>63</v>
      </c>
      <c r="I1690" s="4" t="s">
        <v>1821</v>
      </c>
      <c r="J1690" s="4" t="s">
        <v>2872</v>
      </c>
      <c r="K1690" s="3" t="s">
        <v>3163</v>
      </c>
      <c r="L1690" s="3"/>
      <c r="M1690" s="3" t="str">
        <f t="shared" si="166"/>
        <v>NULL</v>
      </c>
      <c r="N1690" s="3"/>
      <c r="O1690" s="3"/>
      <c r="P1690" s="2" t="s">
        <v>3231</v>
      </c>
      <c r="Q1690" s="28" t="str">
        <f t="shared" si="167"/>
        <v>memNo</v>
      </c>
      <c r="R1690" s="2" t="str">
        <f t="shared" si="171"/>
        <v>, ex3  TEXT  NULL  COMMENT '추가3'</v>
      </c>
    </row>
    <row r="1691" spans="1:18" ht="22" hidden="1" customHeight="1" x14ac:dyDescent="0.45">
      <c r="A1691" s="23">
        <f t="shared" si="168"/>
        <v>79</v>
      </c>
      <c r="B1691" s="3" t="s">
        <v>598</v>
      </c>
      <c r="C1691" s="3" t="s">
        <v>787</v>
      </c>
      <c r="D1691" s="3" t="s">
        <v>5513</v>
      </c>
      <c r="E1691" s="3" t="s">
        <v>839</v>
      </c>
      <c r="F1691" s="4" t="str">
        <f t="shared" si="169"/>
        <v>O_PNT_es_member</v>
      </c>
      <c r="G1691" s="5" t="s">
        <v>29</v>
      </c>
      <c r="H1691" s="3">
        <f t="shared" si="170"/>
        <v>64</v>
      </c>
      <c r="I1691" s="4" t="s">
        <v>1822</v>
      </c>
      <c r="J1691" s="4" t="s">
        <v>2873</v>
      </c>
      <c r="K1691" s="3" t="s">
        <v>3163</v>
      </c>
      <c r="L1691" s="3"/>
      <c r="M1691" s="3" t="str">
        <f t="shared" si="166"/>
        <v>NULL</v>
      </c>
      <c r="N1691" s="3"/>
      <c r="O1691" s="3"/>
      <c r="P1691" s="2" t="s">
        <v>3231</v>
      </c>
      <c r="Q1691" s="28" t="str">
        <f t="shared" si="167"/>
        <v>memNo</v>
      </c>
      <c r="R1691" s="2" t="str">
        <f t="shared" si="171"/>
        <v>, ex4  TEXT  NULL  COMMENT '추가4'</v>
      </c>
    </row>
    <row r="1692" spans="1:18" ht="22" hidden="1" customHeight="1" x14ac:dyDescent="0.45">
      <c r="A1692" s="23">
        <f t="shared" si="168"/>
        <v>79</v>
      </c>
      <c r="B1692" s="3" t="s">
        <v>598</v>
      </c>
      <c r="C1692" s="3" t="s">
        <v>787</v>
      </c>
      <c r="D1692" s="3" t="s">
        <v>5513</v>
      </c>
      <c r="E1692" s="3" t="s">
        <v>839</v>
      </c>
      <c r="F1692" s="4" t="str">
        <f t="shared" si="169"/>
        <v>O_PNT_es_member</v>
      </c>
      <c r="G1692" s="5" t="s">
        <v>29</v>
      </c>
      <c r="H1692" s="3">
        <f t="shared" si="170"/>
        <v>65</v>
      </c>
      <c r="I1692" s="4" t="s">
        <v>1823</v>
      </c>
      <c r="J1692" s="4" t="s">
        <v>2874</v>
      </c>
      <c r="K1692" s="3" t="s">
        <v>3163</v>
      </c>
      <c r="L1692" s="3"/>
      <c r="M1692" s="3" t="str">
        <f t="shared" si="166"/>
        <v>NULL</v>
      </c>
      <c r="N1692" s="3"/>
      <c r="O1692" s="3"/>
      <c r="P1692" s="2" t="s">
        <v>3231</v>
      </c>
      <c r="Q1692" s="28" t="str">
        <f t="shared" si="167"/>
        <v>memNo</v>
      </c>
      <c r="R1692" s="2" t="str">
        <f t="shared" si="171"/>
        <v>, ex5  TEXT  NULL  COMMENT '추가5'</v>
      </c>
    </row>
    <row r="1693" spans="1:18" ht="22" hidden="1" customHeight="1" x14ac:dyDescent="0.45">
      <c r="A1693" s="23">
        <f t="shared" si="168"/>
        <v>79</v>
      </c>
      <c r="B1693" s="3" t="s">
        <v>598</v>
      </c>
      <c r="C1693" s="3" t="s">
        <v>787</v>
      </c>
      <c r="D1693" s="3" t="s">
        <v>5513</v>
      </c>
      <c r="E1693" s="3" t="s">
        <v>839</v>
      </c>
      <c r="F1693" s="4" t="str">
        <f t="shared" si="169"/>
        <v>O_PNT_es_member</v>
      </c>
      <c r="G1693" s="5" t="s">
        <v>29</v>
      </c>
      <c r="H1693" s="3">
        <f t="shared" si="170"/>
        <v>66</v>
      </c>
      <c r="I1693" s="4" t="s">
        <v>1824</v>
      </c>
      <c r="J1693" s="4" t="s">
        <v>2875</v>
      </c>
      <c r="K1693" s="3" t="s">
        <v>3163</v>
      </c>
      <c r="L1693" s="3"/>
      <c r="M1693" s="3" t="str">
        <f t="shared" si="166"/>
        <v>NULL</v>
      </c>
      <c r="N1693" s="3"/>
      <c r="O1693" s="3"/>
      <c r="P1693" s="2" t="s">
        <v>3231</v>
      </c>
      <c r="Q1693" s="28" t="str">
        <f t="shared" si="167"/>
        <v>memNo</v>
      </c>
      <c r="R1693" s="2" t="str">
        <f t="shared" si="171"/>
        <v>, ex6  TEXT  NULL  COMMENT '추가6'</v>
      </c>
    </row>
    <row r="1694" spans="1:18" ht="22" hidden="1" customHeight="1" x14ac:dyDescent="0.45">
      <c r="A1694" s="23">
        <f t="shared" si="168"/>
        <v>79</v>
      </c>
      <c r="B1694" s="3" t="s">
        <v>598</v>
      </c>
      <c r="C1694" s="3" t="s">
        <v>787</v>
      </c>
      <c r="D1694" s="3" t="s">
        <v>5513</v>
      </c>
      <c r="E1694" s="3" t="s">
        <v>839</v>
      </c>
      <c r="F1694" s="4" t="str">
        <f t="shared" si="169"/>
        <v>O_PNT_es_member</v>
      </c>
      <c r="G1694" s="5" t="s">
        <v>29</v>
      </c>
      <c r="H1694" s="3">
        <f t="shared" si="170"/>
        <v>67</v>
      </c>
      <c r="I1694" s="4" t="s">
        <v>1825</v>
      </c>
      <c r="J1694" s="4" t="s">
        <v>2876</v>
      </c>
      <c r="K1694" s="3" t="s">
        <v>3210</v>
      </c>
      <c r="L1694" s="3"/>
      <c r="M1694" s="3" t="str">
        <f t="shared" si="166"/>
        <v>NULL</v>
      </c>
      <c r="N1694" s="3"/>
      <c r="O1694" s="3"/>
      <c r="P1694" s="2" t="s">
        <v>3232</v>
      </c>
      <c r="Q1694" s="28" t="str">
        <f t="shared" si="167"/>
        <v>memNo</v>
      </c>
      <c r="R1694" s="2" t="str">
        <f t="shared" si="171"/>
        <v>, privateApprovalFl  VARCHAR(1)  NULL  COMMENT '개인정보 수집 및 이용 필수'</v>
      </c>
    </row>
    <row r="1695" spans="1:18" ht="22" hidden="1" customHeight="1" x14ac:dyDescent="0.45">
      <c r="A1695" s="23">
        <f t="shared" si="168"/>
        <v>79</v>
      </c>
      <c r="B1695" s="3" t="s">
        <v>598</v>
      </c>
      <c r="C1695" s="3" t="s">
        <v>787</v>
      </c>
      <c r="D1695" s="3" t="s">
        <v>5513</v>
      </c>
      <c r="E1695" s="3" t="s">
        <v>839</v>
      </c>
      <c r="F1695" s="4" t="str">
        <f t="shared" si="169"/>
        <v>O_PNT_es_member</v>
      </c>
      <c r="G1695" s="5" t="s">
        <v>29</v>
      </c>
      <c r="H1695" s="3">
        <f t="shared" si="170"/>
        <v>68</v>
      </c>
      <c r="I1695" s="4" t="s">
        <v>1826</v>
      </c>
      <c r="J1695" s="4" t="s">
        <v>2877</v>
      </c>
      <c r="K1695" s="3" t="s">
        <v>3185</v>
      </c>
      <c r="L1695" s="3"/>
      <c r="M1695" s="3" t="str">
        <f t="shared" si="166"/>
        <v>NULL</v>
      </c>
      <c r="N1695" s="3"/>
      <c r="O1695" s="3"/>
      <c r="P1695" s="2" t="s">
        <v>3225</v>
      </c>
      <c r="Q1695" s="28" t="str">
        <f t="shared" si="167"/>
        <v>memNo</v>
      </c>
      <c r="R1695" s="2" t="str">
        <f t="shared" si="171"/>
        <v>, privateApprovalOptionFl  VARCHAR(255)  NULL  COMMENT '개인정보 수집 및 이용 선택'</v>
      </c>
    </row>
    <row r="1696" spans="1:18" ht="22" hidden="1" customHeight="1" x14ac:dyDescent="0.45">
      <c r="A1696" s="23">
        <f t="shared" si="168"/>
        <v>79</v>
      </c>
      <c r="B1696" s="3" t="s">
        <v>598</v>
      </c>
      <c r="C1696" s="3" t="s">
        <v>787</v>
      </c>
      <c r="D1696" s="3" t="s">
        <v>5513</v>
      </c>
      <c r="E1696" s="3" t="s">
        <v>839</v>
      </c>
      <c r="F1696" s="4" t="str">
        <f t="shared" si="169"/>
        <v>O_PNT_es_member</v>
      </c>
      <c r="G1696" s="5" t="s">
        <v>29</v>
      </c>
      <c r="H1696" s="3">
        <f t="shared" si="170"/>
        <v>69</v>
      </c>
      <c r="I1696" s="4" t="s">
        <v>1827</v>
      </c>
      <c r="J1696" s="4" t="s">
        <v>2878</v>
      </c>
      <c r="K1696" s="3" t="s">
        <v>3185</v>
      </c>
      <c r="L1696" s="3"/>
      <c r="M1696" s="3" t="str">
        <f t="shared" si="166"/>
        <v>NULL</v>
      </c>
      <c r="N1696" s="3"/>
      <c r="O1696" s="3"/>
      <c r="P1696" s="2" t="s">
        <v>3225</v>
      </c>
      <c r="Q1696" s="28" t="str">
        <f t="shared" si="167"/>
        <v>memNo</v>
      </c>
      <c r="R1696" s="2" t="str">
        <f t="shared" si="171"/>
        <v>, privateOfferFl  VARCHAR(255)  NULL  COMMENT '개인정보동의 제3자 제공'</v>
      </c>
    </row>
    <row r="1697" spans="1:18" ht="22" hidden="1" customHeight="1" x14ac:dyDescent="0.45">
      <c r="A1697" s="23">
        <f t="shared" si="168"/>
        <v>79</v>
      </c>
      <c r="B1697" s="3" t="s">
        <v>598</v>
      </c>
      <c r="C1697" s="3" t="s">
        <v>787</v>
      </c>
      <c r="D1697" s="3" t="s">
        <v>5513</v>
      </c>
      <c r="E1697" s="3" t="s">
        <v>839</v>
      </c>
      <c r="F1697" s="4" t="str">
        <f t="shared" si="169"/>
        <v>O_PNT_es_member</v>
      </c>
      <c r="G1697" s="5" t="s">
        <v>29</v>
      </c>
      <c r="H1697" s="3">
        <f t="shared" si="170"/>
        <v>70</v>
      </c>
      <c r="I1697" s="4" t="s">
        <v>1828</v>
      </c>
      <c r="J1697" s="4" t="s">
        <v>2879</v>
      </c>
      <c r="K1697" s="3" t="s">
        <v>3185</v>
      </c>
      <c r="L1697" s="3"/>
      <c r="M1697" s="3" t="str">
        <f t="shared" si="166"/>
        <v>NULL</v>
      </c>
      <c r="N1697" s="3"/>
      <c r="O1697" s="3"/>
      <c r="P1697" s="2" t="s">
        <v>3225</v>
      </c>
      <c r="Q1697" s="28" t="str">
        <f t="shared" si="167"/>
        <v>memNo</v>
      </c>
      <c r="R1697" s="2" t="str">
        <f t="shared" si="171"/>
        <v>, privateConsignFl  VARCHAR(255)  NULL  COMMENT '개인정보동의 취급업무 위탁'</v>
      </c>
    </row>
    <row r="1698" spans="1:18" ht="22" hidden="1" customHeight="1" x14ac:dyDescent="0.45">
      <c r="A1698" s="23">
        <f t="shared" si="168"/>
        <v>79</v>
      </c>
      <c r="B1698" s="3" t="s">
        <v>598</v>
      </c>
      <c r="C1698" s="3" t="s">
        <v>787</v>
      </c>
      <c r="D1698" s="3" t="s">
        <v>5513</v>
      </c>
      <c r="E1698" s="3" t="s">
        <v>839</v>
      </c>
      <c r="F1698" s="4" t="str">
        <f t="shared" si="169"/>
        <v>O_PNT_es_member</v>
      </c>
      <c r="G1698" s="5" t="s">
        <v>29</v>
      </c>
      <c r="H1698" s="3">
        <f t="shared" si="170"/>
        <v>71</v>
      </c>
      <c r="I1698" s="4" t="s">
        <v>1829</v>
      </c>
      <c r="J1698" s="4" t="s">
        <v>2880</v>
      </c>
      <c r="K1698" s="3" t="s">
        <v>3166</v>
      </c>
      <c r="L1698" s="3"/>
      <c r="M1698" s="3" t="str">
        <f t="shared" si="166"/>
        <v>NULL</v>
      </c>
      <c r="N1698" s="3"/>
      <c r="O1698" s="3"/>
      <c r="P1698" s="2" t="s">
        <v>3295</v>
      </c>
      <c r="Q1698" s="28" t="str">
        <f t="shared" si="167"/>
        <v>memNo</v>
      </c>
      <c r="R1698" s="2" t="str">
        <f t="shared" si="171"/>
        <v>, foreigner  CHAR(1)  NULL  COMMENT '내외국인구분'</v>
      </c>
    </row>
    <row r="1699" spans="1:18" ht="22" hidden="1" customHeight="1" x14ac:dyDescent="0.45">
      <c r="A1699" s="23">
        <f t="shared" si="168"/>
        <v>79</v>
      </c>
      <c r="B1699" s="3" t="s">
        <v>598</v>
      </c>
      <c r="C1699" s="3" t="s">
        <v>787</v>
      </c>
      <c r="D1699" s="3" t="s">
        <v>5513</v>
      </c>
      <c r="E1699" s="3" t="s">
        <v>839</v>
      </c>
      <c r="F1699" s="4" t="str">
        <f t="shared" si="169"/>
        <v>O_PNT_es_member</v>
      </c>
      <c r="G1699" s="5" t="s">
        <v>29</v>
      </c>
      <c r="H1699" s="3">
        <f t="shared" si="170"/>
        <v>72</v>
      </c>
      <c r="I1699" s="4" t="s">
        <v>1830</v>
      </c>
      <c r="J1699" s="4" t="s">
        <v>2881</v>
      </c>
      <c r="K1699" s="3" t="s">
        <v>3354</v>
      </c>
      <c r="L1699" s="3"/>
      <c r="M1699" s="3" t="str">
        <f t="shared" si="166"/>
        <v>NULL</v>
      </c>
      <c r="N1699" s="3"/>
      <c r="O1699" s="3"/>
      <c r="P1699" s="2" t="s">
        <v>3302</v>
      </c>
      <c r="Q1699" s="28" t="str">
        <f t="shared" si="167"/>
        <v>memNo</v>
      </c>
      <c r="R1699" s="2" t="str">
        <f t="shared" si="171"/>
        <v>, dupeinfo  VARCHAR(64)  NULL  COMMENT '중복가입확인정보'</v>
      </c>
    </row>
    <row r="1700" spans="1:18" ht="22" hidden="1" customHeight="1" x14ac:dyDescent="0.45">
      <c r="A1700" s="23">
        <f t="shared" si="168"/>
        <v>79</v>
      </c>
      <c r="B1700" s="3" t="s">
        <v>598</v>
      </c>
      <c r="C1700" s="3" t="s">
        <v>787</v>
      </c>
      <c r="D1700" s="3" t="s">
        <v>5513</v>
      </c>
      <c r="E1700" s="3" t="s">
        <v>839</v>
      </c>
      <c r="F1700" s="4" t="str">
        <f t="shared" si="169"/>
        <v>O_PNT_es_member</v>
      </c>
      <c r="G1700" s="5" t="s">
        <v>29</v>
      </c>
      <c r="H1700" s="3">
        <f t="shared" si="170"/>
        <v>73</v>
      </c>
      <c r="I1700" s="4" t="s">
        <v>1831</v>
      </c>
      <c r="J1700" s="4" t="s">
        <v>2882</v>
      </c>
      <c r="K1700" s="3" t="s">
        <v>3210</v>
      </c>
      <c r="L1700" s="3"/>
      <c r="M1700" s="3" t="str">
        <f t="shared" ref="M1700:M1764" si="172">IF(L1700="Y"," NOT NULL","NULL")</f>
        <v>NULL</v>
      </c>
      <c r="N1700" s="3"/>
      <c r="O1700" s="3"/>
      <c r="P1700" s="2" t="s">
        <v>3232</v>
      </c>
      <c r="Q1700" s="28" t="str">
        <f t="shared" ref="Q1700:Q1763" si="173">IF(G1700="","",IF(L1700="",Q1699,IF(AND(L1700="Y",H1700=1),J1700,CONCATENATE(Q1699,",",J1700))))</f>
        <v>memNo</v>
      </c>
      <c r="R1700" s="2" t="str">
        <f t="shared" si="171"/>
        <v>, adultFl  VARCHAR(1)  NULL  COMMENT '성인여부'</v>
      </c>
    </row>
    <row r="1701" spans="1:18" ht="22" hidden="1" customHeight="1" x14ac:dyDescent="0.45">
      <c r="A1701" s="23">
        <f t="shared" ref="A1701:A1764" si="174">IF(G1701=G1700,A1700,A1700+1)</f>
        <v>79</v>
      </c>
      <c r="B1701" s="3" t="s">
        <v>598</v>
      </c>
      <c r="C1701" s="3" t="s">
        <v>787</v>
      </c>
      <c r="D1701" s="3" t="s">
        <v>5513</v>
      </c>
      <c r="E1701" s="3" t="s">
        <v>839</v>
      </c>
      <c r="F1701" s="4" t="str">
        <f t="shared" ref="F1701:F1764" si="175">CONCATENATE("O_",D1701,"_",E1701)</f>
        <v>O_PNT_es_member</v>
      </c>
      <c r="G1701" s="5" t="s">
        <v>29</v>
      </c>
      <c r="H1701" s="3">
        <f t="shared" ref="H1701:H1763" si="176">IF(F1701=F1700,H1700+1,1)</f>
        <v>74</v>
      </c>
      <c r="I1701" s="4" t="s">
        <v>1832</v>
      </c>
      <c r="J1701" s="4" t="s">
        <v>2883</v>
      </c>
      <c r="K1701" s="3" t="s">
        <v>3160</v>
      </c>
      <c r="L1701" s="3"/>
      <c r="M1701" s="3" t="str">
        <f t="shared" si="172"/>
        <v>NULL</v>
      </c>
      <c r="N1701" s="3"/>
      <c r="O1701" s="3"/>
      <c r="P1701" s="2" t="s">
        <v>3237</v>
      </c>
      <c r="Q1701" s="28" t="str">
        <f t="shared" si="173"/>
        <v>memNo</v>
      </c>
      <c r="R1701" s="2" t="str">
        <f t="shared" ref="R1701:R1764" si="177">IF(AND(N1701="Y",H1701=1),"CREATE OR REPLACE VIEW "&amp;B1701&amp;"."&amp;F1701&amp;" AS SELECT CMM_DTL_CD AS "&amp;J1701,IF(AND(N1701="Y",H1702=1)," , SORT_SEQ AS "&amp;J1701&amp;" FROM DW.WSTC_CMM_CD_DTL WHERE CMM_BAS_CD= '"&amp;P1701&amp;"';",IF(N1701="Y"," , CMM_DTL_NM AS "&amp;J1701,IF(G1701="","",IF(H1701=1,"CREATE OR REPLACE TRANSIENT TABLE "&amp;B1701&amp;"."&amp;F1701&amp;" ("&amp;J1701&amp;"  "&amp;K1701&amp;"  "&amp;M1701&amp;"  COMMENT '"&amp;I1701&amp;"'",IF(H1702=1,", "&amp;J1701&amp;"  "&amp;K1701&amp;"  "&amp;M1701&amp;"  COMMENT '"&amp;I1701&amp;"' , CONSTRAINT "&amp;F1701&amp;"_PK PRIMARY KEY ("&amp;Q1701&amp;")) COMMENT='"&amp;G1701&amp;"';"&amp;"GRANT SELECT ON TABLE GCWB_WDB."&amp;B1701&amp;"."&amp;F1701&amp;" TO READ_ROLE;"&amp;"GRANT SELECT,INSERT,UPDATE,DELETE ON TABLE GCWB_WDB."&amp;B1701&amp;"."&amp;F1701&amp;" TO ROLE CRUD_ROLE;",", "&amp;J1701&amp;"  "&amp;K1701&amp;"  "&amp;M1701&amp;"  COMMENT '"&amp;I1701&amp;"'"))))))</f>
        <v>, adultConfirmDt  DATETIME  NULL  COMMENT '성인여부인증시간'</v>
      </c>
    </row>
    <row r="1702" spans="1:18" ht="22" hidden="1" customHeight="1" x14ac:dyDescent="0.45">
      <c r="A1702" s="23">
        <f t="shared" si="174"/>
        <v>79</v>
      </c>
      <c r="B1702" s="3" t="s">
        <v>598</v>
      </c>
      <c r="C1702" s="3" t="s">
        <v>787</v>
      </c>
      <c r="D1702" s="3" t="s">
        <v>5513</v>
      </c>
      <c r="E1702" s="3" t="s">
        <v>839</v>
      </c>
      <c r="F1702" s="4" t="str">
        <f t="shared" si="175"/>
        <v>O_PNT_es_member</v>
      </c>
      <c r="G1702" s="5" t="s">
        <v>29</v>
      </c>
      <c r="H1702" s="3">
        <f t="shared" si="176"/>
        <v>75</v>
      </c>
      <c r="I1702" s="4" t="s">
        <v>1833</v>
      </c>
      <c r="J1702" s="4" t="s">
        <v>2884</v>
      </c>
      <c r="K1702" s="3" t="s">
        <v>3183</v>
      </c>
      <c r="L1702" s="3"/>
      <c r="M1702" s="3" t="str">
        <f t="shared" si="172"/>
        <v>NULL</v>
      </c>
      <c r="N1702" s="3"/>
      <c r="O1702" s="3"/>
      <c r="P1702" s="2" t="s">
        <v>3227</v>
      </c>
      <c r="Q1702" s="28" t="str">
        <f t="shared" si="173"/>
        <v>memNo</v>
      </c>
      <c r="R1702" s="2" t="str">
        <f t="shared" si="177"/>
        <v>, pakey  VARCHAR(20)  NULL  COMMENT '가상번호'</v>
      </c>
    </row>
    <row r="1703" spans="1:18" ht="22" hidden="1" customHeight="1" x14ac:dyDescent="0.45">
      <c r="A1703" s="23">
        <f t="shared" si="174"/>
        <v>79</v>
      </c>
      <c r="B1703" s="3" t="s">
        <v>598</v>
      </c>
      <c r="C1703" s="3" t="s">
        <v>787</v>
      </c>
      <c r="D1703" s="3" t="s">
        <v>5513</v>
      </c>
      <c r="E1703" s="3" t="s">
        <v>839</v>
      </c>
      <c r="F1703" s="4" t="str">
        <f t="shared" si="175"/>
        <v>O_PNT_es_member</v>
      </c>
      <c r="G1703" s="5" t="s">
        <v>29</v>
      </c>
      <c r="H1703" s="3">
        <f t="shared" si="176"/>
        <v>76</v>
      </c>
      <c r="I1703" s="4" t="s">
        <v>1834</v>
      </c>
      <c r="J1703" s="4" t="s">
        <v>2885</v>
      </c>
      <c r="K1703" s="3" t="s">
        <v>3346</v>
      </c>
      <c r="L1703" s="3"/>
      <c r="M1703" s="3" t="str">
        <f t="shared" si="172"/>
        <v>NULL</v>
      </c>
      <c r="N1703" s="3"/>
      <c r="O1703" s="3"/>
      <c r="P1703" s="2" t="s">
        <v>3339</v>
      </c>
      <c r="Q1703" s="28" t="str">
        <f t="shared" si="173"/>
        <v>memNo</v>
      </c>
      <c r="R1703" s="2" t="str">
        <f t="shared" si="177"/>
        <v>, rncheck  VARCHAR(13)  NULL  COMMENT '본인확인방법'</v>
      </c>
    </row>
    <row r="1704" spans="1:18" ht="22" hidden="1" customHeight="1" x14ac:dyDescent="0.45">
      <c r="A1704" s="23">
        <f t="shared" si="174"/>
        <v>79</v>
      </c>
      <c r="B1704" s="3" t="s">
        <v>598</v>
      </c>
      <c r="C1704" s="3" t="s">
        <v>787</v>
      </c>
      <c r="D1704" s="3" t="s">
        <v>5513</v>
      </c>
      <c r="E1704" s="3" t="s">
        <v>839</v>
      </c>
      <c r="F1704" s="4" t="str">
        <f t="shared" si="175"/>
        <v>O_PNT_es_member</v>
      </c>
      <c r="G1704" s="5" t="s">
        <v>29</v>
      </c>
      <c r="H1704" s="3">
        <f t="shared" si="176"/>
        <v>77</v>
      </c>
      <c r="I1704" s="4" t="s">
        <v>980</v>
      </c>
      <c r="J1704" s="4" t="s">
        <v>2886</v>
      </c>
      <c r="K1704" s="3" t="s">
        <v>3163</v>
      </c>
      <c r="L1704" s="3"/>
      <c r="M1704" s="3" t="str">
        <f t="shared" si="172"/>
        <v>NULL</v>
      </c>
      <c r="N1704" s="3"/>
      <c r="O1704" s="3"/>
      <c r="P1704" s="2" t="s">
        <v>3246</v>
      </c>
      <c r="Q1704" s="28" t="str">
        <f t="shared" si="173"/>
        <v>memNo</v>
      </c>
      <c r="R1704" s="2" t="str">
        <f t="shared" si="177"/>
        <v>, adminMemo  TEXT  NULL  COMMENT '관리자 메모'</v>
      </c>
    </row>
    <row r="1705" spans="1:18" ht="22" hidden="1" customHeight="1" x14ac:dyDescent="0.45">
      <c r="A1705" s="23">
        <f t="shared" si="174"/>
        <v>79</v>
      </c>
      <c r="B1705" s="3" t="s">
        <v>598</v>
      </c>
      <c r="C1705" s="3" t="s">
        <v>787</v>
      </c>
      <c r="D1705" s="3" t="s">
        <v>5513</v>
      </c>
      <c r="E1705" s="3" t="s">
        <v>839</v>
      </c>
      <c r="F1705" s="4" t="str">
        <f t="shared" si="175"/>
        <v>O_PNT_es_member</v>
      </c>
      <c r="G1705" s="5" t="s">
        <v>29</v>
      </c>
      <c r="H1705" s="3">
        <f t="shared" si="176"/>
        <v>78</v>
      </c>
      <c r="I1705" s="4" t="s">
        <v>1835</v>
      </c>
      <c r="J1705" s="4" t="s">
        <v>2887</v>
      </c>
      <c r="K1705" s="3" t="s">
        <v>3210</v>
      </c>
      <c r="L1705" s="3"/>
      <c r="M1705" s="3" t="str">
        <f t="shared" si="172"/>
        <v>NULL</v>
      </c>
      <c r="N1705" s="3"/>
      <c r="O1705" s="3"/>
      <c r="P1705" s="2" t="s">
        <v>3232</v>
      </c>
      <c r="Q1705" s="28" t="str">
        <f t="shared" si="173"/>
        <v>memNo</v>
      </c>
      <c r="R1705" s="2" t="str">
        <f t="shared" si="177"/>
        <v>, sleepFl  VARCHAR(1)  NULL  COMMENT '휴면회원 여부'</v>
      </c>
    </row>
    <row r="1706" spans="1:18" ht="22" hidden="1" customHeight="1" x14ac:dyDescent="0.45">
      <c r="A1706" s="23">
        <f t="shared" si="174"/>
        <v>79</v>
      </c>
      <c r="B1706" s="3" t="s">
        <v>598</v>
      </c>
      <c r="C1706" s="3" t="s">
        <v>787</v>
      </c>
      <c r="D1706" s="3" t="s">
        <v>5513</v>
      </c>
      <c r="E1706" s="3" t="s">
        <v>839</v>
      </c>
      <c r="F1706" s="4" t="str">
        <f t="shared" si="175"/>
        <v>O_PNT_es_member</v>
      </c>
      <c r="G1706" s="5" t="s">
        <v>29</v>
      </c>
      <c r="H1706" s="3">
        <f t="shared" si="176"/>
        <v>79</v>
      </c>
      <c r="I1706" s="4" t="s">
        <v>1836</v>
      </c>
      <c r="J1706" s="4" t="s">
        <v>2888</v>
      </c>
      <c r="K1706" s="3" t="s">
        <v>3210</v>
      </c>
      <c r="L1706" s="3"/>
      <c r="M1706" s="3" t="str">
        <f t="shared" si="172"/>
        <v>NULL</v>
      </c>
      <c r="N1706" s="3"/>
      <c r="O1706" s="3"/>
      <c r="P1706" s="2" t="s">
        <v>3232</v>
      </c>
      <c r="Q1706" s="28" t="str">
        <f t="shared" si="173"/>
        <v>memNo</v>
      </c>
      <c r="R1706" s="2" t="str">
        <f t="shared" si="177"/>
        <v>, sleepMailFl  VARCHAR(1)  NULL  COMMENT '휴면전환안내메일발송여부'</v>
      </c>
    </row>
    <row r="1707" spans="1:18" ht="22" hidden="1" customHeight="1" x14ac:dyDescent="0.45">
      <c r="A1707" s="23">
        <f t="shared" si="174"/>
        <v>79</v>
      </c>
      <c r="B1707" s="3" t="s">
        <v>598</v>
      </c>
      <c r="C1707" s="3" t="s">
        <v>787</v>
      </c>
      <c r="D1707" s="3" t="s">
        <v>5513</v>
      </c>
      <c r="E1707" s="3" t="s">
        <v>839</v>
      </c>
      <c r="F1707" s="4" t="str">
        <f t="shared" si="175"/>
        <v>O_PNT_es_member</v>
      </c>
      <c r="G1707" s="5" t="s">
        <v>29</v>
      </c>
      <c r="H1707" s="3">
        <f t="shared" si="176"/>
        <v>80</v>
      </c>
      <c r="I1707" s="4" t="s">
        <v>1837</v>
      </c>
      <c r="J1707" s="4" t="s">
        <v>2889</v>
      </c>
      <c r="K1707" s="3" t="s">
        <v>3210</v>
      </c>
      <c r="L1707" s="3"/>
      <c r="M1707" s="3" t="str">
        <f t="shared" si="172"/>
        <v>NULL</v>
      </c>
      <c r="N1707" s="3"/>
      <c r="O1707" s="3"/>
      <c r="P1707" s="2" t="s">
        <v>3232</v>
      </c>
      <c r="Q1707" s="28" t="str">
        <f t="shared" si="173"/>
        <v>memNo</v>
      </c>
      <c r="R1707" s="2" t="str">
        <f t="shared" si="177"/>
        <v>, sleepSmsFl  VARCHAR(1)  NULL  COMMENT '휴면전환안내SMS발송여부'</v>
      </c>
    </row>
    <row r="1708" spans="1:18" ht="22" hidden="1" customHeight="1" x14ac:dyDescent="0.45">
      <c r="A1708" s="23">
        <f t="shared" si="174"/>
        <v>79</v>
      </c>
      <c r="B1708" s="3" t="s">
        <v>598</v>
      </c>
      <c r="C1708" s="3" t="s">
        <v>787</v>
      </c>
      <c r="D1708" s="3" t="s">
        <v>5513</v>
      </c>
      <c r="E1708" s="3" t="s">
        <v>839</v>
      </c>
      <c r="F1708" s="4" t="str">
        <f t="shared" si="175"/>
        <v>O_PNT_es_member</v>
      </c>
      <c r="G1708" s="5" t="s">
        <v>29</v>
      </c>
      <c r="H1708" s="3">
        <f t="shared" si="176"/>
        <v>81</v>
      </c>
      <c r="I1708" s="4" t="s">
        <v>1838</v>
      </c>
      <c r="J1708" s="4" t="s">
        <v>2890</v>
      </c>
      <c r="K1708" s="3" t="s">
        <v>3160</v>
      </c>
      <c r="L1708" s="3"/>
      <c r="M1708" s="3" t="str">
        <f t="shared" si="172"/>
        <v>NULL</v>
      </c>
      <c r="N1708" s="3"/>
      <c r="O1708" s="3"/>
      <c r="P1708" s="2" t="s">
        <v>3237</v>
      </c>
      <c r="Q1708" s="28" t="str">
        <f t="shared" si="173"/>
        <v>memNo</v>
      </c>
      <c r="R1708" s="2" t="str">
        <f t="shared" si="177"/>
        <v>, sleepWakeDt  DATETIME  NULL  COMMENT '휴먼해제일'</v>
      </c>
    </row>
    <row r="1709" spans="1:18" ht="22" hidden="1" customHeight="1" x14ac:dyDescent="0.45">
      <c r="A1709" s="23">
        <f t="shared" si="174"/>
        <v>79</v>
      </c>
      <c r="B1709" s="3" t="s">
        <v>598</v>
      </c>
      <c r="C1709" s="3" t="s">
        <v>787</v>
      </c>
      <c r="D1709" s="3" t="s">
        <v>5513</v>
      </c>
      <c r="E1709" s="3" t="s">
        <v>839</v>
      </c>
      <c r="F1709" s="4" t="str">
        <f t="shared" si="175"/>
        <v>O_PNT_es_member</v>
      </c>
      <c r="G1709" s="5" t="s">
        <v>29</v>
      </c>
      <c r="H1709" s="3">
        <f t="shared" si="176"/>
        <v>82</v>
      </c>
      <c r="I1709" s="4" t="s">
        <v>1839</v>
      </c>
      <c r="J1709" s="4" t="s">
        <v>2891</v>
      </c>
      <c r="K1709" s="3" t="s">
        <v>3215</v>
      </c>
      <c r="L1709" s="3"/>
      <c r="M1709" s="3" t="str">
        <f t="shared" si="172"/>
        <v>NULL</v>
      </c>
      <c r="N1709" s="3"/>
      <c r="O1709" s="3"/>
      <c r="P1709" s="2" t="s">
        <v>3312</v>
      </c>
      <c r="Q1709" s="28" t="str">
        <f t="shared" si="173"/>
        <v>memNo</v>
      </c>
      <c r="R1709" s="2" t="str">
        <f t="shared" si="177"/>
        <v>, expirationFl  VARCHAR(3)  NULL  COMMENT '개인정보유효기간'</v>
      </c>
    </row>
    <row r="1710" spans="1:18" ht="22" hidden="1" customHeight="1" x14ac:dyDescent="0.45">
      <c r="A1710" s="23">
        <f t="shared" si="174"/>
        <v>79</v>
      </c>
      <c r="B1710" s="3" t="s">
        <v>598</v>
      </c>
      <c r="C1710" s="3" t="s">
        <v>787</v>
      </c>
      <c r="D1710" s="3" t="s">
        <v>5513</v>
      </c>
      <c r="E1710" s="3" t="s">
        <v>839</v>
      </c>
      <c r="F1710" s="4" t="str">
        <f t="shared" si="175"/>
        <v>O_PNT_es_member</v>
      </c>
      <c r="G1710" s="5" t="s">
        <v>29</v>
      </c>
      <c r="H1710" s="3">
        <f t="shared" si="176"/>
        <v>83</v>
      </c>
      <c r="I1710" s="4" t="s">
        <v>1840</v>
      </c>
      <c r="J1710" s="4" t="s">
        <v>2892</v>
      </c>
      <c r="K1710" s="3" t="s">
        <v>3160</v>
      </c>
      <c r="L1710" s="3"/>
      <c r="M1710" s="3" t="str">
        <f t="shared" si="172"/>
        <v>NULL</v>
      </c>
      <c r="N1710" s="3"/>
      <c r="O1710" s="3"/>
      <c r="P1710" s="2" t="s">
        <v>3237</v>
      </c>
      <c r="Q1710" s="28" t="str">
        <f t="shared" si="173"/>
        <v>memNo</v>
      </c>
      <c r="R1710" s="2" t="str">
        <f t="shared" si="177"/>
        <v>, lifeMemberConversionDt  DATETIME  NULL  COMMENT '평생회원 전환일'</v>
      </c>
    </row>
    <row r="1711" spans="1:18" ht="22" hidden="1" customHeight="1" x14ac:dyDescent="0.45">
      <c r="A1711" s="23">
        <f t="shared" si="174"/>
        <v>79</v>
      </c>
      <c r="B1711" s="3" t="s">
        <v>598</v>
      </c>
      <c r="C1711" s="3" t="s">
        <v>787</v>
      </c>
      <c r="D1711" s="3" t="s">
        <v>5513</v>
      </c>
      <c r="E1711" s="3" t="s">
        <v>839</v>
      </c>
      <c r="F1711" s="4" t="str">
        <f t="shared" si="175"/>
        <v>O_PNT_es_member</v>
      </c>
      <c r="G1711" s="5" t="s">
        <v>29</v>
      </c>
      <c r="H1711" s="3">
        <f t="shared" si="176"/>
        <v>84</v>
      </c>
      <c r="I1711" s="4" t="s">
        <v>916</v>
      </c>
      <c r="J1711" s="4" t="s">
        <v>2486</v>
      </c>
      <c r="K1711" s="3" t="s">
        <v>3160</v>
      </c>
      <c r="L1711" s="3"/>
      <c r="M1711" s="3" t="str">
        <f t="shared" si="172"/>
        <v>NULL</v>
      </c>
      <c r="N1711" s="3"/>
      <c r="O1711" s="3"/>
      <c r="P1711" s="2" t="s">
        <v>3237</v>
      </c>
      <c r="Q1711" s="28" t="str">
        <f t="shared" si="173"/>
        <v>memNo</v>
      </c>
      <c r="R1711" s="2" t="str">
        <f t="shared" si="177"/>
        <v>, regDt  DATETIME  NULL  COMMENT '등록일'</v>
      </c>
    </row>
    <row r="1712" spans="1:18" ht="22" hidden="1" customHeight="1" x14ac:dyDescent="0.45">
      <c r="A1712" s="23">
        <f t="shared" si="174"/>
        <v>79</v>
      </c>
      <c r="B1712" s="3" t="s">
        <v>598</v>
      </c>
      <c r="C1712" s="3" t="s">
        <v>787</v>
      </c>
      <c r="D1712" s="3" t="s">
        <v>5513</v>
      </c>
      <c r="E1712" s="3" t="s">
        <v>839</v>
      </c>
      <c r="F1712" s="4" t="str">
        <f t="shared" si="175"/>
        <v>O_PNT_es_member</v>
      </c>
      <c r="G1712" s="5" t="s">
        <v>29</v>
      </c>
      <c r="H1712" s="3">
        <f t="shared" si="176"/>
        <v>85</v>
      </c>
      <c r="I1712" s="4" t="s">
        <v>917</v>
      </c>
      <c r="J1712" s="4" t="s">
        <v>2487</v>
      </c>
      <c r="K1712" s="3" t="s">
        <v>3160</v>
      </c>
      <c r="L1712" s="3"/>
      <c r="M1712" s="3" t="str">
        <f t="shared" si="172"/>
        <v>NULL</v>
      </c>
      <c r="N1712" s="3"/>
      <c r="O1712" s="3"/>
      <c r="P1712" s="2" t="s">
        <v>3237</v>
      </c>
      <c r="Q1712" s="28" t="str">
        <f t="shared" si="173"/>
        <v>memNo</v>
      </c>
      <c r="R1712" s="2" t="str">
        <f t="shared" si="177"/>
        <v>, modDt  DATETIME  NULL  COMMENT '수정일'</v>
      </c>
    </row>
    <row r="1713" spans="1:18" ht="22" hidden="1" customHeight="1" x14ac:dyDescent="0.45">
      <c r="A1713" s="23">
        <f t="shared" si="174"/>
        <v>79</v>
      </c>
      <c r="B1713" s="3" t="s">
        <v>598</v>
      </c>
      <c r="C1713" s="3" t="s">
        <v>787</v>
      </c>
      <c r="D1713" s="3" t="s">
        <v>5513</v>
      </c>
      <c r="E1713" s="3" t="s">
        <v>839</v>
      </c>
      <c r="F1713" s="4" t="str">
        <f t="shared" si="175"/>
        <v>O_PNT_es_member</v>
      </c>
      <c r="G1713" s="5" t="s">
        <v>29</v>
      </c>
      <c r="H1713" s="3">
        <f t="shared" si="176"/>
        <v>86</v>
      </c>
      <c r="I1713" s="4" t="s">
        <v>1841</v>
      </c>
      <c r="J1713" s="4" t="s">
        <v>2893</v>
      </c>
      <c r="K1713" s="3" t="s">
        <v>3196</v>
      </c>
      <c r="L1713" s="3"/>
      <c r="M1713" s="3" t="str">
        <f t="shared" si="172"/>
        <v>NULL</v>
      </c>
      <c r="N1713" s="3"/>
      <c r="O1713" s="3"/>
      <c r="P1713" s="2" t="s">
        <v>3313</v>
      </c>
      <c r="Q1713" s="28" t="str">
        <f t="shared" si="173"/>
        <v>memNo</v>
      </c>
      <c r="R1713" s="2" t="str">
        <f t="shared" si="177"/>
        <v>, simpleJoinFl  VARCHAR(5)  NULL  COMMENT '회원가입이벤트참여여부(order:주문가입,push:푸쉬가입)'</v>
      </c>
    </row>
    <row r="1714" spans="1:18" ht="22" hidden="1" customHeight="1" x14ac:dyDescent="0.45">
      <c r="A1714" s="23">
        <f t="shared" si="174"/>
        <v>79</v>
      </c>
      <c r="B1714" s="3" t="s">
        <v>598</v>
      </c>
      <c r="C1714" s="3" t="s">
        <v>787</v>
      </c>
      <c r="D1714" s="3" t="s">
        <v>5513</v>
      </c>
      <c r="E1714" s="3" t="s">
        <v>839</v>
      </c>
      <c r="F1714" s="4" t="str">
        <f t="shared" si="175"/>
        <v>O_PNT_es_member</v>
      </c>
      <c r="G1714" s="5" t="s">
        <v>29</v>
      </c>
      <c r="H1714" s="3">
        <f t="shared" si="176"/>
        <v>87</v>
      </c>
      <c r="I1714" s="4" t="s">
        <v>1842</v>
      </c>
      <c r="J1714" s="4" t="s">
        <v>2894</v>
      </c>
      <c r="K1714" s="3" t="s">
        <v>3210</v>
      </c>
      <c r="L1714" s="3"/>
      <c r="M1714" s="3" t="str">
        <f t="shared" si="172"/>
        <v>NULL</v>
      </c>
      <c r="N1714" s="3"/>
      <c r="O1714" s="3"/>
      <c r="P1714" s="2" t="s">
        <v>3232</v>
      </c>
      <c r="Q1714" s="28" t="str">
        <f t="shared" si="173"/>
        <v>memNo</v>
      </c>
      <c r="R1714" s="2" t="str">
        <f t="shared" si="177"/>
        <v>, under14ConsentFl  VARCHAR(1)  NULL  COMMENT '만 14세 이상 동의'</v>
      </c>
    </row>
    <row r="1715" spans="1:18" ht="22" hidden="1" customHeight="1" x14ac:dyDescent="0.45">
      <c r="A1715" s="23">
        <f t="shared" si="174"/>
        <v>79</v>
      </c>
      <c r="B1715" s="3" t="s">
        <v>598</v>
      </c>
      <c r="C1715" s="3" t="s">
        <v>787</v>
      </c>
      <c r="D1715" s="3" t="s">
        <v>5513</v>
      </c>
      <c r="E1715" s="3" t="s">
        <v>839</v>
      </c>
      <c r="F1715" s="4" t="str">
        <f t="shared" si="175"/>
        <v>O_PNT_es_member</v>
      </c>
      <c r="G1715" s="5" t="s">
        <v>29</v>
      </c>
      <c r="H1715" s="3">
        <f>IF(F1715=F1714,H1714+1,1)</f>
        <v>88</v>
      </c>
      <c r="I1715" s="4" t="s">
        <v>589</v>
      </c>
      <c r="J1715" s="4" t="s">
        <v>3382</v>
      </c>
      <c r="K1715" s="3" t="s">
        <v>3383</v>
      </c>
      <c r="L1715" s="3" t="s">
        <v>3381</v>
      </c>
      <c r="M1715" s="3" t="str">
        <f t="shared" si="172"/>
        <v>NULL</v>
      </c>
      <c r="N1715" s="3"/>
      <c r="O1715" s="3"/>
      <c r="Q1715" s="28" t="str">
        <f t="shared" si="173"/>
        <v>memNo</v>
      </c>
      <c r="R1715" s="2" t="str">
        <f t="shared" si="177"/>
        <v>, LOAD_DTTM  TIMESTAMP  NULL  COMMENT '적재일시' , CONSTRAINT O_PNT_es_member_PK PRIMARY KEY (memNo)) COMMENT='회원';GRANT SELECT ON TABLE GCWB_WDB.ODS.O_PNT_es_member TO READ_ROLE;GRANT SELECT,INSERT,UPDATE,DELETE ON TABLE GCWB_WDB.ODS.O_PNT_es_member TO ROLE CRUD_ROLE;</v>
      </c>
    </row>
    <row r="1716" spans="1:18" ht="22" customHeight="1" x14ac:dyDescent="0.45">
      <c r="A1716" s="23">
        <f t="shared" si="174"/>
        <v>80</v>
      </c>
      <c r="B1716" s="3" t="s">
        <v>598</v>
      </c>
      <c r="C1716" s="3" t="s">
        <v>787</v>
      </c>
      <c r="D1716" s="3" t="s">
        <v>5513</v>
      </c>
      <c r="E1716" s="3" t="s">
        <v>840</v>
      </c>
      <c r="F1716" s="4" t="str">
        <f t="shared" si="175"/>
        <v>O_PNT_es_memberCoupon</v>
      </c>
      <c r="G1716" s="5" t="s">
        <v>88</v>
      </c>
      <c r="H1716" s="3">
        <f t="shared" si="176"/>
        <v>1</v>
      </c>
      <c r="I1716" s="4" t="s">
        <v>1523</v>
      </c>
      <c r="J1716" s="4" t="s">
        <v>2506</v>
      </c>
      <c r="K1716" s="3" t="s">
        <v>3378</v>
      </c>
      <c r="L1716" s="3" t="s">
        <v>5511</v>
      </c>
      <c r="M1716" s="3" t="str">
        <f t="shared" si="172"/>
        <v xml:space="preserve"> NOT NULL</v>
      </c>
      <c r="N1716" s="3"/>
      <c r="O1716" s="3"/>
      <c r="P1716" s="2" t="s">
        <v>3251</v>
      </c>
      <c r="Q1716" s="28" t="str">
        <f t="shared" si="173"/>
        <v>memberCouponNo</v>
      </c>
      <c r="R1716" s="2" t="str">
        <f t="shared" si="177"/>
        <v>CREATE OR REPLACE TRANSIENT TABLE ODS.O_PNT_es_memberCoupon (memberCouponNo  INTEGER   NOT NULL  COMMENT '쿠폰고유번호'</v>
      </c>
    </row>
    <row r="1717" spans="1:18" ht="22" customHeight="1" x14ac:dyDescent="0.45">
      <c r="A1717" s="23">
        <f t="shared" si="174"/>
        <v>80</v>
      </c>
      <c r="B1717" s="3" t="s">
        <v>598</v>
      </c>
      <c r="C1717" s="3" t="s">
        <v>787</v>
      </c>
      <c r="D1717" s="3" t="s">
        <v>5513</v>
      </c>
      <c r="E1717" s="3" t="s">
        <v>840</v>
      </c>
      <c r="F1717" s="4" t="str">
        <f t="shared" si="175"/>
        <v>O_PNT_es_memberCoupon</v>
      </c>
      <c r="G1717" s="5" t="s">
        <v>88</v>
      </c>
      <c r="H1717" s="3">
        <f t="shared" si="176"/>
        <v>2</v>
      </c>
      <c r="I1717" s="4" t="s">
        <v>1523</v>
      </c>
      <c r="J1717" s="4" t="s">
        <v>2558</v>
      </c>
      <c r="K1717" s="3" t="s">
        <v>3378</v>
      </c>
      <c r="L1717" s="3"/>
      <c r="M1717" s="3" t="str">
        <f t="shared" si="172"/>
        <v>NULL</v>
      </c>
      <c r="N1717" s="3"/>
      <c r="O1717" s="3"/>
      <c r="P1717" s="2" t="s">
        <v>3251</v>
      </c>
      <c r="Q1717" s="28" t="str">
        <f t="shared" si="173"/>
        <v>memberCouponNo</v>
      </c>
      <c r="R1717" s="2" t="str">
        <f t="shared" si="177"/>
        <v>, couponNo  INTEGER  NULL  COMMENT '쿠폰고유번호'</v>
      </c>
    </row>
    <row r="1718" spans="1:18" ht="22" customHeight="1" x14ac:dyDescent="0.45">
      <c r="A1718" s="23">
        <f t="shared" si="174"/>
        <v>80</v>
      </c>
      <c r="B1718" s="3" t="s">
        <v>598</v>
      </c>
      <c r="C1718" s="3" t="s">
        <v>787</v>
      </c>
      <c r="D1718" s="3" t="s">
        <v>5513</v>
      </c>
      <c r="E1718" s="3" t="s">
        <v>840</v>
      </c>
      <c r="F1718" s="4" t="str">
        <f t="shared" si="175"/>
        <v>O_PNT_es_memberCoupon</v>
      </c>
      <c r="G1718" s="5" t="s">
        <v>88</v>
      </c>
      <c r="H1718" s="3">
        <f t="shared" si="176"/>
        <v>3</v>
      </c>
      <c r="I1718" s="4" t="s">
        <v>1593</v>
      </c>
      <c r="J1718" s="4" t="s">
        <v>2454</v>
      </c>
      <c r="K1718" s="3" t="s">
        <v>3378</v>
      </c>
      <c r="L1718" s="3"/>
      <c r="M1718" s="3" t="str">
        <f t="shared" si="172"/>
        <v>NULL</v>
      </c>
      <c r="N1718" s="3"/>
      <c r="O1718" s="3"/>
      <c r="P1718" s="2" t="s">
        <v>3272</v>
      </c>
      <c r="Q1718" s="28" t="str">
        <f t="shared" si="173"/>
        <v>memberCouponNo</v>
      </c>
      <c r="R1718" s="2" t="str">
        <f t="shared" si="177"/>
        <v>, memNo  INTEGER  NULL  COMMENT '회원고유번호'</v>
      </c>
    </row>
    <row r="1719" spans="1:18" ht="22" customHeight="1" x14ac:dyDescent="0.45">
      <c r="A1719" s="23">
        <f t="shared" si="174"/>
        <v>80</v>
      </c>
      <c r="B1719" s="3" t="s">
        <v>598</v>
      </c>
      <c r="C1719" s="3" t="s">
        <v>787</v>
      </c>
      <c r="D1719" s="3" t="s">
        <v>5513</v>
      </c>
      <c r="E1719" s="3" t="s">
        <v>840</v>
      </c>
      <c r="F1719" s="4" t="str">
        <f t="shared" si="175"/>
        <v>O_PNT_es_memberCoupon</v>
      </c>
      <c r="G1719" s="5" t="s">
        <v>88</v>
      </c>
      <c r="H1719" s="3">
        <f t="shared" si="176"/>
        <v>4</v>
      </c>
      <c r="I1719" s="4" t="s">
        <v>1843</v>
      </c>
      <c r="J1719" s="4" t="s">
        <v>2895</v>
      </c>
      <c r="K1719" s="3" t="s">
        <v>3183</v>
      </c>
      <c r="L1719" s="3"/>
      <c r="M1719" s="3" t="str">
        <f t="shared" si="172"/>
        <v>NULL</v>
      </c>
      <c r="N1719" s="3"/>
      <c r="O1719" s="3"/>
      <c r="P1719" s="2" t="s">
        <v>3227</v>
      </c>
      <c r="Q1719" s="28" t="str">
        <f t="shared" si="173"/>
        <v>memberCouponNo</v>
      </c>
      <c r="R1719" s="2" t="str">
        <f t="shared" si="177"/>
        <v>, couponSaveAdminId  VARCHAR(20)  NULL  COMMENT '쿠폰발급자'</v>
      </c>
    </row>
    <row r="1720" spans="1:18" ht="22" customHeight="1" x14ac:dyDescent="0.45">
      <c r="A1720" s="23">
        <f t="shared" si="174"/>
        <v>80</v>
      </c>
      <c r="B1720" s="3" t="s">
        <v>598</v>
      </c>
      <c r="C1720" s="3" t="s">
        <v>787</v>
      </c>
      <c r="D1720" s="3" t="s">
        <v>5513</v>
      </c>
      <c r="E1720" s="3" t="s">
        <v>840</v>
      </c>
      <c r="F1720" s="4" t="str">
        <f t="shared" si="175"/>
        <v>O_PNT_es_memberCoupon</v>
      </c>
      <c r="G1720" s="5" t="s">
        <v>88</v>
      </c>
      <c r="H1720" s="3">
        <f t="shared" si="176"/>
        <v>5</v>
      </c>
      <c r="I1720" s="4" t="s">
        <v>1844</v>
      </c>
      <c r="J1720" s="4" t="s">
        <v>2621</v>
      </c>
      <c r="K1720" s="3" t="s">
        <v>3378</v>
      </c>
      <c r="L1720" s="3"/>
      <c r="M1720" s="3" t="str">
        <f t="shared" si="172"/>
        <v>NULL</v>
      </c>
      <c r="N1720" s="3"/>
      <c r="O1720" s="3"/>
      <c r="P1720" s="2" t="s">
        <v>3224</v>
      </c>
      <c r="Q1720" s="28" t="str">
        <f t="shared" si="173"/>
        <v>memberCouponNo</v>
      </c>
      <c r="R1720" s="2" t="str">
        <f t="shared" si="177"/>
        <v>, managerNo  INTEGER  NULL  COMMENT '쿠폰발급자키'</v>
      </c>
    </row>
    <row r="1721" spans="1:18" ht="22" customHeight="1" x14ac:dyDescent="0.45">
      <c r="A1721" s="23">
        <f t="shared" si="174"/>
        <v>80</v>
      </c>
      <c r="B1721" s="3" t="s">
        <v>598</v>
      </c>
      <c r="C1721" s="3" t="s">
        <v>787</v>
      </c>
      <c r="D1721" s="3" t="s">
        <v>5513</v>
      </c>
      <c r="E1721" s="3" t="s">
        <v>840</v>
      </c>
      <c r="F1721" s="4" t="str">
        <f t="shared" si="175"/>
        <v>O_PNT_es_memberCoupon</v>
      </c>
      <c r="G1721" s="5" t="s">
        <v>88</v>
      </c>
      <c r="H1721" s="3">
        <f t="shared" si="176"/>
        <v>6</v>
      </c>
      <c r="I1721" s="4" t="s">
        <v>1845</v>
      </c>
      <c r="J1721" s="4" t="s">
        <v>2477</v>
      </c>
      <c r="K1721" s="3" t="s">
        <v>3157</v>
      </c>
      <c r="L1721" s="3"/>
      <c r="M1721" s="3" t="str">
        <f t="shared" si="172"/>
        <v>NULL</v>
      </c>
      <c r="N1721" s="3"/>
      <c r="O1721" s="3"/>
      <c r="P1721" s="2" t="s">
        <v>3234</v>
      </c>
      <c r="Q1721" s="28" t="str">
        <f t="shared" si="173"/>
        <v>memberCouponNo</v>
      </c>
      <c r="R1721" s="2" t="str">
        <f t="shared" si="177"/>
        <v>, orderNo  VARCHAR(16)  NULL  COMMENT '쿠폰적용주문번호'</v>
      </c>
    </row>
    <row r="1722" spans="1:18" ht="22" customHeight="1" x14ac:dyDescent="0.45">
      <c r="A1722" s="23">
        <f t="shared" si="174"/>
        <v>80</v>
      </c>
      <c r="B1722" s="3" t="s">
        <v>598</v>
      </c>
      <c r="C1722" s="3" t="s">
        <v>787</v>
      </c>
      <c r="D1722" s="3" t="s">
        <v>5513</v>
      </c>
      <c r="E1722" s="3" t="s">
        <v>840</v>
      </c>
      <c r="F1722" s="4" t="str">
        <f t="shared" si="175"/>
        <v>O_PNT_es_memberCoupon</v>
      </c>
      <c r="G1722" s="5" t="s">
        <v>88</v>
      </c>
      <c r="H1722" s="3">
        <f t="shared" si="176"/>
        <v>7</v>
      </c>
      <c r="I1722" s="4" t="s">
        <v>1846</v>
      </c>
      <c r="J1722" s="4" t="s">
        <v>2475</v>
      </c>
      <c r="K1722" s="3" t="s">
        <v>3378</v>
      </c>
      <c r="L1722" s="3"/>
      <c r="M1722" s="3" t="str">
        <f t="shared" si="172"/>
        <v>NULL</v>
      </c>
      <c r="N1722" s="3"/>
      <c r="O1722" s="3"/>
      <c r="P1722" s="2" t="s">
        <v>3272</v>
      </c>
      <c r="Q1722" s="28" t="str">
        <f t="shared" si="173"/>
        <v>memberCouponNo</v>
      </c>
      <c r="R1722" s="2" t="str">
        <f t="shared" si="177"/>
        <v>, goodsNo  INTEGER  NULL  COMMENT '쿠폰적용상품번호'</v>
      </c>
    </row>
    <row r="1723" spans="1:18" ht="22" customHeight="1" x14ac:dyDescent="0.45">
      <c r="A1723" s="23">
        <f t="shared" si="174"/>
        <v>80</v>
      </c>
      <c r="B1723" s="3" t="s">
        <v>598</v>
      </c>
      <c r="C1723" s="3" t="s">
        <v>787</v>
      </c>
      <c r="D1723" s="3" t="s">
        <v>5513</v>
      </c>
      <c r="E1723" s="3" t="s">
        <v>840</v>
      </c>
      <c r="F1723" s="4" t="str">
        <f t="shared" si="175"/>
        <v>O_PNT_es_memberCoupon</v>
      </c>
      <c r="G1723" s="5" t="s">
        <v>88</v>
      </c>
      <c r="H1723" s="3">
        <f t="shared" si="176"/>
        <v>8</v>
      </c>
      <c r="I1723" s="4" t="s">
        <v>1847</v>
      </c>
      <c r="J1723" s="4" t="s">
        <v>2896</v>
      </c>
      <c r="K1723" s="3" t="s">
        <v>3160</v>
      </c>
      <c r="L1723" s="3"/>
      <c r="M1723" s="3" t="str">
        <f t="shared" si="172"/>
        <v>NULL</v>
      </c>
      <c r="N1723" s="3"/>
      <c r="O1723" s="3"/>
      <c r="P1723" s="2" t="s">
        <v>3237</v>
      </c>
      <c r="Q1723" s="28" t="str">
        <f t="shared" si="173"/>
        <v>memberCouponNo</v>
      </c>
      <c r="R1723" s="2" t="str">
        <f t="shared" si="177"/>
        <v>, memberCouponStartDate  DATETIME  NULL  COMMENT '회원쿠폰사용시작일자'</v>
      </c>
    </row>
    <row r="1724" spans="1:18" ht="22" customHeight="1" x14ac:dyDescent="0.45">
      <c r="A1724" s="23">
        <f t="shared" si="174"/>
        <v>80</v>
      </c>
      <c r="B1724" s="3" t="s">
        <v>598</v>
      </c>
      <c r="C1724" s="3" t="s">
        <v>787</v>
      </c>
      <c r="D1724" s="3" t="s">
        <v>5513</v>
      </c>
      <c r="E1724" s="3" t="s">
        <v>840</v>
      </c>
      <c r="F1724" s="4" t="str">
        <f t="shared" si="175"/>
        <v>O_PNT_es_memberCoupon</v>
      </c>
      <c r="G1724" s="5" t="s">
        <v>88</v>
      </c>
      <c r="H1724" s="3">
        <f t="shared" si="176"/>
        <v>9</v>
      </c>
      <c r="I1724" s="4" t="s">
        <v>1848</v>
      </c>
      <c r="J1724" s="4" t="s">
        <v>2897</v>
      </c>
      <c r="K1724" s="3" t="s">
        <v>3160</v>
      </c>
      <c r="L1724" s="3"/>
      <c r="M1724" s="3" t="str">
        <f t="shared" si="172"/>
        <v>NULL</v>
      </c>
      <c r="N1724" s="3"/>
      <c r="O1724" s="3"/>
      <c r="P1724" s="2" t="s">
        <v>3237</v>
      </c>
      <c r="Q1724" s="28" t="str">
        <f t="shared" si="173"/>
        <v>memberCouponNo</v>
      </c>
      <c r="R1724" s="2" t="str">
        <f t="shared" si="177"/>
        <v>, memberCouponEndDate  DATETIME  NULL  COMMENT '쿠폰만료일'</v>
      </c>
    </row>
    <row r="1725" spans="1:18" ht="22" customHeight="1" x14ac:dyDescent="0.45">
      <c r="A1725" s="23">
        <f t="shared" si="174"/>
        <v>80</v>
      </c>
      <c r="B1725" s="3" t="s">
        <v>598</v>
      </c>
      <c r="C1725" s="3" t="s">
        <v>787</v>
      </c>
      <c r="D1725" s="3" t="s">
        <v>5513</v>
      </c>
      <c r="E1725" s="3" t="s">
        <v>840</v>
      </c>
      <c r="F1725" s="4" t="str">
        <f t="shared" si="175"/>
        <v>O_PNT_es_memberCoupon</v>
      </c>
      <c r="G1725" s="5" t="s">
        <v>88</v>
      </c>
      <c r="H1725" s="3">
        <f t="shared" si="176"/>
        <v>10</v>
      </c>
      <c r="I1725" s="4" t="s">
        <v>1849</v>
      </c>
      <c r="J1725" s="4" t="s">
        <v>2898</v>
      </c>
      <c r="K1725" s="3" t="s">
        <v>3160</v>
      </c>
      <c r="L1725" s="3"/>
      <c r="M1725" s="3" t="str">
        <f t="shared" si="172"/>
        <v>NULL</v>
      </c>
      <c r="N1725" s="3"/>
      <c r="O1725" s="3"/>
      <c r="P1725" s="2" t="s">
        <v>3237</v>
      </c>
      <c r="Q1725" s="28" t="str">
        <f t="shared" si="173"/>
        <v>memberCouponNo</v>
      </c>
      <c r="R1725" s="2" t="str">
        <f t="shared" si="177"/>
        <v>, memberCouponCartDate  DATETIME  NULL  COMMENT '장바구니사용일'</v>
      </c>
    </row>
    <row r="1726" spans="1:18" ht="22" customHeight="1" x14ac:dyDescent="0.45">
      <c r="A1726" s="23">
        <f t="shared" si="174"/>
        <v>80</v>
      </c>
      <c r="B1726" s="3" t="s">
        <v>598</v>
      </c>
      <c r="C1726" s="3" t="s">
        <v>787</v>
      </c>
      <c r="D1726" s="3" t="s">
        <v>5513</v>
      </c>
      <c r="E1726" s="3" t="s">
        <v>840</v>
      </c>
      <c r="F1726" s="4" t="str">
        <f t="shared" si="175"/>
        <v>O_PNT_es_memberCoupon</v>
      </c>
      <c r="G1726" s="5" t="s">
        <v>88</v>
      </c>
      <c r="H1726" s="3">
        <f t="shared" si="176"/>
        <v>11</v>
      </c>
      <c r="I1726" s="4" t="s">
        <v>1533</v>
      </c>
      <c r="J1726" s="4" t="s">
        <v>2899</v>
      </c>
      <c r="K1726" s="3" t="s">
        <v>3160</v>
      </c>
      <c r="L1726" s="3"/>
      <c r="M1726" s="3" t="str">
        <f t="shared" si="172"/>
        <v>NULL</v>
      </c>
      <c r="N1726" s="3"/>
      <c r="O1726" s="3"/>
      <c r="P1726" s="2" t="s">
        <v>3237</v>
      </c>
      <c r="Q1726" s="28" t="str">
        <f t="shared" si="173"/>
        <v>memberCouponNo</v>
      </c>
      <c r="R1726" s="2" t="str">
        <f t="shared" si="177"/>
        <v>, memberCouponUseDate  DATETIME  NULL  COMMENT '쿠폰사용일'</v>
      </c>
    </row>
    <row r="1727" spans="1:18" ht="22" customHeight="1" x14ac:dyDescent="0.45">
      <c r="A1727" s="23">
        <f t="shared" si="174"/>
        <v>80</v>
      </c>
      <c r="B1727" s="3" t="s">
        <v>598</v>
      </c>
      <c r="C1727" s="3" t="s">
        <v>787</v>
      </c>
      <c r="D1727" s="3" t="s">
        <v>5513</v>
      </c>
      <c r="E1727" s="3" t="s">
        <v>840</v>
      </c>
      <c r="F1727" s="4" t="str">
        <f t="shared" si="175"/>
        <v>O_PNT_es_memberCoupon</v>
      </c>
      <c r="G1727" s="5" t="s">
        <v>88</v>
      </c>
      <c r="H1727" s="3">
        <f t="shared" si="176"/>
        <v>12</v>
      </c>
      <c r="I1727" s="4" t="s">
        <v>1850</v>
      </c>
      <c r="J1727" s="4" t="s">
        <v>2900</v>
      </c>
      <c r="K1727" s="3" t="s">
        <v>3214</v>
      </c>
      <c r="L1727" s="3"/>
      <c r="M1727" s="3" t="str">
        <f t="shared" si="172"/>
        <v>NULL</v>
      </c>
      <c r="N1727" s="3"/>
      <c r="O1727" s="3"/>
      <c r="P1727" s="2" t="s">
        <v>3314</v>
      </c>
      <c r="Q1727" s="28" t="str">
        <f t="shared" si="173"/>
        <v>memberCouponNo</v>
      </c>
      <c r="R1727" s="2" t="str">
        <f t="shared" si="177"/>
        <v>, memberCouponState  VARCHAR(6)  NULL  COMMENT '회원쿠폰사용가능여부'</v>
      </c>
    </row>
    <row r="1728" spans="1:18" ht="22" customHeight="1" x14ac:dyDescent="0.45">
      <c r="A1728" s="23">
        <f t="shared" si="174"/>
        <v>80</v>
      </c>
      <c r="B1728" s="3" t="s">
        <v>598</v>
      </c>
      <c r="C1728" s="3" t="s">
        <v>787</v>
      </c>
      <c r="D1728" s="3" t="s">
        <v>5513</v>
      </c>
      <c r="E1728" s="3" t="s">
        <v>840</v>
      </c>
      <c r="F1728" s="4" t="str">
        <f t="shared" si="175"/>
        <v>O_PNT_es_memberCoupon</v>
      </c>
      <c r="G1728" s="5" t="s">
        <v>88</v>
      </c>
      <c r="H1728" s="3">
        <f t="shared" si="176"/>
        <v>13</v>
      </c>
      <c r="I1728" s="4" t="s">
        <v>1851</v>
      </c>
      <c r="J1728" s="4" t="s">
        <v>2901</v>
      </c>
      <c r="K1728" s="3" t="s">
        <v>3214</v>
      </c>
      <c r="L1728" s="3"/>
      <c r="M1728" s="3" t="str">
        <f t="shared" si="172"/>
        <v>NULL</v>
      </c>
      <c r="N1728" s="3"/>
      <c r="O1728" s="3"/>
      <c r="P1728" s="2" t="s">
        <v>3314</v>
      </c>
      <c r="Q1728" s="28" t="str">
        <f t="shared" si="173"/>
        <v>memberCouponNo</v>
      </c>
      <c r="R1728" s="2" t="str">
        <f t="shared" si="177"/>
        <v>, orderWriteCouponState  VARCHAR(6)  NULL  COMMENT '수기주문에서의 쿠폰적용여부'</v>
      </c>
    </row>
    <row r="1729" spans="1:18" ht="22" customHeight="1" x14ac:dyDescent="0.45">
      <c r="A1729" s="23">
        <f t="shared" si="174"/>
        <v>80</v>
      </c>
      <c r="B1729" s="3" t="s">
        <v>598</v>
      </c>
      <c r="C1729" s="3" t="s">
        <v>787</v>
      </c>
      <c r="D1729" s="3" t="s">
        <v>5513</v>
      </c>
      <c r="E1729" s="3" t="s">
        <v>840</v>
      </c>
      <c r="F1729" s="4" t="str">
        <f t="shared" si="175"/>
        <v>O_PNT_es_memberCoupon</v>
      </c>
      <c r="G1729" s="5" t="s">
        <v>88</v>
      </c>
      <c r="H1729" s="3">
        <f t="shared" si="176"/>
        <v>14</v>
      </c>
      <c r="I1729" s="4" t="s">
        <v>1852</v>
      </c>
      <c r="J1729" s="4" t="s">
        <v>2902</v>
      </c>
      <c r="K1729" s="3" t="s">
        <v>3161</v>
      </c>
      <c r="L1729" s="3"/>
      <c r="M1729" s="3" t="str">
        <f t="shared" si="172"/>
        <v>NULL</v>
      </c>
      <c r="N1729" s="3"/>
      <c r="O1729" s="3"/>
      <c r="P1729" s="2" t="s">
        <v>3233</v>
      </c>
      <c r="Q1729" s="28" t="str">
        <f t="shared" si="173"/>
        <v>memberCouponNo</v>
      </c>
      <c r="R1729" s="2" t="str">
        <f t="shared" si="177"/>
        <v>, birthDayCouponYear  SMALLINT  NULL  COMMENT '생일쿠폰년도'</v>
      </c>
    </row>
    <row r="1730" spans="1:18" ht="22" customHeight="1" x14ac:dyDescent="0.45">
      <c r="A1730" s="23">
        <f t="shared" si="174"/>
        <v>80</v>
      </c>
      <c r="B1730" s="3" t="s">
        <v>598</v>
      </c>
      <c r="C1730" s="3" t="s">
        <v>787</v>
      </c>
      <c r="D1730" s="3" t="s">
        <v>5513</v>
      </c>
      <c r="E1730" s="3" t="s">
        <v>840</v>
      </c>
      <c r="F1730" s="4" t="str">
        <f t="shared" si="175"/>
        <v>O_PNT_es_memberCoupon</v>
      </c>
      <c r="G1730" s="5" t="s">
        <v>88</v>
      </c>
      <c r="H1730" s="3">
        <f t="shared" si="176"/>
        <v>15</v>
      </c>
      <c r="I1730" s="4" t="s">
        <v>1588</v>
      </c>
      <c r="J1730" s="4" t="s">
        <v>2486</v>
      </c>
      <c r="K1730" s="3" t="s">
        <v>3160</v>
      </c>
      <c r="L1730" s="3"/>
      <c r="M1730" s="3" t="str">
        <f t="shared" si="172"/>
        <v>NULL</v>
      </c>
      <c r="N1730" s="3"/>
      <c r="O1730" s="3"/>
      <c r="P1730" s="2" t="s">
        <v>3237</v>
      </c>
      <c r="Q1730" s="28" t="str">
        <f t="shared" si="173"/>
        <v>memberCouponNo</v>
      </c>
      <c r="R1730" s="2" t="str">
        <f t="shared" si="177"/>
        <v>, regDt  DATETIME  NULL  COMMENT '쿠폰등록일'</v>
      </c>
    </row>
    <row r="1731" spans="1:18" ht="22" customHeight="1" x14ac:dyDescent="0.45">
      <c r="A1731" s="23">
        <f t="shared" si="174"/>
        <v>80</v>
      </c>
      <c r="B1731" s="3" t="s">
        <v>598</v>
      </c>
      <c r="C1731" s="3" t="s">
        <v>787</v>
      </c>
      <c r="D1731" s="3" t="s">
        <v>5513</v>
      </c>
      <c r="E1731" s="3" t="s">
        <v>840</v>
      </c>
      <c r="F1731" s="4" t="str">
        <f t="shared" si="175"/>
        <v>O_PNT_es_memberCoupon</v>
      </c>
      <c r="G1731" s="5" t="s">
        <v>88</v>
      </c>
      <c r="H1731" s="3">
        <f t="shared" si="176"/>
        <v>16</v>
      </c>
      <c r="I1731" s="4" t="s">
        <v>1589</v>
      </c>
      <c r="J1731" s="4" t="s">
        <v>2487</v>
      </c>
      <c r="K1731" s="3" t="s">
        <v>3160</v>
      </c>
      <c r="L1731" s="3"/>
      <c r="M1731" s="3" t="str">
        <f t="shared" si="172"/>
        <v>NULL</v>
      </c>
      <c r="N1731" s="3"/>
      <c r="O1731" s="3"/>
      <c r="P1731" s="2" t="s">
        <v>3237</v>
      </c>
      <c r="Q1731" s="28" t="str">
        <f t="shared" si="173"/>
        <v>memberCouponNo</v>
      </c>
      <c r="R1731" s="2" t="str">
        <f t="shared" si="177"/>
        <v>, modDt  DATETIME  NULL  COMMENT '쿠폰수정일'</v>
      </c>
    </row>
    <row r="1732" spans="1:18" ht="22" customHeight="1" x14ac:dyDescent="0.45">
      <c r="A1732" s="23">
        <f t="shared" si="174"/>
        <v>80</v>
      </c>
      <c r="B1732" s="3" t="s">
        <v>598</v>
      </c>
      <c r="C1732" s="3" t="s">
        <v>787</v>
      </c>
      <c r="D1732" s="3" t="s">
        <v>5513</v>
      </c>
      <c r="E1732" s="3" t="s">
        <v>840</v>
      </c>
      <c r="F1732" s="4" t="str">
        <f t="shared" si="175"/>
        <v>O_PNT_es_memberCoupon</v>
      </c>
      <c r="G1732" s="5" t="s">
        <v>88</v>
      </c>
      <c r="H1732" s="3">
        <f>IF(F1732=F1731,H1731+1,1)</f>
        <v>17</v>
      </c>
      <c r="I1732" s="4" t="s">
        <v>589</v>
      </c>
      <c r="J1732" s="4" t="s">
        <v>3382</v>
      </c>
      <c r="K1732" s="3" t="s">
        <v>3383</v>
      </c>
      <c r="L1732" s="3" t="s">
        <v>3381</v>
      </c>
      <c r="M1732" s="3" t="str">
        <f t="shared" si="172"/>
        <v>NULL</v>
      </c>
      <c r="N1732" s="3"/>
      <c r="O1732" s="3"/>
      <c r="Q1732" s="28" t="str">
        <f t="shared" si="173"/>
        <v>memberCouponNo</v>
      </c>
      <c r="R1732" s="2" t="str">
        <f t="shared" si="177"/>
        <v>, LOAD_DTTM  TIMESTAMP  NULL  COMMENT '적재일시' , CONSTRAINT O_PNT_es_memberCoupon_PK PRIMARY KEY (memberCouponNo)) COMMENT='쿠폰';GRANT SELECT ON TABLE GCWB_WDB.ODS.O_PNT_es_memberCoupon TO READ_ROLE;GRANT SELECT,INSERT,UPDATE,DELETE ON TABLE GCWB_WDB.ODS.O_PNT_es_memberCoupon TO ROLE CRUD_ROLE;</v>
      </c>
    </row>
    <row r="1733" spans="1:18" ht="22" hidden="1" customHeight="1" x14ac:dyDescent="0.45">
      <c r="A1733" s="23">
        <f t="shared" si="174"/>
        <v>81</v>
      </c>
      <c r="B1733" s="3" t="s">
        <v>598</v>
      </c>
      <c r="C1733" s="3" t="s">
        <v>787</v>
      </c>
      <c r="D1733" s="3" t="s">
        <v>5513</v>
      </c>
      <c r="E1733" s="3" t="s">
        <v>841</v>
      </c>
      <c r="F1733" s="4" t="str">
        <f t="shared" si="175"/>
        <v>O_PNT_es_memberHackout</v>
      </c>
      <c r="G1733" s="5" t="s">
        <v>891</v>
      </c>
      <c r="H1733" s="3">
        <f t="shared" si="176"/>
        <v>1</v>
      </c>
      <c r="I1733" s="4" t="s">
        <v>899</v>
      </c>
      <c r="J1733" s="4" t="s">
        <v>2450</v>
      </c>
      <c r="K1733" s="3" t="s">
        <v>3378</v>
      </c>
      <c r="L1733" s="3" t="s">
        <v>5511</v>
      </c>
      <c r="M1733" s="3" t="str">
        <f t="shared" si="172"/>
        <v xml:space="preserve"> NOT NULL</v>
      </c>
      <c r="N1733" s="3"/>
      <c r="O1733" s="3"/>
      <c r="P1733" s="2" t="s">
        <v>3223</v>
      </c>
      <c r="Q1733" s="28" t="str">
        <f t="shared" si="173"/>
        <v>sno</v>
      </c>
      <c r="R1733" s="2" t="str">
        <f t="shared" si="177"/>
        <v>CREATE OR REPLACE TRANSIENT TABLE ODS.O_PNT_es_memberHackout (sno  INTEGER   NOT NULL  COMMENT '일련번호'</v>
      </c>
    </row>
    <row r="1734" spans="1:18" ht="22" hidden="1" customHeight="1" x14ac:dyDescent="0.45">
      <c r="A1734" s="23">
        <f t="shared" si="174"/>
        <v>81</v>
      </c>
      <c r="B1734" s="3" t="s">
        <v>598</v>
      </c>
      <c r="C1734" s="3" t="s">
        <v>787</v>
      </c>
      <c r="D1734" s="3" t="s">
        <v>5513</v>
      </c>
      <c r="E1734" s="3" t="s">
        <v>841</v>
      </c>
      <c r="F1734" s="4" t="str">
        <f t="shared" si="175"/>
        <v>O_PNT_es_memberHackout</v>
      </c>
      <c r="G1734" s="5" t="s">
        <v>891</v>
      </c>
      <c r="H1734" s="3">
        <f t="shared" si="176"/>
        <v>2</v>
      </c>
      <c r="I1734" s="4" t="s">
        <v>920</v>
      </c>
      <c r="J1734" s="4" t="s">
        <v>2496</v>
      </c>
      <c r="K1734" s="3" t="s">
        <v>3161</v>
      </c>
      <c r="L1734" s="3"/>
      <c r="M1734" s="3" t="str">
        <f t="shared" si="172"/>
        <v>NULL</v>
      </c>
      <c r="N1734" s="3"/>
      <c r="O1734" s="3"/>
      <c r="P1734" s="2" t="s">
        <v>3233</v>
      </c>
      <c r="Q1734" s="28" t="str">
        <f t="shared" si="173"/>
        <v>sno</v>
      </c>
      <c r="R1734" s="2" t="str">
        <f t="shared" si="177"/>
        <v>, mallSno  SMALLINT  NULL  COMMENT '상점번호'</v>
      </c>
    </row>
    <row r="1735" spans="1:18" ht="22" hidden="1" customHeight="1" x14ac:dyDescent="0.45">
      <c r="A1735" s="23">
        <f t="shared" si="174"/>
        <v>81</v>
      </c>
      <c r="B1735" s="3" t="s">
        <v>598</v>
      </c>
      <c r="C1735" s="3" t="s">
        <v>787</v>
      </c>
      <c r="D1735" s="3" t="s">
        <v>5513</v>
      </c>
      <c r="E1735" s="3" t="s">
        <v>841</v>
      </c>
      <c r="F1735" s="4" t="str">
        <f t="shared" si="175"/>
        <v>O_PNT_es_memberHackout</v>
      </c>
      <c r="G1735" s="5" t="s">
        <v>891</v>
      </c>
      <c r="H1735" s="3">
        <f t="shared" si="176"/>
        <v>3</v>
      </c>
      <c r="I1735" s="4" t="s">
        <v>1853</v>
      </c>
      <c r="J1735" s="4" t="s">
        <v>2903</v>
      </c>
      <c r="K1735" s="3" t="s">
        <v>3346</v>
      </c>
      <c r="L1735" s="3"/>
      <c r="M1735" s="3" t="str">
        <f t="shared" si="172"/>
        <v>NULL</v>
      </c>
      <c r="N1735" s="3"/>
      <c r="O1735" s="3"/>
      <c r="P1735" s="2" t="s">
        <v>3340</v>
      </c>
      <c r="Q1735" s="28" t="str">
        <f t="shared" si="173"/>
        <v>sno</v>
      </c>
      <c r="R1735" s="2" t="str">
        <f t="shared" si="177"/>
        <v>, hackType  VARCHAR(13)  NULL  COMMENT '탈퇴유형'</v>
      </c>
    </row>
    <row r="1736" spans="1:18" ht="22" hidden="1" customHeight="1" x14ac:dyDescent="0.45">
      <c r="A1736" s="23">
        <f t="shared" si="174"/>
        <v>81</v>
      </c>
      <c r="B1736" s="3" t="s">
        <v>598</v>
      </c>
      <c r="C1736" s="3" t="s">
        <v>787</v>
      </c>
      <c r="D1736" s="3" t="s">
        <v>5513</v>
      </c>
      <c r="E1736" s="3" t="s">
        <v>841</v>
      </c>
      <c r="F1736" s="4" t="str">
        <f t="shared" si="175"/>
        <v>O_PNT_es_memberHackout</v>
      </c>
      <c r="G1736" s="5" t="s">
        <v>891</v>
      </c>
      <c r="H1736" s="3">
        <f t="shared" si="176"/>
        <v>4</v>
      </c>
      <c r="I1736" s="4" t="s">
        <v>1854</v>
      </c>
      <c r="J1736" s="4" t="s">
        <v>2904</v>
      </c>
      <c r="K1736" s="3" t="s">
        <v>3210</v>
      </c>
      <c r="L1736" s="3"/>
      <c r="M1736" s="3" t="str">
        <f t="shared" si="172"/>
        <v>NULL</v>
      </c>
      <c r="N1736" s="3"/>
      <c r="O1736" s="3"/>
      <c r="P1736" s="2" t="s">
        <v>3232</v>
      </c>
      <c r="Q1736" s="28" t="str">
        <f t="shared" si="173"/>
        <v>sno</v>
      </c>
      <c r="R1736" s="2" t="str">
        <f t="shared" si="177"/>
        <v>, rejoinFl  VARCHAR(1)  NULL  COMMENT '재가입 가능 여부'</v>
      </c>
    </row>
    <row r="1737" spans="1:18" ht="22" hidden="1" customHeight="1" x14ac:dyDescent="0.45">
      <c r="A1737" s="23">
        <f t="shared" si="174"/>
        <v>81</v>
      </c>
      <c r="B1737" s="3" t="s">
        <v>598</v>
      </c>
      <c r="C1737" s="3" t="s">
        <v>787</v>
      </c>
      <c r="D1737" s="3" t="s">
        <v>5513</v>
      </c>
      <c r="E1737" s="3" t="s">
        <v>841</v>
      </c>
      <c r="F1737" s="4" t="str">
        <f t="shared" si="175"/>
        <v>O_PNT_es_memberHackout</v>
      </c>
      <c r="G1737" s="5" t="s">
        <v>891</v>
      </c>
      <c r="H1737" s="3">
        <f t="shared" si="176"/>
        <v>5</v>
      </c>
      <c r="I1737" s="4" t="s">
        <v>1114</v>
      </c>
      <c r="J1737" s="4" t="s">
        <v>2454</v>
      </c>
      <c r="K1737" s="3" t="s">
        <v>3378</v>
      </c>
      <c r="L1737" s="3"/>
      <c r="M1737" s="3" t="str">
        <f t="shared" si="172"/>
        <v>NULL</v>
      </c>
      <c r="N1737" s="3"/>
      <c r="O1737" s="3"/>
      <c r="P1737" s="2" t="s">
        <v>3223</v>
      </c>
      <c r="Q1737" s="28" t="str">
        <f t="shared" si="173"/>
        <v>sno</v>
      </c>
      <c r="R1737" s="2" t="str">
        <f t="shared" si="177"/>
        <v>, memNo  INTEGER  NULL  COMMENT '회원번호'</v>
      </c>
    </row>
    <row r="1738" spans="1:18" ht="22" hidden="1" customHeight="1" x14ac:dyDescent="0.45">
      <c r="A1738" s="23">
        <f t="shared" si="174"/>
        <v>81</v>
      </c>
      <c r="B1738" s="3" t="s">
        <v>598</v>
      </c>
      <c r="C1738" s="3" t="s">
        <v>787</v>
      </c>
      <c r="D1738" s="3" t="s">
        <v>5513</v>
      </c>
      <c r="E1738" s="3" t="s">
        <v>841</v>
      </c>
      <c r="F1738" s="4" t="str">
        <f t="shared" si="175"/>
        <v>O_PNT_es_memberHackout</v>
      </c>
      <c r="G1738" s="5" t="s">
        <v>891</v>
      </c>
      <c r="H1738" s="3">
        <f t="shared" si="176"/>
        <v>6</v>
      </c>
      <c r="I1738" s="4" t="s">
        <v>1247</v>
      </c>
      <c r="J1738" s="4" t="s">
        <v>2814</v>
      </c>
      <c r="K1738" s="3" t="s">
        <v>3218</v>
      </c>
      <c r="L1738" s="3"/>
      <c r="M1738" s="3" t="str">
        <f t="shared" si="172"/>
        <v>NULL</v>
      </c>
      <c r="N1738" s="3"/>
      <c r="O1738" s="3"/>
      <c r="P1738" s="2" t="s">
        <v>3297</v>
      </c>
      <c r="Q1738" s="28" t="str">
        <f t="shared" si="173"/>
        <v>sno</v>
      </c>
      <c r="R1738" s="2" t="str">
        <f t="shared" si="177"/>
        <v>, memId  VARCHAR(128)  NULL  COMMENT '아이디'</v>
      </c>
    </row>
    <row r="1739" spans="1:18" ht="22" hidden="1" customHeight="1" x14ac:dyDescent="0.45">
      <c r="A1739" s="23">
        <f t="shared" si="174"/>
        <v>81</v>
      </c>
      <c r="B1739" s="3" t="s">
        <v>598</v>
      </c>
      <c r="C1739" s="3" t="s">
        <v>787</v>
      </c>
      <c r="D1739" s="3" t="s">
        <v>5513</v>
      </c>
      <c r="E1739" s="3" t="s">
        <v>841</v>
      </c>
      <c r="F1739" s="4" t="str">
        <f t="shared" si="175"/>
        <v>O_PNT_es_memberHackout</v>
      </c>
      <c r="G1739" s="5" t="s">
        <v>891</v>
      </c>
      <c r="H1739" s="3">
        <f t="shared" si="176"/>
        <v>7</v>
      </c>
      <c r="I1739" s="4" t="s">
        <v>1830</v>
      </c>
      <c r="J1739" s="4" t="s">
        <v>2881</v>
      </c>
      <c r="K1739" s="3" t="s">
        <v>3354</v>
      </c>
      <c r="L1739" s="3"/>
      <c r="M1739" s="3" t="str">
        <f t="shared" si="172"/>
        <v>NULL</v>
      </c>
      <c r="N1739" s="3"/>
      <c r="O1739" s="3"/>
      <c r="P1739" s="2" t="s">
        <v>3302</v>
      </c>
      <c r="Q1739" s="28" t="str">
        <f t="shared" si="173"/>
        <v>sno</v>
      </c>
      <c r="R1739" s="2" t="str">
        <f t="shared" si="177"/>
        <v>, dupeinfo  VARCHAR(64)  NULL  COMMENT '중복가입확인정보'</v>
      </c>
    </row>
    <row r="1740" spans="1:18" ht="22" hidden="1" customHeight="1" x14ac:dyDescent="0.45">
      <c r="A1740" s="23">
        <f t="shared" si="174"/>
        <v>81</v>
      </c>
      <c r="B1740" s="3" t="s">
        <v>598</v>
      </c>
      <c r="C1740" s="3" t="s">
        <v>787</v>
      </c>
      <c r="D1740" s="3" t="s">
        <v>5513</v>
      </c>
      <c r="E1740" s="3" t="s">
        <v>841</v>
      </c>
      <c r="F1740" s="4" t="str">
        <f t="shared" si="175"/>
        <v>O_PNT_es_memberHackout</v>
      </c>
      <c r="G1740" s="5" t="s">
        <v>891</v>
      </c>
      <c r="H1740" s="3">
        <f t="shared" si="176"/>
        <v>8</v>
      </c>
      <c r="I1740" s="4" t="s">
        <v>1855</v>
      </c>
      <c r="J1740" s="4" t="s">
        <v>2905</v>
      </c>
      <c r="K1740" s="3" t="s">
        <v>3194</v>
      </c>
      <c r="L1740" s="3"/>
      <c r="M1740" s="3" t="str">
        <f t="shared" si="172"/>
        <v>NULL</v>
      </c>
      <c r="N1740" s="3"/>
      <c r="O1740" s="3"/>
      <c r="P1740" s="2" t="s">
        <v>3228</v>
      </c>
      <c r="Q1740" s="28" t="str">
        <f t="shared" si="173"/>
        <v>sno</v>
      </c>
      <c r="R1740" s="2" t="str">
        <f t="shared" si="177"/>
        <v>, reasonCd  VARCHAR(100)  NULL  COMMENT '불편사항'</v>
      </c>
    </row>
    <row r="1741" spans="1:18" ht="22" hidden="1" customHeight="1" x14ac:dyDescent="0.45">
      <c r="A1741" s="23">
        <f t="shared" si="174"/>
        <v>81</v>
      </c>
      <c r="B1741" s="3" t="s">
        <v>598</v>
      </c>
      <c r="C1741" s="3" t="s">
        <v>787</v>
      </c>
      <c r="D1741" s="3" t="s">
        <v>5513</v>
      </c>
      <c r="E1741" s="3" t="s">
        <v>841</v>
      </c>
      <c r="F1741" s="4" t="str">
        <f t="shared" si="175"/>
        <v>O_PNT_es_memberHackout</v>
      </c>
      <c r="G1741" s="5" t="s">
        <v>891</v>
      </c>
      <c r="H1741" s="3">
        <f t="shared" si="176"/>
        <v>9</v>
      </c>
      <c r="I1741" s="4" t="s">
        <v>1856</v>
      </c>
      <c r="J1741" s="4" t="s">
        <v>2906</v>
      </c>
      <c r="K1741" s="3" t="s">
        <v>3163</v>
      </c>
      <c r="L1741" s="3"/>
      <c r="M1741" s="3" t="str">
        <f t="shared" si="172"/>
        <v>NULL</v>
      </c>
      <c r="N1741" s="3"/>
      <c r="O1741" s="3"/>
      <c r="P1741" s="2" t="s">
        <v>3246</v>
      </c>
      <c r="Q1741" s="28" t="str">
        <f t="shared" si="173"/>
        <v>sno</v>
      </c>
      <c r="R1741" s="2" t="str">
        <f t="shared" si="177"/>
        <v>, reasonDesc  TEXT  NULL  COMMENT '충고말씀'</v>
      </c>
    </row>
    <row r="1742" spans="1:18" ht="22" hidden="1" customHeight="1" x14ac:dyDescent="0.45">
      <c r="A1742" s="23">
        <f t="shared" si="174"/>
        <v>81</v>
      </c>
      <c r="B1742" s="3" t="s">
        <v>598</v>
      </c>
      <c r="C1742" s="3" t="s">
        <v>787</v>
      </c>
      <c r="D1742" s="3" t="s">
        <v>5513</v>
      </c>
      <c r="E1742" s="3" t="s">
        <v>841</v>
      </c>
      <c r="F1742" s="4" t="str">
        <f t="shared" si="175"/>
        <v>O_PNT_es_memberHackout</v>
      </c>
      <c r="G1742" s="5" t="s">
        <v>891</v>
      </c>
      <c r="H1742" s="3">
        <f t="shared" si="176"/>
        <v>10</v>
      </c>
      <c r="I1742" s="4" t="s">
        <v>1857</v>
      </c>
      <c r="J1742" s="4" t="s">
        <v>2886</v>
      </c>
      <c r="K1742" s="3" t="s">
        <v>3163</v>
      </c>
      <c r="L1742" s="3"/>
      <c r="M1742" s="3" t="str">
        <f t="shared" si="172"/>
        <v>NULL</v>
      </c>
      <c r="N1742" s="3"/>
      <c r="O1742" s="3"/>
      <c r="P1742" s="2" t="s">
        <v>3246</v>
      </c>
      <c r="Q1742" s="28" t="str">
        <f t="shared" si="173"/>
        <v>sno</v>
      </c>
      <c r="R1742" s="2" t="str">
        <f t="shared" si="177"/>
        <v>, adminMemo  TEXT  NULL  COMMENT '관리메모'</v>
      </c>
    </row>
    <row r="1743" spans="1:18" ht="22" hidden="1" customHeight="1" x14ac:dyDescent="0.45">
      <c r="A1743" s="23">
        <f t="shared" si="174"/>
        <v>81</v>
      </c>
      <c r="B1743" s="3" t="s">
        <v>598</v>
      </c>
      <c r="C1743" s="3" t="s">
        <v>787</v>
      </c>
      <c r="D1743" s="3" t="s">
        <v>5513</v>
      </c>
      <c r="E1743" s="3" t="s">
        <v>841</v>
      </c>
      <c r="F1743" s="4" t="str">
        <f t="shared" si="175"/>
        <v>O_PNT_es_memberHackout</v>
      </c>
      <c r="G1743" s="5" t="s">
        <v>891</v>
      </c>
      <c r="H1743" s="3">
        <f t="shared" si="176"/>
        <v>11</v>
      </c>
      <c r="I1743" s="4" t="s">
        <v>1858</v>
      </c>
      <c r="J1743" s="4" t="s">
        <v>2907</v>
      </c>
      <c r="K1743" s="3" t="s">
        <v>3378</v>
      </c>
      <c r="L1743" s="3"/>
      <c r="M1743" s="3" t="str">
        <f t="shared" si="172"/>
        <v>NULL</v>
      </c>
      <c r="N1743" s="3"/>
      <c r="O1743" s="3"/>
      <c r="P1743" s="2" t="s">
        <v>3224</v>
      </c>
      <c r="Q1743" s="28" t="str">
        <f t="shared" si="173"/>
        <v>sno</v>
      </c>
      <c r="R1743" s="2" t="str">
        <f t="shared" si="177"/>
        <v>, managerSno  INTEGER  NULL  COMMENT '관리자 번호'</v>
      </c>
    </row>
    <row r="1744" spans="1:18" ht="22" hidden="1" customHeight="1" x14ac:dyDescent="0.45">
      <c r="A1744" s="23">
        <f t="shared" si="174"/>
        <v>81</v>
      </c>
      <c r="B1744" s="3" t="s">
        <v>598</v>
      </c>
      <c r="C1744" s="3" t="s">
        <v>787</v>
      </c>
      <c r="D1744" s="3" t="s">
        <v>5513</v>
      </c>
      <c r="E1744" s="3" t="s">
        <v>841</v>
      </c>
      <c r="F1744" s="4" t="str">
        <f t="shared" si="175"/>
        <v>O_PNT_es_memberHackout</v>
      </c>
      <c r="G1744" s="5" t="s">
        <v>891</v>
      </c>
      <c r="H1744" s="3">
        <f t="shared" si="176"/>
        <v>12</v>
      </c>
      <c r="I1744" s="4" t="s">
        <v>902</v>
      </c>
      <c r="J1744" s="4" t="s">
        <v>2621</v>
      </c>
      <c r="K1744" s="3" t="s">
        <v>3378</v>
      </c>
      <c r="L1744" s="3"/>
      <c r="M1744" s="3" t="str">
        <f t="shared" si="172"/>
        <v>NULL</v>
      </c>
      <c r="N1744" s="3"/>
      <c r="O1744" s="3"/>
      <c r="P1744" s="2" t="s">
        <v>3224</v>
      </c>
      <c r="Q1744" s="28" t="str">
        <f t="shared" si="173"/>
        <v>sno</v>
      </c>
      <c r="R1744" s="2" t="str">
        <f t="shared" si="177"/>
        <v>, managerNo  INTEGER  NULL  COMMENT '관리자 고유번호'</v>
      </c>
    </row>
    <row r="1745" spans="1:18" ht="22" hidden="1" customHeight="1" x14ac:dyDescent="0.45">
      <c r="A1745" s="23">
        <f t="shared" si="174"/>
        <v>81</v>
      </c>
      <c r="B1745" s="3" t="s">
        <v>598</v>
      </c>
      <c r="C1745" s="3" t="s">
        <v>787</v>
      </c>
      <c r="D1745" s="3" t="s">
        <v>5513</v>
      </c>
      <c r="E1745" s="3" t="s">
        <v>841</v>
      </c>
      <c r="F1745" s="4" t="str">
        <f t="shared" si="175"/>
        <v>O_PNT_es_memberHackout</v>
      </c>
      <c r="G1745" s="5" t="s">
        <v>891</v>
      </c>
      <c r="H1745" s="3">
        <f t="shared" si="176"/>
        <v>13</v>
      </c>
      <c r="I1745" s="4" t="s">
        <v>901</v>
      </c>
      <c r="J1745" s="4" t="s">
        <v>2813</v>
      </c>
      <c r="K1745" s="3" t="s">
        <v>3180</v>
      </c>
      <c r="L1745" s="3"/>
      <c r="M1745" s="3" t="str">
        <f t="shared" si="172"/>
        <v>NULL</v>
      </c>
      <c r="N1745" s="3"/>
      <c r="O1745" s="3"/>
      <c r="P1745" s="2" t="s">
        <v>3226</v>
      </c>
      <c r="Q1745" s="28" t="str">
        <f t="shared" si="173"/>
        <v>sno</v>
      </c>
      <c r="R1745" s="2" t="str">
        <f t="shared" si="177"/>
        <v>, managerId  VARCHAR(50)  NULL  COMMENT '관리자 아이디'</v>
      </c>
    </row>
    <row r="1746" spans="1:18" ht="22" hidden="1" customHeight="1" x14ac:dyDescent="0.45">
      <c r="A1746" s="23">
        <f t="shared" si="174"/>
        <v>81</v>
      </c>
      <c r="B1746" s="3" t="s">
        <v>598</v>
      </c>
      <c r="C1746" s="3" t="s">
        <v>787</v>
      </c>
      <c r="D1746" s="3" t="s">
        <v>5513</v>
      </c>
      <c r="E1746" s="3" t="s">
        <v>841</v>
      </c>
      <c r="F1746" s="4" t="str">
        <f t="shared" si="175"/>
        <v>O_PNT_es_memberHackout</v>
      </c>
      <c r="G1746" s="5" t="s">
        <v>891</v>
      </c>
      <c r="H1746" s="3">
        <f t="shared" si="176"/>
        <v>14</v>
      </c>
      <c r="I1746" s="4" t="s">
        <v>1859</v>
      </c>
      <c r="J1746" s="4" t="s">
        <v>2908</v>
      </c>
      <c r="K1746" s="3" t="s">
        <v>3183</v>
      </c>
      <c r="L1746" s="3"/>
      <c r="M1746" s="3" t="str">
        <f t="shared" si="172"/>
        <v>NULL</v>
      </c>
      <c r="N1746" s="3"/>
      <c r="O1746" s="3"/>
      <c r="P1746" s="2" t="s">
        <v>3227</v>
      </c>
      <c r="Q1746" s="28" t="str">
        <f t="shared" si="173"/>
        <v>sno</v>
      </c>
      <c r="R1746" s="2" t="str">
        <f t="shared" si="177"/>
        <v>, managerIp  VARCHAR(20)  NULL  COMMENT '관리자 아이피'</v>
      </c>
    </row>
    <row r="1747" spans="1:18" ht="22" hidden="1" customHeight="1" x14ac:dyDescent="0.45">
      <c r="A1747" s="23">
        <f t="shared" si="174"/>
        <v>81</v>
      </c>
      <c r="B1747" s="3" t="s">
        <v>598</v>
      </c>
      <c r="C1747" s="3" t="s">
        <v>787</v>
      </c>
      <c r="D1747" s="3" t="s">
        <v>5513</v>
      </c>
      <c r="E1747" s="3" t="s">
        <v>841</v>
      </c>
      <c r="F1747" s="4" t="str">
        <f t="shared" si="175"/>
        <v>O_PNT_es_memberHackout</v>
      </c>
      <c r="G1747" s="5" t="s">
        <v>891</v>
      </c>
      <c r="H1747" s="3">
        <f t="shared" si="176"/>
        <v>15</v>
      </c>
      <c r="I1747" s="4" t="s">
        <v>1860</v>
      </c>
      <c r="J1747" s="4" t="s">
        <v>2909</v>
      </c>
      <c r="K1747" s="3" t="s">
        <v>3160</v>
      </c>
      <c r="L1747" s="3"/>
      <c r="M1747" s="3" t="str">
        <f t="shared" si="172"/>
        <v>NULL</v>
      </c>
      <c r="N1747" s="3"/>
      <c r="O1747" s="3"/>
      <c r="P1747" s="2" t="s">
        <v>3237</v>
      </c>
      <c r="Q1747" s="28" t="str">
        <f t="shared" si="173"/>
        <v>sno</v>
      </c>
      <c r="R1747" s="2" t="str">
        <f t="shared" si="177"/>
        <v>, hackDt  DATETIME  NULL  COMMENT '탈퇴일'</v>
      </c>
    </row>
    <row r="1748" spans="1:18" ht="22" hidden="1" customHeight="1" x14ac:dyDescent="0.45">
      <c r="A1748" s="23">
        <f t="shared" si="174"/>
        <v>81</v>
      </c>
      <c r="B1748" s="3" t="s">
        <v>598</v>
      </c>
      <c r="C1748" s="3" t="s">
        <v>787</v>
      </c>
      <c r="D1748" s="3" t="s">
        <v>5513</v>
      </c>
      <c r="E1748" s="3" t="s">
        <v>841</v>
      </c>
      <c r="F1748" s="4" t="str">
        <f t="shared" si="175"/>
        <v>O_PNT_es_memberHackout</v>
      </c>
      <c r="G1748" s="5" t="s">
        <v>891</v>
      </c>
      <c r="H1748" s="3">
        <f t="shared" si="176"/>
        <v>16</v>
      </c>
      <c r="I1748" s="4" t="s">
        <v>1861</v>
      </c>
      <c r="J1748" s="4" t="s">
        <v>2910</v>
      </c>
      <c r="K1748" s="3" t="s">
        <v>3183</v>
      </c>
      <c r="L1748" s="3"/>
      <c r="M1748" s="3" t="str">
        <f t="shared" si="172"/>
        <v>NULL</v>
      </c>
      <c r="N1748" s="3"/>
      <c r="O1748" s="3"/>
      <c r="P1748" s="2" t="s">
        <v>3227</v>
      </c>
      <c r="Q1748" s="28" t="str">
        <f t="shared" si="173"/>
        <v>sno</v>
      </c>
      <c r="R1748" s="2" t="str">
        <f t="shared" si="177"/>
        <v>, regIp  VARCHAR(20)  NULL  COMMENT '신청 아이피'</v>
      </c>
    </row>
    <row r="1749" spans="1:18" ht="22" hidden="1" customHeight="1" x14ac:dyDescent="0.45">
      <c r="A1749" s="23">
        <f t="shared" si="174"/>
        <v>81</v>
      </c>
      <c r="B1749" s="3" t="s">
        <v>598</v>
      </c>
      <c r="C1749" s="3" t="s">
        <v>787</v>
      </c>
      <c r="D1749" s="3" t="s">
        <v>5513</v>
      </c>
      <c r="E1749" s="3" t="s">
        <v>841</v>
      </c>
      <c r="F1749" s="4" t="str">
        <f t="shared" si="175"/>
        <v>O_PNT_es_memberHackout</v>
      </c>
      <c r="G1749" s="5" t="s">
        <v>891</v>
      </c>
      <c r="H1749" s="3">
        <f t="shared" si="176"/>
        <v>17</v>
      </c>
      <c r="I1749" s="4" t="s">
        <v>916</v>
      </c>
      <c r="J1749" s="4" t="s">
        <v>2486</v>
      </c>
      <c r="K1749" s="3" t="s">
        <v>3160</v>
      </c>
      <c r="L1749" s="3"/>
      <c r="M1749" s="3" t="str">
        <f t="shared" si="172"/>
        <v>NULL</v>
      </c>
      <c r="N1749" s="3"/>
      <c r="O1749" s="3"/>
      <c r="P1749" s="2" t="s">
        <v>3237</v>
      </c>
      <c r="Q1749" s="28" t="str">
        <f t="shared" si="173"/>
        <v>sno</v>
      </c>
      <c r="R1749" s="2" t="str">
        <f t="shared" si="177"/>
        <v>, regDt  DATETIME  NULL  COMMENT '등록일'</v>
      </c>
    </row>
    <row r="1750" spans="1:18" ht="22" hidden="1" customHeight="1" x14ac:dyDescent="0.45">
      <c r="A1750" s="23">
        <f t="shared" si="174"/>
        <v>81</v>
      </c>
      <c r="B1750" s="3" t="s">
        <v>598</v>
      </c>
      <c r="C1750" s="3" t="s">
        <v>787</v>
      </c>
      <c r="D1750" s="3" t="s">
        <v>5513</v>
      </c>
      <c r="E1750" s="3" t="s">
        <v>841</v>
      </c>
      <c r="F1750" s="4" t="str">
        <f t="shared" si="175"/>
        <v>O_PNT_es_memberHackout</v>
      </c>
      <c r="G1750" s="5" t="s">
        <v>891</v>
      </c>
      <c r="H1750" s="3">
        <f t="shared" si="176"/>
        <v>18</v>
      </c>
      <c r="I1750" s="4" t="s">
        <v>917</v>
      </c>
      <c r="J1750" s="4" t="s">
        <v>2487</v>
      </c>
      <c r="K1750" s="3" t="s">
        <v>3160</v>
      </c>
      <c r="L1750" s="3"/>
      <c r="M1750" s="3" t="str">
        <f t="shared" si="172"/>
        <v>NULL</v>
      </c>
      <c r="N1750" s="3"/>
      <c r="O1750" s="3"/>
      <c r="P1750" s="2" t="s">
        <v>3237</v>
      </c>
      <c r="Q1750" s="28" t="str">
        <f t="shared" si="173"/>
        <v>sno</v>
      </c>
      <c r="R1750" s="2" t="str">
        <f t="shared" si="177"/>
        <v>, modDt  DATETIME  NULL  COMMENT '수정일'</v>
      </c>
    </row>
    <row r="1751" spans="1:18" ht="22" hidden="1" customHeight="1" x14ac:dyDescent="0.45">
      <c r="A1751" s="23">
        <f t="shared" si="174"/>
        <v>81</v>
      </c>
      <c r="B1751" s="3" t="s">
        <v>598</v>
      </c>
      <c r="C1751" s="3" t="s">
        <v>787</v>
      </c>
      <c r="D1751" s="3" t="s">
        <v>5513</v>
      </c>
      <c r="E1751" s="3" t="s">
        <v>841</v>
      </c>
      <c r="F1751" s="4" t="str">
        <f t="shared" si="175"/>
        <v>O_PNT_es_memberHackout</v>
      </c>
      <c r="G1751" s="5" t="s">
        <v>891</v>
      </c>
      <c r="H1751" s="3">
        <f t="shared" si="176"/>
        <v>19</v>
      </c>
      <c r="I1751" s="4" t="s">
        <v>1862</v>
      </c>
      <c r="J1751" s="4" t="s">
        <v>2911</v>
      </c>
      <c r="K1751" s="3" t="s">
        <v>3210</v>
      </c>
      <c r="L1751" s="3"/>
      <c r="M1751" s="3" t="str">
        <f t="shared" si="172"/>
        <v>NULL</v>
      </c>
      <c r="N1751" s="3"/>
      <c r="O1751" s="3"/>
      <c r="P1751" s="2" t="s">
        <v>3232</v>
      </c>
      <c r="Q1751" s="28" t="str">
        <f t="shared" si="173"/>
        <v>sno</v>
      </c>
      <c r="R1751" s="2" t="str">
        <f t="shared" si="177"/>
        <v>, encryptionStatus  VARCHAR(1)  NULL  COMMENT '암호화 처리 여부'</v>
      </c>
    </row>
    <row r="1752" spans="1:18" ht="22" hidden="1" customHeight="1" x14ac:dyDescent="0.45">
      <c r="A1752" s="23">
        <f t="shared" si="174"/>
        <v>81</v>
      </c>
      <c r="B1752" s="3" t="s">
        <v>598</v>
      </c>
      <c r="C1752" s="3" t="s">
        <v>787</v>
      </c>
      <c r="D1752" s="3" t="s">
        <v>5513</v>
      </c>
      <c r="E1752" s="3" t="s">
        <v>841</v>
      </c>
      <c r="F1752" s="4" t="str">
        <f t="shared" si="175"/>
        <v>O_PNT_es_memberHackout</v>
      </c>
      <c r="G1752" s="5" t="s">
        <v>891</v>
      </c>
      <c r="H1752" s="3">
        <f>IF(F1752=F1751,H1751+1,1)</f>
        <v>20</v>
      </c>
      <c r="I1752" s="4" t="s">
        <v>589</v>
      </c>
      <c r="J1752" s="4" t="s">
        <v>3382</v>
      </c>
      <c r="K1752" s="3" t="s">
        <v>3383</v>
      </c>
      <c r="L1752" s="3" t="s">
        <v>3381</v>
      </c>
      <c r="M1752" s="3" t="str">
        <f t="shared" si="172"/>
        <v>NULL</v>
      </c>
      <c r="N1752" s="3"/>
      <c r="O1752" s="3"/>
      <c r="Q1752" s="28" t="str">
        <f t="shared" si="173"/>
        <v>sno</v>
      </c>
      <c r="R1752" s="2" t="str">
        <f t="shared" si="177"/>
        <v>, LOAD_DTTM  TIMESTAMP  NULL  COMMENT '적재일시' , CONSTRAINT O_PNT_es_memberHackout_PK PRIMARY KEY (sno)) COMMENT='회원 탈퇴 리스트';GRANT SELECT ON TABLE GCWB_WDB.ODS.O_PNT_es_memberHackout TO READ_ROLE;GRANT SELECT,INSERT,UPDATE,DELETE ON TABLE GCWB_WDB.ODS.O_PNT_es_memberHackout TO ROLE CRUD_ROLE;</v>
      </c>
    </row>
    <row r="1753" spans="1:18" ht="22" hidden="1" customHeight="1" x14ac:dyDescent="0.45">
      <c r="A1753" s="23">
        <f t="shared" si="174"/>
        <v>82</v>
      </c>
      <c r="B1753" s="3" t="s">
        <v>598</v>
      </c>
      <c r="C1753" s="3" t="s">
        <v>787</v>
      </c>
      <c r="D1753" s="3" t="s">
        <v>5513</v>
      </c>
      <c r="E1753" s="3" t="s">
        <v>842</v>
      </c>
      <c r="F1753" s="4" t="str">
        <f t="shared" si="175"/>
        <v>O_PNT_es_memberHistory</v>
      </c>
      <c r="G1753" s="5" t="s">
        <v>892</v>
      </c>
      <c r="H1753" s="3">
        <f t="shared" si="176"/>
        <v>1</v>
      </c>
      <c r="I1753" s="4" t="s">
        <v>899</v>
      </c>
      <c r="J1753" s="4" t="s">
        <v>2450</v>
      </c>
      <c r="K1753" s="3" t="s">
        <v>3378</v>
      </c>
      <c r="L1753" s="3" t="s">
        <v>5511</v>
      </c>
      <c r="M1753" s="3" t="str">
        <f t="shared" si="172"/>
        <v xml:space="preserve"> NOT NULL</v>
      </c>
      <c r="N1753" s="3"/>
      <c r="O1753" s="3"/>
      <c r="P1753" s="2" t="s">
        <v>3223</v>
      </c>
      <c r="Q1753" s="28" t="str">
        <f t="shared" si="173"/>
        <v>sno</v>
      </c>
      <c r="R1753" s="2" t="str">
        <f t="shared" si="177"/>
        <v>CREATE OR REPLACE TRANSIENT TABLE ODS.O_PNT_es_memberHistory (sno  INTEGER   NOT NULL  COMMENT '일련번호'</v>
      </c>
    </row>
    <row r="1754" spans="1:18" ht="22" hidden="1" customHeight="1" x14ac:dyDescent="0.45">
      <c r="A1754" s="23">
        <f t="shared" si="174"/>
        <v>82</v>
      </c>
      <c r="B1754" s="3" t="s">
        <v>598</v>
      </c>
      <c r="C1754" s="3" t="s">
        <v>787</v>
      </c>
      <c r="D1754" s="3" t="s">
        <v>5513</v>
      </c>
      <c r="E1754" s="3" t="s">
        <v>842</v>
      </c>
      <c r="F1754" s="4" t="str">
        <f t="shared" si="175"/>
        <v>O_PNT_es_memberHistory</v>
      </c>
      <c r="G1754" s="5" t="s">
        <v>892</v>
      </c>
      <c r="H1754" s="3">
        <f t="shared" si="176"/>
        <v>2</v>
      </c>
      <c r="I1754" s="4" t="s">
        <v>1114</v>
      </c>
      <c r="J1754" s="4" t="s">
        <v>2454</v>
      </c>
      <c r="K1754" s="3" t="s">
        <v>3378</v>
      </c>
      <c r="L1754" s="3"/>
      <c r="M1754" s="3" t="str">
        <f t="shared" si="172"/>
        <v>NULL</v>
      </c>
      <c r="N1754" s="3"/>
      <c r="O1754" s="3"/>
      <c r="P1754" s="2" t="s">
        <v>3272</v>
      </c>
      <c r="Q1754" s="28" t="str">
        <f t="shared" si="173"/>
        <v>sno</v>
      </c>
      <c r="R1754" s="2" t="str">
        <f t="shared" si="177"/>
        <v>, memNo  INTEGER  NULL  COMMENT '회원번호'</v>
      </c>
    </row>
    <row r="1755" spans="1:18" ht="22" hidden="1" customHeight="1" x14ac:dyDescent="0.45">
      <c r="A1755" s="23">
        <f t="shared" si="174"/>
        <v>82</v>
      </c>
      <c r="B1755" s="3" t="s">
        <v>598</v>
      </c>
      <c r="C1755" s="3" t="s">
        <v>787</v>
      </c>
      <c r="D1755" s="3" t="s">
        <v>5513</v>
      </c>
      <c r="E1755" s="3" t="s">
        <v>842</v>
      </c>
      <c r="F1755" s="4" t="str">
        <f t="shared" si="175"/>
        <v>O_PNT_es_memberHistory</v>
      </c>
      <c r="G1755" s="5" t="s">
        <v>892</v>
      </c>
      <c r="H1755" s="3">
        <f t="shared" si="176"/>
        <v>3</v>
      </c>
      <c r="I1755" s="4" t="s">
        <v>1863</v>
      </c>
      <c r="J1755" s="4" t="s">
        <v>2912</v>
      </c>
      <c r="K1755" s="3" t="s">
        <v>3357</v>
      </c>
      <c r="L1755" s="3"/>
      <c r="M1755" s="3" t="str">
        <f t="shared" si="172"/>
        <v>NULL</v>
      </c>
      <c r="N1755" s="3"/>
      <c r="O1755" s="3"/>
      <c r="P1755" s="2" t="s">
        <v>3315</v>
      </c>
      <c r="Q1755" s="28" t="str">
        <f t="shared" si="173"/>
        <v>sno</v>
      </c>
      <c r="R1755" s="2" t="str">
        <f t="shared" si="177"/>
        <v>, processor  VARCHAR(25)  NULL  COMMENT '처리자'</v>
      </c>
    </row>
    <row r="1756" spans="1:18" ht="22" hidden="1" customHeight="1" x14ac:dyDescent="0.45">
      <c r="A1756" s="23">
        <f t="shared" si="174"/>
        <v>82</v>
      </c>
      <c r="B1756" s="3" t="s">
        <v>598</v>
      </c>
      <c r="C1756" s="3" t="s">
        <v>787</v>
      </c>
      <c r="D1756" s="3" t="s">
        <v>5513</v>
      </c>
      <c r="E1756" s="3" t="s">
        <v>842</v>
      </c>
      <c r="F1756" s="4" t="str">
        <f t="shared" si="175"/>
        <v>O_PNT_es_memberHistory</v>
      </c>
      <c r="G1756" s="5" t="s">
        <v>892</v>
      </c>
      <c r="H1756" s="3">
        <f t="shared" si="176"/>
        <v>4</v>
      </c>
      <c r="I1756" s="4" t="s">
        <v>902</v>
      </c>
      <c r="J1756" s="4" t="s">
        <v>2621</v>
      </c>
      <c r="K1756" s="3" t="s">
        <v>3378</v>
      </c>
      <c r="L1756" s="3"/>
      <c r="M1756" s="3" t="str">
        <f t="shared" si="172"/>
        <v>NULL</v>
      </c>
      <c r="N1756" s="3"/>
      <c r="O1756" s="3"/>
      <c r="P1756" s="2" t="s">
        <v>3224</v>
      </c>
      <c r="Q1756" s="28" t="str">
        <f t="shared" si="173"/>
        <v>sno</v>
      </c>
      <c r="R1756" s="2" t="str">
        <f t="shared" si="177"/>
        <v>, managerNo  INTEGER  NULL  COMMENT '관리자 고유번호'</v>
      </c>
    </row>
    <row r="1757" spans="1:18" ht="22" hidden="1" customHeight="1" x14ac:dyDescent="0.45">
      <c r="A1757" s="23">
        <f t="shared" si="174"/>
        <v>82</v>
      </c>
      <c r="B1757" s="3" t="s">
        <v>598</v>
      </c>
      <c r="C1757" s="3" t="s">
        <v>787</v>
      </c>
      <c r="D1757" s="3" t="s">
        <v>5513</v>
      </c>
      <c r="E1757" s="3" t="s">
        <v>842</v>
      </c>
      <c r="F1757" s="4" t="str">
        <f t="shared" si="175"/>
        <v>O_PNT_es_memberHistory</v>
      </c>
      <c r="G1757" s="5" t="s">
        <v>892</v>
      </c>
      <c r="H1757" s="3">
        <f t="shared" si="176"/>
        <v>5</v>
      </c>
      <c r="I1757" s="4" t="s">
        <v>1864</v>
      </c>
      <c r="J1757" s="4" t="s">
        <v>2913</v>
      </c>
      <c r="K1757" s="3" t="s">
        <v>3183</v>
      </c>
      <c r="L1757" s="3"/>
      <c r="M1757" s="3" t="str">
        <f t="shared" si="172"/>
        <v>NULL</v>
      </c>
      <c r="N1757" s="3"/>
      <c r="O1757" s="3"/>
      <c r="P1757" s="2" t="s">
        <v>3227</v>
      </c>
      <c r="Q1757" s="28" t="str">
        <f t="shared" si="173"/>
        <v>sno</v>
      </c>
      <c r="R1757" s="2" t="str">
        <f t="shared" si="177"/>
        <v>, processorIp  VARCHAR(20)  NULL  COMMENT 'ip주소'</v>
      </c>
    </row>
    <row r="1758" spans="1:18" ht="22" hidden="1" customHeight="1" x14ac:dyDescent="0.45">
      <c r="A1758" s="23">
        <f t="shared" si="174"/>
        <v>82</v>
      </c>
      <c r="B1758" s="3" t="s">
        <v>598</v>
      </c>
      <c r="C1758" s="3" t="s">
        <v>787</v>
      </c>
      <c r="D1758" s="3" t="s">
        <v>5513</v>
      </c>
      <c r="E1758" s="3" t="s">
        <v>842</v>
      </c>
      <c r="F1758" s="4" t="str">
        <f t="shared" si="175"/>
        <v>O_PNT_es_memberHistory</v>
      </c>
      <c r="G1758" s="5" t="s">
        <v>892</v>
      </c>
      <c r="H1758" s="3">
        <f t="shared" si="176"/>
        <v>6</v>
      </c>
      <c r="I1758" s="4" t="s">
        <v>1865</v>
      </c>
      <c r="J1758" s="4" t="s">
        <v>2914</v>
      </c>
      <c r="K1758" s="3" t="s">
        <v>3203</v>
      </c>
      <c r="L1758" s="3"/>
      <c r="M1758" s="3" t="str">
        <f t="shared" si="172"/>
        <v>NULL</v>
      </c>
      <c r="N1758" s="3"/>
      <c r="O1758" s="3"/>
      <c r="P1758" s="2" t="s">
        <v>3256</v>
      </c>
      <c r="Q1758" s="28" t="str">
        <f t="shared" si="173"/>
        <v>sno</v>
      </c>
      <c r="R1758" s="2" t="str">
        <f t="shared" si="177"/>
        <v>, updateColumn  VARCHAR(30)  NULL  COMMENT '변경항목'</v>
      </c>
    </row>
    <row r="1759" spans="1:18" ht="22" hidden="1" customHeight="1" x14ac:dyDescent="0.45">
      <c r="A1759" s="23">
        <f t="shared" si="174"/>
        <v>82</v>
      </c>
      <c r="B1759" s="3" t="s">
        <v>598</v>
      </c>
      <c r="C1759" s="3" t="s">
        <v>787</v>
      </c>
      <c r="D1759" s="3" t="s">
        <v>5513</v>
      </c>
      <c r="E1759" s="3" t="s">
        <v>842</v>
      </c>
      <c r="F1759" s="4" t="str">
        <f t="shared" si="175"/>
        <v>O_PNT_es_memberHistory</v>
      </c>
      <c r="G1759" s="5" t="s">
        <v>892</v>
      </c>
      <c r="H1759" s="3">
        <f t="shared" si="176"/>
        <v>7</v>
      </c>
      <c r="I1759" s="4" t="s">
        <v>1866</v>
      </c>
      <c r="J1759" s="4" t="s">
        <v>2915</v>
      </c>
      <c r="K1759" s="3" t="s">
        <v>3194</v>
      </c>
      <c r="L1759" s="3"/>
      <c r="M1759" s="3" t="str">
        <f t="shared" si="172"/>
        <v>NULL</v>
      </c>
      <c r="N1759" s="3"/>
      <c r="O1759" s="3"/>
      <c r="P1759" s="2" t="s">
        <v>3228</v>
      </c>
      <c r="Q1759" s="28" t="str">
        <f t="shared" si="173"/>
        <v>sno</v>
      </c>
      <c r="R1759" s="2" t="str">
        <f t="shared" si="177"/>
        <v>, beforeValue  VARCHAR(100)  NULL  COMMENT '변경전'</v>
      </c>
    </row>
    <row r="1760" spans="1:18" ht="22" hidden="1" customHeight="1" x14ac:dyDescent="0.45">
      <c r="A1760" s="23">
        <f t="shared" si="174"/>
        <v>82</v>
      </c>
      <c r="B1760" s="3" t="s">
        <v>598</v>
      </c>
      <c r="C1760" s="3" t="s">
        <v>787</v>
      </c>
      <c r="D1760" s="3" t="s">
        <v>5513</v>
      </c>
      <c r="E1760" s="3" t="s">
        <v>842</v>
      </c>
      <c r="F1760" s="4" t="str">
        <f t="shared" si="175"/>
        <v>O_PNT_es_memberHistory</v>
      </c>
      <c r="G1760" s="5" t="s">
        <v>892</v>
      </c>
      <c r="H1760" s="3">
        <f t="shared" si="176"/>
        <v>8</v>
      </c>
      <c r="I1760" s="4" t="s">
        <v>1867</v>
      </c>
      <c r="J1760" s="4" t="s">
        <v>2916</v>
      </c>
      <c r="K1760" s="3" t="s">
        <v>3194</v>
      </c>
      <c r="L1760" s="3"/>
      <c r="M1760" s="3" t="str">
        <f t="shared" si="172"/>
        <v>NULL</v>
      </c>
      <c r="N1760" s="3"/>
      <c r="O1760" s="3"/>
      <c r="P1760" s="2" t="s">
        <v>3228</v>
      </c>
      <c r="Q1760" s="28" t="str">
        <f t="shared" si="173"/>
        <v>sno</v>
      </c>
      <c r="R1760" s="2" t="str">
        <f t="shared" si="177"/>
        <v>, afterValue  VARCHAR(100)  NULL  COMMENT '변경후'</v>
      </c>
    </row>
    <row r="1761" spans="1:18" ht="22" hidden="1" customHeight="1" x14ac:dyDescent="0.45">
      <c r="A1761" s="23">
        <f t="shared" si="174"/>
        <v>82</v>
      </c>
      <c r="B1761" s="3" t="s">
        <v>598</v>
      </c>
      <c r="C1761" s="3" t="s">
        <v>787</v>
      </c>
      <c r="D1761" s="3" t="s">
        <v>5513</v>
      </c>
      <c r="E1761" s="3" t="s">
        <v>842</v>
      </c>
      <c r="F1761" s="4" t="str">
        <f t="shared" si="175"/>
        <v>O_PNT_es_memberHistory</v>
      </c>
      <c r="G1761" s="5" t="s">
        <v>892</v>
      </c>
      <c r="H1761" s="3">
        <f t="shared" si="176"/>
        <v>9</v>
      </c>
      <c r="I1761" s="4" t="s">
        <v>1394</v>
      </c>
      <c r="J1761" s="4" t="s">
        <v>2917</v>
      </c>
      <c r="K1761" s="3" t="s">
        <v>3159</v>
      </c>
      <c r="L1761" s="3"/>
      <c r="M1761" s="3" t="str">
        <f t="shared" si="172"/>
        <v>NULL</v>
      </c>
      <c r="N1761" s="3"/>
      <c r="O1761" s="3"/>
      <c r="P1761" s="2" t="s">
        <v>3281</v>
      </c>
      <c r="Q1761" s="28" t="str">
        <f t="shared" si="173"/>
        <v>sno</v>
      </c>
      <c r="R1761" s="2" t="str">
        <f t="shared" si="177"/>
        <v>, otherValue  VARIANT  NULL  COMMENT '기타'</v>
      </c>
    </row>
    <row r="1762" spans="1:18" ht="22" hidden="1" customHeight="1" x14ac:dyDescent="0.45">
      <c r="A1762" s="23">
        <f t="shared" si="174"/>
        <v>82</v>
      </c>
      <c r="B1762" s="3" t="s">
        <v>598</v>
      </c>
      <c r="C1762" s="3" t="s">
        <v>787</v>
      </c>
      <c r="D1762" s="3" t="s">
        <v>5513</v>
      </c>
      <c r="E1762" s="3" t="s">
        <v>842</v>
      </c>
      <c r="F1762" s="4" t="str">
        <f t="shared" si="175"/>
        <v>O_PNT_es_memberHistory</v>
      </c>
      <c r="G1762" s="5" t="s">
        <v>892</v>
      </c>
      <c r="H1762" s="3">
        <f t="shared" si="176"/>
        <v>10</v>
      </c>
      <c r="I1762" s="4" t="s">
        <v>916</v>
      </c>
      <c r="J1762" s="4" t="s">
        <v>2486</v>
      </c>
      <c r="K1762" s="3" t="s">
        <v>3160</v>
      </c>
      <c r="L1762" s="3"/>
      <c r="M1762" s="3" t="str">
        <f t="shared" si="172"/>
        <v>NULL</v>
      </c>
      <c r="N1762" s="3"/>
      <c r="O1762" s="3"/>
      <c r="P1762" s="2" t="s">
        <v>3237</v>
      </c>
      <c r="Q1762" s="28" t="str">
        <f t="shared" si="173"/>
        <v>sno</v>
      </c>
      <c r="R1762" s="2" t="str">
        <f t="shared" si="177"/>
        <v>, regDt  DATETIME  NULL  COMMENT '등록일'</v>
      </c>
    </row>
    <row r="1763" spans="1:18" ht="22" hidden="1" customHeight="1" x14ac:dyDescent="0.45">
      <c r="A1763" s="23">
        <f t="shared" si="174"/>
        <v>82</v>
      </c>
      <c r="B1763" s="3" t="s">
        <v>598</v>
      </c>
      <c r="C1763" s="3" t="s">
        <v>787</v>
      </c>
      <c r="D1763" s="3" t="s">
        <v>5513</v>
      </c>
      <c r="E1763" s="3" t="s">
        <v>842</v>
      </c>
      <c r="F1763" s="4" t="str">
        <f t="shared" si="175"/>
        <v>O_PNT_es_memberHistory</v>
      </c>
      <c r="G1763" s="5" t="s">
        <v>892</v>
      </c>
      <c r="H1763" s="3">
        <f t="shared" si="176"/>
        <v>11</v>
      </c>
      <c r="I1763" s="4" t="s">
        <v>917</v>
      </c>
      <c r="J1763" s="4" t="s">
        <v>2487</v>
      </c>
      <c r="K1763" s="3" t="s">
        <v>3160</v>
      </c>
      <c r="L1763" s="3"/>
      <c r="M1763" s="3" t="str">
        <f t="shared" si="172"/>
        <v>NULL</v>
      </c>
      <c r="N1763" s="3"/>
      <c r="O1763" s="3"/>
      <c r="P1763" s="2" t="s">
        <v>3237</v>
      </c>
      <c r="Q1763" s="28" t="str">
        <f t="shared" si="173"/>
        <v>sno</v>
      </c>
      <c r="R1763" s="2" t="str">
        <f t="shared" si="177"/>
        <v>, modDt  DATETIME  NULL  COMMENT '수정일'</v>
      </c>
    </row>
    <row r="1764" spans="1:18" ht="22" hidden="1" customHeight="1" x14ac:dyDescent="0.45">
      <c r="A1764" s="23">
        <f t="shared" si="174"/>
        <v>82</v>
      </c>
      <c r="B1764" s="3" t="s">
        <v>598</v>
      </c>
      <c r="C1764" s="3" t="s">
        <v>787</v>
      </c>
      <c r="D1764" s="3" t="s">
        <v>5513</v>
      </c>
      <c r="E1764" s="3" t="s">
        <v>842</v>
      </c>
      <c r="F1764" s="4" t="str">
        <f t="shared" si="175"/>
        <v>O_PNT_es_memberHistory</v>
      </c>
      <c r="G1764" s="5" t="s">
        <v>892</v>
      </c>
      <c r="H1764" s="3">
        <f>IF(F1764=F1763,H1763+1,1)</f>
        <v>12</v>
      </c>
      <c r="I1764" s="4" t="s">
        <v>589</v>
      </c>
      <c r="J1764" s="4" t="s">
        <v>3382</v>
      </c>
      <c r="K1764" s="3" t="s">
        <v>3383</v>
      </c>
      <c r="L1764" s="3" t="s">
        <v>3381</v>
      </c>
      <c r="M1764" s="3" t="str">
        <f t="shared" si="172"/>
        <v>NULL</v>
      </c>
      <c r="N1764" s="3"/>
      <c r="O1764" s="3"/>
      <c r="Q1764" s="28" t="str">
        <f t="shared" ref="Q1764:Q1827" si="178">IF(G1764="","",IF(L1764="",Q1763,IF(AND(L1764="Y",H1764=1),J1764,CONCATENATE(Q1763,",",J1764))))</f>
        <v>sno</v>
      </c>
      <c r="R1764" s="2" t="str">
        <f t="shared" si="177"/>
        <v>, LOAD_DTTM  TIMESTAMP  NULL  COMMENT '적재일시' , CONSTRAINT O_PNT_es_memberHistory_PK PRIMARY KEY (sno)) COMMENT='회원정보 수정 이력 테이블';GRANT SELECT ON TABLE GCWB_WDB.ODS.O_PNT_es_memberHistory TO READ_ROLE;GRANT SELECT,INSERT,UPDATE,DELETE ON TABLE GCWB_WDB.ODS.O_PNT_es_memberHistory TO ROLE CRUD_ROLE;</v>
      </c>
    </row>
    <row r="1765" spans="1:18" ht="22" hidden="1" customHeight="1" x14ac:dyDescent="0.45">
      <c r="A1765" s="23">
        <f t="shared" ref="A1765:A1828" si="179">IF(G1765=G1764,A1764,A1764+1)</f>
        <v>83</v>
      </c>
      <c r="B1765" s="3" t="s">
        <v>598</v>
      </c>
      <c r="C1765" s="3" t="s">
        <v>787</v>
      </c>
      <c r="D1765" s="3" t="s">
        <v>5513</v>
      </c>
      <c r="E1765" s="3" t="s">
        <v>843</v>
      </c>
      <c r="F1765" s="4" t="str">
        <f t="shared" ref="F1765:F1828" si="180">CONCATENATE("O_",D1765,"_",E1765)</f>
        <v>O_PNT_es_memberLoginLog</v>
      </c>
      <c r="G1765" s="5" t="s">
        <v>893</v>
      </c>
      <c r="H1765" s="3">
        <f t="shared" ref="H1765:H1828" si="181">IF(F1765=F1764,H1764+1,1)</f>
        <v>1</v>
      </c>
      <c r="I1765" s="4" t="s">
        <v>899</v>
      </c>
      <c r="J1765" s="4" t="s">
        <v>2450</v>
      </c>
      <c r="K1765" s="3" t="s">
        <v>3378</v>
      </c>
      <c r="L1765" s="3" t="s">
        <v>5511</v>
      </c>
      <c r="M1765" s="3" t="str">
        <f t="shared" ref="M1765:M1827" si="182">IF(L1765="Y"," NOT NULL","NULL")</f>
        <v xml:space="preserve"> NOT NULL</v>
      </c>
      <c r="N1765" s="3"/>
      <c r="O1765" s="3"/>
      <c r="P1765" s="2" t="s">
        <v>3223</v>
      </c>
      <c r="Q1765" s="28" t="str">
        <f t="shared" si="178"/>
        <v>sno</v>
      </c>
      <c r="R1765" s="2" t="str">
        <f t="shared" ref="R1765:R1828" si="183">IF(AND(N1765="Y",H1765=1),"CREATE OR REPLACE VIEW "&amp;B1765&amp;"."&amp;F1765&amp;" AS SELECT CMM_DTL_CD AS "&amp;J1765,IF(AND(N1765="Y",H1766=1)," , SORT_SEQ AS "&amp;J1765&amp;" FROM DW.WSTC_CMM_CD_DTL WHERE CMM_BAS_CD= '"&amp;P1765&amp;"';",IF(N1765="Y"," , CMM_DTL_NM AS "&amp;J1765,IF(G1765="","",IF(H1765=1,"CREATE OR REPLACE TRANSIENT TABLE "&amp;B1765&amp;"."&amp;F1765&amp;" ("&amp;J1765&amp;"  "&amp;K1765&amp;"  "&amp;M1765&amp;"  COMMENT '"&amp;I1765&amp;"'",IF(H1766=1,", "&amp;J1765&amp;"  "&amp;K1765&amp;"  "&amp;M1765&amp;"  COMMENT '"&amp;I1765&amp;"' , CONSTRAINT "&amp;F1765&amp;"_PK PRIMARY KEY ("&amp;Q1765&amp;")) COMMENT='"&amp;G1765&amp;"';"&amp;"GRANT SELECT ON TABLE GCWB_WDB."&amp;B1765&amp;"."&amp;F1765&amp;" TO READ_ROLE;"&amp;"GRANT SELECT,INSERT,UPDATE,DELETE ON TABLE GCWB_WDB."&amp;B1765&amp;"."&amp;F1765&amp;" TO ROLE CRUD_ROLE;",", "&amp;J1765&amp;"  "&amp;K1765&amp;"  "&amp;M1765&amp;"  COMMENT '"&amp;I1765&amp;"'"))))))</f>
        <v>CREATE OR REPLACE TRANSIENT TABLE ODS.O_PNT_es_memberLoginLog (sno  INTEGER   NOT NULL  COMMENT '일련번호'</v>
      </c>
    </row>
    <row r="1766" spans="1:18" ht="22" hidden="1" customHeight="1" x14ac:dyDescent="0.45">
      <c r="A1766" s="23">
        <f t="shared" si="179"/>
        <v>83</v>
      </c>
      <c r="B1766" s="3" t="s">
        <v>598</v>
      </c>
      <c r="C1766" s="3" t="s">
        <v>787</v>
      </c>
      <c r="D1766" s="3" t="s">
        <v>5513</v>
      </c>
      <c r="E1766" s="3" t="s">
        <v>843</v>
      </c>
      <c r="F1766" s="4" t="str">
        <f t="shared" si="180"/>
        <v>O_PNT_es_memberLoginLog</v>
      </c>
      <c r="G1766" s="5" t="s">
        <v>893</v>
      </c>
      <c r="H1766" s="3">
        <f t="shared" si="181"/>
        <v>2</v>
      </c>
      <c r="I1766" s="4" t="s">
        <v>1114</v>
      </c>
      <c r="J1766" s="4" t="s">
        <v>2454</v>
      </c>
      <c r="K1766" s="3" t="s">
        <v>3378</v>
      </c>
      <c r="L1766" s="3"/>
      <c r="M1766" s="3" t="str">
        <f t="shared" si="182"/>
        <v>NULL</v>
      </c>
      <c r="N1766" s="3"/>
      <c r="O1766" s="3"/>
      <c r="P1766" s="2" t="s">
        <v>3272</v>
      </c>
      <c r="Q1766" s="28" t="str">
        <f t="shared" si="178"/>
        <v>sno</v>
      </c>
      <c r="R1766" s="2" t="str">
        <f t="shared" si="183"/>
        <v>, memNo  INTEGER  NULL  COMMENT '회원번호'</v>
      </c>
    </row>
    <row r="1767" spans="1:18" ht="22" hidden="1" customHeight="1" x14ac:dyDescent="0.45">
      <c r="A1767" s="23">
        <f t="shared" si="179"/>
        <v>83</v>
      </c>
      <c r="B1767" s="3" t="s">
        <v>598</v>
      </c>
      <c r="C1767" s="3" t="s">
        <v>787</v>
      </c>
      <c r="D1767" s="3" t="s">
        <v>5513</v>
      </c>
      <c r="E1767" s="3" t="s">
        <v>843</v>
      </c>
      <c r="F1767" s="4" t="str">
        <f t="shared" si="180"/>
        <v>O_PNT_es_memberLoginLog</v>
      </c>
      <c r="G1767" s="5" t="s">
        <v>893</v>
      </c>
      <c r="H1767" s="3">
        <f t="shared" si="181"/>
        <v>3</v>
      </c>
      <c r="I1767" s="4" t="s">
        <v>1813</v>
      </c>
      <c r="J1767" s="4" t="s">
        <v>2865</v>
      </c>
      <c r="K1767" s="3" t="s">
        <v>3378</v>
      </c>
      <c r="L1767" s="3"/>
      <c r="M1767" s="3" t="str">
        <f t="shared" si="182"/>
        <v>NULL</v>
      </c>
      <c r="N1767" s="3"/>
      <c r="O1767" s="3"/>
      <c r="P1767" s="2" t="s">
        <v>3272</v>
      </c>
      <c r="Q1767" s="28" t="str">
        <f t="shared" si="178"/>
        <v>sno</v>
      </c>
      <c r="R1767" s="2" t="str">
        <f t="shared" si="183"/>
        <v>, loginCnt  INTEGER  NULL  COMMENT '로그인횟수'</v>
      </c>
    </row>
    <row r="1768" spans="1:18" ht="22" hidden="1" customHeight="1" x14ac:dyDescent="0.45">
      <c r="A1768" s="23">
        <f t="shared" si="179"/>
        <v>83</v>
      </c>
      <c r="B1768" s="3" t="s">
        <v>598</v>
      </c>
      <c r="C1768" s="3" t="s">
        <v>787</v>
      </c>
      <c r="D1768" s="3" t="s">
        <v>5513</v>
      </c>
      <c r="E1768" s="3" t="s">
        <v>843</v>
      </c>
      <c r="F1768" s="4" t="str">
        <f t="shared" si="180"/>
        <v>O_PNT_es_memberLoginLog</v>
      </c>
      <c r="G1768" s="5" t="s">
        <v>893</v>
      </c>
      <c r="H1768" s="3">
        <f t="shared" si="181"/>
        <v>4</v>
      </c>
      <c r="I1768" s="4" t="s">
        <v>1868</v>
      </c>
      <c r="J1768" s="4" t="s">
        <v>2918</v>
      </c>
      <c r="K1768" s="3" t="s">
        <v>3378</v>
      </c>
      <c r="L1768" s="3"/>
      <c r="M1768" s="3" t="str">
        <f t="shared" si="182"/>
        <v>NULL</v>
      </c>
      <c r="N1768" s="3"/>
      <c r="O1768" s="3"/>
      <c r="P1768" s="2" t="s">
        <v>3272</v>
      </c>
      <c r="Q1768" s="28" t="str">
        <f t="shared" si="178"/>
        <v>sno</v>
      </c>
      <c r="R1768" s="2" t="str">
        <f t="shared" si="183"/>
        <v>, loginCntMobile  INTEGER  NULL  COMMENT '모바일로그인횟수'</v>
      </c>
    </row>
    <row r="1769" spans="1:18" ht="22" hidden="1" customHeight="1" x14ac:dyDescent="0.45">
      <c r="A1769" s="23">
        <f t="shared" si="179"/>
        <v>83</v>
      </c>
      <c r="B1769" s="3" t="s">
        <v>598</v>
      </c>
      <c r="C1769" s="3" t="s">
        <v>787</v>
      </c>
      <c r="D1769" s="3" t="s">
        <v>5513</v>
      </c>
      <c r="E1769" s="3" t="s">
        <v>843</v>
      </c>
      <c r="F1769" s="4" t="str">
        <f t="shared" si="180"/>
        <v>O_PNT_es_memberLoginLog</v>
      </c>
      <c r="G1769" s="5" t="s">
        <v>893</v>
      </c>
      <c r="H1769" s="3">
        <f t="shared" si="181"/>
        <v>5</v>
      </c>
      <c r="I1769" s="4" t="s">
        <v>916</v>
      </c>
      <c r="J1769" s="4" t="s">
        <v>2486</v>
      </c>
      <c r="K1769" s="3" t="s">
        <v>3160</v>
      </c>
      <c r="L1769" s="3"/>
      <c r="M1769" s="3" t="str">
        <f t="shared" si="182"/>
        <v>NULL</v>
      </c>
      <c r="N1769" s="3"/>
      <c r="O1769" s="3"/>
      <c r="P1769" s="2" t="s">
        <v>3237</v>
      </c>
      <c r="Q1769" s="28" t="str">
        <f t="shared" si="178"/>
        <v>sno</v>
      </c>
      <c r="R1769" s="2" t="str">
        <f t="shared" si="183"/>
        <v>, regDt  DATETIME  NULL  COMMENT '등록일'</v>
      </c>
    </row>
    <row r="1770" spans="1:18" ht="22" hidden="1" customHeight="1" x14ac:dyDescent="0.45">
      <c r="A1770" s="23">
        <f t="shared" si="179"/>
        <v>83</v>
      </c>
      <c r="B1770" s="3" t="s">
        <v>598</v>
      </c>
      <c r="C1770" s="3" t="s">
        <v>787</v>
      </c>
      <c r="D1770" s="3" t="s">
        <v>5513</v>
      </c>
      <c r="E1770" s="3" t="s">
        <v>843</v>
      </c>
      <c r="F1770" s="4" t="str">
        <f t="shared" si="180"/>
        <v>O_PNT_es_memberLoginLog</v>
      </c>
      <c r="G1770" s="5" t="s">
        <v>893</v>
      </c>
      <c r="H1770" s="3">
        <f t="shared" si="181"/>
        <v>6</v>
      </c>
      <c r="I1770" s="4" t="s">
        <v>917</v>
      </c>
      <c r="J1770" s="4" t="s">
        <v>2487</v>
      </c>
      <c r="K1770" s="3" t="s">
        <v>3160</v>
      </c>
      <c r="L1770" s="3"/>
      <c r="M1770" s="3" t="str">
        <f t="shared" si="182"/>
        <v>NULL</v>
      </c>
      <c r="N1770" s="3"/>
      <c r="O1770" s="3"/>
      <c r="P1770" s="2" t="s">
        <v>3237</v>
      </c>
      <c r="Q1770" s="28" t="str">
        <f t="shared" si="178"/>
        <v>sno</v>
      </c>
      <c r="R1770" s="2" t="str">
        <f t="shared" si="183"/>
        <v>, modDt  DATETIME  NULL  COMMENT '수정일'</v>
      </c>
    </row>
    <row r="1771" spans="1:18" ht="22" hidden="1" customHeight="1" x14ac:dyDescent="0.45">
      <c r="A1771" s="23">
        <f t="shared" si="179"/>
        <v>83</v>
      </c>
      <c r="B1771" s="3" t="s">
        <v>598</v>
      </c>
      <c r="C1771" s="3" t="s">
        <v>787</v>
      </c>
      <c r="D1771" s="3" t="s">
        <v>5513</v>
      </c>
      <c r="E1771" s="3" t="s">
        <v>843</v>
      </c>
      <c r="F1771" s="4" t="str">
        <f t="shared" si="180"/>
        <v>O_PNT_es_memberLoginLog</v>
      </c>
      <c r="G1771" s="5" t="s">
        <v>893</v>
      </c>
      <c r="H1771" s="3">
        <f>IF(F1771=F1770,H1770+1,1)</f>
        <v>7</v>
      </c>
      <c r="I1771" s="4" t="s">
        <v>589</v>
      </c>
      <c r="J1771" s="4" t="s">
        <v>3382</v>
      </c>
      <c r="K1771" s="3" t="s">
        <v>3383</v>
      </c>
      <c r="L1771" s="3" t="s">
        <v>3381</v>
      </c>
      <c r="M1771" s="3" t="str">
        <f t="shared" si="182"/>
        <v>NULL</v>
      </c>
      <c r="N1771" s="3"/>
      <c r="O1771" s="3"/>
      <c r="Q1771" s="28" t="str">
        <f t="shared" si="178"/>
        <v>sno</v>
      </c>
      <c r="R1771" s="2" t="str">
        <f t="shared" si="183"/>
        <v>, LOAD_DTTM  TIMESTAMP  NULL  COMMENT '적재일시' , CONSTRAINT O_PNT_es_memberLoginLog_PK PRIMARY KEY (sno)) COMMENT='회원로그인로그';GRANT SELECT ON TABLE GCWB_WDB.ODS.O_PNT_es_memberLoginLog TO READ_ROLE;GRANT SELECT,INSERT,UPDATE,DELETE ON TABLE GCWB_WDB.ODS.O_PNT_es_memberLoginLog TO ROLE CRUD_ROLE;</v>
      </c>
    </row>
    <row r="1772" spans="1:18" ht="22" hidden="1" customHeight="1" x14ac:dyDescent="0.45">
      <c r="A1772" s="23">
        <f t="shared" si="179"/>
        <v>84</v>
      </c>
      <c r="B1772" s="3" t="s">
        <v>598</v>
      </c>
      <c r="C1772" s="3" t="s">
        <v>787</v>
      </c>
      <c r="D1772" s="3" t="s">
        <v>5513</v>
      </c>
      <c r="E1772" s="3" t="s">
        <v>844</v>
      </c>
      <c r="F1772" s="4" t="str">
        <f t="shared" si="180"/>
        <v>O_PNT_es_memberMileage</v>
      </c>
      <c r="G1772" s="5" t="s">
        <v>852</v>
      </c>
      <c r="H1772" s="3">
        <f t="shared" si="181"/>
        <v>1</v>
      </c>
      <c r="I1772" s="4" t="s">
        <v>899</v>
      </c>
      <c r="J1772" s="4" t="s">
        <v>2450</v>
      </c>
      <c r="K1772" s="3" t="s">
        <v>3156</v>
      </c>
      <c r="L1772" s="3" t="s">
        <v>5511</v>
      </c>
      <c r="M1772" s="3" t="str">
        <f t="shared" si="182"/>
        <v xml:space="preserve"> NOT NULL</v>
      </c>
      <c r="N1772" s="3"/>
      <c r="O1772" s="3"/>
      <c r="P1772" s="2" t="s">
        <v>3240</v>
      </c>
      <c r="Q1772" s="28" t="str">
        <f t="shared" si="178"/>
        <v>sno</v>
      </c>
      <c r="R1772" s="2" t="str">
        <f t="shared" si="183"/>
        <v>CREATE OR REPLACE TRANSIENT TABLE ODS.O_PNT_es_memberMileage (sno  BIGINT   NOT NULL  COMMENT '일련번호'</v>
      </c>
    </row>
    <row r="1773" spans="1:18" ht="22" hidden="1" customHeight="1" x14ac:dyDescent="0.45">
      <c r="A1773" s="23">
        <f t="shared" si="179"/>
        <v>84</v>
      </c>
      <c r="B1773" s="3" t="s">
        <v>598</v>
      </c>
      <c r="C1773" s="3" t="s">
        <v>787</v>
      </c>
      <c r="D1773" s="3" t="s">
        <v>5513</v>
      </c>
      <c r="E1773" s="3" t="s">
        <v>844</v>
      </c>
      <c r="F1773" s="4" t="str">
        <f t="shared" si="180"/>
        <v>O_PNT_es_memberMileage</v>
      </c>
      <c r="G1773" s="5" t="s">
        <v>852</v>
      </c>
      <c r="H1773" s="3">
        <f t="shared" si="181"/>
        <v>2</v>
      </c>
      <c r="I1773" s="4" t="s">
        <v>900</v>
      </c>
      <c r="J1773" s="4" t="s">
        <v>2454</v>
      </c>
      <c r="K1773" s="3" t="s">
        <v>3378</v>
      </c>
      <c r="L1773" s="3"/>
      <c r="M1773" s="3" t="str">
        <f t="shared" si="182"/>
        <v>NULL</v>
      </c>
      <c r="N1773" s="3"/>
      <c r="O1773" s="3"/>
      <c r="P1773" s="2" t="s">
        <v>3223</v>
      </c>
      <c r="Q1773" s="28" t="str">
        <f t="shared" si="178"/>
        <v>sno</v>
      </c>
      <c r="R1773" s="2" t="str">
        <f t="shared" si="183"/>
        <v>, memNo  INTEGER  NULL  COMMENT '회원 번호'</v>
      </c>
    </row>
    <row r="1774" spans="1:18" ht="22" hidden="1" customHeight="1" x14ac:dyDescent="0.45">
      <c r="A1774" s="23">
        <f t="shared" si="179"/>
        <v>84</v>
      </c>
      <c r="B1774" s="3" t="s">
        <v>598</v>
      </c>
      <c r="C1774" s="3" t="s">
        <v>787</v>
      </c>
      <c r="D1774" s="3" t="s">
        <v>5513</v>
      </c>
      <c r="E1774" s="3" t="s">
        <v>844</v>
      </c>
      <c r="F1774" s="4" t="str">
        <f t="shared" si="180"/>
        <v>O_PNT_es_memberMileage</v>
      </c>
      <c r="G1774" s="5" t="s">
        <v>852</v>
      </c>
      <c r="H1774" s="3">
        <f t="shared" si="181"/>
        <v>3</v>
      </c>
      <c r="I1774" s="4" t="s">
        <v>901</v>
      </c>
      <c r="J1774" s="4" t="s">
        <v>2813</v>
      </c>
      <c r="K1774" s="3" t="s">
        <v>3180</v>
      </c>
      <c r="L1774" s="3"/>
      <c r="M1774" s="3" t="str">
        <f t="shared" si="182"/>
        <v>NULL</v>
      </c>
      <c r="N1774" s="3"/>
      <c r="O1774" s="3"/>
      <c r="P1774" s="2" t="s">
        <v>3226</v>
      </c>
      <c r="Q1774" s="28" t="str">
        <f t="shared" si="178"/>
        <v>sno</v>
      </c>
      <c r="R1774" s="2" t="str">
        <f t="shared" si="183"/>
        <v>, managerId  VARCHAR(50)  NULL  COMMENT '관리자 아이디'</v>
      </c>
    </row>
    <row r="1775" spans="1:18" ht="22" hidden="1" customHeight="1" x14ac:dyDescent="0.45">
      <c r="A1775" s="23">
        <f t="shared" si="179"/>
        <v>84</v>
      </c>
      <c r="B1775" s="3" t="s">
        <v>598</v>
      </c>
      <c r="C1775" s="3" t="s">
        <v>787</v>
      </c>
      <c r="D1775" s="3" t="s">
        <v>5513</v>
      </c>
      <c r="E1775" s="3" t="s">
        <v>844</v>
      </c>
      <c r="F1775" s="4" t="str">
        <f t="shared" si="180"/>
        <v>O_PNT_es_memberMileage</v>
      </c>
      <c r="G1775" s="5" t="s">
        <v>852</v>
      </c>
      <c r="H1775" s="3">
        <f t="shared" si="181"/>
        <v>4</v>
      </c>
      <c r="I1775" s="4" t="s">
        <v>902</v>
      </c>
      <c r="J1775" s="4" t="s">
        <v>2621</v>
      </c>
      <c r="K1775" s="3" t="s">
        <v>3378</v>
      </c>
      <c r="L1775" s="3"/>
      <c r="M1775" s="3" t="str">
        <f t="shared" si="182"/>
        <v>NULL</v>
      </c>
      <c r="N1775" s="3"/>
      <c r="O1775" s="3"/>
      <c r="P1775" s="2" t="s">
        <v>3224</v>
      </c>
      <c r="Q1775" s="28" t="str">
        <f t="shared" si="178"/>
        <v>sno</v>
      </c>
      <c r="R1775" s="2" t="str">
        <f t="shared" si="183"/>
        <v>, managerNo  INTEGER  NULL  COMMENT '관리자 고유번호'</v>
      </c>
    </row>
    <row r="1776" spans="1:18" ht="22" hidden="1" customHeight="1" x14ac:dyDescent="0.45">
      <c r="A1776" s="23">
        <f t="shared" si="179"/>
        <v>84</v>
      </c>
      <c r="B1776" s="3" t="s">
        <v>598</v>
      </c>
      <c r="C1776" s="3" t="s">
        <v>787</v>
      </c>
      <c r="D1776" s="3" t="s">
        <v>5513</v>
      </c>
      <c r="E1776" s="3" t="s">
        <v>844</v>
      </c>
      <c r="F1776" s="4" t="str">
        <f t="shared" si="180"/>
        <v>O_PNT_es_memberMileage</v>
      </c>
      <c r="G1776" s="5" t="s">
        <v>852</v>
      </c>
      <c r="H1776" s="3">
        <f t="shared" si="181"/>
        <v>5</v>
      </c>
      <c r="I1776" s="4" t="s">
        <v>1869</v>
      </c>
      <c r="J1776" s="4" t="s">
        <v>2919</v>
      </c>
      <c r="K1776" s="3" t="s">
        <v>3210</v>
      </c>
      <c r="L1776" s="3"/>
      <c r="M1776" s="3" t="str">
        <f t="shared" si="182"/>
        <v>NULL</v>
      </c>
      <c r="N1776" s="3"/>
      <c r="O1776" s="3"/>
      <c r="P1776" s="2" t="s">
        <v>3316</v>
      </c>
      <c r="Q1776" s="28" t="str">
        <f t="shared" si="178"/>
        <v>sno</v>
      </c>
      <c r="R1776" s="2" t="str">
        <f t="shared" si="183"/>
        <v>, handleMode  VARCHAR(1)  NULL  COMMENT '처리 모드(m회원,o주문,b게시판,r신규회원추천,c쿠폰)'</v>
      </c>
    </row>
    <row r="1777" spans="1:18" ht="22" hidden="1" customHeight="1" x14ac:dyDescent="0.45">
      <c r="A1777" s="23">
        <f t="shared" si="179"/>
        <v>84</v>
      </c>
      <c r="B1777" s="3" t="s">
        <v>598</v>
      </c>
      <c r="C1777" s="3" t="s">
        <v>787</v>
      </c>
      <c r="D1777" s="3" t="s">
        <v>5513</v>
      </c>
      <c r="E1777" s="3" t="s">
        <v>844</v>
      </c>
      <c r="F1777" s="4" t="str">
        <f t="shared" si="180"/>
        <v>O_PNT_es_memberMileage</v>
      </c>
      <c r="G1777" s="5" t="s">
        <v>852</v>
      </c>
      <c r="H1777" s="3">
        <f t="shared" si="181"/>
        <v>6</v>
      </c>
      <c r="I1777" s="4" t="s">
        <v>904</v>
      </c>
      <c r="J1777" s="4" t="s">
        <v>2920</v>
      </c>
      <c r="K1777" s="3" t="s">
        <v>3183</v>
      </c>
      <c r="L1777" s="3"/>
      <c r="M1777" s="3" t="str">
        <f t="shared" si="182"/>
        <v>NULL</v>
      </c>
      <c r="N1777" s="3"/>
      <c r="O1777" s="3"/>
      <c r="P1777" s="2" t="s">
        <v>3227</v>
      </c>
      <c r="Q1777" s="28" t="str">
        <f t="shared" si="178"/>
        <v>sno</v>
      </c>
      <c r="R1777" s="2" t="str">
        <f t="shared" si="183"/>
        <v>, handleCd  VARCHAR(20)  NULL  COMMENT '처리 코드(주문번호,게시판코드,신규회원추천아이디)'</v>
      </c>
    </row>
    <row r="1778" spans="1:18" ht="22" hidden="1" customHeight="1" x14ac:dyDescent="0.45">
      <c r="A1778" s="23">
        <f t="shared" si="179"/>
        <v>84</v>
      </c>
      <c r="B1778" s="3" t="s">
        <v>598</v>
      </c>
      <c r="C1778" s="3" t="s">
        <v>787</v>
      </c>
      <c r="D1778" s="3" t="s">
        <v>5513</v>
      </c>
      <c r="E1778" s="3" t="s">
        <v>844</v>
      </c>
      <c r="F1778" s="4" t="str">
        <f t="shared" si="180"/>
        <v>O_PNT_es_memberMileage</v>
      </c>
      <c r="G1778" s="5" t="s">
        <v>852</v>
      </c>
      <c r="H1778" s="3">
        <f t="shared" si="181"/>
        <v>7</v>
      </c>
      <c r="I1778" s="4" t="s">
        <v>905</v>
      </c>
      <c r="J1778" s="4" t="s">
        <v>2921</v>
      </c>
      <c r="K1778" s="3" t="s">
        <v>3183</v>
      </c>
      <c r="L1778" s="3"/>
      <c r="M1778" s="3" t="str">
        <f t="shared" si="182"/>
        <v>NULL</v>
      </c>
      <c r="N1778" s="3"/>
      <c r="O1778" s="3"/>
      <c r="P1778" s="2" t="s">
        <v>3227</v>
      </c>
      <c r="Q1778" s="28" t="str">
        <f t="shared" si="178"/>
        <v>sno</v>
      </c>
      <c r="R1778" s="2" t="str">
        <f t="shared" si="183"/>
        <v>, handleNo  VARCHAR(20)  NULL  COMMENT '처리 번호(상품번호,게시물번호)'</v>
      </c>
    </row>
    <row r="1779" spans="1:18" ht="22" hidden="1" customHeight="1" x14ac:dyDescent="0.45">
      <c r="A1779" s="23">
        <f t="shared" si="179"/>
        <v>84</v>
      </c>
      <c r="B1779" s="3" t="s">
        <v>598</v>
      </c>
      <c r="C1779" s="3" t="s">
        <v>787</v>
      </c>
      <c r="D1779" s="3" t="s">
        <v>5513</v>
      </c>
      <c r="E1779" s="3" t="s">
        <v>844</v>
      </c>
      <c r="F1779" s="4" t="str">
        <f t="shared" si="180"/>
        <v>O_PNT_es_memberMileage</v>
      </c>
      <c r="G1779" s="5" t="s">
        <v>852</v>
      </c>
      <c r="H1779" s="3">
        <f t="shared" si="181"/>
        <v>8</v>
      </c>
      <c r="I1779" s="4" t="s">
        <v>906</v>
      </c>
      <c r="J1779" s="4" t="s">
        <v>2922</v>
      </c>
      <c r="K1779" s="3" t="s">
        <v>3158</v>
      </c>
      <c r="L1779" s="3"/>
      <c r="M1779" s="3" t="str">
        <f t="shared" si="182"/>
        <v>NULL</v>
      </c>
      <c r="N1779" s="3"/>
      <c r="O1779" s="3"/>
      <c r="P1779" s="2" t="s">
        <v>3167</v>
      </c>
      <c r="Q1779" s="28" t="str">
        <f t="shared" si="178"/>
        <v>sno</v>
      </c>
      <c r="R1779" s="2" t="str">
        <f t="shared" si="183"/>
        <v>, beforeMileage  DECIMAL(12,2)  NULL  COMMENT '이전 적립금'</v>
      </c>
    </row>
    <row r="1780" spans="1:18" ht="22" hidden="1" customHeight="1" x14ac:dyDescent="0.45">
      <c r="A1780" s="23">
        <f t="shared" si="179"/>
        <v>84</v>
      </c>
      <c r="B1780" s="3" t="s">
        <v>598</v>
      </c>
      <c r="C1780" s="3" t="s">
        <v>787</v>
      </c>
      <c r="D1780" s="3" t="s">
        <v>5513</v>
      </c>
      <c r="E1780" s="3" t="s">
        <v>844</v>
      </c>
      <c r="F1780" s="4" t="str">
        <f t="shared" si="180"/>
        <v>O_PNT_es_memberMileage</v>
      </c>
      <c r="G1780" s="5" t="s">
        <v>852</v>
      </c>
      <c r="H1780" s="3">
        <f t="shared" si="181"/>
        <v>9</v>
      </c>
      <c r="I1780" s="4" t="s">
        <v>907</v>
      </c>
      <c r="J1780" s="4" t="s">
        <v>2923</v>
      </c>
      <c r="K1780" s="3" t="s">
        <v>3158</v>
      </c>
      <c r="L1780" s="3"/>
      <c r="M1780" s="3" t="str">
        <f t="shared" si="182"/>
        <v>NULL</v>
      </c>
      <c r="N1780" s="3"/>
      <c r="O1780" s="3"/>
      <c r="P1780" s="2" t="s">
        <v>3167</v>
      </c>
      <c r="Q1780" s="28" t="str">
        <f t="shared" si="178"/>
        <v>sno</v>
      </c>
      <c r="R1780" s="2" t="str">
        <f t="shared" si="183"/>
        <v>, afterMileage  DECIMAL(12,2)  NULL  COMMENT '이후 적립금'</v>
      </c>
    </row>
    <row r="1781" spans="1:18" ht="22" hidden="1" customHeight="1" x14ac:dyDescent="0.45">
      <c r="A1781" s="23">
        <f t="shared" si="179"/>
        <v>84</v>
      </c>
      <c r="B1781" s="3" t="s">
        <v>598</v>
      </c>
      <c r="C1781" s="3" t="s">
        <v>787</v>
      </c>
      <c r="D1781" s="3" t="s">
        <v>5513</v>
      </c>
      <c r="E1781" s="3" t="s">
        <v>844</v>
      </c>
      <c r="F1781" s="4" t="str">
        <f t="shared" si="180"/>
        <v>O_PNT_es_memberMileage</v>
      </c>
      <c r="G1781" s="5" t="s">
        <v>852</v>
      </c>
      <c r="H1781" s="3">
        <f t="shared" si="181"/>
        <v>10</v>
      </c>
      <c r="I1781" s="4" t="s">
        <v>908</v>
      </c>
      <c r="J1781" s="4" t="s">
        <v>2478</v>
      </c>
      <c r="K1781" s="3" t="s">
        <v>3158</v>
      </c>
      <c r="L1781" s="3"/>
      <c r="M1781" s="3" t="str">
        <f t="shared" si="182"/>
        <v>NULL</v>
      </c>
      <c r="N1781" s="3"/>
      <c r="O1781" s="3"/>
      <c r="P1781" s="2" t="s">
        <v>3167</v>
      </c>
      <c r="Q1781" s="28" t="str">
        <f t="shared" si="178"/>
        <v>sno</v>
      </c>
      <c r="R1781" s="2" t="str">
        <f t="shared" si="183"/>
        <v>, mileage  DECIMAL(12,2)  NULL  COMMENT '적립금'</v>
      </c>
    </row>
    <row r="1782" spans="1:18" ht="22" hidden="1" customHeight="1" x14ac:dyDescent="0.45">
      <c r="A1782" s="23">
        <f t="shared" si="179"/>
        <v>84</v>
      </c>
      <c r="B1782" s="3" t="s">
        <v>598</v>
      </c>
      <c r="C1782" s="3" t="s">
        <v>787</v>
      </c>
      <c r="D1782" s="3" t="s">
        <v>5513</v>
      </c>
      <c r="E1782" s="3" t="s">
        <v>844</v>
      </c>
      <c r="F1782" s="4" t="str">
        <f t="shared" si="180"/>
        <v>O_PNT_es_memberMileage</v>
      </c>
      <c r="G1782" s="5" t="s">
        <v>852</v>
      </c>
      <c r="H1782" s="3">
        <f t="shared" si="181"/>
        <v>11</v>
      </c>
      <c r="I1782" s="4" t="s">
        <v>909</v>
      </c>
      <c r="J1782" s="4" t="s">
        <v>2905</v>
      </c>
      <c r="K1782" s="3" t="s">
        <v>3184</v>
      </c>
      <c r="L1782" s="3"/>
      <c r="M1782" s="3" t="str">
        <f t="shared" si="182"/>
        <v>NULL</v>
      </c>
      <c r="N1782" s="3"/>
      <c r="O1782" s="3"/>
      <c r="P1782" s="2" t="s">
        <v>3242</v>
      </c>
      <c r="Q1782" s="28" t="str">
        <f t="shared" si="178"/>
        <v>sno</v>
      </c>
      <c r="R1782" s="2" t="str">
        <f t="shared" si="183"/>
        <v>, reasonCd  VARCHAR(10)  NULL  COMMENT '지급/차감사유 코드'</v>
      </c>
    </row>
    <row r="1783" spans="1:18" ht="22" hidden="1" customHeight="1" x14ac:dyDescent="0.45">
      <c r="A1783" s="23">
        <f t="shared" si="179"/>
        <v>84</v>
      </c>
      <c r="B1783" s="3" t="s">
        <v>598</v>
      </c>
      <c r="C1783" s="3" t="s">
        <v>787</v>
      </c>
      <c r="D1783" s="3" t="s">
        <v>5513</v>
      </c>
      <c r="E1783" s="3" t="s">
        <v>844</v>
      </c>
      <c r="F1783" s="4" t="str">
        <f t="shared" si="180"/>
        <v>O_PNT_es_memberMileage</v>
      </c>
      <c r="G1783" s="5" t="s">
        <v>852</v>
      </c>
      <c r="H1783" s="3">
        <f t="shared" si="181"/>
        <v>12</v>
      </c>
      <c r="I1783" s="4" t="s">
        <v>910</v>
      </c>
      <c r="J1783" s="4" t="s">
        <v>2465</v>
      </c>
      <c r="K1783" s="3" t="s">
        <v>3185</v>
      </c>
      <c r="L1783" s="3"/>
      <c r="M1783" s="3" t="str">
        <f t="shared" si="182"/>
        <v>NULL</v>
      </c>
      <c r="N1783" s="3"/>
      <c r="O1783" s="3"/>
      <c r="P1783" s="2" t="s">
        <v>3225</v>
      </c>
      <c r="Q1783" s="28" t="str">
        <f t="shared" si="178"/>
        <v>sno</v>
      </c>
      <c r="R1783" s="2" t="str">
        <f t="shared" si="183"/>
        <v>, contents  VARCHAR(255)  NULL  COMMENT '지급/차감사유'</v>
      </c>
    </row>
    <row r="1784" spans="1:18" ht="22" hidden="1" customHeight="1" x14ac:dyDescent="0.45">
      <c r="A1784" s="23">
        <f t="shared" si="179"/>
        <v>84</v>
      </c>
      <c r="B1784" s="3" t="s">
        <v>598</v>
      </c>
      <c r="C1784" s="3" t="s">
        <v>787</v>
      </c>
      <c r="D1784" s="3" t="s">
        <v>5513</v>
      </c>
      <c r="E1784" s="3" t="s">
        <v>844</v>
      </c>
      <c r="F1784" s="4" t="str">
        <f t="shared" si="180"/>
        <v>O_PNT_es_memberMileage</v>
      </c>
      <c r="G1784" s="5" t="s">
        <v>852</v>
      </c>
      <c r="H1784" s="3">
        <f t="shared" si="181"/>
        <v>13</v>
      </c>
      <c r="I1784" s="4" t="s">
        <v>911</v>
      </c>
      <c r="J1784" s="4" t="s">
        <v>2924</v>
      </c>
      <c r="K1784" s="3" t="s">
        <v>3159</v>
      </c>
      <c r="L1784" s="3"/>
      <c r="M1784" s="3" t="str">
        <f t="shared" si="182"/>
        <v>NULL</v>
      </c>
      <c r="N1784" s="3"/>
      <c r="O1784" s="3"/>
      <c r="P1784" s="2" t="s">
        <v>3281</v>
      </c>
      <c r="Q1784" s="28" t="str">
        <f t="shared" si="178"/>
        <v>sno</v>
      </c>
      <c r="R1784" s="2" t="str">
        <f t="shared" si="183"/>
        <v>, useHistory  VARIANT  NULL  COMMENT '마일리지 사용 내역'</v>
      </c>
    </row>
    <row r="1785" spans="1:18" ht="22" hidden="1" customHeight="1" x14ac:dyDescent="0.45">
      <c r="A1785" s="23">
        <f t="shared" si="179"/>
        <v>84</v>
      </c>
      <c r="B1785" s="3" t="s">
        <v>598</v>
      </c>
      <c r="C1785" s="3" t="s">
        <v>787</v>
      </c>
      <c r="D1785" s="3" t="s">
        <v>5513</v>
      </c>
      <c r="E1785" s="3" t="s">
        <v>844</v>
      </c>
      <c r="F1785" s="4" t="str">
        <f t="shared" si="180"/>
        <v>O_PNT_es_memberMileage</v>
      </c>
      <c r="G1785" s="5" t="s">
        <v>852</v>
      </c>
      <c r="H1785" s="3">
        <f t="shared" si="181"/>
        <v>14</v>
      </c>
      <c r="I1785" s="4" t="s">
        <v>912</v>
      </c>
      <c r="J1785" s="4" t="s">
        <v>2925</v>
      </c>
      <c r="K1785" s="3" t="s">
        <v>3173</v>
      </c>
      <c r="L1785" s="3"/>
      <c r="M1785" s="3" t="str">
        <f t="shared" si="182"/>
        <v>NULL</v>
      </c>
      <c r="N1785" s="3"/>
      <c r="O1785" s="3"/>
      <c r="P1785" s="2" t="s">
        <v>3317</v>
      </c>
      <c r="Q1785" s="28" t="str">
        <f t="shared" si="178"/>
        <v>sno</v>
      </c>
      <c r="R1785" s="2" t="str">
        <f t="shared" si="183"/>
        <v>, deleteFl  VARCHAR(8)  NULL  COMMENT '소멸여부, 사용완료, 사용중'</v>
      </c>
    </row>
    <row r="1786" spans="1:18" ht="22" hidden="1" customHeight="1" x14ac:dyDescent="0.45">
      <c r="A1786" s="23">
        <f t="shared" si="179"/>
        <v>84</v>
      </c>
      <c r="B1786" s="3" t="s">
        <v>598</v>
      </c>
      <c r="C1786" s="3" t="s">
        <v>787</v>
      </c>
      <c r="D1786" s="3" t="s">
        <v>5513</v>
      </c>
      <c r="E1786" s="3" t="s">
        <v>844</v>
      </c>
      <c r="F1786" s="4" t="str">
        <f t="shared" si="180"/>
        <v>O_PNT_es_memberMileage</v>
      </c>
      <c r="G1786" s="5" t="s">
        <v>852</v>
      </c>
      <c r="H1786" s="3">
        <f t="shared" si="181"/>
        <v>15</v>
      </c>
      <c r="I1786" s="4" t="s">
        <v>913</v>
      </c>
      <c r="J1786" s="4" t="s">
        <v>2926</v>
      </c>
      <c r="K1786" s="3" t="s">
        <v>3160</v>
      </c>
      <c r="L1786" s="3"/>
      <c r="M1786" s="3" t="str">
        <f t="shared" si="182"/>
        <v>NULL</v>
      </c>
      <c r="N1786" s="3"/>
      <c r="O1786" s="3"/>
      <c r="P1786" s="2" t="s">
        <v>3237</v>
      </c>
      <c r="Q1786" s="28" t="str">
        <f t="shared" si="178"/>
        <v>sno</v>
      </c>
      <c r="R1786" s="2" t="str">
        <f t="shared" si="183"/>
        <v>, deleteScheduleDt  DATETIME  NULL  COMMENT '소멸예정일'</v>
      </c>
    </row>
    <row r="1787" spans="1:18" ht="22" hidden="1" customHeight="1" x14ac:dyDescent="0.45">
      <c r="A1787" s="23">
        <f t="shared" si="179"/>
        <v>84</v>
      </c>
      <c r="B1787" s="3" t="s">
        <v>598</v>
      </c>
      <c r="C1787" s="3" t="s">
        <v>787</v>
      </c>
      <c r="D1787" s="3" t="s">
        <v>5513</v>
      </c>
      <c r="E1787" s="3" t="s">
        <v>844</v>
      </c>
      <c r="F1787" s="4" t="str">
        <f t="shared" si="180"/>
        <v>O_PNT_es_memberMileage</v>
      </c>
      <c r="G1787" s="5" t="s">
        <v>852</v>
      </c>
      <c r="H1787" s="3">
        <f t="shared" si="181"/>
        <v>16</v>
      </c>
      <c r="I1787" s="4" t="s">
        <v>914</v>
      </c>
      <c r="J1787" s="4" t="s">
        <v>2927</v>
      </c>
      <c r="K1787" s="3" t="s">
        <v>3160</v>
      </c>
      <c r="L1787" s="3"/>
      <c r="M1787" s="3" t="str">
        <f t="shared" si="182"/>
        <v>NULL</v>
      </c>
      <c r="N1787" s="3"/>
      <c r="O1787" s="3"/>
      <c r="P1787" s="2" t="s">
        <v>3237</v>
      </c>
      <c r="Q1787" s="28" t="str">
        <f t="shared" si="178"/>
        <v>sno</v>
      </c>
      <c r="R1787" s="2" t="str">
        <f t="shared" si="183"/>
        <v>, deleteDt  DATETIME  NULL  COMMENT '소멸일'</v>
      </c>
    </row>
    <row r="1788" spans="1:18" ht="22" hidden="1" customHeight="1" x14ac:dyDescent="0.45">
      <c r="A1788" s="23">
        <f t="shared" si="179"/>
        <v>84</v>
      </c>
      <c r="B1788" s="3" t="s">
        <v>598</v>
      </c>
      <c r="C1788" s="3" t="s">
        <v>787</v>
      </c>
      <c r="D1788" s="3" t="s">
        <v>5513</v>
      </c>
      <c r="E1788" s="3" t="s">
        <v>844</v>
      </c>
      <c r="F1788" s="4" t="str">
        <f t="shared" si="180"/>
        <v>O_PNT_es_memberMileage</v>
      </c>
      <c r="G1788" s="5" t="s">
        <v>852</v>
      </c>
      <c r="H1788" s="3">
        <f t="shared" si="181"/>
        <v>17</v>
      </c>
      <c r="I1788" s="4" t="s">
        <v>915</v>
      </c>
      <c r="J1788" s="4" t="s">
        <v>2910</v>
      </c>
      <c r="K1788" s="3" t="s">
        <v>3183</v>
      </c>
      <c r="L1788" s="3"/>
      <c r="M1788" s="3" t="str">
        <f t="shared" si="182"/>
        <v>NULL</v>
      </c>
      <c r="N1788" s="3"/>
      <c r="O1788" s="3"/>
      <c r="P1788" s="2" t="s">
        <v>3227</v>
      </c>
      <c r="Q1788" s="28" t="str">
        <f t="shared" si="178"/>
        <v>sno</v>
      </c>
      <c r="R1788" s="2" t="str">
        <f t="shared" si="183"/>
        <v>, regIp  VARCHAR(20)  NULL  COMMENT '등록시 IP'</v>
      </c>
    </row>
    <row r="1789" spans="1:18" ht="22" hidden="1" customHeight="1" x14ac:dyDescent="0.45">
      <c r="A1789" s="23">
        <f t="shared" si="179"/>
        <v>84</v>
      </c>
      <c r="B1789" s="3" t="s">
        <v>598</v>
      </c>
      <c r="C1789" s="3" t="s">
        <v>787</v>
      </c>
      <c r="D1789" s="3" t="s">
        <v>5513</v>
      </c>
      <c r="E1789" s="3" t="s">
        <v>844</v>
      </c>
      <c r="F1789" s="4" t="str">
        <f t="shared" si="180"/>
        <v>O_PNT_es_memberMileage</v>
      </c>
      <c r="G1789" s="5" t="s">
        <v>852</v>
      </c>
      <c r="H1789" s="3">
        <f t="shared" si="181"/>
        <v>18</v>
      </c>
      <c r="I1789" s="4" t="s">
        <v>916</v>
      </c>
      <c r="J1789" s="4" t="s">
        <v>2486</v>
      </c>
      <c r="K1789" s="3" t="s">
        <v>3160</v>
      </c>
      <c r="L1789" s="3"/>
      <c r="M1789" s="3" t="str">
        <f t="shared" si="182"/>
        <v>NULL</v>
      </c>
      <c r="N1789" s="3"/>
      <c r="O1789" s="3"/>
      <c r="P1789" s="2" t="s">
        <v>3237</v>
      </c>
      <c r="Q1789" s="28" t="str">
        <f t="shared" si="178"/>
        <v>sno</v>
      </c>
      <c r="R1789" s="2" t="str">
        <f t="shared" si="183"/>
        <v>, regDt  DATETIME  NULL  COMMENT '등록일'</v>
      </c>
    </row>
    <row r="1790" spans="1:18" ht="22" hidden="1" customHeight="1" x14ac:dyDescent="0.45">
      <c r="A1790" s="23">
        <f t="shared" si="179"/>
        <v>84</v>
      </c>
      <c r="B1790" s="3" t="s">
        <v>598</v>
      </c>
      <c r="C1790" s="3" t="s">
        <v>787</v>
      </c>
      <c r="D1790" s="3" t="s">
        <v>5513</v>
      </c>
      <c r="E1790" s="3" t="s">
        <v>844</v>
      </c>
      <c r="F1790" s="4" t="str">
        <f t="shared" si="180"/>
        <v>O_PNT_es_memberMileage</v>
      </c>
      <c r="G1790" s="5" t="s">
        <v>852</v>
      </c>
      <c r="H1790" s="3">
        <f t="shared" si="181"/>
        <v>19</v>
      </c>
      <c r="I1790" s="4" t="s">
        <v>917</v>
      </c>
      <c r="J1790" s="4" t="s">
        <v>2487</v>
      </c>
      <c r="K1790" s="3" t="s">
        <v>3160</v>
      </c>
      <c r="L1790" s="3"/>
      <c r="M1790" s="3" t="str">
        <f t="shared" si="182"/>
        <v>NULL</v>
      </c>
      <c r="N1790" s="3"/>
      <c r="O1790" s="3"/>
      <c r="P1790" s="2" t="s">
        <v>3237</v>
      </c>
      <c r="Q1790" s="28" t="str">
        <f t="shared" si="178"/>
        <v>sno</v>
      </c>
      <c r="R1790" s="2" t="str">
        <f t="shared" si="183"/>
        <v>, modDt  DATETIME  NULL  COMMENT '수정일'</v>
      </c>
    </row>
    <row r="1791" spans="1:18" ht="22" hidden="1" customHeight="1" x14ac:dyDescent="0.45">
      <c r="A1791" s="23">
        <f t="shared" si="179"/>
        <v>84</v>
      </c>
      <c r="B1791" s="3" t="s">
        <v>598</v>
      </c>
      <c r="C1791" s="3" t="s">
        <v>787</v>
      </c>
      <c r="D1791" s="3" t="s">
        <v>5513</v>
      </c>
      <c r="E1791" s="3" t="s">
        <v>844</v>
      </c>
      <c r="F1791" s="4" t="str">
        <f t="shared" si="180"/>
        <v>O_PNT_es_memberMileage</v>
      </c>
      <c r="G1791" s="5" t="s">
        <v>852</v>
      </c>
      <c r="H1791" s="3">
        <f>IF(F1791=F1790,H1790+1,1)</f>
        <v>20</v>
      </c>
      <c r="I1791" s="4" t="s">
        <v>589</v>
      </c>
      <c r="J1791" s="4" t="s">
        <v>3382</v>
      </c>
      <c r="K1791" s="3" t="s">
        <v>3383</v>
      </c>
      <c r="L1791" s="3" t="s">
        <v>3381</v>
      </c>
      <c r="M1791" s="3" t="str">
        <f t="shared" si="182"/>
        <v>NULL</v>
      </c>
      <c r="N1791" s="3"/>
      <c r="O1791" s="3"/>
      <c r="Q1791" s="28" t="str">
        <f t="shared" si="178"/>
        <v>sno</v>
      </c>
      <c r="R1791" s="2" t="str">
        <f t="shared" si="183"/>
        <v>, LOAD_DTTM  TIMESTAMP  NULL  COMMENT '적재일시' , CONSTRAINT O_PNT_es_memberMileage_PK PRIMARY KEY (sno)) COMMENT='회원 마일리지';GRANT SELECT ON TABLE GCWB_WDB.ODS.O_PNT_es_memberMileage TO READ_ROLE;GRANT SELECT,INSERT,UPDATE,DELETE ON TABLE GCWB_WDB.ODS.O_PNT_es_memberMileage TO ROLE CRUD_ROLE;</v>
      </c>
    </row>
    <row r="1792" spans="1:18" ht="22" hidden="1" customHeight="1" x14ac:dyDescent="0.45">
      <c r="A1792" s="23">
        <f t="shared" si="179"/>
        <v>85</v>
      </c>
      <c r="B1792" s="3" t="s">
        <v>598</v>
      </c>
      <c r="C1792" s="3" t="s">
        <v>787</v>
      </c>
      <c r="D1792" s="3" t="s">
        <v>5513</v>
      </c>
      <c r="E1792" s="3" t="s">
        <v>845</v>
      </c>
      <c r="F1792" s="4" t="str">
        <f t="shared" si="180"/>
        <v>O_PNT_es_memberSns</v>
      </c>
      <c r="G1792" s="5" t="s">
        <v>894</v>
      </c>
      <c r="H1792" s="3">
        <f t="shared" si="181"/>
        <v>1</v>
      </c>
      <c r="I1792" s="4" t="s">
        <v>899</v>
      </c>
      <c r="J1792" s="4" t="s">
        <v>2450</v>
      </c>
      <c r="K1792" s="3" t="s">
        <v>3378</v>
      </c>
      <c r="L1792" s="3" t="s">
        <v>5511</v>
      </c>
      <c r="M1792" s="3" t="str">
        <f t="shared" si="182"/>
        <v xml:space="preserve"> NOT NULL</v>
      </c>
      <c r="N1792" s="3"/>
      <c r="O1792" s="3"/>
      <c r="P1792" s="2" t="s">
        <v>3272</v>
      </c>
      <c r="Q1792" s="28" t="str">
        <f t="shared" si="178"/>
        <v>sno</v>
      </c>
      <c r="R1792" s="2" t="str">
        <f t="shared" si="183"/>
        <v>CREATE OR REPLACE TRANSIENT TABLE ODS.O_PNT_es_memberSns (sno  INTEGER   NOT NULL  COMMENT '일련번호'</v>
      </c>
    </row>
    <row r="1793" spans="1:18" ht="22" hidden="1" customHeight="1" x14ac:dyDescent="0.45">
      <c r="A1793" s="23">
        <f t="shared" si="179"/>
        <v>85</v>
      </c>
      <c r="B1793" s="3" t="s">
        <v>598</v>
      </c>
      <c r="C1793" s="3" t="s">
        <v>787</v>
      </c>
      <c r="D1793" s="3" t="s">
        <v>5513</v>
      </c>
      <c r="E1793" s="3" t="s">
        <v>845</v>
      </c>
      <c r="F1793" s="4" t="str">
        <f t="shared" si="180"/>
        <v>O_PNT_es_memberSns</v>
      </c>
      <c r="G1793" s="5" t="s">
        <v>894</v>
      </c>
      <c r="H1793" s="3">
        <f t="shared" si="181"/>
        <v>2</v>
      </c>
      <c r="I1793" s="4" t="s">
        <v>920</v>
      </c>
      <c r="J1793" s="4" t="s">
        <v>2496</v>
      </c>
      <c r="K1793" s="3" t="s">
        <v>3161</v>
      </c>
      <c r="L1793" s="3"/>
      <c r="M1793" s="3" t="str">
        <f t="shared" si="182"/>
        <v>NULL</v>
      </c>
      <c r="N1793" s="3"/>
      <c r="O1793" s="3"/>
      <c r="P1793" s="2" t="s">
        <v>3318</v>
      </c>
      <c r="Q1793" s="28" t="str">
        <f t="shared" si="178"/>
        <v>sno</v>
      </c>
      <c r="R1793" s="2" t="str">
        <f t="shared" si="183"/>
        <v>, mallSno  SMALLINT  NULL  COMMENT '상점번호'</v>
      </c>
    </row>
    <row r="1794" spans="1:18" ht="22" hidden="1" customHeight="1" x14ac:dyDescent="0.45">
      <c r="A1794" s="23">
        <f t="shared" si="179"/>
        <v>85</v>
      </c>
      <c r="B1794" s="3" t="s">
        <v>598</v>
      </c>
      <c r="C1794" s="3" t="s">
        <v>787</v>
      </c>
      <c r="D1794" s="3" t="s">
        <v>5513</v>
      </c>
      <c r="E1794" s="3" t="s">
        <v>845</v>
      </c>
      <c r="F1794" s="4" t="str">
        <f t="shared" si="180"/>
        <v>O_PNT_es_memberSns</v>
      </c>
      <c r="G1794" s="5" t="s">
        <v>894</v>
      </c>
      <c r="H1794" s="3">
        <f t="shared" si="181"/>
        <v>3</v>
      </c>
      <c r="I1794" s="4" t="s">
        <v>1114</v>
      </c>
      <c r="J1794" s="4" t="s">
        <v>2454</v>
      </c>
      <c r="K1794" s="3" t="s">
        <v>3378</v>
      </c>
      <c r="L1794" s="3"/>
      <c r="M1794" s="3" t="str">
        <f t="shared" si="182"/>
        <v>NULL</v>
      </c>
      <c r="N1794" s="3"/>
      <c r="O1794" s="3"/>
      <c r="P1794" s="2" t="s">
        <v>3272</v>
      </c>
      <c r="Q1794" s="28" t="str">
        <f t="shared" si="178"/>
        <v>sno</v>
      </c>
      <c r="R1794" s="2" t="str">
        <f t="shared" si="183"/>
        <v>, memNo  INTEGER  NULL  COMMENT '회원번호'</v>
      </c>
    </row>
    <row r="1795" spans="1:18" ht="22" hidden="1" customHeight="1" x14ac:dyDescent="0.45">
      <c r="A1795" s="23">
        <f t="shared" si="179"/>
        <v>85</v>
      </c>
      <c r="B1795" s="3" t="s">
        <v>598</v>
      </c>
      <c r="C1795" s="3" t="s">
        <v>787</v>
      </c>
      <c r="D1795" s="3" t="s">
        <v>5513</v>
      </c>
      <c r="E1795" s="3" t="s">
        <v>845</v>
      </c>
      <c r="F1795" s="4" t="str">
        <f t="shared" si="180"/>
        <v>O_PNT_es_memberSns</v>
      </c>
      <c r="G1795" s="5" t="s">
        <v>894</v>
      </c>
      <c r="H1795" s="3">
        <f t="shared" si="181"/>
        <v>4</v>
      </c>
      <c r="I1795" s="4" t="s">
        <v>1870</v>
      </c>
      <c r="J1795" s="4" t="s">
        <v>2928</v>
      </c>
      <c r="K1795" s="3" t="s">
        <v>3203</v>
      </c>
      <c r="L1795" s="3"/>
      <c r="M1795" s="3" t="str">
        <f t="shared" si="182"/>
        <v>NULL</v>
      </c>
      <c r="N1795" s="3"/>
      <c r="O1795" s="3"/>
      <c r="P1795" s="2" t="s">
        <v>3256</v>
      </c>
      <c r="Q1795" s="28" t="str">
        <f t="shared" si="178"/>
        <v>sno</v>
      </c>
      <c r="R1795" s="2" t="str">
        <f t="shared" si="183"/>
        <v>, appId  VARCHAR(30)  NULL  COMMENT 'SNS App Id'</v>
      </c>
    </row>
    <row r="1796" spans="1:18" ht="22" hidden="1" customHeight="1" x14ac:dyDescent="0.45">
      <c r="A1796" s="23">
        <f t="shared" si="179"/>
        <v>85</v>
      </c>
      <c r="B1796" s="3" t="s">
        <v>598</v>
      </c>
      <c r="C1796" s="3" t="s">
        <v>787</v>
      </c>
      <c r="D1796" s="3" t="s">
        <v>5513</v>
      </c>
      <c r="E1796" s="3" t="s">
        <v>845</v>
      </c>
      <c r="F1796" s="4" t="str">
        <f t="shared" si="180"/>
        <v>O_PNT_es_memberSns</v>
      </c>
      <c r="G1796" s="5" t="s">
        <v>894</v>
      </c>
      <c r="H1796" s="3">
        <f t="shared" si="181"/>
        <v>5</v>
      </c>
      <c r="I1796" s="4" t="s">
        <v>1276</v>
      </c>
      <c r="J1796" s="4" t="s">
        <v>2929</v>
      </c>
      <c r="K1796" s="3" t="s">
        <v>3218</v>
      </c>
      <c r="L1796" s="3"/>
      <c r="M1796" s="3" t="str">
        <f t="shared" si="182"/>
        <v>NULL</v>
      </c>
      <c r="N1796" s="3"/>
      <c r="O1796" s="3"/>
      <c r="P1796" s="2" t="s">
        <v>3297</v>
      </c>
      <c r="Q1796" s="28" t="str">
        <f t="shared" si="178"/>
        <v>sno</v>
      </c>
      <c r="R1796" s="2" t="str">
        <f t="shared" si="183"/>
        <v>, uuid  VARCHAR(128)  NULL  COMMENT 'SNS식별자'</v>
      </c>
    </row>
    <row r="1797" spans="1:18" ht="22" hidden="1" customHeight="1" x14ac:dyDescent="0.45">
      <c r="A1797" s="23">
        <f t="shared" si="179"/>
        <v>85</v>
      </c>
      <c r="B1797" s="3" t="s">
        <v>598</v>
      </c>
      <c r="C1797" s="3" t="s">
        <v>787</v>
      </c>
      <c r="D1797" s="3" t="s">
        <v>5513</v>
      </c>
      <c r="E1797" s="3" t="s">
        <v>845</v>
      </c>
      <c r="F1797" s="4" t="str">
        <f t="shared" si="180"/>
        <v>O_PNT_es_memberSns</v>
      </c>
      <c r="G1797" s="5" t="s">
        <v>894</v>
      </c>
      <c r="H1797" s="3">
        <f t="shared" si="181"/>
        <v>6</v>
      </c>
      <c r="I1797" s="4" t="s">
        <v>1871</v>
      </c>
      <c r="J1797" s="4" t="s">
        <v>2930</v>
      </c>
      <c r="K1797" s="3" t="s">
        <v>3210</v>
      </c>
      <c r="L1797" s="3"/>
      <c r="M1797" s="3" t="str">
        <f t="shared" si="182"/>
        <v>NULL</v>
      </c>
      <c r="N1797" s="3"/>
      <c r="O1797" s="3"/>
      <c r="P1797" s="2" t="s">
        <v>3232</v>
      </c>
      <c r="Q1797" s="28" t="str">
        <f t="shared" si="178"/>
        <v>sno</v>
      </c>
      <c r="R1797" s="2" t="str">
        <f t="shared" si="183"/>
        <v>, snsJoinFl  VARCHAR(1)  NULL  COMMENT 'SNS회원가입여부'</v>
      </c>
    </row>
    <row r="1798" spans="1:18" ht="22" hidden="1" customHeight="1" x14ac:dyDescent="0.45">
      <c r="A1798" s="23">
        <f t="shared" si="179"/>
        <v>85</v>
      </c>
      <c r="B1798" s="3" t="s">
        <v>598</v>
      </c>
      <c r="C1798" s="3" t="s">
        <v>787</v>
      </c>
      <c r="D1798" s="3" t="s">
        <v>5513</v>
      </c>
      <c r="E1798" s="3" t="s">
        <v>845</v>
      </c>
      <c r="F1798" s="4" t="str">
        <f t="shared" si="180"/>
        <v>O_PNT_es_memberSns</v>
      </c>
      <c r="G1798" s="5" t="s">
        <v>894</v>
      </c>
      <c r="H1798" s="3">
        <f t="shared" si="181"/>
        <v>7</v>
      </c>
      <c r="I1798" s="4" t="s">
        <v>1872</v>
      </c>
      <c r="J1798" s="4" t="s">
        <v>2931</v>
      </c>
      <c r="K1798" s="23" t="s">
        <v>5510</v>
      </c>
      <c r="L1798" s="3"/>
      <c r="M1798" s="3" t="str">
        <f t="shared" si="182"/>
        <v>NULL</v>
      </c>
      <c r="N1798" s="3"/>
      <c r="O1798" s="3"/>
      <c r="P1798" s="34" t="s">
        <v>3319</v>
      </c>
      <c r="Q1798" s="28" t="str">
        <f t="shared" si="178"/>
        <v>sno</v>
      </c>
      <c r="R1798" s="2" t="str">
        <f t="shared" si="183"/>
        <v>, snsTypeFl  VARCHAR(20)  NULL  COMMENT 'SNS타입'</v>
      </c>
    </row>
    <row r="1799" spans="1:18" ht="22" hidden="1" customHeight="1" x14ac:dyDescent="0.45">
      <c r="A1799" s="23">
        <f t="shared" si="179"/>
        <v>85</v>
      </c>
      <c r="B1799" s="3" t="s">
        <v>598</v>
      </c>
      <c r="C1799" s="3" t="s">
        <v>787</v>
      </c>
      <c r="D1799" s="3" t="s">
        <v>5513</v>
      </c>
      <c r="E1799" s="3" t="s">
        <v>845</v>
      </c>
      <c r="F1799" s="4" t="str">
        <f t="shared" si="180"/>
        <v>O_PNT_es_memberSns</v>
      </c>
      <c r="G1799" s="5" t="s">
        <v>894</v>
      </c>
      <c r="H1799" s="3">
        <f t="shared" si="181"/>
        <v>8</v>
      </c>
      <c r="I1799" s="4" t="s">
        <v>1873</v>
      </c>
      <c r="J1799" s="4" t="s">
        <v>2932</v>
      </c>
      <c r="K1799" s="3" t="s">
        <v>3210</v>
      </c>
      <c r="L1799" s="3"/>
      <c r="M1799" s="3" t="str">
        <f t="shared" si="182"/>
        <v>NULL</v>
      </c>
      <c r="N1799" s="3"/>
      <c r="O1799" s="3"/>
      <c r="P1799" s="2" t="s">
        <v>3232</v>
      </c>
      <c r="Q1799" s="28" t="str">
        <f t="shared" si="178"/>
        <v>sno</v>
      </c>
      <c r="R1799" s="2" t="str">
        <f t="shared" si="183"/>
        <v>, connectFl  VARCHAR(1)  NULL  COMMENT '계정연결여부'</v>
      </c>
    </row>
    <row r="1800" spans="1:18" ht="22" hidden="1" customHeight="1" x14ac:dyDescent="0.45">
      <c r="A1800" s="23">
        <f t="shared" si="179"/>
        <v>85</v>
      </c>
      <c r="B1800" s="3" t="s">
        <v>598</v>
      </c>
      <c r="C1800" s="3" t="s">
        <v>787</v>
      </c>
      <c r="D1800" s="3" t="s">
        <v>5513</v>
      </c>
      <c r="E1800" s="3" t="s">
        <v>845</v>
      </c>
      <c r="F1800" s="4" t="str">
        <f t="shared" si="180"/>
        <v>O_PNT_es_memberSns</v>
      </c>
      <c r="G1800" s="5" t="s">
        <v>894</v>
      </c>
      <c r="H1800" s="3">
        <f t="shared" si="181"/>
        <v>9</v>
      </c>
      <c r="I1800" s="4" t="s">
        <v>1279</v>
      </c>
      <c r="J1800" s="4" t="s">
        <v>2933</v>
      </c>
      <c r="K1800" s="3" t="s">
        <v>3192</v>
      </c>
      <c r="L1800" s="3"/>
      <c r="M1800" s="3" t="str">
        <f t="shared" si="182"/>
        <v>NULL</v>
      </c>
      <c r="N1800" s="3"/>
      <c r="O1800" s="3"/>
      <c r="P1800" s="2" t="s">
        <v>3320</v>
      </c>
      <c r="Q1800" s="28" t="str">
        <f t="shared" si="178"/>
        <v>sno</v>
      </c>
      <c r="R1800" s="2" t="str">
        <f t="shared" si="183"/>
        <v>, accessToken  VARCHAR(400)  NULL  COMMENT '연결토큰'</v>
      </c>
    </row>
    <row r="1801" spans="1:18" ht="22" hidden="1" customHeight="1" x14ac:dyDescent="0.45">
      <c r="A1801" s="23">
        <f t="shared" si="179"/>
        <v>85</v>
      </c>
      <c r="B1801" s="3" t="s">
        <v>598</v>
      </c>
      <c r="C1801" s="3" t="s">
        <v>787</v>
      </c>
      <c r="D1801" s="3" t="s">
        <v>5513</v>
      </c>
      <c r="E1801" s="3" t="s">
        <v>845</v>
      </c>
      <c r="F1801" s="4" t="str">
        <f t="shared" si="180"/>
        <v>O_PNT_es_memberSns</v>
      </c>
      <c r="G1801" s="5" t="s">
        <v>894</v>
      </c>
      <c r="H1801" s="3">
        <f t="shared" si="181"/>
        <v>10</v>
      </c>
      <c r="I1801" s="4" t="s">
        <v>1280</v>
      </c>
      <c r="J1801" s="4" t="s">
        <v>2934</v>
      </c>
      <c r="K1801" s="3" t="s">
        <v>3219</v>
      </c>
      <c r="L1801" s="3"/>
      <c r="M1801" s="3" t="str">
        <f t="shared" si="182"/>
        <v>NULL</v>
      </c>
      <c r="N1801" s="3"/>
      <c r="O1801" s="3"/>
      <c r="P1801" s="2" t="s">
        <v>3238</v>
      </c>
      <c r="Q1801" s="28" t="str">
        <f t="shared" si="178"/>
        <v>sno</v>
      </c>
      <c r="R1801" s="2" t="str">
        <f t="shared" si="183"/>
        <v>, refreshToken  VARCHAR(200)  NULL  COMMENT '갱신토큰'</v>
      </c>
    </row>
    <row r="1802" spans="1:18" ht="22" hidden="1" customHeight="1" x14ac:dyDescent="0.45">
      <c r="A1802" s="23">
        <f t="shared" si="179"/>
        <v>85</v>
      </c>
      <c r="B1802" s="3" t="s">
        <v>598</v>
      </c>
      <c r="C1802" s="3" t="s">
        <v>787</v>
      </c>
      <c r="D1802" s="3" t="s">
        <v>5513</v>
      </c>
      <c r="E1802" s="3" t="s">
        <v>845</v>
      </c>
      <c r="F1802" s="4" t="str">
        <f t="shared" si="180"/>
        <v>O_PNT_es_memberSns</v>
      </c>
      <c r="G1802" s="5" t="s">
        <v>894</v>
      </c>
      <c r="H1802" s="3">
        <f t="shared" si="181"/>
        <v>11</v>
      </c>
      <c r="I1802" s="4" t="s">
        <v>1874</v>
      </c>
      <c r="J1802" s="4" t="s">
        <v>2486</v>
      </c>
      <c r="K1802" s="3" t="s">
        <v>3160</v>
      </c>
      <c r="L1802" s="3"/>
      <c r="M1802" s="3" t="str">
        <f t="shared" si="182"/>
        <v>NULL</v>
      </c>
      <c r="N1802" s="3"/>
      <c r="O1802" s="3"/>
      <c r="P1802" s="2" t="s">
        <v>3237</v>
      </c>
      <c r="Q1802" s="28" t="str">
        <f t="shared" si="178"/>
        <v>sno</v>
      </c>
      <c r="R1802" s="2" t="str">
        <f t="shared" si="183"/>
        <v>, regDt  DATETIME  NULL  COMMENT '등록일시'</v>
      </c>
    </row>
    <row r="1803" spans="1:18" ht="22" hidden="1" customHeight="1" x14ac:dyDescent="0.45">
      <c r="A1803" s="23">
        <f t="shared" si="179"/>
        <v>85</v>
      </c>
      <c r="B1803" s="3" t="s">
        <v>598</v>
      </c>
      <c r="C1803" s="3" t="s">
        <v>787</v>
      </c>
      <c r="D1803" s="3" t="s">
        <v>5513</v>
      </c>
      <c r="E1803" s="3" t="s">
        <v>845</v>
      </c>
      <c r="F1803" s="4" t="str">
        <f t="shared" si="180"/>
        <v>O_PNT_es_memberSns</v>
      </c>
      <c r="G1803" s="5" t="s">
        <v>894</v>
      </c>
      <c r="H1803" s="3">
        <f t="shared" si="181"/>
        <v>12</v>
      </c>
      <c r="I1803" s="4" t="s">
        <v>1875</v>
      </c>
      <c r="J1803" s="4" t="s">
        <v>2487</v>
      </c>
      <c r="K1803" s="3" t="s">
        <v>3160</v>
      </c>
      <c r="L1803" s="3"/>
      <c r="M1803" s="3" t="str">
        <f t="shared" si="182"/>
        <v>NULL</v>
      </c>
      <c r="N1803" s="3"/>
      <c r="O1803" s="3"/>
      <c r="P1803" s="2" t="s">
        <v>3237</v>
      </c>
      <c r="Q1803" s="28" t="str">
        <f t="shared" si="178"/>
        <v>sno</v>
      </c>
      <c r="R1803" s="2" t="str">
        <f t="shared" si="183"/>
        <v>, modDt  DATETIME  NULL  COMMENT '수정일시'</v>
      </c>
    </row>
    <row r="1804" spans="1:18" ht="22" hidden="1" customHeight="1" x14ac:dyDescent="0.45">
      <c r="A1804" s="23">
        <f t="shared" si="179"/>
        <v>85</v>
      </c>
      <c r="B1804" s="3" t="s">
        <v>598</v>
      </c>
      <c r="C1804" s="3" t="s">
        <v>787</v>
      </c>
      <c r="D1804" s="3" t="s">
        <v>5513</v>
      </c>
      <c r="E1804" s="3" t="s">
        <v>845</v>
      </c>
      <c r="F1804" s="4" t="str">
        <f t="shared" si="180"/>
        <v>O_PNT_es_memberSns</v>
      </c>
      <c r="G1804" s="5" t="s">
        <v>894</v>
      </c>
      <c r="H1804" s="3">
        <f>IF(F1804=F1803,H1803+1,1)</f>
        <v>13</v>
      </c>
      <c r="I1804" s="4" t="s">
        <v>589</v>
      </c>
      <c r="J1804" s="4" t="s">
        <v>3382</v>
      </c>
      <c r="K1804" s="3" t="s">
        <v>3383</v>
      </c>
      <c r="L1804" s="3" t="s">
        <v>3381</v>
      </c>
      <c r="M1804" s="3" t="str">
        <f t="shared" si="182"/>
        <v>NULL</v>
      </c>
      <c r="N1804" s="3"/>
      <c r="O1804" s="3"/>
      <c r="Q1804" s="28" t="str">
        <f t="shared" si="178"/>
        <v>sno</v>
      </c>
      <c r="R1804" s="2" t="str">
        <f t="shared" si="183"/>
        <v>, LOAD_DTTM  TIMESTAMP  NULL  COMMENT '적재일시' , CONSTRAINT O_PNT_es_memberSns_PK PRIMARY KEY (sno)) COMMENT='SNS 회원관리';GRANT SELECT ON TABLE GCWB_WDB.ODS.O_PNT_es_memberSns TO READ_ROLE;GRANT SELECT,INSERT,UPDATE,DELETE ON TABLE GCWB_WDB.ODS.O_PNT_es_memberSns TO ROLE CRUD_ROLE;</v>
      </c>
    </row>
    <row r="1805" spans="1:18" ht="22" hidden="1" customHeight="1" x14ac:dyDescent="0.45">
      <c r="A1805" s="23">
        <f t="shared" si="179"/>
        <v>86</v>
      </c>
      <c r="B1805" s="3" t="s">
        <v>598</v>
      </c>
      <c r="C1805" s="3" t="s">
        <v>787</v>
      </c>
      <c r="D1805" s="3" t="s">
        <v>5513</v>
      </c>
      <c r="E1805" s="3" t="s">
        <v>846</v>
      </c>
      <c r="F1805" s="4" t="str">
        <f t="shared" si="180"/>
        <v>O_PNT_es_order</v>
      </c>
      <c r="G1805" s="5" t="s">
        <v>853</v>
      </c>
      <c r="H1805" s="3">
        <f t="shared" si="181"/>
        <v>1</v>
      </c>
      <c r="I1805" s="4" t="s">
        <v>918</v>
      </c>
      <c r="J1805" s="4" t="s">
        <v>2477</v>
      </c>
      <c r="K1805" s="3" t="s">
        <v>3157</v>
      </c>
      <c r="L1805" s="3" t="s">
        <v>5511</v>
      </c>
      <c r="M1805" s="3" t="str">
        <f t="shared" si="182"/>
        <v xml:space="preserve"> NOT NULL</v>
      </c>
      <c r="N1805" s="3"/>
      <c r="O1805" s="3"/>
      <c r="P1805" s="2" t="s">
        <v>3234</v>
      </c>
      <c r="Q1805" s="28" t="str">
        <f t="shared" si="178"/>
        <v>orderNo</v>
      </c>
      <c r="R1805" s="2" t="str">
        <f t="shared" si="183"/>
        <v>CREATE OR REPLACE TRANSIENT TABLE ODS.O_PNT_es_order (orderNo  VARCHAR(16)   NOT NULL  COMMENT '주문번호'</v>
      </c>
    </row>
    <row r="1806" spans="1:18" ht="22" hidden="1" customHeight="1" x14ac:dyDescent="0.45">
      <c r="A1806" s="23">
        <f t="shared" si="179"/>
        <v>86</v>
      </c>
      <c r="B1806" s="3" t="s">
        <v>598</v>
      </c>
      <c r="C1806" s="3" t="s">
        <v>787</v>
      </c>
      <c r="D1806" s="3" t="s">
        <v>5513</v>
      </c>
      <c r="E1806" s="3" t="s">
        <v>846</v>
      </c>
      <c r="F1806" s="4" t="str">
        <f t="shared" si="180"/>
        <v>O_PNT_es_order</v>
      </c>
      <c r="G1806" s="5" t="s">
        <v>853</v>
      </c>
      <c r="H1806" s="3">
        <f t="shared" si="181"/>
        <v>2</v>
      </c>
      <c r="I1806" s="4" t="s">
        <v>919</v>
      </c>
      <c r="J1806" s="4" t="s">
        <v>2935</v>
      </c>
      <c r="K1806" s="3" t="s">
        <v>3180</v>
      </c>
      <c r="L1806" s="3"/>
      <c r="M1806" s="3" t="str">
        <f t="shared" si="182"/>
        <v>NULL</v>
      </c>
      <c r="N1806" s="3"/>
      <c r="O1806" s="3"/>
      <c r="P1806" s="2" t="s">
        <v>3226</v>
      </c>
      <c r="Q1806" s="28" t="str">
        <f t="shared" si="178"/>
        <v>orderNo</v>
      </c>
      <c r="R1806" s="2" t="str">
        <f t="shared" si="183"/>
        <v>, apiOrderNo  VARCHAR(50)  NULL  COMMENT '타채널주문번호'</v>
      </c>
    </row>
    <row r="1807" spans="1:18" ht="22" hidden="1" customHeight="1" x14ac:dyDescent="0.45">
      <c r="A1807" s="23">
        <f t="shared" si="179"/>
        <v>86</v>
      </c>
      <c r="B1807" s="3" t="s">
        <v>598</v>
      </c>
      <c r="C1807" s="3" t="s">
        <v>787</v>
      </c>
      <c r="D1807" s="3" t="s">
        <v>5513</v>
      </c>
      <c r="E1807" s="3" t="s">
        <v>846</v>
      </c>
      <c r="F1807" s="4" t="str">
        <f t="shared" si="180"/>
        <v>O_PNT_es_order</v>
      </c>
      <c r="G1807" s="5" t="s">
        <v>853</v>
      </c>
      <c r="H1807" s="3">
        <f t="shared" si="181"/>
        <v>3</v>
      </c>
      <c r="I1807" s="4" t="s">
        <v>920</v>
      </c>
      <c r="J1807" s="4" t="s">
        <v>2496</v>
      </c>
      <c r="K1807" s="3" t="s">
        <v>3161</v>
      </c>
      <c r="L1807" s="3"/>
      <c r="M1807" s="3" t="str">
        <f t="shared" si="182"/>
        <v>NULL</v>
      </c>
      <c r="N1807" s="3"/>
      <c r="O1807" s="3"/>
      <c r="P1807" s="2" t="s">
        <v>3233</v>
      </c>
      <c r="Q1807" s="28" t="str">
        <f t="shared" si="178"/>
        <v>orderNo</v>
      </c>
      <c r="R1807" s="2" t="str">
        <f t="shared" si="183"/>
        <v>, mallSno  SMALLINT  NULL  COMMENT '상점번호'</v>
      </c>
    </row>
    <row r="1808" spans="1:18" ht="22" hidden="1" customHeight="1" x14ac:dyDescent="0.45">
      <c r="A1808" s="23">
        <f t="shared" si="179"/>
        <v>86</v>
      </c>
      <c r="B1808" s="3" t="s">
        <v>598</v>
      </c>
      <c r="C1808" s="3" t="s">
        <v>787</v>
      </c>
      <c r="D1808" s="3" t="s">
        <v>5513</v>
      </c>
      <c r="E1808" s="3" t="s">
        <v>846</v>
      </c>
      <c r="F1808" s="4" t="str">
        <f t="shared" si="180"/>
        <v>O_PNT_es_order</v>
      </c>
      <c r="G1808" s="5" t="s">
        <v>853</v>
      </c>
      <c r="H1808" s="3">
        <f t="shared" si="181"/>
        <v>4</v>
      </c>
      <c r="I1808" s="4" t="s">
        <v>900</v>
      </c>
      <c r="J1808" s="4" t="s">
        <v>2454</v>
      </c>
      <c r="K1808" s="3" t="s">
        <v>3378</v>
      </c>
      <c r="L1808" s="3"/>
      <c r="M1808" s="3" t="str">
        <f t="shared" si="182"/>
        <v>NULL</v>
      </c>
      <c r="N1808" s="3"/>
      <c r="O1808" s="3"/>
      <c r="P1808" s="2" t="s">
        <v>3223</v>
      </c>
      <c r="Q1808" s="28" t="str">
        <f t="shared" si="178"/>
        <v>orderNo</v>
      </c>
      <c r="R1808" s="2" t="str">
        <f t="shared" si="183"/>
        <v>, memNo  INTEGER  NULL  COMMENT '회원 번호'</v>
      </c>
    </row>
    <row r="1809" spans="1:18" ht="22" hidden="1" customHeight="1" x14ac:dyDescent="0.45">
      <c r="A1809" s="23">
        <f t="shared" si="179"/>
        <v>86</v>
      </c>
      <c r="B1809" s="3" t="s">
        <v>598</v>
      </c>
      <c r="C1809" s="3" t="s">
        <v>787</v>
      </c>
      <c r="D1809" s="3" t="s">
        <v>5513</v>
      </c>
      <c r="E1809" s="3" t="s">
        <v>846</v>
      </c>
      <c r="F1809" s="4" t="str">
        <f t="shared" si="180"/>
        <v>O_PNT_es_order</v>
      </c>
      <c r="G1809" s="5" t="s">
        <v>853</v>
      </c>
      <c r="H1809" s="3">
        <f t="shared" si="181"/>
        <v>5</v>
      </c>
      <c r="I1809" s="4" t="s">
        <v>921</v>
      </c>
      <c r="J1809" s="4" t="s">
        <v>2936</v>
      </c>
      <c r="K1809" s="3" t="s">
        <v>3162</v>
      </c>
      <c r="L1809" s="3"/>
      <c r="M1809" s="3" t="str">
        <f t="shared" si="182"/>
        <v>NULL</v>
      </c>
      <c r="N1809" s="3"/>
      <c r="O1809" s="3"/>
      <c r="P1809" s="2" t="s">
        <v>3321</v>
      </c>
      <c r="Q1809" s="28" t="str">
        <f t="shared" si="178"/>
        <v>orderNo</v>
      </c>
      <c r="R1809" s="2" t="str">
        <f t="shared" si="183"/>
        <v>, orderStatus  CHAR(2)  NULL  COMMENT '주문상태'</v>
      </c>
    </row>
    <row r="1810" spans="1:18" ht="22" hidden="1" customHeight="1" x14ac:dyDescent="0.45">
      <c r="A1810" s="23">
        <f t="shared" si="179"/>
        <v>86</v>
      </c>
      <c r="B1810" s="3" t="s">
        <v>598</v>
      </c>
      <c r="C1810" s="3" t="s">
        <v>787</v>
      </c>
      <c r="D1810" s="3" t="s">
        <v>5513</v>
      </c>
      <c r="E1810" s="3" t="s">
        <v>846</v>
      </c>
      <c r="F1810" s="4" t="str">
        <f t="shared" si="180"/>
        <v>O_PNT_es_order</v>
      </c>
      <c r="G1810" s="5" t="s">
        <v>853</v>
      </c>
      <c r="H1810" s="3">
        <f t="shared" si="181"/>
        <v>6</v>
      </c>
      <c r="I1810" s="4" t="s">
        <v>922</v>
      </c>
      <c r="J1810" s="4" t="s">
        <v>2937</v>
      </c>
      <c r="K1810" s="3" t="s">
        <v>3183</v>
      </c>
      <c r="L1810" s="3"/>
      <c r="M1810" s="3" t="str">
        <f t="shared" si="182"/>
        <v>NULL</v>
      </c>
      <c r="N1810" s="3"/>
      <c r="O1810" s="3"/>
      <c r="P1810" s="2" t="s">
        <v>3227</v>
      </c>
      <c r="Q1810" s="28" t="str">
        <f t="shared" si="178"/>
        <v>orderNo</v>
      </c>
      <c r="R1810" s="2" t="str">
        <f t="shared" si="183"/>
        <v>, orderIp  VARCHAR(20)  NULL  COMMENT '주문자 IP'</v>
      </c>
    </row>
    <row r="1811" spans="1:18" ht="22" hidden="1" customHeight="1" x14ac:dyDescent="0.45">
      <c r="A1811" s="23">
        <f t="shared" si="179"/>
        <v>86</v>
      </c>
      <c r="B1811" s="3" t="s">
        <v>598</v>
      </c>
      <c r="C1811" s="3" t="s">
        <v>787</v>
      </c>
      <c r="D1811" s="3" t="s">
        <v>5513</v>
      </c>
      <c r="E1811" s="3" t="s">
        <v>846</v>
      </c>
      <c r="F1811" s="4" t="str">
        <f t="shared" si="180"/>
        <v>O_PNT_es_order</v>
      </c>
      <c r="G1811" s="5" t="s">
        <v>853</v>
      </c>
      <c r="H1811" s="3">
        <f t="shared" si="181"/>
        <v>7</v>
      </c>
      <c r="I1811" s="4" t="s">
        <v>923</v>
      </c>
      <c r="J1811" s="4" t="s">
        <v>2938</v>
      </c>
      <c r="K1811" s="3" t="s">
        <v>3173</v>
      </c>
      <c r="L1811" s="3"/>
      <c r="M1811" s="3" t="str">
        <f t="shared" si="182"/>
        <v>NULL</v>
      </c>
      <c r="N1811" s="3"/>
      <c r="O1811" s="3"/>
      <c r="P1811" s="2" t="s">
        <v>3341</v>
      </c>
      <c r="Q1811" s="28" t="str">
        <f t="shared" si="178"/>
        <v>orderNo</v>
      </c>
      <c r="R1811" s="2" t="str">
        <f t="shared" si="183"/>
        <v>, orderChannelFl  VARCHAR(8)  NULL  COMMENT '주문채널'</v>
      </c>
    </row>
    <row r="1812" spans="1:18" ht="22" hidden="1" customHeight="1" x14ac:dyDescent="0.45">
      <c r="A1812" s="23">
        <f t="shared" si="179"/>
        <v>86</v>
      </c>
      <c r="B1812" s="3" t="s">
        <v>598</v>
      </c>
      <c r="C1812" s="3" t="s">
        <v>787</v>
      </c>
      <c r="D1812" s="3" t="s">
        <v>5513</v>
      </c>
      <c r="E1812" s="3" t="s">
        <v>846</v>
      </c>
      <c r="F1812" s="4" t="str">
        <f t="shared" si="180"/>
        <v>O_PNT_es_order</v>
      </c>
      <c r="G1812" s="5" t="s">
        <v>853</v>
      </c>
      <c r="H1812" s="3">
        <f t="shared" si="181"/>
        <v>8</v>
      </c>
      <c r="I1812" s="4" t="s">
        <v>924</v>
      </c>
      <c r="J1812" s="4" t="s">
        <v>2939</v>
      </c>
      <c r="K1812" s="3" t="s">
        <v>3214</v>
      </c>
      <c r="L1812" s="3"/>
      <c r="M1812" s="3" t="str">
        <f t="shared" si="182"/>
        <v>NULL</v>
      </c>
      <c r="N1812" s="3"/>
      <c r="O1812" s="3"/>
      <c r="P1812" s="2" t="s">
        <v>3322</v>
      </c>
      <c r="Q1812" s="28" t="str">
        <f t="shared" si="178"/>
        <v>orderNo</v>
      </c>
      <c r="R1812" s="2" t="str">
        <f t="shared" si="183"/>
        <v>, orderTypeFl  VARCHAR(6)  NULL  COMMENT '주문유형 (모바일,PC,수기)'</v>
      </c>
    </row>
    <row r="1813" spans="1:18" ht="22" hidden="1" customHeight="1" x14ac:dyDescent="0.45">
      <c r="A1813" s="23">
        <f t="shared" si="179"/>
        <v>86</v>
      </c>
      <c r="B1813" s="3" t="s">
        <v>598</v>
      </c>
      <c r="C1813" s="3" t="s">
        <v>787</v>
      </c>
      <c r="D1813" s="3" t="s">
        <v>5513</v>
      </c>
      <c r="E1813" s="3" t="s">
        <v>846</v>
      </c>
      <c r="F1813" s="4" t="str">
        <f t="shared" si="180"/>
        <v>O_PNT_es_order</v>
      </c>
      <c r="G1813" s="5" t="s">
        <v>853</v>
      </c>
      <c r="H1813" s="3">
        <f t="shared" si="181"/>
        <v>9</v>
      </c>
      <c r="I1813" s="4" t="s">
        <v>925</v>
      </c>
      <c r="J1813" s="4" t="s">
        <v>2940</v>
      </c>
      <c r="K1813" s="3" t="s">
        <v>3344</v>
      </c>
      <c r="L1813" s="3"/>
      <c r="M1813" s="3" t="str">
        <f t="shared" si="182"/>
        <v>NULL</v>
      </c>
      <c r="N1813" s="3"/>
      <c r="O1813" s="3"/>
      <c r="P1813" s="2" t="s">
        <v>3323</v>
      </c>
      <c r="Q1813" s="28" t="str">
        <f t="shared" si="178"/>
        <v>orderNo</v>
      </c>
      <c r="R1813" s="2" t="str">
        <f t="shared" si="183"/>
        <v>, appOs  VARCHAR(7)  NULL  COMMENT '앱 주문시 휴대폰 OS'</v>
      </c>
    </row>
    <row r="1814" spans="1:18" ht="22" hidden="1" customHeight="1" x14ac:dyDescent="0.45">
      <c r="A1814" s="23">
        <f t="shared" si="179"/>
        <v>86</v>
      </c>
      <c r="B1814" s="3" t="s">
        <v>598</v>
      </c>
      <c r="C1814" s="3" t="s">
        <v>787</v>
      </c>
      <c r="D1814" s="3" t="s">
        <v>5513</v>
      </c>
      <c r="E1814" s="3" t="s">
        <v>846</v>
      </c>
      <c r="F1814" s="4" t="str">
        <f t="shared" si="180"/>
        <v>O_PNT_es_order</v>
      </c>
      <c r="G1814" s="5" t="s">
        <v>853</v>
      </c>
      <c r="H1814" s="3">
        <f t="shared" si="181"/>
        <v>10</v>
      </c>
      <c r="I1814" s="4" t="s">
        <v>926</v>
      </c>
      <c r="J1814" s="4" t="s">
        <v>2941</v>
      </c>
      <c r="K1814" s="3" t="s">
        <v>3192</v>
      </c>
      <c r="L1814" s="3"/>
      <c r="M1814" s="3" t="str">
        <f t="shared" si="182"/>
        <v>NULL</v>
      </c>
      <c r="N1814" s="3"/>
      <c r="O1814" s="3"/>
      <c r="P1814" s="2" t="s">
        <v>3320</v>
      </c>
      <c r="Q1814" s="28" t="str">
        <f t="shared" si="178"/>
        <v>orderNo</v>
      </c>
      <c r="R1814" s="2" t="str">
        <f t="shared" si="183"/>
        <v>, pushCode  VARCHAR(400)  NULL  COMMENT '앱 주문시 푸시 코드'</v>
      </c>
    </row>
    <row r="1815" spans="1:18" ht="22" hidden="1" customHeight="1" x14ac:dyDescent="0.45">
      <c r="A1815" s="23">
        <f t="shared" si="179"/>
        <v>86</v>
      </c>
      <c r="B1815" s="3" t="s">
        <v>598</v>
      </c>
      <c r="C1815" s="3" t="s">
        <v>787</v>
      </c>
      <c r="D1815" s="3" t="s">
        <v>5513</v>
      </c>
      <c r="E1815" s="3" t="s">
        <v>846</v>
      </c>
      <c r="F1815" s="4" t="str">
        <f t="shared" si="180"/>
        <v>O_PNT_es_order</v>
      </c>
      <c r="G1815" s="5" t="s">
        <v>853</v>
      </c>
      <c r="H1815" s="3">
        <f t="shared" si="181"/>
        <v>11</v>
      </c>
      <c r="I1815" s="4" t="s">
        <v>927</v>
      </c>
      <c r="J1815" s="4" t="s">
        <v>2942</v>
      </c>
      <c r="K1815" s="3" t="s">
        <v>3210</v>
      </c>
      <c r="L1815" s="3"/>
      <c r="M1815" s="3" t="str">
        <f t="shared" si="182"/>
        <v>NULL</v>
      </c>
      <c r="N1815" s="3"/>
      <c r="O1815" s="3"/>
      <c r="P1815" s="2" t="s">
        <v>3232</v>
      </c>
      <c r="Q1815" s="28" t="str">
        <f t="shared" si="178"/>
        <v>orderNo</v>
      </c>
      <c r="R1815" s="2" t="str">
        <f t="shared" si="183"/>
        <v>, statisticsAppOrderCntFl  VARCHAR(1)  NULL  COMMENT '주문건수 앱 통계 처리 상태'</v>
      </c>
    </row>
    <row r="1816" spans="1:18" ht="22" hidden="1" customHeight="1" x14ac:dyDescent="0.45">
      <c r="A1816" s="23">
        <f t="shared" si="179"/>
        <v>86</v>
      </c>
      <c r="B1816" s="3" t="s">
        <v>598</v>
      </c>
      <c r="C1816" s="3" t="s">
        <v>787</v>
      </c>
      <c r="D1816" s="3" t="s">
        <v>5513</v>
      </c>
      <c r="E1816" s="3" t="s">
        <v>846</v>
      </c>
      <c r="F1816" s="4" t="str">
        <f t="shared" si="180"/>
        <v>O_PNT_es_order</v>
      </c>
      <c r="G1816" s="5" t="s">
        <v>853</v>
      </c>
      <c r="H1816" s="3">
        <f t="shared" si="181"/>
        <v>12</v>
      </c>
      <c r="I1816" s="4" t="s">
        <v>928</v>
      </c>
      <c r="J1816" s="4" t="s">
        <v>2943</v>
      </c>
      <c r="K1816" s="3" t="s">
        <v>3194</v>
      </c>
      <c r="L1816" s="3"/>
      <c r="M1816" s="3" t="str">
        <f t="shared" si="182"/>
        <v>NULL</v>
      </c>
      <c r="N1816" s="3"/>
      <c r="O1816" s="3"/>
      <c r="P1816" s="2" t="s">
        <v>3228</v>
      </c>
      <c r="Q1816" s="28" t="str">
        <f t="shared" si="178"/>
        <v>orderNo</v>
      </c>
      <c r="R1816" s="2" t="str">
        <f t="shared" si="183"/>
        <v>, orderEmail  VARCHAR(100)  NULL  COMMENT '비회원 이메일'</v>
      </c>
    </row>
    <row r="1817" spans="1:18" ht="22" hidden="1" customHeight="1" x14ac:dyDescent="0.45">
      <c r="A1817" s="23">
        <f t="shared" si="179"/>
        <v>86</v>
      </c>
      <c r="B1817" s="3" t="s">
        <v>598</v>
      </c>
      <c r="C1817" s="3" t="s">
        <v>787</v>
      </c>
      <c r="D1817" s="3" t="s">
        <v>5513</v>
      </c>
      <c r="E1817" s="3" t="s">
        <v>846</v>
      </c>
      <c r="F1817" s="4" t="str">
        <f t="shared" si="180"/>
        <v>O_PNT_es_order</v>
      </c>
      <c r="G1817" s="5" t="s">
        <v>853</v>
      </c>
      <c r="H1817" s="3">
        <f t="shared" si="181"/>
        <v>13</v>
      </c>
      <c r="I1817" s="4" t="s">
        <v>929</v>
      </c>
      <c r="J1817" s="4" t="s">
        <v>2944</v>
      </c>
      <c r="K1817" s="3" t="s">
        <v>3185</v>
      </c>
      <c r="L1817" s="3"/>
      <c r="M1817" s="3" t="str">
        <f t="shared" si="182"/>
        <v>NULL</v>
      </c>
      <c r="N1817" s="3"/>
      <c r="O1817" s="3"/>
      <c r="P1817" s="2" t="s">
        <v>3225</v>
      </c>
      <c r="Q1817" s="28" t="str">
        <f t="shared" si="178"/>
        <v>orderNo</v>
      </c>
      <c r="R1817" s="2" t="str">
        <f t="shared" si="183"/>
        <v>, orderGoodsNm  VARCHAR(255)  NULL  COMMENT '주문 상품명'</v>
      </c>
    </row>
    <row r="1818" spans="1:18" ht="22" hidden="1" customHeight="1" x14ac:dyDescent="0.45">
      <c r="A1818" s="23">
        <f t="shared" si="179"/>
        <v>86</v>
      </c>
      <c r="B1818" s="3" t="s">
        <v>598</v>
      </c>
      <c r="C1818" s="3" t="s">
        <v>787</v>
      </c>
      <c r="D1818" s="3" t="s">
        <v>5513</v>
      </c>
      <c r="E1818" s="3" t="s">
        <v>846</v>
      </c>
      <c r="F1818" s="4" t="str">
        <f t="shared" si="180"/>
        <v>O_PNT_es_order</v>
      </c>
      <c r="G1818" s="5" t="s">
        <v>853</v>
      </c>
      <c r="H1818" s="3">
        <f t="shared" si="181"/>
        <v>14</v>
      </c>
      <c r="I1818" s="4" t="s">
        <v>930</v>
      </c>
      <c r="J1818" s="4" t="s">
        <v>2945</v>
      </c>
      <c r="K1818" s="3" t="s">
        <v>3185</v>
      </c>
      <c r="L1818" s="3"/>
      <c r="M1818" s="3" t="str">
        <f t="shared" si="182"/>
        <v>NULL</v>
      </c>
      <c r="N1818" s="3"/>
      <c r="O1818" s="3"/>
      <c r="P1818" s="2" t="s">
        <v>3225</v>
      </c>
      <c r="Q1818" s="28" t="str">
        <f t="shared" si="178"/>
        <v>orderNo</v>
      </c>
      <c r="R1818" s="2" t="str">
        <f t="shared" si="183"/>
        <v>, orderGoodsNmStandard  VARCHAR(255)  NULL  COMMENT '주문 상품명(기준몰)'</v>
      </c>
    </row>
    <row r="1819" spans="1:18" ht="22" hidden="1" customHeight="1" x14ac:dyDescent="0.45">
      <c r="A1819" s="23">
        <f t="shared" si="179"/>
        <v>86</v>
      </c>
      <c r="B1819" s="3" t="s">
        <v>598</v>
      </c>
      <c r="C1819" s="3" t="s">
        <v>787</v>
      </c>
      <c r="D1819" s="3" t="s">
        <v>5513</v>
      </c>
      <c r="E1819" s="3" t="s">
        <v>846</v>
      </c>
      <c r="F1819" s="4" t="str">
        <f t="shared" si="180"/>
        <v>O_PNT_es_order</v>
      </c>
      <c r="G1819" s="5" t="s">
        <v>853</v>
      </c>
      <c r="H1819" s="3">
        <f t="shared" si="181"/>
        <v>15</v>
      </c>
      <c r="I1819" s="4" t="s">
        <v>931</v>
      </c>
      <c r="J1819" s="4" t="s">
        <v>2787</v>
      </c>
      <c r="K1819" s="3" t="s">
        <v>3161</v>
      </c>
      <c r="L1819" s="3"/>
      <c r="M1819" s="3" t="str">
        <f t="shared" si="182"/>
        <v>NULL</v>
      </c>
      <c r="N1819" s="3"/>
      <c r="O1819" s="3"/>
      <c r="P1819" s="2" t="s">
        <v>3245</v>
      </c>
      <c r="Q1819" s="28" t="str">
        <f t="shared" si="178"/>
        <v>orderNo</v>
      </c>
      <c r="R1819" s="2" t="str">
        <f t="shared" si="183"/>
        <v>, orderGoodsCnt  SMALLINT  NULL  COMMENT '주문 상품 갯수'</v>
      </c>
    </row>
    <row r="1820" spans="1:18" ht="22" hidden="1" customHeight="1" x14ac:dyDescent="0.45">
      <c r="A1820" s="23">
        <f t="shared" si="179"/>
        <v>86</v>
      </c>
      <c r="B1820" s="3" t="s">
        <v>598</v>
      </c>
      <c r="C1820" s="3" t="s">
        <v>787</v>
      </c>
      <c r="D1820" s="3" t="s">
        <v>5513</v>
      </c>
      <c r="E1820" s="3" t="s">
        <v>846</v>
      </c>
      <c r="F1820" s="4" t="str">
        <f t="shared" si="180"/>
        <v>O_PNT_es_order</v>
      </c>
      <c r="G1820" s="5" t="s">
        <v>853</v>
      </c>
      <c r="H1820" s="3">
        <f t="shared" si="181"/>
        <v>16</v>
      </c>
      <c r="I1820" s="4" t="s">
        <v>932</v>
      </c>
      <c r="J1820" s="4" t="s">
        <v>2946</v>
      </c>
      <c r="K1820" s="3" t="s">
        <v>3158</v>
      </c>
      <c r="L1820" s="3"/>
      <c r="M1820" s="3" t="str">
        <f t="shared" si="182"/>
        <v>NULL</v>
      </c>
      <c r="N1820" s="3"/>
      <c r="O1820" s="3"/>
      <c r="P1820" s="2" t="s">
        <v>3167</v>
      </c>
      <c r="Q1820" s="28" t="str">
        <f t="shared" si="178"/>
        <v>orderNo</v>
      </c>
      <c r="R1820" s="2" t="str">
        <f t="shared" si="183"/>
        <v>, settlePrice  DECIMAL(12,2)  NULL  COMMENT '총 주문 금액'</v>
      </c>
    </row>
    <row r="1821" spans="1:18" ht="22" hidden="1" customHeight="1" x14ac:dyDescent="0.45">
      <c r="A1821" s="23">
        <f t="shared" si="179"/>
        <v>86</v>
      </c>
      <c r="B1821" s="3" t="s">
        <v>598</v>
      </c>
      <c r="C1821" s="3" t="s">
        <v>787</v>
      </c>
      <c r="D1821" s="3" t="s">
        <v>5513</v>
      </c>
      <c r="E1821" s="3" t="s">
        <v>846</v>
      </c>
      <c r="F1821" s="4" t="str">
        <f t="shared" si="180"/>
        <v>O_PNT_es_order</v>
      </c>
      <c r="G1821" s="5" t="s">
        <v>853</v>
      </c>
      <c r="H1821" s="3">
        <f t="shared" si="181"/>
        <v>17</v>
      </c>
      <c r="I1821" s="4" t="s">
        <v>933</v>
      </c>
      <c r="J1821" s="4" t="s">
        <v>2947</v>
      </c>
      <c r="K1821" s="3" t="s">
        <v>3196</v>
      </c>
      <c r="L1821" s="3"/>
      <c r="M1821" s="3" t="str">
        <f t="shared" si="182"/>
        <v>NULL</v>
      </c>
      <c r="N1821" s="3"/>
      <c r="O1821" s="3"/>
      <c r="P1821" s="2" t="s">
        <v>3324</v>
      </c>
      <c r="Q1821" s="28" t="str">
        <f t="shared" si="178"/>
        <v>orderNo</v>
      </c>
      <c r="R1821" s="2" t="str">
        <f t="shared" si="183"/>
        <v>, overseasSettleCurrency  VARCHAR(5)  NULL  COMMENT '해외PG 승인금액 적용 환율 코드'</v>
      </c>
    </row>
    <row r="1822" spans="1:18" ht="22" hidden="1" customHeight="1" x14ac:dyDescent="0.45">
      <c r="A1822" s="23">
        <f t="shared" si="179"/>
        <v>86</v>
      </c>
      <c r="B1822" s="3" t="s">
        <v>598</v>
      </c>
      <c r="C1822" s="3" t="s">
        <v>787</v>
      </c>
      <c r="D1822" s="3" t="s">
        <v>5513</v>
      </c>
      <c r="E1822" s="3" t="s">
        <v>846</v>
      </c>
      <c r="F1822" s="4" t="str">
        <f t="shared" si="180"/>
        <v>O_PNT_es_order</v>
      </c>
      <c r="G1822" s="5" t="s">
        <v>853</v>
      </c>
      <c r="H1822" s="3">
        <f t="shared" si="181"/>
        <v>18</v>
      </c>
      <c r="I1822" s="4" t="s">
        <v>934</v>
      </c>
      <c r="J1822" s="4" t="s">
        <v>2948</v>
      </c>
      <c r="K1822" s="3" t="s">
        <v>3158</v>
      </c>
      <c r="L1822" s="3"/>
      <c r="M1822" s="3" t="str">
        <f t="shared" si="182"/>
        <v>NULL</v>
      </c>
      <c r="N1822" s="3"/>
      <c r="O1822" s="3"/>
      <c r="P1822" s="2" t="s">
        <v>3167</v>
      </c>
      <c r="Q1822" s="28" t="str">
        <f t="shared" si="178"/>
        <v>orderNo</v>
      </c>
      <c r="R1822" s="2" t="str">
        <f t="shared" si="183"/>
        <v>, overseasSettlePrice  DECIMAL(12,2)  NULL  COMMENT '해외PG 승인금액 (환율변환 적용)'</v>
      </c>
    </row>
    <row r="1823" spans="1:18" ht="22" hidden="1" customHeight="1" x14ac:dyDescent="0.45">
      <c r="A1823" s="23">
        <f t="shared" si="179"/>
        <v>86</v>
      </c>
      <c r="B1823" s="3" t="s">
        <v>598</v>
      </c>
      <c r="C1823" s="3" t="s">
        <v>787</v>
      </c>
      <c r="D1823" s="3" t="s">
        <v>5513</v>
      </c>
      <c r="E1823" s="3" t="s">
        <v>846</v>
      </c>
      <c r="F1823" s="4" t="str">
        <f t="shared" si="180"/>
        <v>O_PNT_es_order</v>
      </c>
      <c r="G1823" s="5" t="s">
        <v>853</v>
      </c>
      <c r="H1823" s="3">
        <f t="shared" si="181"/>
        <v>19</v>
      </c>
      <c r="I1823" s="4" t="s">
        <v>935</v>
      </c>
      <c r="J1823" s="4" t="s">
        <v>2949</v>
      </c>
      <c r="K1823" s="3" t="s">
        <v>3158</v>
      </c>
      <c r="L1823" s="3"/>
      <c r="M1823" s="3" t="str">
        <f t="shared" si="182"/>
        <v>NULL</v>
      </c>
      <c r="N1823" s="3"/>
      <c r="O1823" s="3"/>
      <c r="P1823" s="2" t="s">
        <v>3167</v>
      </c>
      <c r="Q1823" s="28" t="str">
        <f t="shared" si="178"/>
        <v>orderNo</v>
      </c>
      <c r="R1823" s="2" t="str">
        <f t="shared" si="183"/>
        <v>, taxSupplyPrice  DECIMAL(12,2)  NULL  COMMENT '최초 총 과세금액'</v>
      </c>
    </row>
    <row r="1824" spans="1:18" ht="22" hidden="1" customHeight="1" x14ac:dyDescent="0.45">
      <c r="A1824" s="23">
        <f t="shared" si="179"/>
        <v>86</v>
      </c>
      <c r="B1824" s="3" t="s">
        <v>598</v>
      </c>
      <c r="C1824" s="3" t="s">
        <v>787</v>
      </c>
      <c r="D1824" s="3" t="s">
        <v>5513</v>
      </c>
      <c r="E1824" s="3" t="s">
        <v>846</v>
      </c>
      <c r="F1824" s="4" t="str">
        <f t="shared" si="180"/>
        <v>O_PNT_es_order</v>
      </c>
      <c r="G1824" s="5" t="s">
        <v>853</v>
      </c>
      <c r="H1824" s="3">
        <f t="shared" si="181"/>
        <v>20</v>
      </c>
      <c r="I1824" s="4" t="s">
        <v>936</v>
      </c>
      <c r="J1824" s="4" t="s">
        <v>2950</v>
      </c>
      <c r="K1824" s="3" t="s">
        <v>3158</v>
      </c>
      <c r="L1824" s="3"/>
      <c r="M1824" s="3" t="str">
        <f t="shared" si="182"/>
        <v>NULL</v>
      </c>
      <c r="N1824" s="3"/>
      <c r="O1824" s="3"/>
      <c r="P1824" s="2" t="s">
        <v>3167</v>
      </c>
      <c r="Q1824" s="28" t="str">
        <f t="shared" si="178"/>
        <v>orderNo</v>
      </c>
      <c r="R1824" s="2" t="str">
        <f t="shared" si="183"/>
        <v>, taxVatPrice  DECIMAL(12,2)  NULL  COMMENT '최초 총 부가세 금액'</v>
      </c>
    </row>
    <row r="1825" spans="1:18" ht="22" hidden="1" customHeight="1" x14ac:dyDescent="0.45">
      <c r="A1825" s="23">
        <f t="shared" si="179"/>
        <v>86</v>
      </c>
      <c r="B1825" s="3" t="s">
        <v>598</v>
      </c>
      <c r="C1825" s="3" t="s">
        <v>787</v>
      </c>
      <c r="D1825" s="3" t="s">
        <v>5513</v>
      </c>
      <c r="E1825" s="3" t="s">
        <v>846</v>
      </c>
      <c r="F1825" s="4" t="str">
        <f t="shared" si="180"/>
        <v>O_PNT_es_order</v>
      </c>
      <c r="G1825" s="5" t="s">
        <v>853</v>
      </c>
      <c r="H1825" s="3">
        <f t="shared" si="181"/>
        <v>21</v>
      </c>
      <c r="I1825" s="4" t="s">
        <v>937</v>
      </c>
      <c r="J1825" s="4" t="s">
        <v>2951</v>
      </c>
      <c r="K1825" s="3" t="s">
        <v>3158</v>
      </c>
      <c r="L1825" s="3"/>
      <c r="M1825" s="3" t="str">
        <f t="shared" si="182"/>
        <v>NULL</v>
      </c>
      <c r="N1825" s="3"/>
      <c r="O1825" s="3"/>
      <c r="P1825" s="2" t="s">
        <v>3167</v>
      </c>
      <c r="Q1825" s="28" t="str">
        <f t="shared" si="178"/>
        <v>orderNo</v>
      </c>
      <c r="R1825" s="2" t="str">
        <f t="shared" si="183"/>
        <v>, taxFreePrice  DECIMAL(12,2)  NULL  COMMENT '최초 총 면세 금액'</v>
      </c>
    </row>
    <row r="1826" spans="1:18" ht="22" hidden="1" customHeight="1" x14ac:dyDescent="0.45">
      <c r="A1826" s="23">
        <f t="shared" si="179"/>
        <v>86</v>
      </c>
      <c r="B1826" s="3" t="s">
        <v>598</v>
      </c>
      <c r="C1826" s="3" t="s">
        <v>787</v>
      </c>
      <c r="D1826" s="3" t="s">
        <v>5513</v>
      </c>
      <c r="E1826" s="3" t="s">
        <v>846</v>
      </c>
      <c r="F1826" s="4" t="str">
        <f t="shared" si="180"/>
        <v>O_PNT_es_order</v>
      </c>
      <c r="G1826" s="5" t="s">
        <v>853</v>
      </c>
      <c r="H1826" s="3">
        <f t="shared" si="181"/>
        <v>22</v>
      </c>
      <c r="I1826" s="4" t="s">
        <v>938</v>
      </c>
      <c r="J1826" s="4" t="s">
        <v>2952</v>
      </c>
      <c r="K1826" s="3" t="s">
        <v>3158</v>
      </c>
      <c r="L1826" s="3"/>
      <c r="M1826" s="3" t="str">
        <f t="shared" si="182"/>
        <v>NULL</v>
      </c>
      <c r="N1826" s="3"/>
      <c r="O1826" s="3"/>
      <c r="P1826" s="2" t="s">
        <v>3167</v>
      </c>
      <c r="Q1826" s="28" t="str">
        <f t="shared" si="178"/>
        <v>orderNo</v>
      </c>
      <c r="R1826" s="2" t="str">
        <f t="shared" si="183"/>
        <v>, realTaxSupplyPrice  DECIMAL(12,2)  NULL  COMMENT '실제 총 과세금액(환불제외)'</v>
      </c>
    </row>
    <row r="1827" spans="1:18" ht="22" hidden="1" customHeight="1" x14ac:dyDescent="0.45">
      <c r="A1827" s="23">
        <f t="shared" si="179"/>
        <v>86</v>
      </c>
      <c r="B1827" s="3" t="s">
        <v>598</v>
      </c>
      <c r="C1827" s="3" t="s">
        <v>787</v>
      </c>
      <c r="D1827" s="3" t="s">
        <v>5513</v>
      </c>
      <c r="E1827" s="3" t="s">
        <v>846</v>
      </c>
      <c r="F1827" s="4" t="str">
        <f t="shared" si="180"/>
        <v>O_PNT_es_order</v>
      </c>
      <c r="G1827" s="5" t="s">
        <v>853</v>
      </c>
      <c r="H1827" s="3">
        <f t="shared" si="181"/>
        <v>23</v>
      </c>
      <c r="I1827" s="4" t="s">
        <v>939</v>
      </c>
      <c r="J1827" s="4" t="s">
        <v>2953</v>
      </c>
      <c r="K1827" s="3" t="s">
        <v>3158</v>
      </c>
      <c r="L1827" s="3"/>
      <c r="M1827" s="3" t="str">
        <f t="shared" si="182"/>
        <v>NULL</v>
      </c>
      <c r="N1827" s="3"/>
      <c r="O1827" s="3"/>
      <c r="P1827" s="2" t="s">
        <v>3167</v>
      </c>
      <c r="Q1827" s="28" t="str">
        <f t="shared" si="178"/>
        <v>orderNo</v>
      </c>
      <c r="R1827" s="2" t="str">
        <f t="shared" si="183"/>
        <v>, realTaxVatPrice  DECIMAL(12,2)  NULL  COMMENT '실제 총 부가세(환불제외)'</v>
      </c>
    </row>
    <row r="1828" spans="1:18" ht="22" hidden="1" customHeight="1" x14ac:dyDescent="0.45">
      <c r="A1828" s="23">
        <f t="shared" si="179"/>
        <v>86</v>
      </c>
      <c r="B1828" s="3" t="s">
        <v>598</v>
      </c>
      <c r="C1828" s="3" t="s">
        <v>787</v>
      </c>
      <c r="D1828" s="3" t="s">
        <v>5513</v>
      </c>
      <c r="E1828" s="3" t="s">
        <v>846</v>
      </c>
      <c r="F1828" s="4" t="str">
        <f t="shared" si="180"/>
        <v>O_PNT_es_order</v>
      </c>
      <c r="G1828" s="5" t="s">
        <v>853</v>
      </c>
      <c r="H1828" s="3">
        <f t="shared" si="181"/>
        <v>24</v>
      </c>
      <c r="I1828" s="4" t="s">
        <v>940</v>
      </c>
      <c r="J1828" s="4" t="s">
        <v>2954</v>
      </c>
      <c r="K1828" s="3" t="s">
        <v>3158</v>
      </c>
      <c r="L1828" s="3"/>
      <c r="M1828" s="3" t="str">
        <f t="shared" ref="M1828:M1891" si="184">IF(L1828="Y"," NOT NULL","NULL")</f>
        <v>NULL</v>
      </c>
      <c r="N1828" s="3"/>
      <c r="O1828" s="3"/>
      <c r="P1828" s="2" t="s">
        <v>3167</v>
      </c>
      <c r="Q1828" s="28" t="str">
        <f t="shared" ref="Q1828:Q1891" si="185">IF(G1828="","",IF(L1828="",Q1827,IF(AND(L1828="Y",H1828=1),J1828,CONCATENATE(Q1827,",",J1828))))</f>
        <v>orderNo</v>
      </c>
      <c r="R1828" s="2" t="str">
        <f t="shared" si="183"/>
        <v>, realTaxFreePrice  DECIMAL(12,2)  NULL  COMMENT '실제 총 면세 금액(환불제외)'</v>
      </c>
    </row>
    <row r="1829" spans="1:18" ht="22" hidden="1" customHeight="1" x14ac:dyDescent="0.45">
      <c r="A1829" s="23">
        <f t="shared" ref="A1829:A1892" si="186">IF(G1829=G1828,A1828,A1828+1)</f>
        <v>86</v>
      </c>
      <c r="B1829" s="3" t="s">
        <v>598</v>
      </c>
      <c r="C1829" s="3" t="s">
        <v>787</v>
      </c>
      <c r="D1829" s="3" t="s">
        <v>5513</v>
      </c>
      <c r="E1829" s="3" t="s">
        <v>846</v>
      </c>
      <c r="F1829" s="4" t="str">
        <f t="shared" ref="F1829:F1892" si="187">CONCATENATE("O_",D1829,"_",E1829)</f>
        <v>O_PNT_es_order</v>
      </c>
      <c r="G1829" s="5" t="s">
        <v>853</v>
      </c>
      <c r="H1829" s="3">
        <f t="shared" ref="H1829:H1892" si="188">IF(F1829=F1828,H1828+1,1)</f>
        <v>25</v>
      </c>
      <c r="I1829" s="4" t="s">
        <v>941</v>
      </c>
      <c r="J1829" s="4" t="s">
        <v>2955</v>
      </c>
      <c r="K1829" s="3" t="s">
        <v>3158</v>
      </c>
      <c r="L1829" s="3"/>
      <c r="M1829" s="3" t="str">
        <f t="shared" si="184"/>
        <v>NULL</v>
      </c>
      <c r="N1829" s="3"/>
      <c r="O1829" s="3"/>
      <c r="P1829" s="2" t="s">
        <v>3167</v>
      </c>
      <c r="Q1829" s="28" t="str">
        <f t="shared" si="185"/>
        <v>orderNo</v>
      </c>
      <c r="R1829" s="2" t="str">
        <f t="shared" ref="R1829:R1892" si="189">IF(AND(N1829="Y",H1829=1),"CREATE OR REPLACE VIEW "&amp;B1829&amp;"."&amp;F1829&amp;" AS SELECT CMM_DTL_CD AS "&amp;J1829,IF(AND(N1829="Y",H1830=1)," , SORT_SEQ AS "&amp;J1829&amp;" FROM DW.WSTC_CMM_CD_DTL WHERE CMM_BAS_CD= '"&amp;P1829&amp;"';",IF(N1829="Y"," , CMM_DTL_NM AS "&amp;J1829,IF(G1829="","",IF(H1829=1,"CREATE OR REPLACE TRANSIENT TABLE "&amp;B1829&amp;"."&amp;F1829&amp;" ("&amp;J1829&amp;"  "&amp;K1829&amp;"  "&amp;M1829&amp;"  COMMENT '"&amp;I1829&amp;"'",IF(H1830=1,", "&amp;J1829&amp;"  "&amp;K1829&amp;"  "&amp;M1829&amp;"  COMMENT '"&amp;I1829&amp;"' , CONSTRAINT "&amp;F1829&amp;"_PK PRIMARY KEY ("&amp;Q1829&amp;")) COMMENT='"&amp;G1829&amp;"';"&amp;"GRANT SELECT ON TABLE GCWB_WDB."&amp;B1829&amp;"."&amp;F1829&amp;" TO READ_ROLE;"&amp;"GRANT SELECT,INSERT,UPDATE,DELETE ON TABLE GCWB_WDB."&amp;B1829&amp;"."&amp;F1829&amp;" TO ROLE CRUD_ROLE;",", "&amp;J1829&amp;"  "&amp;K1829&amp;"  "&amp;M1829&amp;"  COMMENT '"&amp;I1829&amp;"'"))))))</f>
        <v>, useMileage  DECIMAL(12,2)  NULL  COMMENT '주문시 사용한 마일리지'</v>
      </c>
    </row>
    <row r="1830" spans="1:18" ht="22" hidden="1" customHeight="1" x14ac:dyDescent="0.45">
      <c r="A1830" s="23">
        <f t="shared" si="186"/>
        <v>86</v>
      </c>
      <c r="B1830" s="3" t="s">
        <v>598</v>
      </c>
      <c r="C1830" s="3" t="s">
        <v>787</v>
      </c>
      <c r="D1830" s="3" t="s">
        <v>5513</v>
      </c>
      <c r="E1830" s="3" t="s">
        <v>846</v>
      </c>
      <c r="F1830" s="4" t="str">
        <f t="shared" si="187"/>
        <v>O_PNT_es_order</v>
      </c>
      <c r="G1830" s="5" t="s">
        <v>853</v>
      </c>
      <c r="H1830" s="3">
        <f t="shared" si="188"/>
        <v>26</v>
      </c>
      <c r="I1830" s="4" t="s">
        <v>942</v>
      </c>
      <c r="J1830" s="4" t="s">
        <v>2956</v>
      </c>
      <c r="K1830" s="3" t="s">
        <v>3158</v>
      </c>
      <c r="L1830" s="3"/>
      <c r="M1830" s="3" t="str">
        <f t="shared" si="184"/>
        <v>NULL</v>
      </c>
      <c r="N1830" s="3"/>
      <c r="O1830" s="3"/>
      <c r="P1830" s="2" t="s">
        <v>3167</v>
      </c>
      <c r="Q1830" s="28" t="str">
        <f t="shared" si="185"/>
        <v>orderNo</v>
      </c>
      <c r="R1830" s="2" t="str">
        <f t="shared" si="189"/>
        <v>, useDeposit  DECIMAL(12,2)  NULL  COMMENT '주문시 사용한 예치금'</v>
      </c>
    </row>
    <row r="1831" spans="1:18" ht="22" hidden="1" customHeight="1" x14ac:dyDescent="0.45">
      <c r="A1831" s="23">
        <f t="shared" si="186"/>
        <v>86</v>
      </c>
      <c r="B1831" s="3" t="s">
        <v>598</v>
      </c>
      <c r="C1831" s="3" t="s">
        <v>787</v>
      </c>
      <c r="D1831" s="3" t="s">
        <v>5513</v>
      </c>
      <c r="E1831" s="3" t="s">
        <v>846</v>
      </c>
      <c r="F1831" s="4" t="str">
        <f t="shared" si="187"/>
        <v>O_PNT_es_order</v>
      </c>
      <c r="G1831" s="5" t="s">
        <v>853</v>
      </c>
      <c r="H1831" s="3">
        <f t="shared" si="188"/>
        <v>27</v>
      </c>
      <c r="I1831" s="4" t="s">
        <v>943</v>
      </c>
      <c r="J1831" s="4" t="s">
        <v>2957</v>
      </c>
      <c r="K1831" s="3" t="s">
        <v>3158</v>
      </c>
      <c r="L1831" s="3"/>
      <c r="M1831" s="3" t="str">
        <f t="shared" si="184"/>
        <v>NULL</v>
      </c>
      <c r="N1831" s="3"/>
      <c r="O1831" s="3"/>
      <c r="P1831" s="2" t="s">
        <v>3167</v>
      </c>
      <c r="Q1831" s="28" t="str">
        <f t="shared" si="185"/>
        <v>orderNo</v>
      </c>
      <c r="R1831" s="2" t="str">
        <f t="shared" si="189"/>
        <v>, totalGoodsPrice  DECIMAL(12,2)  NULL  COMMENT '총 상품 금액'</v>
      </c>
    </row>
    <row r="1832" spans="1:18" ht="22" hidden="1" customHeight="1" x14ac:dyDescent="0.45">
      <c r="A1832" s="23">
        <f t="shared" si="186"/>
        <v>86</v>
      </c>
      <c r="B1832" s="3" t="s">
        <v>598</v>
      </c>
      <c r="C1832" s="3" t="s">
        <v>787</v>
      </c>
      <c r="D1832" s="3" t="s">
        <v>5513</v>
      </c>
      <c r="E1832" s="3" t="s">
        <v>846</v>
      </c>
      <c r="F1832" s="4" t="str">
        <f t="shared" si="187"/>
        <v>O_PNT_es_order</v>
      </c>
      <c r="G1832" s="5" t="s">
        <v>853</v>
      </c>
      <c r="H1832" s="3">
        <f t="shared" si="188"/>
        <v>28</v>
      </c>
      <c r="I1832" s="4" t="s">
        <v>944</v>
      </c>
      <c r="J1832" s="4" t="s">
        <v>2958</v>
      </c>
      <c r="K1832" s="3" t="s">
        <v>3158</v>
      </c>
      <c r="L1832" s="3"/>
      <c r="M1832" s="3" t="str">
        <f t="shared" si="184"/>
        <v>NULL</v>
      </c>
      <c r="N1832" s="3"/>
      <c r="O1832" s="3"/>
      <c r="P1832" s="2" t="s">
        <v>3167</v>
      </c>
      <c r="Q1832" s="28" t="str">
        <f t="shared" si="185"/>
        <v>orderNo</v>
      </c>
      <c r="R1832" s="2" t="str">
        <f t="shared" si="189"/>
        <v>, totalDeliveryCharge  DECIMAL(12,2)  NULL  COMMENT '총 배송비'</v>
      </c>
    </row>
    <row r="1833" spans="1:18" ht="22" hidden="1" customHeight="1" x14ac:dyDescent="0.45">
      <c r="A1833" s="23">
        <f t="shared" si="186"/>
        <v>86</v>
      </c>
      <c r="B1833" s="3" t="s">
        <v>598</v>
      </c>
      <c r="C1833" s="3" t="s">
        <v>787</v>
      </c>
      <c r="D1833" s="3" t="s">
        <v>5513</v>
      </c>
      <c r="E1833" s="3" t="s">
        <v>846</v>
      </c>
      <c r="F1833" s="4" t="str">
        <f t="shared" si="187"/>
        <v>O_PNT_es_order</v>
      </c>
      <c r="G1833" s="5" t="s">
        <v>853</v>
      </c>
      <c r="H1833" s="3">
        <f t="shared" si="188"/>
        <v>29</v>
      </c>
      <c r="I1833" s="4" t="s">
        <v>945</v>
      </c>
      <c r="J1833" s="4" t="s">
        <v>2959</v>
      </c>
      <c r="K1833" s="3" t="s">
        <v>3158</v>
      </c>
      <c r="L1833" s="3"/>
      <c r="M1833" s="3" t="str">
        <f t="shared" si="184"/>
        <v>NULL</v>
      </c>
      <c r="N1833" s="3"/>
      <c r="O1833" s="3"/>
      <c r="P1833" s="2" t="s">
        <v>3167</v>
      </c>
      <c r="Q1833" s="28" t="str">
        <f t="shared" si="185"/>
        <v>orderNo</v>
      </c>
      <c r="R1833" s="2" t="str">
        <f t="shared" si="189"/>
        <v>, totalDeliveryInsuranceFee  DECIMAL(12,2)  NULL  COMMENT '해외배송 EMS 보험료'</v>
      </c>
    </row>
    <row r="1834" spans="1:18" ht="22" hidden="1" customHeight="1" x14ac:dyDescent="0.45">
      <c r="A1834" s="23">
        <f t="shared" si="186"/>
        <v>86</v>
      </c>
      <c r="B1834" s="3" t="s">
        <v>598</v>
      </c>
      <c r="C1834" s="3" t="s">
        <v>787</v>
      </c>
      <c r="D1834" s="3" t="s">
        <v>5513</v>
      </c>
      <c r="E1834" s="3" t="s">
        <v>846</v>
      </c>
      <c r="F1834" s="4" t="str">
        <f t="shared" si="187"/>
        <v>O_PNT_es_order</v>
      </c>
      <c r="G1834" s="5" t="s">
        <v>853</v>
      </c>
      <c r="H1834" s="3">
        <f t="shared" si="188"/>
        <v>30</v>
      </c>
      <c r="I1834" s="4" t="s">
        <v>946</v>
      </c>
      <c r="J1834" s="4" t="s">
        <v>2960</v>
      </c>
      <c r="K1834" s="3" t="s">
        <v>3158</v>
      </c>
      <c r="L1834" s="3"/>
      <c r="M1834" s="3" t="str">
        <f t="shared" si="184"/>
        <v>NULL</v>
      </c>
      <c r="N1834" s="3"/>
      <c r="O1834" s="3"/>
      <c r="P1834" s="2" t="s">
        <v>3167</v>
      </c>
      <c r="Q1834" s="28" t="str">
        <f t="shared" si="185"/>
        <v>orderNo</v>
      </c>
      <c r="R1834" s="2" t="str">
        <f t="shared" si="189"/>
        <v>, totalGoodsDcPrice  DECIMAL(12,2)  NULL  COMMENT '총 상품 할인 금액'</v>
      </c>
    </row>
    <row r="1835" spans="1:18" ht="22" hidden="1" customHeight="1" x14ac:dyDescent="0.45">
      <c r="A1835" s="23">
        <f t="shared" si="186"/>
        <v>86</v>
      </c>
      <c r="B1835" s="3" t="s">
        <v>598</v>
      </c>
      <c r="C1835" s="3" t="s">
        <v>787</v>
      </c>
      <c r="D1835" s="3" t="s">
        <v>5513</v>
      </c>
      <c r="E1835" s="3" t="s">
        <v>846</v>
      </c>
      <c r="F1835" s="4" t="str">
        <f t="shared" si="187"/>
        <v>O_PNT_es_order</v>
      </c>
      <c r="G1835" s="5" t="s">
        <v>853</v>
      </c>
      <c r="H1835" s="3">
        <f t="shared" si="188"/>
        <v>31</v>
      </c>
      <c r="I1835" s="4" t="s">
        <v>947</v>
      </c>
      <c r="J1835" s="4" t="s">
        <v>2961</v>
      </c>
      <c r="K1835" s="3" t="s">
        <v>3158</v>
      </c>
      <c r="L1835" s="3"/>
      <c r="M1835" s="3" t="str">
        <f t="shared" si="184"/>
        <v>NULL</v>
      </c>
      <c r="N1835" s="3"/>
      <c r="O1835" s="3"/>
      <c r="P1835" s="2" t="s">
        <v>3167</v>
      </c>
      <c r="Q1835" s="28" t="str">
        <f t="shared" si="185"/>
        <v>orderNo</v>
      </c>
      <c r="R1835" s="2" t="str">
        <f t="shared" si="189"/>
        <v>, totalMemberDcPrice  DECIMAL(12,2)  NULL  COMMENT '총 회원 할인 금액'</v>
      </c>
    </row>
    <row r="1836" spans="1:18" ht="22" hidden="1" customHeight="1" x14ac:dyDescent="0.45">
      <c r="A1836" s="23">
        <f t="shared" si="186"/>
        <v>86</v>
      </c>
      <c r="B1836" s="3" t="s">
        <v>598</v>
      </c>
      <c r="C1836" s="3" t="s">
        <v>787</v>
      </c>
      <c r="D1836" s="3" t="s">
        <v>5513</v>
      </c>
      <c r="E1836" s="3" t="s">
        <v>846</v>
      </c>
      <c r="F1836" s="4" t="str">
        <f t="shared" si="187"/>
        <v>O_PNT_es_order</v>
      </c>
      <c r="G1836" s="5" t="s">
        <v>853</v>
      </c>
      <c r="H1836" s="3">
        <f t="shared" si="188"/>
        <v>32</v>
      </c>
      <c r="I1836" s="4" t="s">
        <v>948</v>
      </c>
      <c r="J1836" s="4" t="s">
        <v>2962</v>
      </c>
      <c r="K1836" s="3" t="s">
        <v>3158</v>
      </c>
      <c r="L1836" s="3"/>
      <c r="M1836" s="3" t="str">
        <f t="shared" si="184"/>
        <v>NULL</v>
      </c>
      <c r="N1836" s="3"/>
      <c r="O1836" s="3"/>
      <c r="P1836" s="2" t="s">
        <v>3167</v>
      </c>
      <c r="Q1836" s="28" t="str">
        <f t="shared" si="185"/>
        <v>orderNo</v>
      </c>
      <c r="R1836" s="2" t="str">
        <f t="shared" si="189"/>
        <v>, totalMemberBankDcPrice  DECIMAL(12,2)  NULL  COMMENT '총 회원등급 브랜드 무통장 할인 금액'</v>
      </c>
    </row>
    <row r="1837" spans="1:18" ht="22" hidden="1" customHeight="1" x14ac:dyDescent="0.45">
      <c r="A1837" s="23">
        <f t="shared" si="186"/>
        <v>86</v>
      </c>
      <c r="B1837" s="3" t="s">
        <v>598</v>
      </c>
      <c r="C1837" s="3" t="s">
        <v>787</v>
      </c>
      <c r="D1837" s="3" t="s">
        <v>5513</v>
      </c>
      <c r="E1837" s="3" t="s">
        <v>846</v>
      </c>
      <c r="F1837" s="4" t="str">
        <f t="shared" si="187"/>
        <v>O_PNT_es_order</v>
      </c>
      <c r="G1837" s="5" t="s">
        <v>853</v>
      </c>
      <c r="H1837" s="3">
        <f t="shared" si="188"/>
        <v>33</v>
      </c>
      <c r="I1837" s="4" t="s">
        <v>949</v>
      </c>
      <c r="J1837" s="4" t="s">
        <v>2963</v>
      </c>
      <c r="K1837" s="3" t="s">
        <v>3158</v>
      </c>
      <c r="L1837" s="3"/>
      <c r="M1837" s="3" t="str">
        <f t="shared" si="184"/>
        <v>NULL</v>
      </c>
      <c r="N1837" s="3"/>
      <c r="O1837" s="3"/>
      <c r="P1837" s="2" t="s">
        <v>3167</v>
      </c>
      <c r="Q1837" s="28" t="str">
        <f t="shared" si="185"/>
        <v>orderNo</v>
      </c>
      <c r="R1837" s="2" t="str">
        <f t="shared" si="189"/>
        <v>, totalMemberOverlapDcPrice  DECIMAL(12,2)  NULL  COMMENT '총 그룹별 회원 중복 할인 금액'</v>
      </c>
    </row>
    <row r="1838" spans="1:18" ht="22" hidden="1" customHeight="1" x14ac:dyDescent="0.45">
      <c r="A1838" s="23">
        <f t="shared" si="186"/>
        <v>86</v>
      </c>
      <c r="B1838" s="3" t="s">
        <v>598</v>
      </c>
      <c r="C1838" s="3" t="s">
        <v>787</v>
      </c>
      <c r="D1838" s="3" t="s">
        <v>5513</v>
      </c>
      <c r="E1838" s="3" t="s">
        <v>846</v>
      </c>
      <c r="F1838" s="4" t="str">
        <f t="shared" si="187"/>
        <v>O_PNT_es_order</v>
      </c>
      <c r="G1838" s="5" t="s">
        <v>853</v>
      </c>
      <c r="H1838" s="3">
        <f t="shared" si="188"/>
        <v>34</v>
      </c>
      <c r="I1838" s="4" t="s">
        <v>950</v>
      </c>
      <c r="J1838" s="4" t="s">
        <v>2964</v>
      </c>
      <c r="K1838" s="3" t="s">
        <v>3158</v>
      </c>
      <c r="L1838" s="3"/>
      <c r="M1838" s="3" t="str">
        <f t="shared" si="184"/>
        <v>NULL</v>
      </c>
      <c r="N1838" s="3"/>
      <c r="O1838" s="3"/>
      <c r="P1838" s="2" t="s">
        <v>3167</v>
      </c>
      <c r="Q1838" s="28" t="str">
        <f t="shared" si="185"/>
        <v>orderNo</v>
      </c>
      <c r="R1838" s="2" t="str">
        <f t="shared" si="189"/>
        <v>, totalMemberDeliveryDcPrice  DECIMAL(12,2)  NULL  COMMENT '회원 배송비 무료'</v>
      </c>
    </row>
    <row r="1839" spans="1:18" ht="22" hidden="1" customHeight="1" x14ac:dyDescent="0.45">
      <c r="A1839" s="23">
        <f t="shared" si="186"/>
        <v>86</v>
      </c>
      <c r="B1839" s="3" t="s">
        <v>598</v>
      </c>
      <c r="C1839" s="3" t="s">
        <v>787</v>
      </c>
      <c r="D1839" s="3" t="s">
        <v>5513</v>
      </c>
      <c r="E1839" s="3" t="s">
        <v>846</v>
      </c>
      <c r="F1839" s="4" t="str">
        <f t="shared" si="187"/>
        <v>O_PNT_es_order</v>
      </c>
      <c r="G1839" s="5" t="s">
        <v>853</v>
      </c>
      <c r="H1839" s="3">
        <f t="shared" si="188"/>
        <v>35</v>
      </c>
      <c r="I1839" s="4" t="s">
        <v>951</v>
      </c>
      <c r="J1839" s="4" t="s">
        <v>2965</v>
      </c>
      <c r="K1839" s="3" t="s">
        <v>3158</v>
      </c>
      <c r="L1839" s="3"/>
      <c r="M1839" s="3" t="str">
        <f t="shared" si="184"/>
        <v>NULL</v>
      </c>
      <c r="N1839" s="3"/>
      <c r="O1839" s="3"/>
      <c r="P1839" s="2" t="s">
        <v>3167</v>
      </c>
      <c r="Q1839" s="28" t="str">
        <f t="shared" si="185"/>
        <v>orderNo</v>
      </c>
      <c r="R1839" s="2" t="str">
        <f t="shared" si="189"/>
        <v>, totalCouponGoodsDcPrice  DECIMAL(12,2)  NULL  COMMENT '총 상품 쿠폰 할인 금액'</v>
      </c>
    </row>
    <row r="1840" spans="1:18" ht="22" hidden="1" customHeight="1" x14ac:dyDescent="0.45">
      <c r="A1840" s="23">
        <f t="shared" si="186"/>
        <v>86</v>
      </c>
      <c r="B1840" s="3" t="s">
        <v>598</v>
      </c>
      <c r="C1840" s="3" t="s">
        <v>787</v>
      </c>
      <c r="D1840" s="3" t="s">
        <v>5513</v>
      </c>
      <c r="E1840" s="3" t="s">
        <v>846</v>
      </c>
      <c r="F1840" s="4" t="str">
        <f t="shared" si="187"/>
        <v>O_PNT_es_order</v>
      </c>
      <c r="G1840" s="5" t="s">
        <v>853</v>
      </c>
      <c r="H1840" s="3">
        <f t="shared" si="188"/>
        <v>36</v>
      </c>
      <c r="I1840" s="4" t="s">
        <v>952</v>
      </c>
      <c r="J1840" s="4" t="s">
        <v>2966</v>
      </c>
      <c r="K1840" s="3" t="s">
        <v>3158</v>
      </c>
      <c r="L1840" s="3"/>
      <c r="M1840" s="3" t="str">
        <f t="shared" si="184"/>
        <v>NULL</v>
      </c>
      <c r="N1840" s="3"/>
      <c r="O1840" s="3"/>
      <c r="P1840" s="2" t="s">
        <v>3167</v>
      </c>
      <c r="Q1840" s="28" t="str">
        <f t="shared" si="185"/>
        <v>orderNo</v>
      </c>
      <c r="R1840" s="2" t="str">
        <f t="shared" si="189"/>
        <v>, totalCouponOrderDcPrice  DECIMAL(12,2)  NULL  COMMENT '총 주문 쿠폰 할인 금액'</v>
      </c>
    </row>
    <row r="1841" spans="1:18" ht="22" hidden="1" customHeight="1" x14ac:dyDescent="0.45">
      <c r="A1841" s="23">
        <f t="shared" si="186"/>
        <v>86</v>
      </c>
      <c r="B1841" s="3" t="s">
        <v>598</v>
      </c>
      <c r="C1841" s="3" t="s">
        <v>787</v>
      </c>
      <c r="D1841" s="3" t="s">
        <v>5513</v>
      </c>
      <c r="E1841" s="3" t="s">
        <v>846</v>
      </c>
      <c r="F1841" s="4" t="str">
        <f t="shared" si="187"/>
        <v>O_PNT_es_order</v>
      </c>
      <c r="G1841" s="5" t="s">
        <v>853</v>
      </c>
      <c r="H1841" s="3">
        <f t="shared" si="188"/>
        <v>37</v>
      </c>
      <c r="I1841" s="4" t="s">
        <v>953</v>
      </c>
      <c r="J1841" s="4" t="s">
        <v>2967</v>
      </c>
      <c r="K1841" s="3" t="s">
        <v>3158</v>
      </c>
      <c r="L1841" s="3"/>
      <c r="M1841" s="3" t="str">
        <f t="shared" si="184"/>
        <v>NULL</v>
      </c>
      <c r="N1841" s="3"/>
      <c r="O1841" s="3"/>
      <c r="P1841" s="2" t="s">
        <v>3167</v>
      </c>
      <c r="Q1841" s="28" t="str">
        <f t="shared" si="185"/>
        <v>orderNo</v>
      </c>
      <c r="R1841" s="2" t="str">
        <f t="shared" si="189"/>
        <v>, totalCouponDeliveryDcPrice  DECIMAL(12,2)  NULL  COMMENT '총 배송 쿠폰 할인 금액'</v>
      </c>
    </row>
    <row r="1842" spans="1:18" ht="22" hidden="1" customHeight="1" x14ac:dyDescent="0.45">
      <c r="A1842" s="23">
        <f t="shared" si="186"/>
        <v>86</v>
      </c>
      <c r="B1842" s="3" t="s">
        <v>598</v>
      </c>
      <c r="C1842" s="3" t="s">
        <v>787</v>
      </c>
      <c r="D1842" s="3" t="s">
        <v>5513</v>
      </c>
      <c r="E1842" s="3" t="s">
        <v>846</v>
      </c>
      <c r="F1842" s="4" t="str">
        <f t="shared" si="187"/>
        <v>O_PNT_es_order</v>
      </c>
      <c r="G1842" s="5" t="s">
        <v>853</v>
      </c>
      <c r="H1842" s="3">
        <f t="shared" si="188"/>
        <v>38</v>
      </c>
      <c r="I1842" s="4" t="s">
        <v>954</v>
      </c>
      <c r="J1842" s="4" t="s">
        <v>2968</v>
      </c>
      <c r="K1842" s="3" t="s">
        <v>3158</v>
      </c>
      <c r="L1842" s="3"/>
      <c r="M1842" s="3" t="str">
        <f t="shared" si="184"/>
        <v>NULL</v>
      </c>
      <c r="N1842" s="3"/>
      <c r="O1842" s="3"/>
      <c r="P1842" s="2" t="s">
        <v>3167</v>
      </c>
      <c r="Q1842" s="28" t="str">
        <f t="shared" si="185"/>
        <v>orderNo</v>
      </c>
      <c r="R1842" s="2" t="str">
        <f t="shared" si="189"/>
        <v>, totalMyappDcPrice  DECIMAL(12,2)  NULL  COMMENT '총 마이앱 할인 금액'</v>
      </c>
    </row>
    <row r="1843" spans="1:18" ht="22" hidden="1" customHeight="1" x14ac:dyDescent="0.45">
      <c r="A1843" s="23">
        <f t="shared" si="186"/>
        <v>86</v>
      </c>
      <c r="B1843" s="3" t="s">
        <v>598</v>
      </c>
      <c r="C1843" s="3" t="s">
        <v>787</v>
      </c>
      <c r="D1843" s="3" t="s">
        <v>5513</v>
      </c>
      <c r="E1843" s="3" t="s">
        <v>846</v>
      </c>
      <c r="F1843" s="4" t="str">
        <f t="shared" si="187"/>
        <v>O_PNT_es_order</v>
      </c>
      <c r="G1843" s="5" t="s">
        <v>853</v>
      </c>
      <c r="H1843" s="3">
        <f t="shared" si="188"/>
        <v>39</v>
      </c>
      <c r="I1843" s="4" t="s">
        <v>955</v>
      </c>
      <c r="J1843" s="4" t="s">
        <v>2969</v>
      </c>
      <c r="K1843" s="3" t="s">
        <v>3158</v>
      </c>
      <c r="L1843" s="3"/>
      <c r="M1843" s="3" t="str">
        <f t="shared" si="184"/>
        <v>NULL</v>
      </c>
      <c r="N1843" s="3"/>
      <c r="O1843" s="3"/>
      <c r="P1843" s="2" t="s">
        <v>3167</v>
      </c>
      <c r="Q1843" s="28" t="str">
        <f t="shared" si="185"/>
        <v>orderNo</v>
      </c>
      <c r="R1843" s="2" t="str">
        <f t="shared" si="189"/>
        <v>, totalMileage  DECIMAL(12,2)  NULL  COMMENT '총 적립 마일리지'</v>
      </c>
    </row>
    <row r="1844" spans="1:18" ht="22" hidden="1" customHeight="1" x14ac:dyDescent="0.45">
      <c r="A1844" s="23">
        <f t="shared" si="186"/>
        <v>86</v>
      </c>
      <c r="B1844" s="3" t="s">
        <v>598</v>
      </c>
      <c r="C1844" s="3" t="s">
        <v>787</v>
      </c>
      <c r="D1844" s="3" t="s">
        <v>5513</v>
      </c>
      <c r="E1844" s="3" t="s">
        <v>846</v>
      </c>
      <c r="F1844" s="4" t="str">
        <f t="shared" si="187"/>
        <v>O_PNT_es_order</v>
      </c>
      <c r="G1844" s="5" t="s">
        <v>853</v>
      </c>
      <c r="H1844" s="3">
        <f t="shared" si="188"/>
        <v>40</v>
      </c>
      <c r="I1844" s="4" t="s">
        <v>956</v>
      </c>
      <c r="J1844" s="4" t="s">
        <v>2970</v>
      </c>
      <c r="K1844" s="3" t="s">
        <v>3158</v>
      </c>
      <c r="L1844" s="3"/>
      <c r="M1844" s="3" t="str">
        <f t="shared" si="184"/>
        <v>NULL</v>
      </c>
      <c r="N1844" s="3"/>
      <c r="O1844" s="3"/>
      <c r="P1844" s="2" t="s">
        <v>3167</v>
      </c>
      <c r="Q1844" s="28" t="str">
        <f t="shared" si="185"/>
        <v>orderNo</v>
      </c>
      <c r="R1844" s="2" t="str">
        <f t="shared" si="189"/>
        <v>, totalGoodsMileage  DECIMAL(12,2)  NULL  COMMENT '총 상품 적립 마일리지'</v>
      </c>
    </row>
    <row r="1845" spans="1:18" ht="22" hidden="1" customHeight="1" x14ac:dyDescent="0.45">
      <c r="A1845" s="23">
        <f t="shared" si="186"/>
        <v>86</v>
      </c>
      <c r="B1845" s="3" t="s">
        <v>598</v>
      </c>
      <c r="C1845" s="3" t="s">
        <v>787</v>
      </c>
      <c r="D1845" s="3" t="s">
        <v>5513</v>
      </c>
      <c r="E1845" s="3" t="s">
        <v>846</v>
      </c>
      <c r="F1845" s="4" t="str">
        <f t="shared" si="187"/>
        <v>O_PNT_es_order</v>
      </c>
      <c r="G1845" s="5" t="s">
        <v>853</v>
      </c>
      <c r="H1845" s="3">
        <f t="shared" si="188"/>
        <v>41</v>
      </c>
      <c r="I1845" s="4" t="s">
        <v>957</v>
      </c>
      <c r="J1845" s="4" t="s">
        <v>2971</v>
      </c>
      <c r="K1845" s="3" t="s">
        <v>3158</v>
      </c>
      <c r="L1845" s="3"/>
      <c r="M1845" s="3" t="str">
        <f t="shared" si="184"/>
        <v>NULL</v>
      </c>
      <c r="N1845" s="3"/>
      <c r="O1845" s="3"/>
      <c r="P1845" s="2" t="s">
        <v>3167</v>
      </c>
      <c r="Q1845" s="28" t="str">
        <f t="shared" si="185"/>
        <v>orderNo</v>
      </c>
      <c r="R1845" s="2" t="str">
        <f t="shared" si="189"/>
        <v>, totalMemberMileage  DECIMAL(12,2)  NULL  COMMENT '총 회원 적립 마일리지'</v>
      </c>
    </row>
    <row r="1846" spans="1:18" ht="22" hidden="1" customHeight="1" x14ac:dyDescent="0.45">
      <c r="A1846" s="23">
        <f t="shared" si="186"/>
        <v>86</v>
      </c>
      <c r="B1846" s="3" t="s">
        <v>598</v>
      </c>
      <c r="C1846" s="3" t="s">
        <v>787</v>
      </c>
      <c r="D1846" s="3" t="s">
        <v>5513</v>
      </c>
      <c r="E1846" s="3" t="s">
        <v>846</v>
      </c>
      <c r="F1846" s="4" t="str">
        <f t="shared" si="187"/>
        <v>O_PNT_es_order</v>
      </c>
      <c r="G1846" s="5" t="s">
        <v>853</v>
      </c>
      <c r="H1846" s="3">
        <f t="shared" si="188"/>
        <v>42</v>
      </c>
      <c r="I1846" s="4" t="s">
        <v>958</v>
      </c>
      <c r="J1846" s="4" t="s">
        <v>2972</v>
      </c>
      <c r="K1846" s="3" t="s">
        <v>3158</v>
      </c>
      <c r="L1846" s="3"/>
      <c r="M1846" s="3" t="str">
        <f t="shared" si="184"/>
        <v>NULL</v>
      </c>
      <c r="N1846" s="3"/>
      <c r="O1846" s="3"/>
      <c r="P1846" s="2" t="s">
        <v>3167</v>
      </c>
      <c r="Q1846" s="28" t="str">
        <f t="shared" si="185"/>
        <v>orderNo</v>
      </c>
      <c r="R1846" s="2" t="str">
        <f t="shared" si="189"/>
        <v>, totalCouponGoodsMileage  DECIMAL(12,2)  NULL  COMMENT '총 상품쿠폰 적립 마일리지'</v>
      </c>
    </row>
    <row r="1847" spans="1:18" ht="22" hidden="1" customHeight="1" x14ac:dyDescent="0.45">
      <c r="A1847" s="23">
        <f t="shared" si="186"/>
        <v>86</v>
      </c>
      <c r="B1847" s="3" t="s">
        <v>598</v>
      </c>
      <c r="C1847" s="3" t="s">
        <v>787</v>
      </c>
      <c r="D1847" s="3" t="s">
        <v>5513</v>
      </c>
      <c r="E1847" s="3" t="s">
        <v>846</v>
      </c>
      <c r="F1847" s="4" t="str">
        <f t="shared" si="187"/>
        <v>O_PNT_es_order</v>
      </c>
      <c r="G1847" s="5" t="s">
        <v>853</v>
      </c>
      <c r="H1847" s="3">
        <f t="shared" si="188"/>
        <v>43</v>
      </c>
      <c r="I1847" s="4" t="s">
        <v>959</v>
      </c>
      <c r="J1847" s="4" t="s">
        <v>2973</v>
      </c>
      <c r="K1847" s="3" t="s">
        <v>3158</v>
      </c>
      <c r="L1847" s="3"/>
      <c r="M1847" s="3" t="str">
        <f t="shared" si="184"/>
        <v>NULL</v>
      </c>
      <c r="N1847" s="3"/>
      <c r="O1847" s="3"/>
      <c r="P1847" s="2" t="s">
        <v>3167</v>
      </c>
      <c r="Q1847" s="28" t="str">
        <f t="shared" si="185"/>
        <v>orderNo</v>
      </c>
      <c r="R1847" s="2" t="str">
        <f t="shared" si="189"/>
        <v>, totalCouponOrderMileage  DECIMAL(12,2)  NULL  COMMENT '총 주문쿠폰 적립 마일리지'</v>
      </c>
    </row>
    <row r="1848" spans="1:18" ht="22" hidden="1" customHeight="1" x14ac:dyDescent="0.45">
      <c r="A1848" s="23">
        <f t="shared" si="186"/>
        <v>86</v>
      </c>
      <c r="B1848" s="3" t="s">
        <v>598</v>
      </c>
      <c r="C1848" s="3" t="s">
        <v>787</v>
      </c>
      <c r="D1848" s="3" t="s">
        <v>5513</v>
      </c>
      <c r="E1848" s="3" t="s">
        <v>846</v>
      </c>
      <c r="F1848" s="4" t="str">
        <f t="shared" si="187"/>
        <v>O_PNT_es_order</v>
      </c>
      <c r="G1848" s="5" t="s">
        <v>853</v>
      </c>
      <c r="H1848" s="3">
        <f t="shared" si="188"/>
        <v>44</v>
      </c>
      <c r="I1848" s="4" t="s">
        <v>960</v>
      </c>
      <c r="J1848" s="4" t="s">
        <v>2974</v>
      </c>
      <c r="K1848" s="3" t="s">
        <v>3158</v>
      </c>
      <c r="L1848" s="3"/>
      <c r="M1848" s="3" t="str">
        <f t="shared" si="184"/>
        <v>NULL</v>
      </c>
      <c r="N1848" s="3"/>
      <c r="O1848" s="3"/>
      <c r="P1848" s="2" t="s">
        <v>3167</v>
      </c>
      <c r="Q1848" s="28" t="str">
        <f t="shared" si="185"/>
        <v>orderNo</v>
      </c>
      <c r="R1848" s="2" t="str">
        <f t="shared" si="189"/>
        <v>, totalEnuriDcPrice  DECIMAL(12,2)  NULL  COMMENT '총 운영자추가할인'</v>
      </c>
    </row>
    <row r="1849" spans="1:18" ht="22" hidden="1" customHeight="1" x14ac:dyDescent="0.45">
      <c r="A1849" s="23">
        <f t="shared" si="186"/>
        <v>86</v>
      </c>
      <c r="B1849" s="3" t="s">
        <v>598</v>
      </c>
      <c r="C1849" s="3" t="s">
        <v>787</v>
      </c>
      <c r="D1849" s="3" t="s">
        <v>5513</v>
      </c>
      <c r="E1849" s="3" t="s">
        <v>846</v>
      </c>
      <c r="F1849" s="4" t="str">
        <f t="shared" si="187"/>
        <v>O_PNT_es_order</v>
      </c>
      <c r="G1849" s="5" t="s">
        <v>853</v>
      </c>
      <c r="H1849" s="3">
        <f t="shared" si="188"/>
        <v>45</v>
      </c>
      <c r="I1849" s="4" t="s">
        <v>961</v>
      </c>
      <c r="J1849" s="4" t="s">
        <v>2975</v>
      </c>
      <c r="K1849" s="3" t="s">
        <v>3210</v>
      </c>
      <c r="L1849" s="3"/>
      <c r="M1849" s="3" t="str">
        <f t="shared" si="184"/>
        <v>NULL</v>
      </c>
      <c r="N1849" s="3"/>
      <c r="O1849" s="3"/>
      <c r="P1849" s="2" t="s">
        <v>3232</v>
      </c>
      <c r="Q1849" s="28" t="str">
        <f t="shared" si="185"/>
        <v>orderNo</v>
      </c>
      <c r="R1849" s="2" t="str">
        <f t="shared" si="189"/>
        <v>, mileageGiveExclude  VARCHAR(1)  NULL  COMMENT '적립금 지급 예외'</v>
      </c>
    </row>
    <row r="1850" spans="1:18" ht="22" hidden="1" customHeight="1" x14ac:dyDescent="0.45">
      <c r="A1850" s="23">
        <f t="shared" si="186"/>
        <v>86</v>
      </c>
      <c r="B1850" s="3" t="s">
        <v>598</v>
      </c>
      <c r="C1850" s="3" t="s">
        <v>787</v>
      </c>
      <c r="D1850" s="3" t="s">
        <v>5513</v>
      </c>
      <c r="E1850" s="3" t="s">
        <v>846</v>
      </c>
      <c r="F1850" s="4" t="str">
        <f t="shared" si="187"/>
        <v>O_PNT_es_order</v>
      </c>
      <c r="G1850" s="5" t="s">
        <v>853</v>
      </c>
      <c r="H1850" s="3">
        <f t="shared" si="188"/>
        <v>46</v>
      </c>
      <c r="I1850" s="4" t="s">
        <v>962</v>
      </c>
      <c r="J1850" s="4" t="s">
        <v>2976</v>
      </c>
      <c r="K1850" s="3" t="s">
        <v>3158</v>
      </c>
      <c r="L1850" s="3"/>
      <c r="M1850" s="3" t="str">
        <f t="shared" si="184"/>
        <v>NULL</v>
      </c>
      <c r="N1850" s="3"/>
      <c r="O1850" s="3"/>
      <c r="P1850" s="2" t="s">
        <v>3167</v>
      </c>
      <c r="Q1850" s="28" t="str">
        <f t="shared" si="185"/>
        <v>orderNo</v>
      </c>
      <c r="R1850" s="2" t="str">
        <f t="shared" si="189"/>
        <v>, totalDeliveryWeight  DECIMAL(12,2)  NULL  COMMENT '배송 총 무게'</v>
      </c>
    </row>
    <row r="1851" spans="1:18" ht="22" hidden="1" customHeight="1" x14ac:dyDescent="0.45">
      <c r="A1851" s="23">
        <f t="shared" si="186"/>
        <v>86</v>
      </c>
      <c r="B1851" s="3" t="s">
        <v>598</v>
      </c>
      <c r="C1851" s="3" t="s">
        <v>787</v>
      </c>
      <c r="D1851" s="3" t="s">
        <v>5513</v>
      </c>
      <c r="E1851" s="3" t="s">
        <v>846</v>
      </c>
      <c r="F1851" s="4" t="str">
        <f t="shared" si="187"/>
        <v>O_PNT_es_order</v>
      </c>
      <c r="G1851" s="5" t="s">
        <v>853</v>
      </c>
      <c r="H1851" s="3">
        <f t="shared" si="188"/>
        <v>47</v>
      </c>
      <c r="I1851" s="4" t="s">
        <v>963</v>
      </c>
      <c r="J1851" s="4" t="s">
        <v>2977</v>
      </c>
      <c r="K1851" s="3" t="s">
        <v>3210</v>
      </c>
      <c r="L1851" s="3"/>
      <c r="M1851" s="3" t="str">
        <f t="shared" si="184"/>
        <v>NULL</v>
      </c>
      <c r="N1851" s="3"/>
      <c r="O1851" s="3"/>
      <c r="P1851" s="2" t="s">
        <v>3232</v>
      </c>
      <c r="Q1851" s="28" t="str">
        <f t="shared" si="185"/>
        <v>orderNo</v>
      </c>
      <c r="R1851" s="2" t="str">
        <f t="shared" si="189"/>
        <v>, firstSaleFl  VARCHAR(1)  NULL  COMMENT '첫구매 여부'</v>
      </c>
    </row>
    <row r="1852" spans="1:18" ht="22" hidden="1" customHeight="1" x14ac:dyDescent="0.45">
      <c r="A1852" s="23">
        <f t="shared" si="186"/>
        <v>86</v>
      </c>
      <c r="B1852" s="3" t="s">
        <v>598</v>
      </c>
      <c r="C1852" s="3" t="s">
        <v>787</v>
      </c>
      <c r="D1852" s="3" t="s">
        <v>5513</v>
      </c>
      <c r="E1852" s="3" t="s">
        <v>846</v>
      </c>
      <c r="F1852" s="4" t="str">
        <f t="shared" si="187"/>
        <v>O_PNT_es_order</v>
      </c>
      <c r="G1852" s="5" t="s">
        <v>853</v>
      </c>
      <c r="H1852" s="3">
        <f t="shared" si="188"/>
        <v>48</v>
      </c>
      <c r="I1852" s="4" t="s">
        <v>964</v>
      </c>
      <c r="J1852" s="4" t="s">
        <v>2978</v>
      </c>
      <c r="K1852" s="3" t="s">
        <v>3210</v>
      </c>
      <c r="L1852" s="3"/>
      <c r="M1852" s="3" t="str">
        <f t="shared" si="184"/>
        <v>NULL</v>
      </c>
      <c r="N1852" s="3"/>
      <c r="O1852" s="3"/>
      <c r="P1852" s="2" t="s">
        <v>3232</v>
      </c>
      <c r="Q1852" s="28" t="str">
        <f t="shared" si="185"/>
        <v>orderNo</v>
      </c>
      <c r="R1852" s="2" t="str">
        <f t="shared" si="189"/>
        <v>, firstCouponFl  VARCHAR(1)  NULL  COMMENT '첫구매 쿠폰 지급 여부'</v>
      </c>
    </row>
    <row r="1853" spans="1:18" ht="22" hidden="1" customHeight="1" x14ac:dyDescent="0.45">
      <c r="A1853" s="23">
        <f t="shared" si="186"/>
        <v>86</v>
      </c>
      <c r="B1853" s="3" t="s">
        <v>598</v>
      </c>
      <c r="C1853" s="3" t="s">
        <v>787</v>
      </c>
      <c r="D1853" s="3" t="s">
        <v>5513</v>
      </c>
      <c r="E1853" s="3" t="s">
        <v>846</v>
      </c>
      <c r="F1853" s="4" t="str">
        <f t="shared" si="187"/>
        <v>O_PNT_es_order</v>
      </c>
      <c r="G1853" s="5" t="s">
        <v>853</v>
      </c>
      <c r="H1853" s="3">
        <f t="shared" si="188"/>
        <v>49</v>
      </c>
      <c r="I1853" s="4" t="s">
        <v>965</v>
      </c>
      <c r="J1853" s="4" t="s">
        <v>2979</v>
      </c>
      <c r="K1853" s="3" t="s">
        <v>3210</v>
      </c>
      <c r="L1853" s="3"/>
      <c r="M1853" s="3" t="str">
        <f t="shared" si="184"/>
        <v>NULL</v>
      </c>
      <c r="N1853" s="3"/>
      <c r="O1853" s="3"/>
      <c r="P1853" s="2" t="s">
        <v>3232</v>
      </c>
      <c r="Q1853" s="28" t="str">
        <f t="shared" si="185"/>
        <v>orderNo</v>
      </c>
      <c r="R1853" s="2" t="str">
        <f t="shared" si="189"/>
        <v>, eventCouponFl  VARCHAR(1)  NULL  COMMENT '구매 쿠폰 지급 여부'</v>
      </c>
    </row>
    <row r="1854" spans="1:18" ht="22" hidden="1" customHeight="1" x14ac:dyDescent="0.45">
      <c r="A1854" s="23">
        <f t="shared" si="186"/>
        <v>86</v>
      </c>
      <c r="B1854" s="3" t="s">
        <v>598</v>
      </c>
      <c r="C1854" s="3" t="s">
        <v>787</v>
      </c>
      <c r="D1854" s="3" t="s">
        <v>5513</v>
      </c>
      <c r="E1854" s="3" t="s">
        <v>846</v>
      </c>
      <c r="F1854" s="4" t="str">
        <f t="shared" si="187"/>
        <v>O_PNT_es_order</v>
      </c>
      <c r="G1854" s="5" t="s">
        <v>853</v>
      </c>
      <c r="H1854" s="3">
        <f t="shared" si="188"/>
        <v>50</v>
      </c>
      <c r="I1854" s="4" t="s">
        <v>966</v>
      </c>
      <c r="J1854" s="4" t="s">
        <v>2980</v>
      </c>
      <c r="K1854" s="3" t="s">
        <v>3163</v>
      </c>
      <c r="L1854" s="3"/>
      <c r="M1854" s="3" t="str">
        <f t="shared" si="184"/>
        <v>NULL</v>
      </c>
      <c r="N1854" s="3"/>
      <c r="O1854" s="3"/>
      <c r="P1854" s="2" t="s">
        <v>3246</v>
      </c>
      <c r="Q1854" s="28" t="str">
        <f t="shared" si="185"/>
        <v>orderNo</v>
      </c>
      <c r="R1854" s="2" t="str">
        <f t="shared" si="189"/>
        <v>, sendMailSmsFl  TEXT  NULL  COMMENT '메일 전송/SMS 전송 여부'</v>
      </c>
    </row>
    <row r="1855" spans="1:18" ht="22" hidden="1" customHeight="1" x14ac:dyDescent="0.45">
      <c r="A1855" s="23">
        <f t="shared" si="186"/>
        <v>86</v>
      </c>
      <c r="B1855" s="3" t="s">
        <v>598</v>
      </c>
      <c r="C1855" s="3" t="s">
        <v>787</v>
      </c>
      <c r="D1855" s="3" t="s">
        <v>5513</v>
      </c>
      <c r="E1855" s="3" t="s">
        <v>846</v>
      </c>
      <c r="F1855" s="4" t="str">
        <f t="shared" si="187"/>
        <v>O_PNT_es_order</v>
      </c>
      <c r="G1855" s="5" t="s">
        <v>853</v>
      </c>
      <c r="H1855" s="3">
        <f t="shared" si="188"/>
        <v>51</v>
      </c>
      <c r="I1855" s="4" t="s">
        <v>967</v>
      </c>
      <c r="J1855" s="4" t="s">
        <v>2981</v>
      </c>
      <c r="K1855" s="3" t="s">
        <v>3162</v>
      </c>
      <c r="L1855" s="3"/>
      <c r="M1855" s="3" t="str">
        <f t="shared" si="184"/>
        <v>NULL</v>
      </c>
      <c r="N1855" s="3"/>
      <c r="O1855" s="3"/>
      <c r="P1855" s="2" t="s">
        <v>3321</v>
      </c>
      <c r="Q1855" s="28" t="str">
        <f t="shared" si="185"/>
        <v>orderNo</v>
      </c>
      <c r="R1855" s="2" t="str">
        <f t="shared" si="189"/>
        <v>, settleKind  CHAR(2)  NULL  COMMENT '주문 방법'</v>
      </c>
    </row>
    <row r="1856" spans="1:18" ht="22" hidden="1" customHeight="1" x14ac:dyDescent="0.45">
      <c r="A1856" s="23">
        <f t="shared" si="186"/>
        <v>86</v>
      </c>
      <c r="B1856" s="3" t="s">
        <v>598</v>
      </c>
      <c r="C1856" s="3" t="s">
        <v>787</v>
      </c>
      <c r="D1856" s="3" t="s">
        <v>5513</v>
      </c>
      <c r="E1856" s="3" t="s">
        <v>846</v>
      </c>
      <c r="F1856" s="4" t="str">
        <f t="shared" si="187"/>
        <v>O_PNT_es_order</v>
      </c>
      <c r="G1856" s="5" t="s">
        <v>853</v>
      </c>
      <c r="H1856" s="3">
        <f t="shared" si="188"/>
        <v>52</v>
      </c>
      <c r="I1856" s="4" t="s">
        <v>968</v>
      </c>
      <c r="J1856" s="4" t="s">
        <v>2982</v>
      </c>
      <c r="K1856" s="3" t="s">
        <v>3194</v>
      </c>
      <c r="L1856" s="3"/>
      <c r="M1856" s="3" t="str">
        <f t="shared" si="184"/>
        <v>NULL</v>
      </c>
      <c r="N1856" s="3"/>
      <c r="O1856" s="3"/>
      <c r="P1856" s="2" t="s">
        <v>3228</v>
      </c>
      <c r="Q1856" s="28" t="str">
        <f t="shared" si="185"/>
        <v>orderNo</v>
      </c>
      <c r="R1856" s="2" t="str">
        <f t="shared" si="189"/>
        <v>, bankAccount  VARCHAR(100)  NULL  COMMENT '무통장 입금 은행'</v>
      </c>
    </row>
    <row r="1857" spans="1:18" ht="22" hidden="1" customHeight="1" x14ac:dyDescent="0.45">
      <c r="A1857" s="23">
        <f t="shared" si="186"/>
        <v>86</v>
      </c>
      <c r="B1857" s="3" t="s">
        <v>598</v>
      </c>
      <c r="C1857" s="3" t="s">
        <v>787</v>
      </c>
      <c r="D1857" s="3" t="s">
        <v>5513</v>
      </c>
      <c r="E1857" s="3" t="s">
        <v>846</v>
      </c>
      <c r="F1857" s="4" t="str">
        <f t="shared" si="187"/>
        <v>O_PNT_es_order</v>
      </c>
      <c r="G1857" s="5" t="s">
        <v>853</v>
      </c>
      <c r="H1857" s="3">
        <f t="shared" si="188"/>
        <v>53</v>
      </c>
      <c r="I1857" s="4" t="s">
        <v>969</v>
      </c>
      <c r="J1857" s="4" t="s">
        <v>2983</v>
      </c>
      <c r="K1857" s="3" t="s">
        <v>3183</v>
      </c>
      <c r="L1857" s="3"/>
      <c r="M1857" s="3" t="str">
        <f t="shared" si="184"/>
        <v>NULL</v>
      </c>
      <c r="N1857" s="3"/>
      <c r="O1857" s="3"/>
      <c r="P1857" s="2" t="s">
        <v>3227</v>
      </c>
      <c r="Q1857" s="28" t="str">
        <f t="shared" si="185"/>
        <v>orderNo</v>
      </c>
      <c r="R1857" s="2" t="str">
        <f t="shared" si="189"/>
        <v>, bankSender  VARCHAR(20)  NULL  COMMENT '무통장 입금자'</v>
      </c>
    </row>
    <row r="1858" spans="1:18" ht="22" hidden="1" customHeight="1" x14ac:dyDescent="0.45">
      <c r="A1858" s="23">
        <f t="shared" si="186"/>
        <v>86</v>
      </c>
      <c r="B1858" s="3" t="s">
        <v>598</v>
      </c>
      <c r="C1858" s="3" t="s">
        <v>787</v>
      </c>
      <c r="D1858" s="3" t="s">
        <v>5513</v>
      </c>
      <c r="E1858" s="3" t="s">
        <v>846</v>
      </c>
      <c r="F1858" s="4" t="str">
        <f t="shared" si="187"/>
        <v>O_PNT_es_order</v>
      </c>
      <c r="G1858" s="5" t="s">
        <v>853</v>
      </c>
      <c r="H1858" s="3">
        <f t="shared" si="188"/>
        <v>54</v>
      </c>
      <c r="I1858" s="4" t="s">
        <v>970</v>
      </c>
      <c r="J1858" s="4" t="s">
        <v>2984</v>
      </c>
      <c r="K1858" s="3" t="s">
        <v>3210</v>
      </c>
      <c r="L1858" s="3"/>
      <c r="M1858" s="3" t="str">
        <f t="shared" si="184"/>
        <v>NULL</v>
      </c>
      <c r="N1858" s="3"/>
      <c r="O1858" s="3"/>
      <c r="P1858" s="2" t="s">
        <v>3325</v>
      </c>
      <c r="Q1858" s="28" t="str">
        <f t="shared" si="185"/>
        <v>orderNo</v>
      </c>
      <c r="R1858" s="2" t="str">
        <f t="shared" si="189"/>
        <v>, receiptFl  VARCHAR(1)  NULL  COMMENT '영수증 신청여부'</v>
      </c>
    </row>
    <row r="1859" spans="1:18" ht="22" hidden="1" customHeight="1" x14ac:dyDescent="0.45">
      <c r="A1859" s="23">
        <f t="shared" si="186"/>
        <v>86</v>
      </c>
      <c r="B1859" s="3" t="s">
        <v>598</v>
      </c>
      <c r="C1859" s="3" t="s">
        <v>787</v>
      </c>
      <c r="D1859" s="3" t="s">
        <v>5513</v>
      </c>
      <c r="E1859" s="3" t="s">
        <v>846</v>
      </c>
      <c r="F1859" s="4" t="str">
        <f t="shared" si="187"/>
        <v>O_PNT_es_order</v>
      </c>
      <c r="G1859" s="5" t="s">
        <v>853</v>
      </c>
      <c r="H1859" s="3">
        <f t="shared" si="188"/>
        <v>55</v>
      </c>
      <c r="I1859" s="4" t="s">
        <v>971</v>
      </c>
      <c r="J1859" s="4" t="s">
        <v>2985</v>
      </c>
      <c r="K1859" s="3" t="s">
        <v>3163</v>
      </c>
      <c r="L1859" s="3"/>
      <c r="M1859" s="3" t="str">
        <f t="shared" si="184"/>
        <v>NULL</v>
      </c>
      <c r="N1859" s="3"/>
      <c r="O1859" s="3"/>
      <c r="P1859" s="2" t="s">
        <v>3246</v>
      </c>
      <c r="Q1859" s="28" t="str">
        <f t="shared" si="185"/>
        <v>orderNo</v>
      </c>
      <c r="R1859" s="2" t="str">
        <f t="shared" si="189"/>
        <v>, depositPolicy  TEXT  NULL  COMMENT '예치금 정책'</v>
      </c>
    </row>
    <row r="1860" spans="1:18" ht="22" hidden="1" customHeight="1" x14ac:dyDescent="0.45">
      <c r="A1860" s="23">
        <f t="shared" si="186"/>
        <v>86</v>
      </c>
      <c r="B1860" s="3" t="s">
        <v>598</v>
      </c>
      <c r="C1860" s="3" t="s">
        <v>787</v>
      </c>
      <c r="D1860" s="3" t="s">
        <v>5513</v>
      </c>
      <c r="E1860" s="3" t="s">
        <v>846</v>
      </c>
      <c r="F1860" s="4" t="str">
        <f t="shared" si="187"/>
        <v>O_PNT_es_order</v>
      </c>
      <c r="G1860" s="5" t="s">
        <v>853</v>
      </c>
      <c r="H1860" s="3">
        <f t="shared" si="188"/>
        <v>56</v>
      </c>
      <c r="I1860" s="4" t="s">
        <v>972</v>
      </c>
      <c r="J1860" s="4" t="s">
        <v>2986</v>
      </c>
      <c r="K1860" s="3" t="s">
        <v>3163</v>
      </c>
      <c r="L1860" s="3"/>
      <c r="M1860" s="3" t="str">
        <f t="shared" si="184"/>
        <v>NULL</v>
      </c>
      <c r="N1860" s="3"/>
      <c r="O1860" s="3"/>
      <c r="P1860" s="2" t="s">
        <v>3246</v>
      </c>
      <c r="Q1860" s="28" t="str">
        <f t="shared" si="185"/>
        <v>orderNo</v>
      </c>
      <c r="R1860" s="2" t="str">
        <f t="shared" si="189"/>
        <v>, mileagePolicy  TEXT  NULL  COMMENT '마일리지 정책'</v>
      </c>
    </row>
    <row r="1861" spans="1:18" ht="22" hidden="1" customHeight="1" x14ac:dyDescent="0.45">
      <c r="A1861" s="23">
        <f t="shared" si="186"/>
        <v>86</v>
      </c>
      <c r="B1861" s="3" t="s">
        <v>598</v>
      </c>
      <c r="C1861" s="3" t="s">
        <v>787</v>
      </c>
      <c r="D1861" s="3" t="s">
        <v>5513</v>
      </c>
      <c r="E1861" s="3" t="s">
        <v>846</v>
      </c>
      <c r="F1861" s="4" t="str">
        <f t="shared" si="187"/>
        <v>O_PNT_es_order</v>
      </c>
      <c r="G1861" s="5" t="s">
        <v>853</v>
      </c>
      <c r="H1861" s="3">
        <f t="shared" si="188"/>
        <v>57</v>
      </c>
      <c r="I1861" s="4" t="s">
        <v>973</v>
      </c>
      <c r="J1861" s="4" t="s">
        <v>2987</v>
      </c>
      <c r="K1861" s="3" t="s">
        <v>3163</v>
      </c>
      <c r="L1861" s="3"/>
      <c r="M1861" s="3" t="str">
        <f t="shared" si="184"/>
        <v>NULL</v>
      </c>
      <c r="N1861" s="3"/>
      <c r="O1861" s="3"/>
      <c r="P1861" s="2" t="s">
        <v>3246</v>
      </c>
      <c r="Q1861" s="28" t="str">
        <f t="shared" si="185"/>
        <v>orderNo</v>
      </c>
      <c r="R1861" s="2" t="str">
        <f t="shared" si="189"/>
        <v>, statusPolicy  TEXT  NULL  COMMENT '주문상태 정책'</v>
      </c>
    </row>
    <row r="1862" spans="1:18" ht="22" hidden="1" customHeight="1" x14ac:dyDescent="0.45">
      <c r="A1862" s="23">
        <f t="shared" si="186"/>
        <v>86</v>
      </c>
      <c r="B1862" s="3" t="s">
        <v>598</v>
      </c>
      <c r="C1862" s="3" t="s">
        <v>787</v>
      </c>
      <c r="D1862" s="3" t="s">
        <v>5513</v>
      </c>
      <c r="E1862" s="3" t="s">
        <v>846</v>
      </c>
      <c r="F1862" s="4" t="str">
        <f t="shared" si="187"/>
        <v>O_PNT_es_order</v>
      </c>
      <c r="G1862" s="5" t="s">
        <v>853</v>
      </c>
      <c r="H1862" s="3">
        <f t="shared" si="188"/>
        <v>58</v>
      </c>
      <c r="I1862" s="4" t="s">
        <v>974</v>
      </c>
      <c r="J1862" s="4" t="s">
        <v>2988</v>
      </c>
      <c r="K1862" s="3" t="s">
        <v>3163</v>
      </c>
      <c r="L1862" s="3"/>
      <c r="M1862" s="3" t="str">
        <f t="shared" si="184"/>
        <v>NULL</v>
      </c>
      <c r="N1862" s="3"/>
      <c r="O1862" s="3"/>
      <c r="P1862" s="2" t="s">
        <v>3246</v>
      </c>
      <c r="Q1862" s="28" t="str">
        <f t="shared" si="185"/>
        <v>orderNo</v>
      </c>
      <c r="R1862" s="2" t="str">
        <f t="shared" si="189"/>
        <v>, memberPolicy  TEXT  NULL  COMMENT '주문당시의 회원등급별 할인정책'</v>
      </c>
    </row>
    <row r="1863" spans="1:18" ht="22" hidden="1" customHeight="1" x14ac:dyDescent="0.45">
      <c r="A1863" s="23">
        <f t="shared" si="186"/>
        <v>86</v>
      </c>
      <c r="B1863" s="3" t="s">
        <v>598</v>
      </c>
      <c r="C1863" s="3" t="s">
        <v>787</v>
      </c>
      <c r="D1863" s="3" t="s">
        <v>5513</v>
      </c>
      <c r="E1863" s="3" t="s">
        <v>846</v>
      </c>
      <c r="F1863" s="4" t="str">
        <f t="shared" si="187"/>
        <v>O_PNT_es_order</v>
      </c>
      <c r="G1863" s="5" t="s">
        <v>853</v>
      </c>
      <c r="H1863" s="3">
        <f t="shared" si="188"/>
        <v>59</v>
      </c>
      <c r="I1863" s="4" t="s">
        <v>975</v>
      </c>
      <c r="J1863" s="4" t="s">
        <v>2989</v>
      </c>
      <c r="K1863" s="3" t="s">
        <v>3163</v>
      </c>
      <c r="L1863" s="3"/>
      <c r="M1863" s="3" t="str">
        <f t="shared" si="184"/>
        <v>NULL</v>
      </c>
      <c r="N1863" s="3"/>
      <c r="O1863" s="3"/>
      <c r="P1863" s="2" t="s">
        <v>3246</v>
      </c>
      <c r="Q1863" s="28" t="str">
        <f t="shared" si="185"/>
        <v>orderNo</v>
      </c>
      <c r="R1863" s="2" t="str">
        <f t="shared" si="189"/>
        <v>, couponPolicy  TEXT  NULL  COMMENT '주문당시의 쿠폰 기본정책'</v>
      </c>
    </row>
    <row r="1864" spans="1:18" ht="22" hidden="1" customHeight="1" x14ac:dyDescent="0.45">
      <c r="A1864" s="23">
        <f t="shared" si="186"/>
        <v>86</v>
      </c>
      <c r="B1864" s="3" t="s">
        <v>598</v>
      </c>
      <c r="C1864" s="3" t="s">
        <v>787</v>
      </c>
      <c r="D1864" s="3" t="s">
        <v>5513</v>
      </c>
      <c r="E1864" s="3" t="s">
        <v>846</v>
      </c>
      <c r="F1864" s="4" t="str">
        <f t="shared" si="187"/>
        <v>O_PNT_es_order</v>
      </c>
      <c r="G1864" s="5" t="s">
        <v>853</v>
      </c>
      <c r="H1864" s="3">
        <f t="shared" si="188"/>
        <v>60</v>
      </c>
      <c r="I1864" s="4" t="s">
        <v>976</v>
      </c>
      <c r="J1864" s="4" t="s">
        <v>2990</v>
      </c>
      <c r="K1864" s="3" t="s">
        <v>3163</v>
      </c>
      <c r="L1864" s="3"/>
      <c r="M1864" s="3" t="str">
        <f t="shared" si="184"/>
        <v>NULL</v>
      </c>
      <c r="N1864" s="3"/>
      <c r="O1864" s="3"/>
      <c r="P1864" s="2" t="s">
        <v>3246</v>
      </c>
      <c r="Q1864" s="28" t="str">
        <f t="shared" si="185"/>
        <v>orderNo</v>
      </c>
      <c r="R1864" s="2" t="str">
        <f t="shared" si="189"/>
        <v>, currencyPolicy  TEXT  NULL  COMMENT '주문당시의 상점통화 기본정책'</v>
      </c>
    </row>
    <row r="1865" spans="1:18" ht="22" hidden="1" customHeight="1" x14ac:dyDescent="0.45">
      <c r="A1865" s="23">
        <f t="shared" si="186"/>
        <v>86</v>
      </c>
      <c r="B1865" s="3" t="s">
        <v>598</v>
      </c>
      <c r="C1865" s="3" t="s">
        <v>787</v>
      </c>
      <c r="D1865" s="3" t="s">
        <v>5513</v>
      </c>
      <c r="E1865" s="3" t="s">
        <v>846</v>
      </c>
      <c r="F1865" s="4" t="str">
        <f t="shared" si="187"/>
        <v>O_PNT_es_order</v>
      </c>
      <c r="G1865" s="5" t="s">
        <v>853</v>
      </c>
      <c r="H1865" s="3">
        <f t="shared" si="188"/>
        <v>61</v>
      </c>
      <c r="I1865" s="4" t="s">
        <v>977</v>
      </c>
      <c r="J1865" s="4" t="s">
        <v>2991</v>
      </c>
      <c r="K1865" s="3" t="s">
        <v>3163</v>
      </c>
      <c r="L1865" s="3"/>
      <c r="M1865" s="3" t="str">
        <f t="shared" si="184"/>
        <v>NULL</v>
      </c>
      <c r="N1865" s="3"/>
      <c r="O1865" s="3"/>
      <c r="P1865" s="2" t="s">
        <v>3246</v>
      </c>
      <c r="Q1865" s="28" t="str">
        <f t="shared" si="185"/>
        <v>orderNo</v>
      </c>
      <c r="R1865" s="2" t="str">
        <f t="shared" si="189"/>
        <v>, exchangeRatePolicy  TEXT  NULL  COMMENT '주문당시의 환율 기본정책'</v>
      </c>
    </row>
    <row r="1866" spans="1:18" ht="22" hidden="1" customHeight="1" x14ac:dyDescent="0.45">
      <c r="A1866" s="23">
        <f t="shared" si="186"/>
        <v>86</v>
      </c>
      <c r="B1866" s="3" t="s">
        <v>598</v>
      </c>
      <c r="C1866" s="3" t="s">
        <v>787</v>
      </c>
      <c r="D1866" s="3" t="s">
        <v>5513</v>
      </c>
      <c r="E1866" s="3" t="s">
        <v>846</v>
      </c>
      <c r="F1866" s="4" t="str">
        <f t="shared" si="187"/>
        <v>O_PNT_es_order</v>
      </c>
      <c r="G1866" s="5" t="s">
        <v>853</v>
      </c>
      <c r="H1866" s="3">
        <f t="shared" si="188"/>
        <v>62</v>
      </c>
      <c r="I1866" s="4" t="s">
        <v>978</v>
      </c>
      <c r="J1866" s="4" t="s">
        <v>2992</v>
      </c>
      <c r="K1866" s="3" t="s">
        <v>3163</v>
      </c>
      <c r="L1866" s="3"/>
      <c r="M1866" s="3" t="str">
        <f t="shared" si="184"/>
        <v>NULL</v>
      </c>
      <c r="N1866" s="3"/>
      <c r="O1866" s="3"/>
      <c r="P1866" s="2" t="s">
        <v>3246</v>
      </c>
      <c r="Q1866" s="28" t="str">
        <f t="shared" si="185"/>
        <v>orderNo</v>
      </c>
      <c r="R1866" s="2" t="str">
        <f t="shared" si="189"/>
        <v>, myappPolicy  TEXT  NULL  COMMENT '주문당시의 마이앱 기본정책'</v>
      </c>
    </row>
    <row r="1867" spans="1:18" ht="22" hidden="1" customHeight="1" x14ac:dyDescent="0.45">
      <c r="A1867" s="23">
        <f t="shared" si="186"/>
        <v>86</v>
      </c>
      <c r="B1867" s="3" t="s">
        <v>598</v>
      </c>
      <c r="C1867" s="3" t="s">
        <v>787</v>
      </c>
      <c r="D1867" s="3" t="s">
        <v>5513</v>
      </c>
      <c r="E1867" s="3" t="s">
        <v>846</v>
      </c>
      <c r="F1867" s="4" t="str">
        <f t="shared" si="187"/>
        <v>O_PNT_es_order</v>
      </c>
      <c r="G1867" s="5" t="s">
        <v>853</v>
      </c>
      <c r="H1867" s="3">
        <f t="shared" si="188"/>
        <v>63</v>
      </c>
      <c r="I1867" s="4" t="s">
        <v>979</v>
      </c>
      <c r="J1867" s="4" t="s">
        <v>2993</v>
      </c>
      <c r="K1867" s="3" t="s">
        <v>3163</v>
      </c>
      <c r="L1867" s="3"/>
      <c r="M1867" s="3" t="str">
        <f t="shared" si="184"/>
        <v>NULL</v>
      </c>
      <c r="N1867" s="3"/>
      <c r="O1867" s="3"/>
      <c r="P1867" s="2" t="s">
        <v>3246</v>
      </c>
      <c r="Q1867" s="28" t="str">
        <f t="shared" si="185"/>
        <v>orderNo</v>
      </c>
      <c r="R1867" s="2" t="str">
        <f t="shared" si="189"/>
        <v>, userRequestMemo  TEXT  NULL  COMMENT '고객상담메모(관리자용 메모)'</v>
      </c>
    </row>
    <row r="1868" spans="1:18" ht="22" hidden="1" customHeight="1" x14ac:dyDescent="0.45">
      <c r="A1868" s="23">
        <f t="shared" si="186"/>
        <v>86</v>
      </c>
      <c r="B1868" s="3" t="s">
        <v>598</v>
      </c>
      <c r="C1868" s="3" t="s">
        <v>787</v>
      </c>
      <c r="D1868" s="3" t="s">
        <v>5513</v>
      </c>
      <c r="E1868" s="3" t="s">
        <v>846</v>
      </c>
      <c r="F1868" s="4" t="str">
        <f t="shared" si="187"/>
        <v>O_PNT_es_order</v>
      </c>
      <c r="G1868" s="5" t="s">
        <v>853</v>
      </c>
      <c r="H1868" s="3">
        <f t="shared" si="188"/>
        <v>64</v>
      </c>
      <c r="I1868" s="4" t="s">
        <v>979</v>
      </c>
      <c r="J1868" s="4" t="s">
        <v>2994</v>
      </c>
      <c r="K1868" s="3" t="s">
        <v>3163</v>
      </c>
      <c r="L1868" s="3"/>
      <c r="M1868" s="3" t="str">
        <f t="shared" si="184"/>
        <v>NULL</v>
      </c>
      <c r="N1868" s="3"/>
      <c r="O1868" s="3"/>
      <c r="P1868" s="2" t="s">
        <v>3246</v>
      </c>
      <c r="Q1868" s="28" t="str">
        <f t="shared" si="185"/>
        <v>orderNo</v>
      </c>
      <c r="R1868" s="2" t="str">
        <f t="shared" si="189"/>
        <v>, userConsultMemo  TEXT  NULL  COMMENT '고객상담메모(관리자용 메모)'</v>
      </c>
    </row>
    <row r="1869" spans="1:18" ht="22" hidden="1" customHeight="1" x14ac:dyDescent="0.45">
      <c r="A1869" s="23">
        <f t="shared" si="186"/>
        <v>86</v>
      </c>
      <c r="B1869" s="3" t="s">
        <v>598</v>
      </c>
      <c r="C1869" s="3" t="s">
        <v>787</v>
      </c>
      <c r="D1869" s="3" t="s">
        <v>5513</v>
      </c>
      <c r="E1869" s="3" t="s">
        <v>846</v>
      </c>
      <c r="F1869" s="4" t="str">
        <f t="shared" si="187"/>
        <v>O_PNT_es_order</v>
      </c>
      <c r="G1869" s="5" t="s">
        <v>853</v>
      </c>
      <c r="H1869" s="3">
        <f t="shared" si="188"/>
        <v>65</v>
      </c>
      <c r="I1869" s="4" t="s">
        <v>980</v>
      </c>
      <c r="J1869" s="4" t="s">
        <v>2886</v>
      </c>
      <c r="K1869" s="3" t="s">
        <v>3163</v>
      </c>
      <c r="L1869" s="3"/>
      <c r="M1869" s="3" t="str">
        <f t="shared" si="184"/>
        <v>NULL</v>
      </c>
      <c r="N1869" s="3"/>
      <c r="O1869" s="3"/>
      <c r="P1869" s="2" t="s">
        <v>3246</v>
      </c>
      <c r="Q1869" s="28" t="str">
        <f t="shared" si="185"/>
        <v>orderNo</v>
      </c>
      <c r="R1869" s="2" t="str">
        <f t="shared" si="189"/>
        <v>, adminMemo  TEXT  NULL  COMMENT '관리자 메모'</v>
      </c>
    </row>
    <row r="1870" spans="1:18" ht="22" hidden="1" customHeight="1" x14ac:dyDescent="0.45">
      <c r="A1870" s="23">
        <f t="shared" si="186"/>
        <v>86</v>
      </c>
      <c r="B1870" s="3" t="s">
        <v>598</v>
      </c>
      <c r="C1870" s="3" t="s">
        <v>787</v>
      </c>
      <c r="D1870" s="3" t="s">
        <v>5513</v>
      </c>
      <c r="E1870" s="3" t="s">
        <v>846</v>
      </c>
      <c r="F1870" s="4" t="str">
        <f t="shared" si="187"/>
        <v>O_PNT_es_order</v>
      </c>
      <c r="G1870" s="5" t="s">
        <v>853</v>
      </c>
      <c r="H1870" s="3">
        <f t="shared" si="188"/>
        <v>66</v>
      </c>
      <c r="I1870" s="4" t="s">
        <v>981</v>
      </c>
      <c r="J1870" s="4" t="s">
        <v>2995</v>
      </c>
      <c r="K1870" s="3" t="s">
        <v>3163</v>
      </c>
      <c r="L1870" s="3"/>
      <c r="M1870" s="3" t="str">
        <f t="shared" si="184"/>
        <v>NULL</v>
      </c>
      <c r="N1870" s="3"/>
      <c r="O1870" s="3"/>
      <c r="P1870" s="2" t="s">
        <v>3246</v>
      </c>
      <c r="Q1870" s="28" t="str">
        <f t="shared" si="185"/>
        <v>orderNo</v>
      </c>
      <c r="R1870" s="2" t="str">
        <f t="shared" si="189"/>
        <v>, orderPGLog  TEXT  NULL  COMMENT '주문 PG 로그'</v>
      </c>
    </row>
    <row r="1871" spans="1:18" ht="22" hidden="1" customHeight="1" x14ac:dyDescent="0.45">
      <c r="A1871" s="23">
        <f t="shared" si="186"/>
        <v>86</v>
      </c>
      <c r="B1871" s="3" t="s">
        <v>598</v>
      </c>
      <c r="C1871" s="3" t="s">
        <v>787</v>
      </c>
      <c r="D1871" s="3" t="s">
        <v>5513</v>
      </c>
      <c r="E1871" s="3" t="s">
        <v>846</v>
      </c>
      <c r="F1871" s="4" t="str">
        <f t="shared" si="187"/>
        <v>O_PNT_es_order</v>
      </c>
      <c r="G1871" s="5" t="s">
        <v>853</v>
      </c>
      <c r="H1871" s="3">
        <f t="shared" si="188"/>
        <v>67</v>
      </c>
      <c r="I1871" s="4" t="s">
        <v>982</v>
      </c>
      <c r="J1871" s="4" t="s">
        <v>2996</v>
      </c>
      <c r="K1871" s="3" t="s">
        <v>3163</v>
      </c>
      <c r="L1871" s="3"/>
      <c r="M1871" s="3" t="str">
        <f t="shared" si="184"/>
        <v>NULL</v>
      </c>
      <c r="N1871" s="3"/>
      <c r="O1871" s="3"/>
      <c r="P1871" s="2" t="s">
        <v>3246</v>
      </c>
      <c r="Q1871" s="28" t="str">
        <f t="shared" si="185"/>
        <v>orderNo</v>
      </c>
      <c r="R1871" s="2" t="str">
        <f t="shared" si="189"/>
        <v>, orderDeliveryLog  TEXT  NULL  COMMENT '주문 배송 로그'</v>
      </c>
    </row>
    <row r="1872" spans="1:18" ht="22" hidden="1" customHeight="1" x14ac:dyDescent="0.45">
      <c r="A1872" s="23">
        <f t="shared" si="186"/>
        <v>86</v>
      </c>
      <c r="B1872" s="3" t="s">
        <v>598</v>
      </c>
      <c r="C1872" s="3" t="s">
        <v>787</v>
      </c>
      <c r="D1872" s="3" t="s">
        <v>5513</v>
      </c>
      <c r="E1872" s="3" t="s">
        <v>846</v>
      </c>
      <c r="F1872" s="4" t="str">
        <f t="shared" si="187"/>
        <v>O_PNT_es_order</v>
      </c>
      <c r="G1872" s="5" t="s">
        <v>853</v>
      </c>
      <c r="H1872" s="3">
        <f t="shared" si="188"/>
        <v>68</v>
      </c>
      <c r="I1872" s="4" t="s">
        <v>983</v>
      </c>
      <c r="J1872" s="4" t="s">
        <v>2997</v>
      </c>
      <c r="K1872" s="3" t="s">
        <v>3163</v>
      </c>
      <c r="L1872" s="3"/>
      <c r="M1872" s="3" t="str">
        <f t="shared" si="184"/>
        <v>NULL</v>
      </c>
      <c r="N1872" s="3"/>
      <c r="O1872" s="3"/>
      <c r="P1872" s="2" t="s">
        <v>3246</v>
      </c>
      <c r="Q1872" s="28" t="str">
        <f t="shared" si="185"/>
        <v>orderNo</v>
      </c>
      <c r="R1872" s="2" t="str">
        <f t="shared" si="189"/>
        <v>, orderAdminLog  TEXT  NULL  COMMENT '주문 관리자 로그'</v>
      </c>
    </row>
    <row r="1873" spans="1:18" ht="22" hidden="1" customHeight="1" x14ac:dyDescent="0.45">
      <c r="A1873" s="23">
        <f t="shared" si="186"/>
        <v>86</v>
      </c>
      <c r="B1873" s="3" t="s">
        <v>598</v>
      </c>
      <c r="C1873" s="3" t="s">
        <v>787</v>
      </c>
      <c r="D1873" s="3" t="s">
        <v>5513</v>
      </c>
      <c r="E1873" s="3" t="s">
        <v>846</v>
      </c>
      <c r="F1873" s="4" t="str">
        <f t="shared" si="187"/>
        <v>O_PNT_es_order</v>
      </c>
      <c r="G1873" s="5" t="s">
        <v>853</v>
      </c>
      <c r="H1873" s="3">
        <f t="shared" si="188"/>
        <v>69</v>
      </c>
      <c r="I1873" s="4" t="s">
        <v>984</v>
      </c>
      <c r="J1873" s="4" t="s">
        <v>2998</v>
      </c>
      <c r="K1873" s="3" t="s">
        <v>3184</v>
      </c>
      <c r="L1873" s="3"/>
      <c r="M1873" s="3" t="str">
        <f t="shared" si="184"/>
        <v>NULL</v>
      </c>
      <c r="N1873" s="3"/>
      <c r="O1873" s="3"/>
      <c r="P1873" s="2" t="s">
        <v>3242</v>
      </c>
      <c r="Q1873" s="28" t="str">
        <f t="shared" si="185"/>
        <v>orderNo</v>
      </c>
      <c r="R1873" s="2" t="str">
        <f t="shared" si="189"/>
        <v>, pgName  VARCHAR(10)  NULL  COMMENT 'PG명'</v>
      </c>
    </row>
    <row r="1874" spans="1:18" ht="22" hidden="1" customHeight="1" x14ac:dyDescent="0.45">
      <c r="A1874" s="23">
        <f t="shared" si="186"/>
        <v>86</v>
      </c>
      <c r="B1874" s="3" t="s">
        <v>598</v>
      </c>
      <c r="C1874" s="3" t="s">
        <v>787</v>
      </c>
      <c r="D1874" s="3" t="s">
        <v>5513</v>
      </c>
      <c r="E1874" s="3" t="s">
        <v>846</v>
      </c>
      <c r="F1874" s="4" t="str">
        <f t="shared" si="187"/>
        <v>O_PNT_es_order</v>
      </c>
      <c r="G1874" s="5" t="s">
        <v>853</v>
      </c>
      <c r="H1874" s="3">
        <f t="shared" si="188"/>
        <v>70</v>
      </c>
      <c r="I1874" s="4" t="s">
        <v>985</v>
      </c>
      <c r="J1874" s="4" t="s">
        <v>2999</v>
      </c>
      <c r="K1874" s="3" t="s">
        <v>3184</v>
      </c>
      <c r="L1874" s="3"/>
      <c r="M1874" s="3" t="str">
        <f t="shared" si="184"/>
        <v>NULL</v>
      </c>
      <c r="N1874" s="3"/>
      <c r="O1874" s="3"/>
      <c r="P1874" s="2" t="s">
        <v>3242</v>
      </c>
      <c r="Q1874" s="28" t="str">
        <f t="shared" si="185"/>
        <v>orderNo</v>
      </c>
      <c r="R1874" s="2" t="str">
        <f t="shared" si="189"/>
        <v>, pgResultCode  VARCHAR(10)  NULL  COMMENT 'PG 결과코드'</v>
      </c>
    </row>
    <row r="1875" spans="1:18" ht="22" hidden="1" customHeight="1" x14ac:dyDescent="0.45">
      <c r="A1875" s="23">
        <f t="shared" si="186"/>
        <v>86</v>
      </c>
      <c r="B1875" s="3" t="s">
        <v>598</v>
      </c>
      <c r="C1875" s="3" t="s">
        <v>787</v>
      </c>
      <c r="D1875" s="3" t="s">
        <v>5513</v>
      </c>
      <c r="E1875" s="3" t="s">
        <v>846</v>
      </c>
      <c r="F1875" s="4" t="str">
        <f t="shared" si="187"/>
        <v>O_PNT_es_order</v>
      </c>
      <c r="G1875" s="5" t="s">
        <v>853</v>
      </c>
      <c r="H1875" s="3">
        <f t="shared" si="188"/>
        <v>71</v>
      </c>
      <c r="I1875" s="4" t="s">
        <v>986</v>
      </c>
      <c r="J1875" s="4" t="s">
        <v>3000</v>
      </c>
      <c r="K1875" s="3" t="s">
        <v>3194</v>
      </c>
      <c r="L1875" s="3"/>
      <c r="M1875" s="3" t="str">
        <f t="shared" si="184"/>
        <v>NULL</v>
      </c>
      <c r="N1875" s="3"/>
      <c r="O1875" s="3"/>
      <c r="P1875" s="2" t="s">
        <v>3228</v>
      </c>
      <c r="Q1875" s="28" t="str">
        <f t="shared" si="185"/>
        <v>orderNo</v>
      </c>
      <c r="R1875" s="2" t="str">
        <f t="shared" si="189"/>
        <v>, pgTid  VARCHAR(100)  NULL  COMMENT 'PG 거래번호'</v>
      </c>
    </row>
    <row r="1876" spans="1:18" ht="22" hidden="1" customHeight="1" x14ac:dyDescent="0.45">
      <c r="A1876" s="23">
        <f t="shared" si="186"/>
        <v>86</v>
      </c>
      <c r="B1876" s="3" t="s">
        <v>598</v>
      </c>
      <c r="C1876" s="3" t="s">
        <v>787</v>
      </c>
      <c r="D1876" s="3" t="s">
        <v>5513</v>
      </c>
      <c r="E1876" s="3" t="s">
        <v>846</v>
      </c>
      <c r="F1876" s="4" t="str">
        <f t="shared" si="187"/>
        <v>O_PNT_es_order</v>
      </c>
      <c r="G1876" s="5" t="s">
        <v>853</v>
      </c>
      <c r="H1876" s="3">
        <f t="shared" si="188"/>
        <v>72</v>
      </c>
      <c r="I1876" s="4" t="s">
        <v>987</v>
      </c>
      <c r="J1876" s="4" t="s">
        <v>3001</v>
      </c>
      <c r="K1876" s="3" t="s">
        <v>3198</v>
      </c>
      <c r="L1876" s="3"/>
      <c r="M1876" s="3" t="str">
        <f t="shared" si="184"/>
        <v>NULL</v>
      </c>
      <c r="N1876" s="3"/>
      <c r="O1876" s="3"/>
      <c r="P1876" s="2" t="s">
        <v>3290</v>
      </c>
      <c r="Q1876" s="28" t="str">
        <f t="shared" si="185"/>
        <v>orderNo</v>
      </c>
      <c r="R1876" s="2" t="str">
        <f t="shared" si="189"/>
        <v>, pgAppNo  VARCHAR(60)  NULL  COMMENT 'PG 승인번호'</v>
      </c>
    </row>
    <row r="1877" spans="1:18" ht="22" hidden="1" customHeight="1" x14ac:dyDescent="0.45">
      <c r="A1877" s="23">
        <f t="shared" si="186"/>
        <v>86</v>
      </c>
      <c r="B1877" s="3" t="s">
        <v>598</v>
      </c>
      <c r="C1877" s="3" t="s">
        <v>787</v>
      </c>
      <c r="D1877" s="3" t="s">
        <v>5513</v>
      </c>
      <c r="E1877" s="3" t="s">
        <v>846</v>
      </c>
      <c r="F1877" s="4" t="str">
        <f t="shared" si="187"/>
        <v>O_PNT_es_order</v>
      </c>
      <c r="G1877" s="5" t="s">
        <v>853</v>
      </c>
      <c r="H1877" s="3">
        <f t="shared" si="188"/>
        <v>73</v>
      </c>
      <c r="I1877" s="4" t="s">
        <v>988</v>
      </c>
      <c r="J1877" s="4" t="s">
        <v>3002</v>
      </c>
      <c r="K1877" s="3" t="s">
        <v>3199</v>
      </c>
      <c r="L1877" s="3"/>
      <c r="M1877" s="3" t="str">
        <f t="shared" si="184"/>
        <v>NULL</v>
      </c>
      <c r="N1877" s="3"/>
      <c r="O1877" s="3"/>
      <c r="P1877" s="2" t="s">
        <v>3273</v>
      </c>
      <c r="Q1877" s="28" t="str">
        <f t="shared" si="185"/>
        <v>orderNo</v>
      </c>
      <c r="R1877" s="2" t="str">
        <f t="shared" si="189"/>
        <v>, pgAppDt  VARCHAR(40)  NULL  COMMENT 'PG 승인일자'</v>
      </c>
    </row>
    <row r="1878" spans="1:18" ht="22" hidden="1" customHeight="1" x14ac:dyDescent="0.45">
      <c r="A1878" s="23">
        <f t="shared" si="186"/>
        <v>86</v>
      </c>
      <c r="B1878" s="3" t="s">
        <v>598</v>
      </c>
      <c r="C1878" s="3" t="s">
        <v>787</v>
      </c>
      <c r="D1878" s="3" t="s">
        <v>5513</v>
      </c>
      <c r="E1878" s="3" t="s">
        <v>846</v>
      </c>
      <c r="F1878" s="4" t="str">
        <f t="shared" si="187"/>
        <v>O_PNT_es_order</v>
      </c>
      <c r="G1878" s="5" t="s">
        <v>853</v>
      </c>
      <c r="H1878" s="3">
        <f t="shared" si="188"/>
        <v>74</v>
      </c>
      <c r="I1878" s="4" t="s">
        <v>989</v>
      </c>
      <c r="J1878" s="4" t="s">
        <v>3003</v>
      </c>
      <c r="K1878" s="3" t="s">
        <v>3184</v>
      </c>
      <c r="L1878" s="3"/>
      <c r="M1878" s="3" t="str">
        <f t="shared" si="184"/>
        <v>NULL</v>
      </c>
      <c r="N1878" s="3"/>
      <c r="O1878" s="3"/>
      <c r="P1878" s="2" t="s">
        <v>3242</v>
      </c>
      <c r="Q1878" s="28" t="str">
        <f t="shared" si="185"/>
        <v>orderNo</v>
      </c>
      <c r="R1878" s="2" t="str">
        <f t="shared" si="189"/>
        <v>, pgCardCd  VARCHAR(10)  NULL  COMMENT 'PG 승인카드코드'</v>
      </c>
    </row>
    <row r="1879" spans="1:18" ht="22" hidden="1" customHeight="1" x14ac:dyDescent="0.45">
      <c r="A1879" s="23">
        <f t="shared" si="186"/>
        <v>86</v>
      </c>
      <c r="B1879" s="3" t="s">
        <v>598</v>
      </c>
      <c r="C1879" s="3" t="s">
        <v>787</v>
      </c>
      <c r="D1879" s="3" t="s">
        <v>5513</v>
      </c>
      <c r="E1879" s="3" t="s">
        <v>846</v>
      </c>
      <c r="F1879" s="4" t="str">
        <f t="shared" si="187"/>
        <v>O_PNT_es_order</v>
      </c>
      <c r="G1879" s="5" t="s">
        <v>853</v>
      </c>
      <c r="H1879" s="3">
        <f t="shared" si="188"/>
        <v>75</v>
      </c>
      <c r="I1879" s="4" t="s">
        <v>990</v>
      </c>
      <c r="J1879" s="4" t="s">
        <v>3004</v>
      </c>
      <c r="K1879" s="3" t="s">
        <v>3180</v>
      </c>
      <c r="L1879" s="3"/>
      <c r="M1879" s="3" t="str">
        <f t="shared" si="184"/>
        <v>NULL</v>
      </c>
      <c r="N1879" s="3"/>
      <c r="O1879" s="3"/>
      <c r="P1879" s="2" t="s">
        <v>3226</v>
      </c>
      <c r="Q1879" s="28" t="str">
        <f t="shared" si="185"/>
        <v>orderNo</v>
      </c>
      <c r="R1879" s="2" t="str">
        <f t="shared" si="189"/>
        <v>, pgSettleNm  VARCHAR(50)  NULL  COMMENT 'PG 가상계좌 입금은행'</v>
      </c>
    </row>
    <row r="1880" spans="1:18" ht="22" hidden="1" customHeight="1" x14ac:dyDescent="0.45">
      <c r="A1880" s="23">
        <f t="shared" si="186"/>
        <v>86</v>
      </c>
      <c r="B1880" s="3" t="s">
        <v>598</v>
      </c>
      <c r="C1880" s="3" t="s">
        <v>787</v>
      </c>
      <c r="D1880" s="3" t="s">
        <v>5513</v>
      </c>
      <c r="E1880" s="3" t="s">
        <v>846</v>
      </c>
      <c r="F1880" s="4" t="str">
        <f t="shared" si="187"/>
        <v>O_PNT_es_order</v>
      </c>
      <c r="G1880" s="5" t="s">
        <v>853</v>
      </c>
      <c r="H1880" s="3">
        <f t="shared" si="188"/>
        <v>76</v>
      </c>
      <c r="I1880" s="4" t="s">
        <v>991</v>
      </c>
      <c r="J1880" s="4" t="s">
        <v>3005</v>
      </c>
      <c r="K1880" s="3" t="s">
        <v>3180</v>
      </c>
      <c r="L1880" s="3"/>
      <c r="M1880" s="3" t="str">
        <f t="shared" si="184"/>
        <v>NULL</v>
      </c>
      <c r="N1880" s="3"/>
      <c r="O1880" s="3"/>
      <c r="P1880" s="2" t="s">
        <v>3226</v>
      </c>
      <c r="Q1880" s="28" t="str">
        <f t="shared" si="185"/>
        <v>orderNo</v>
      </c>
      <c r="R1880" s="2" t="str">
        <f t="shared" si="189"/>
        <v>, pgSettleCd  VARCHAR(50)  NULL  COMMENT 'PG 가상계좌 입금 일자'</v>
      </c>
    </row>
    <row r="1881" spans="1:18" ht="22" hidden="1" customHeight="1" x14ac:dyDescent="0.45">
      <c r="A1881" s="23">
        <f t="shared" si="186"/>
        <v>86</v>
      </c>
      <c r="B1881" s="3" t="s">
        <v>598</v>
      </c>
      <c r="C1881" s="3" t="s">
        <v>787</v>
      </c>
      <c r="D1881" s="3" t="s">
        <v>5513</v>
      </c>
      <c r="E1881" s="3" t="s">
        <v>846</v>
      </c>
      <c r="F1881" s="4" t="str">
        <f t="shared" si="187"/>
        <v>O_PNT_es_order</v>
      </c>
      <c r="G1881" s="5" t="s">
        <v>853</v>
      </c>
      <c r="H1881" s="3">
        <f t="shared" si="188"/>
        <v>77</v>
      </c>
      <c r="I1881" s="4" t="s">
        <v>992</v>
      </c>
      <c r="J1881" s="4" t="s">
        <v>3006</v>
      </c>
      <c r="K1881" s="3" t="s">
        <v>3185</v>
      </c>
      <c r="L1881" s="3"/>
      <c r="M1881" s="3" t="str">
        <f t="shared" si="184"/>
        <v>NULL</v>
      </c>
      <c r="N1881" s="3"/>
      <c r="O1881" s="3"/>
      <c r="P1881" s="2" t="s">
        <v>3225</v>
      </c>
      <c r="Q1881" s="28" t="str">
        <f t="shared" si="185"/>
        <v>orderNo</v>
      </c>
      <c r="R1881" s="2" t="str">
        <f t="shared" si="189"/>
        <v>, pgFailReason  VARCHAR(255)  NULL  COMMENT 'PG 실패 이유'</v>
      </c>
    </row>
    <row r="1882" spans="1:18" ht="22" hidden="1" customHeight="1" x14ac:dyDescent="0.45">
      <c r="A1882" s="23">
        <f t="shared" si="186"/>
        <v>86</v>
      </c>
      <c r="B1882" s="3" t="s">
        <v>598</v>
      </c>
      <c r="C1882" s="3" t="s">
        <v>787</v>
      </c>
      <c r="D1882" s="3" t="s">
        <v>5513</v>
      </c>
      <c r="E1882" s="3" t="s">
        <v>846</v>
      </c>
      <c r="F1882" s="4" t="str">
        <f t="shared" si="187"/>
        <v>O_PNT_es_order</v>
      </c>
      <c r="G1882" s="5" t="s">
        <v>853</v>
      </c>
      <c r="H1882" s="3">
        <f t="shared" si="188"/>
        <v>78</v>
      </c>
      <c r="I1882" s="4" t="s">
        <v>993</v>
      </c>
      <c r="J1882" s="4" t="s">
        <v>3007</v>
      </c>
      <c r="K1882" s="3" t="s">
        <v>3210</v>
      </c>
      <c r="L1882" s="3"/>
      <c r="M1882" s="3" t="str">
        <f t="shared" si="184"/>
        <v>NULL</v>
      </c>
      <c r="N1882" s="3"/>
      <c r="O1882" s="3"/>
      <c r="P1882" s="2" t="s">
        <v>3326</v>
      </c>
      <c r="Q1882" s="28" t="str">
        <f t="shared" si="185"/>
        <v>orderNo</v>
      </c>
      <c r="R1882" s="2" t="str">
        <f t="shared" si="189"/>
        <v>, pgCancelFl  VARCHAR(1)  NULL  COMMENT 'PG 취소여부'</v>
      </c>
    </row>
    <row r="1883" spans="1:18" ht="22" hidden="1" customHeight="1" x14ac:dyDescent="0.45">
      <c r="A1883" s="23">
        <f t="shared" si="186"/>
        <v>86</v>
      </c>
      <c r="B1883" s="3" t="s">
        <v>598</v>
      </c>
      <c r="C1883" s="3" t="s">
        <v>787</v>
      </c>
      <c r="D1883" s="3" t="s">
        <v>5513</v>
      </c>
      <c r="E1883" s="3" t="s">
        <v>846</v>
      </c>
      <c r="F1883" s="4" t="str">
        <f t="shared" si="187"/>
        <v>O_PNT_es_order</v>
      </c>
      <c r="G1883" s="5" t="s">
        <v>853</v>
      </c>
      <c r="H1883" s="3">
        <f t="shared" si="188"/>
        <v>79</v>
      </c>
      <c r="I1883" s="4" t="s">
        <v>994</v>
      </c>
      <c r="J1883" s="4" t="s">
        <v>3008</v>
      </c>
      <c r="K1883" s="3" t="s">
        <v>3158</v>
      </c>
      <c r="L1883" s="3"/>
      <c r="M1883" s="3" t="str">
        <f t="shared" si="184"/>
        <v>NULL</v>
      </c>
      <c r="N1883" s="3"/>
      <c r="O1883" s="3"/>
      <c r="P1883" s="2" t="s">
        <v>3167</v>
      </c>
      <c r="Q1883" s="28" t="str">
        <f t="shared" si="185"/>
        <v>orderNo</v>
      </c>
      <c r="R1883" s="2" t="str">
        <f t="shared" si="189"/>
        <v>, pgRealTaxSupplyPrice  DECIMAL(12,2)  NULL  COMMENT '실제 총 PG 과세금액'</v>
      </c>
    </row>
    <row r="1884" spans="1:18" ht="22" hidden="1" customHeight="1" x14ac:dyDescent="0.45">
      <c r="A1884" s="23">
        <f t="shared" si="186"/>
        <v>86</v>
      </c>
      <c r="B1884" s="3" t="s">
        <v>598</v>
      </c>
      <c r="C1884" s="3" t="s">
        <v>787</v>
      </c>
      <c r="D1884" s="3" t="s">
        <v>5513</v>
      </c>
      <c r="E1884" s="3" t="s">
        <v>846</v>
      </c>
      <c r="F1884" s="4" t="str">
        <f t="shared" si="187"/>
        <v>O_PNT_es_order</v>
      </c>
      <c r="G1884" s="5" t="s">
        <v>853</v>
      </c>
      <c r="H1884" s="3">
        <f t="shared" si="188"/>
        <v>80</v>
      </c>
      <c r="I1884" s="4" t="s">
        <v>995</v>
      </c>
      <c r="J1884" s="4" t="s">
        <v>3009</v>
      </c>
      <c r="K1884" s="3" t="s">
        <v>3158</v>
      </c>
      <c r="L1884" s="3"/>
      <c r="M1884" s="3" t="str">
        <f t="shared" si="184"/>
        <v>NULL</v>
      </c>
      <c r="N1884" s="3"/>
      <c r="O1884" s="3"/>
      <c r="P1884" s="2" t="s">
        <v>3167</v>
      </c>
      <c r="Q1884" s="28" t="str">
        <f t="shared" si="185"/>
        <v>orderNo</v>
      </c>
      <c r="R1884" s="2" t="str">
        <f t="shared" si="189"/>
        <v>, pgRealTaxVatPrice  DECIMAL(12,2)  NULL  COMMENT '실제 총 PG 부가세'</v>
      </c>
    </row>
    <row r="1885" spans="1:18" ht="22" hidden="1" customHeight="1" x14ac:dyDescent="0.45">
      <c r="A1885" s="23">
        <f t="shared" si="186"/>
        <v>86</v>
      </c>
      <c r="B1885" s="3" t="s">
        <v>598</v>
      </c>
      <c r="C1885" s="3" t="s">
        <v>787</v>
      </c>
      <c r="D1885" s="3" t="s">
        <v>5513</v>
      </c>
      <c r="E1885" s="3" t="s">
        <v>846</v>
      </c>
      <c r="F1885" s="4" t="str">
        <f t="shared" si="187"/>
        <v>O_PNT_es_order</v>
      </c>
      <c r="G1885" s="5" t="s">
        <v>853</v>
      </c>
      <c r="H1885" s="3">
        <f t="shared" si="188"/>
        <v>81</v>
      </c>
      <c r="I1885" s="4" t="s">
        <v>996</v>
      </c>
      <c r="J1885" s="4" t="s">
        <v>3010</v>
      </c>
      <c r="K1885" s="3" t="s">
        <v>3158</v>
      </c>
      <c r="L1885" s="3"/>
      <c r="M1885" s="3" t="str">
        <f t="shared" si="184"/>
        <v>NULL</v>
      </c>
      <c r="N1885" s="3"/>
      <c r="O1885" s="3"/>
      <c r="P1885" s="2" t="s">
        <v>3167</v>
      </c>
      <c r="Q1885" s="28" t="str">
        <f t="shared" si="185"/>
        <v>orderNo</v>
      </c>
      <c r="R1885" s="2" t="str">
        <f t="shared" si="189"/>
        <v>, pgRealTaxFreePrice  DECIMAL(12,2)  NULL  COMMENT '실제 총 PG 면세금액'</v>
      </c>
    </row>
    <row r="1886" spans="1:18" ht="22" hidden="1" customHeight="1" x14ac:dyDescent="0.45">
      <c r="A1886" s="23">
        <f t="shared" si="186"/>
        <v>86</v>
      </c>
      <c r="B1886" s="3" t="s">
        <v>598</v>
      </c>
      <c r="C1886" s="3" t="s">
        <v>787</v>
      </c>
      <c r="D1886" s="3" t="s">
        <v>5513</v>
      </c>
      <c r="E1886" s="3" t="s">
        <v>846</v>
      </c>
      <c r="F1886" s="4" t="str">
        <f t="shared" si="187"/>
        <v>O_PNT_es_order</v>
      </c>
      <c r="G1886" s="5" t="s">
        <v>853</v>
      </c>
      <c r="H1886" s="3">
        <f t="shared" si="188"/>
        <v>82</v>
      </c>
      <c r="I1886" s="4" t="s">
        <v>997</v>
      </c>
      <c r="J1886" s="4" t="s">
        <v>3011</v>
      </c>
      <c r="K1886" s="3" t="s">
        <v>3180</v>
      </c>
      <c r="L1886" s="3"/>
      <c r="M1886" s="3" t="str">
        <f t="shared" si="184"/>
        <v>NULL</v>
      </c>
      <c r="N1886" s="3"/>
      <c r="O1886" s="3"/>
      <c r="P1886" s="2" t="s">
        <v>3226</v>
      </c>
      <c r="Q1886" s="28" t="str">
        <f t="shared" si="185"/>
        <v>orderNo</v>
      </c>
      <c r="R1886" s="2" t="str">
        <f t="shared" si="189"/>
        <v>, escrowSendNo  VARCHAR(50)  NULL  COMMENT '에스크로 전문번호'</v>
      </c>
    </row>
    <row r="1887" spans="1:18" ht="22" hidden="1" customHeight="1" x14ac:dyDescent="0.45">
      <c r="A1887" s="23">
        <f t="shared" si="186"/>
        <v>86</v>
      </c>
      <c r="B1887" s="3" t="s">
        <v>598</v>
      </c>
      <c r="C1887" s="3" t="s">
        <v>787</v>
      </c>
      <c r="D1887" s="3" t="s">
        <v>5513</v>
      </c>
      <c r="E1887" s="3" t="s">
        <v>846</v>
      </c>
      <c r="F1887" s="4" t="str">
        <f t="shared" si="187"/>
        <v>O_PNT_es_order</v>
      </c>
      <c r="G1887" s="5" t="s">
        <v>853</v>
      </c>
      <c r="H1887" s="3">
        <f t="shared" si="188"/>
        <v>83</v>
      </c>
      <c r="I1887" s="4" t="s">
        <v>998</v>
      </c>
      <c r="J1887" s="4" t="s">
        <v>3012</v>
      </c>
      <c r="K1887" s="3" t="s">
        <v>3210</v>
      </c>
      <c r="L1887" s="3"/>
      <c r="M1887" s="3" t="str">
        <f t="shared" si="184"/>
        <v>NULL</v>
      </c>
      <c r="N1887" s="3"/>
      <c r="O1887" s="3"/>
      <c r="P1887" s="2" t="s">
        <v>3232</v>
      </c>
      <c r="Q1887" s="28" t="str">
        <f t="shared" si="185"/>
        <v>orderNo</v>
      </c>
      <c r="R1887" s="2" t="str">
        <f t="shared" si="189"/>
        <v>, escrowDeliveryFl  VARCHAR(1)  NULL  COMMENT '에스크로 배송등록 여부'</v>
      </c>
    </row>
    <row r="1888" spans="1:18" ht="22" hidden="1" customHeight="1" x14ac:dyDescent="0.45">
      <c r="A1888" s="23">
        <f t="shared" si="186"/>
        <v>86</v>
      </c>
      <c r="B1888" s="3" t="s">
        <v>598</v>
      </c>
      <c r="C1888" s="3" t="s">
        <v>787</v>
      </c>
      <c r="D1888" s="3" t="s">
        <v>5513</v>
      </c>
      <c r="E1888" s="3" t="s">
        <v>846</v>
      </c>
      <c r="F1888" s="4" t="str">
        <f t="shared" si="187"/>
        <v>O_PNT_es_order</v>
      </c>
      <c r="G1888" s="5" t="s">
        <v>853</v>
      </c>
      <c r="H1888" s="3">
        <f t="shared" si="188"/>
        <v>84</v>
      </c>
      <c r="I1888" s="4" t="s">
        <v>999</v>
      </c>
      <c r="J1888" s="4" t="s">
        <v>3013</v>
      </c>
      <c r="K1888" s="3" t="s">
        <v>3160</v>
      </c>
      <c r="L1888" s="3"/>
      <c r="M1888" s="3" t="str">
        <f t="shared" si="184"/>
        <v>NULL</v>
      </c>
      <c r="N1888" s="3"/>
      <c r="O1888" s="3"/>
      <c r="P1888" s="2" t="s">
        <v>3237</v>
      </c>
      <c r="Q1888" s="28" t="str">
        <f t="shared" si="185"/>
        <v>orderNo</v>
      </c>
      <c r="R1888" s="2" t="str">
        <f t="shared" si="189"/>
        <v>, escrowDeliveryDt  DATETIME  NULL  COMMENT '에스크로 배송등록 확인일자'</v>
      </c>
    </row>
    <row r="1889" spans="1:18" ht="22" hidden="1" customHeight="1" x14ac:dyDescent="0.45">
      <c r="A1889" s="23">
        <f t="shared" si="186"/>
        <v>86</v>
      </c>
      <c r="B1889" s="3" t="s">
        <v>598</v>
      </c>
      <c r="C1889" s="3" t="s">
        <v>787</v>
      </c>
      <c r="D1889" s="3" t="s">
        <v>5513</v>
      </c>
      <c r="E1889" s="3" t="s">
        <v>846</v>
      </c>
      <c r="F1889" s="4" t="str">
        <f t="shared" si="187"/>
        <v>O_PNT_es_order</v>
      </c>
      <c r="G1889" s="5" t="s">
        <v>853</v>
      </c>
      <c r="H1889" s="3">
        <f t="shared" si="188"/>
        <v>85</v>
      </c>
      <c r="I1889" s="4" t="s">
        <v>1000</v>
      </c>
      <c r="J1889" s="4" t="s">
        <v>3014</v>
      </c>
      <c r="K1889" s="3" t="s">
        <v>3199</v>
      </c>
      <c r="L1889" s="3"/>
      <c r="M1889" s="3" t="str">
        <f t="shared" si="184"/>
        <v>NULL</v>
      </c>
      <c r="N1889" s="3"/>
      <c r="O1889" s="3"/>
      <c r="P1889" s="2" t="s">
        <v>3273</v>
      </c>
      <c r="Q1889" s="28" t="str">
        <f t="shared" si="185"/>
        <v>orderNo</v>
      </c>
      <c r="R1889" s="2" t="str">
        <f t="shared" si="189"/>
        <v>, escrowDeliveryCd  VARCHAR(40)  NULL  COMMENT '에스크로 배송업체'</v>
      </c>
    </row>
    <row r="1890" spans="1:18" ht="22" hidden="1" customHeight="1" x14ac:dyDescent="0.45">
      <c r="A1890" s="23">
        <f t="shared" si="186"/>
        <v>86</v>
      </c>
      <c r="B1890" s="3" t="s">
        <v>598</v>
      </c>
      <c r="C1890" s="3" t="s">
        <v>787</v>
      </c>
      <c r="D1890" s="3" t="s">
        <v>5513</v>
      </c>
      <c r="E1890" s="3" t="s">
        <v>846</v>
      </c>
      <c r="F1890" s="4" t="str">
        <f t="shared" si="187"/>
        <v>O_PNT_es_order</v>
      </c>
      <c r="G1890" s="5" t="s">
        <v>853</v>
      </c>
      <c r="H1890" s="3">
        <f t="shared" si="188"/>
        <v>86</v>
      </c>
      <c r="I1890" s="4" t="s">
        <v>1001</v>
      </c>
      <c r="J1890" s="4" t="s">
        <v>3015</v>
      </c>
      <c r="K1890" s="3" t="s">
        <v>3199</v>
      </c>
      <c r="L1890" s="3"/>
      <c r="M1890" s="3" t="str">
        <f t="shared" si="184"/>
        <v>NULL</v>
      </c>
      <c r="N1890" s="3"/>
      <c r="O1890" s="3"/>
      <c r="P1890" s="2" t="s">
        <v>3273</v>
      </c>
      <c r="Q1890" s="28" t="str">
        <f t="shared" si="185"/>
        <v>orderNo</v>
      </c>
      <c r="R1890" s="2" t="str">
        <f t="shared" si="189"/>
        <v>, escrowInvoiceNo  VARCHAR(40)  NULL  COMMENT '에스크로 송장번호'</v>
      </c>
    </row>
    <row r="1891" spans="1:18" ht="22" hidden="1" customHeight="1" x14ac:dyDescent="0.45">
      <c r="A1891" s="23">
        <f t="shared" si="186"/>
        <v>86</v>
      </c>
      <c r="B1891" s="3" t="s">
        <v>598</v>
      </c>
      <c r="C1891" s="3" t="s">
        <v>787</v>
      </c>
      <c r="D1891" s="3" t="s">
        <v>5513</v>
      </c>
      <c r="E1891" s="3" t="s">
        <v>846</v>
      </c>
      <c r="F1891" s="4" t="str">
        <f t="shared" si="187"/>
        <v>O_PNT_es_order</v>
      </c>
      <c r="G1891" s="5" t="s">
        <v>853</v>
      </c>
      <c r="H1891" s="3">
        <f t="shared" si="188"/>
        <v>87</v>
      </c>
      <c r="I1891" s="4" t="s">
        <v>1002</v>
      </c>
      <c r="J1891" s="4" t="s">
        <v>3016</v>
      </c>
      <c r="K1891" s="3" t="s">
        <v>3214</v>
      </c>
      <c r="L1891" s="3"/>
      <c r="M1891" s="3" t="str">
        <f t="shared" si="184"/>
        <v>NULL</v>
      </c>
      <c r="N1891" s="3"/>
      <c r="O1891" s="3"/>
      <c r="P1891" s="2" t="s">
        <v>3327</v>
      </c>
      <c r="Q1891" s="28" t="str">
        <f t="shared" si="185"/>
        <v>orderNo</v>
      </c>
      <c r="R1891" s="2" t="str">
        <f t="shared" si="189"/>
        <v>, escrowConfirmFl  VARCHAR(6)  NULL  COMMENT '에스크로 구매 확인'</v>
      </c>
    </row>
    <row r="1892" spans="1:18" ht="22" hidden="1" customHeight="1" x14ac:dyDescent="0.45">
      <c r="A1892" s="23">
        <f t="shared" si="186"/>
        <v>86</v>
      </c>
      <c r="B1892" s="3" t="s">
        <v>598</v>
      </c>
      <c r="C1892" s="3" t="s">
        <v>787</v>
      </c>
      <c r="D1892" s="3" t="s">
        <v>5513</v>
      </c>
      <c r="E1892" s="3" t="s">
        <v>846</v>
      </c>
      <c r="F1892" s="4" t="str">
        <f t="shared" si="187"/>
        <v>O_PNT_es_order</v>
      </c>
      <c r="G1892" s="5" t="s">
        <v>853</v>
      </c>
      <c r="H1892" s="3">
        <f t="shared" si="188"/>
        <v>88</v>
      </c>
      <c r="I1892" s="4" t="s">
        <v>1003</v>
      </c>
      <c r="J1892" s="4" t="s">
        <v>3017</v>
      </c>
      <c r="K1892" s="3" t="s">
        <v>3210</v>
      </c>
      <c r="L1892" s="3"/>
      <c r="M1892" s="3" t="str">
        <f t="shared" ref="M1892:M1955" si="190">IF(L1892="Y"," NOT NULL","NULL")</f>
        <v>NULL</v>
      </c>
      <c r="N1892" s="3"/>
      <c r="O1892" s="3"/>
      <c r="P1892" s="2" t="s">
        <v>3232</v>
      </c>
      <c r="Q1892" s="28" t="str">
        <f t="shared" ref="Q1892:Q1955" si="191">IF(G1892="","",IF(L1892="",Q1891,IF(AND(L1892="Y",H1892=1),J1892,CONCATENATE(Q1891,",",J1892))))</f>
        <v>orderNo</v>
      </c>
      <c r="R1892" s="2" t="str">
        <f t="shared" si="189"/>
        <v>, escrowDenyFl  VARCHAR(1)  NULL  COMMENT '에스크로 거절 확인'</v>
      </c>
    </row>
    <row r="1893" spans="1:18" ht="22" hidden="1" customHeight="1" x14ac:dyDescent="0.45">
      <c r="A1893" s="23">
        <f t="shared" ref="A1893:A1956" si="192">IF(G1893=G1892,A1892,A1892+1)</f>
        <v>86</v>
      </c>
      <c r="B1893" s="3" t="s">
        <v>598</v>
      </c>
      <c r="C1893" s="3" t="s">
        <v>787</v>
      </c>
      <c r="D1893" s="3" t="s">
        <v>5513</v>
      </c>
      <c r="E1893" s="3" t="s">
        <v>846</v>
      </c>
      <c r="F1893" s="4" t="str">
        <f t="shared" ref="F1893:F1956" si="193">CONCATENATE("O_",D1893,"_",E1893)</f>
        <v>O_PNT_es_order</v>
      </c>
      <c r="G1893" s="5" t="s">
        <v>853</v>
      </c>
      <c r="H1893" s="3">
        <f t="shared" ref="H1893:H1956" si="194">IF(F1893=F1892,H1892+1,1)</f>
        <v>89</v>
      </c>
      <c r="I1893" s="4" t="s">
        <v>1004</v>
      </c>
      <c r="J1893" s="4" t="s">
        <v>3018</v>
      </c>
      <c r="K1893" s="3" t="s">
        <v>3163</v>
      </c>
      <c r="L1893" s="3"/>
      <c r="M1893" s="3" t="str">
        <f t="shared" si="190"/>
        <v>NULL</v>
      </c>
      <c r="N1893" s="3"/>
      <c r="O1893" s="3"/>
      <c r="P1893" s="2" t="s">
        <v>3246</v>
      </c>
      <c r="Q1893" s="28" t="str">
        <f t="shared" si="191"/>
        <v>orderNo</v>
      </c>
      <c r="R1893" s="2" t="str">
        <f t="shared" ref="R1893:R1956" si="195">IF(AND(N1893="Y",H1893=1),"CREATE OR REPLACE VIEW "&amp;B1893&amp;"."&amp;F1893&amp;" AS SELECT CMM_DTL_CD AS "&amp;J1893,IF(AND(N1893="Y",H1894=1)," , SORT_SEQ AS "&amp;J1893&amp;" FROM DW.WSTC_CMM_CD_DTL WHERE CMM_BAS_CD= '"&amp;P1893&amp;"';",IF(N1893="Y"," , CMM_DTL_NM AS "&amp;J1893,IF(G1893="","",IF(H1893=1,"CREATE OR REPLACE TRANSIENT TABLE "&amp;B1893&amp;"."&amp;F1893&amp;" ("&amp;J1893&amp;"  "&amp;K1893&amp;"  "&amp;M1893&amp;"  COMMENT '"&amp;I1893&amp;"'",IF(H1894=1,", "&amp;J1893&amp;"  "&amp;K1893&amp;"  "&amp;M1893&amp;"  COMMENT '"&amp;I1893&amp;"' , CONSTRAINT "&amp;F1893&amp;"_PK PRIMARY KEY ("&amp;Q1893&amp;")) COMMENT='"&amp;G1893&amp;"';"&amp;"GRANT SELECT ON TABLE GCWB_WDB."&amp;B1893&amp;"."&amp;F1893&amp;" TO READ_ROLE;"&amp;"GRANT SELECT,INSERT,UPDATE,DELETE ON TABLE GCWB_WDB."&amp;B1893&amp;"."&amp;F1893&amp;" TO ROLE CRUD_ROLE;",", "&amp;J1893&amp;"  "&amp;K1893&amp;"  "&amp;M1893&amp;"  COMMENT '"&amp;I1893&amp;"'"))))))</f>
        <v>, fintechData  TEXT  NULL  COMMENT '간편결제 추가데이터'</v>
      </c>
    </row>
    <row r="1894" spans="1:18" ht="22" hidden="1" customHeight="1" x14ac:dyDescent="0.45">
      <c r="A1894" s="23">
        <f t="shared" si="192"/>
        <v>86</v>
      </c>
      <c r="B1894" s="3" t="s">
        <v>598</v>
      </c>
      <c r="C1894" s="3" t="s">
        <v>787</v>
      </c>
      <c r="D1894" s="3" t="s">
        <v>5513</v>
      </c>
      <c r="E1894" s="3" t="s">
        <v>846</v>
      </c>
      <c r="F1894" s="4" t="str">
        <f t="shared" si="193"/>
        <v>O_PNT_es_order</v>
      </c>
      <c r="G1894" s="5" t="s">
        <v>853</v>
      </c>
      <c r="H1894" s="3">
        <f t="shared" si="194"/>
        <v>90</v>
      </c>
      <c r="I1894" s="4" t="s">
        <v>1005</v>
      </c>
      <c r="J1894" s="4" t="s">
        <v>3019</v>
      </c>
      <c r="K1894" s="3" t="s">
        <v>3163</v>
      </c>
      <c r="L1894" s="3"/>
      <c r="M1894" s="3" t="str">
        <f t="shared" si="190"/>
        <v>NULL</v>
      </c>
      <c r="N1894" s="3"/>
      <c r="O1894" s="3"/>
      <c r="P1894" s="2" t="s">
        <v>3246</v>
      </c>
      <c r="Q1894" s="28" t="str">
        <f t="shared" si="191"/>
        <v>orderNo</v>
      </c>
      <c r="R1894" s="2" t="str">
        <f t="shared" si="195"/>
        <v>, checkoutData  TEXT  NULL  COMMENT '간편구매 추가데이터'</v>
      </c>
    </row>
    <row r="1895" spans="1:18" ht="22" hidden="1" customHeight="1" x14ac:dyDescent="0.45">
      <c r="A1895" s="23">
        <f t="shared" si="192"/>
        <v>86</v>
      </c>
      <c r="B1895" s="3" t="s">
        <v>598</v>
      </c>
      <c r="C1895" s="3" t="s">
        <v>787</v>
      </c>
      <c r="D1895" s="3" t="s">
        <v>5513</v>
      </c>
      <c r="E1895" s="3" t="s">
        <v>846</v>
      </c>
      <c r="F1895" s="4" t="str">
        <f t="shared" si="193"/>
        <v>O_PNT_es_order</v>
      </c>
      <c r="G1895" s="5" t="s">
        <v>853</v>
      </c>
      <c r="H1895" s="3">
        <f t="shared" si="194"/>
        <v>91</v>
      </c>
      <c r="I1895" s="4" t="s">
        <v>1876</v>
      </c>
      <c r="J1895" s="4" t="s">
        <v>3020</v>
      </c>
      <c r="K1895" s="3" t="s">
        <v>3194</v>
      </c>
      <c r="L1895" s="3"/>
      <c r="M1895" s="3" t="str">
        <f t="shared" si="190"/>
        <v>NULL</v>
      </c>
      <c r="N1895" s="3"/>
      <c r="O1895" s="3"/>
      <c r="P1895" s="2" t="s">
        <v>3228</v>
      </c>
      <c r="Q1895" s="28" t="str">
        <f t="shared" si="191"/>
        <v>orderNo</v>
      </c>
      <c r="R1895" s="2" t="str">
        <f t="shared" si="195"/>
        <v>, checksumData  VARCHAR(100)  NULL  COMMENT '주문 데이터 checksum 코드'</v>
      </c>
    </row>
    <row r="1896" spans="1:18" ht="22" hidden="1" customHeight="1" x14ac:dyDescent="0.45">
      <c r="A1896" s="23">
        <f t="shared" si="192"/>
        <v>86</v>
      </c>
      <c r="B1896" s="3" t="s">
        <v>598</v>
      </c>
      <c r="C1896" s="3" t="s">
        <v>787</v>
      </c>
      <c r="D1896" s="3" t="s">
        <v>5513</v>
      </c>
      <c r="E1896" s="3" t="s">
        <v>846</v>
      </c>
      <c r="F1896" s="4" t="str">
        <f t="shared" si="193"/>
        <v>O_PNT_es_order</v>
      </c>
      <c r="G1896" s="5" t="s">
        <v>853</v>
      </c>
      <c r="H1896" s="3">
        <f t="shared" si="194"/>
        <v>92</v>
      </c>
      <c r="I1896" s="4" t="s">
        <v>1007</v>
      </c>
      <c r="J1896" s="4" t="s">
        <v>3021</v>
      </c>
      <c r="K1896" s="3" t="s">
        <v>3159</v>
      </c>
      <c r="L1896" s="3"/>
      <c r="M1896" s="3" t="str">
        <f t="shared" si="190"/>
        <v>NULL</v>
      </c>
      <c r="N1896" s="3"/>
      <c r="O1896" s="3"/>
      <c r="P1896" s="2" t="s">
        <v>3281</v>
      </c>
      <c r="Q1896" s="28" t="str">
        <f t="shared" si="191"/>
        <v>orderNo</v>
      </c>
      <c r="R1896" s="2" t="str">
        <f t="shared" si="195"/>
        <v>, addField  VARIANT  NULL  COMMENT '주문 추가 필드'</v>
      </c>
    </row>
    <row r="1897" spans="1:18" ht="22" hidden="1" customHeight="1" x14ac:dyDescent="0.45">
      <c r="A1897" s="23">
        <f t="shared" si="192"/>
        <v>86</v>
      </c>
      <c r="B1897" s="3" t="s">
        <v>598</v>
      </c>
      <c r="C1897" s="3" t="s">
        <v>787</v>
      </c>
      <c r="D1897" s="3" t="s">
        <v>5513</v>
      </c>
      <c r="E1897" s="3" t="s">
        <v>846</v>
      </c>
      <c r="F1897" s="4" t="str">
        <f t="shared" si="193"/>
        <v>O_PNT_es_order</v>
      </c>
      <c r="G1897" s="5" t="s">
        <v>853</v>
      </c>
      <c r="H1897" s="3">
        <f t="shared" si="194"/>
        <v>93</v>
      </c>
      <c r="I1897" s="4" t="s">
        <v>1008</v>
      </c>
      <c r="J1897" s="4" t="s">
        <v>3022</v>
      </c>
      <c r="K1897" s="3" t="s">
        <v>3185</v>
      </c>
      <c r="L1897" s="3"/>
      <c r="M1897" s="3" t="str">
        <f t="shared" si="190"/>
        <v>NULL</v>
      </c>
      <c r="N1897" s="3"/>
      <c r="O1897" s="3"/>
      <c r="P1897" s="2" t="s">
        <v>3225</v>
      </c>
      <c r="Q1897" s="28" t="str">
        <f t="shared" si="191"/>
        <v>orderNo</v>
      </c>
      <c r="R1897" s="2" t="str">
        <f t="shared" si="195"/>
        <v>, bankdaManualNo  VARCHAR(255)  NULL  COMMENT '뱅크다일련번호'</v>
      </c>
    </row>
    <row r="1898" spans="1:18" ht="22" hidden="1" customHeight="1" x14ac:dyDescent="0.45">
      <c r="A1898" s="23">
        <f t="shared" si="192"/>
        <v>86</v>
      </c>
      <c r="B1898" s="3" t="s">
        <v>598</v>
      </c>
      <c r="C1898" s="3" t="s">
        <v>787</v>
      </c>
      <c r="D1898" s="3" t="s">
        <v>5513</v>
      </c>
      <c r="E1898" s="3" t="s">
        <v>846</v>
      </c>
      <c r="F1898" s="4" t="str">
        <f t="shared" si="193"/>
        <v>O_PNT_es_order</v>
      </c>
      <c r="G1898" s="5" t="s">
        <v>853</v>
      </c>
      <c r="H1898" s="3">
        <f t="shared" si="194"/>
        <v>94</v>
      </c>
      <c r="I1898" s="4" t="s">
        <v>1009</v>
      </c>
      <c r="J1898" s="4" t="s">
        <v>3023</v>
      </c>
      <c r="K1898" s="3" t="s">
        <v>3210</v>
      </c>
      <c r="L1898" s="3"/>
      <c r="M1898" s="3" t="str">
        <f t="shared" si="190"/>
        <v>NULL</v>
      </c>
      <c r="N1898" s="3"/>
      <c r="O1898" s="3"/>
      <c r="P1898" s="2" t="s">
        <v>3232</v>
      </c>
      <c r="Q1898" s="28" t="str">
        <f t="shared" si="191"/>
        <v>orderNo</v>
      </c>
      <c r="R1898" s="2" t="str">
        <f t="shared" si="195"/>
        <v>, bankdaManualFl  VARCHAR(1)  NULL  COMMENT '자동입금수동여부'</v>
      </c>
    </row>
    <row r="1899" spans="1:18" ht="22" hidden="1" customHeight="1" x14ac:dyDescent="0.45">
      <c r="A1899" s="23">
        <f t="shared" si="192"/>
        <v>86</v>
      </c>
      <c r="B1899" s="3" t="s">
        <v>598</v>
      </c>
      <c r="C1899" s="3" t="s">
        <v>787</v>
      </c>
      <c r="D1899" s="3" t="s">
        <v>5513</v>
      </c>
      <c r="E1899" s="3" t="s">
        <v>846</v>
      </c>
      <c r="F1899" s="4" t="str">
        <f t="shared" si="193"/>
        <v>O_PNT_es_order</v>
      </c>
      <c r="G1899" s="5" t="s">
        <v>853</v>
      </c>
      <c r="H1899" s="3">
        <f t="shared" si="194"/>
        <v>95</v>
      </c>
      <c r="I1899" s="4" t="s">
        <v>1010</v>
      </c>
      <c r="J1899" s="4" t="s">
        <v>3024</v>
      </c>
      <c r="K1899" s="3" t="s">
        <v>3185</v>
      </c>
      <c r="L1899" s="3"/>
      <c r="M1899" s="3" t="str">
        <f t="shared" si="190"/>
        <v>NULL</v>
      </c>
      <c r="N1899" s="3"/>
      <c r="O1899" s="3"/>
      <c r="P1899" s="2" t="s">
        <v>3225</v>
      </c>
      <c r="Q1899" s="28" t="str">
        <f t="shared" si="191"/>
        <v>orderNo</v>
      </c>
      <c r="R1899" s="2" t="str">
        <f t="shared" si="195"/>
        <v>, bankdaManualMangerId  VARCHAR(255)  NULL  COMMENT '자동입금수동처리관리자아이디'</v>
      </c>
    </row>
    <row r="1900" spans="1:18" ht="22" hidden="1" customHeight="1" x14ac:dyDescent="0.45">
      <c r="A1900" s="23">
        <f t="shared" si="192"/>
        <v>86</v>
      </c>
      <c r="B1900" s="3" t="s">
        <v>598</v>
      </c>
      <c r="C1900" s="3" t="s">
        <v>787</v>
      </c>
      <c r="D1900" s="3" t="s">
        <v>5513</v>
      </c>
      <c r="E1900" s="3" t="s">
        <v>846</v>
      </c>
      <c r="F1900" s="4" t="str">
        <f t="shared" si="193"/>
        <v>O_PNT_es_order</v>
      </c>
      <c r="G1900" s="5" t="s">
        <v>853</v>
      </c>
      <c r="H1900" s="3">
        <f t="shared" si="194"/>
        <v>96</v>
      </c>
      <c r="I1900" s="4" t="s">
        <v>1011</v>
      </c>
      <c r="J1900" s="4" t="s">
        <v>3025</v>
      </c>
      <c r="K1900" s="3" t="s">
        <v>3160</v>
      </c>
      <c r="L1900" s="3"/>
      <c r="M1900" s="3" t="str">
        <f t="shared" si="190"/>
        <v>NULL</v>
      </c>
      <c r="N1900" s="3"/>
      <c r="O1900" s="3"/>
      <c r="P1900" s="2" t="s">
        <v>3237</v>
      </c>
      <c r="Q1900" s="28" t="str">
        <f t="shared" si="191"/>
        <v>orderNo</v>
      </c>
      <c r="R1900" s="2" t="str">
        <f t="shared" si="195"/>
        <v>, paymentDt  DATETIME  NULL  COMMENT '입금 일자 (통계에서만 사용)'</v>
      </c>
    </row>
    <row r="1901" spans="1:18" ht="22" hidden="1" customHeight="1" x14ac:dyDescent="0.45">
      <c r="A1901" s="23">
        <f t="shared" si="192"/>
        <v>86</v>
      </c>
      <c r="B1901" s="3" t="s">
        <v>598</v>
      </c>
      <c r="C1901" s="3" t="s">
        <v>787</v>
      </c>
      <c r="D1901" s="3" t="s">
        <v>5513</v>
      </c>
      <c r="E1901" s="3" t="s">
        <v>846</v>
      </c>
      <c r="F1901" s="4" t="str">
        <f t="shared" si="193"/>
        <v>O_PNT_es_order</v>
      </c>
      <c r="G1901" s="5" t="s">
        <v>853</v>
      </c>
      <c r="H1901" s="3">
        <f t="shared" si="194"/>
        <v>97</v>
      </c>
      <c r="I1901" s="4" t="s">
        <v>1012</v>
      </c>
      <c r="J1901" s="4" t="s">
        <v>3026</v>
      </c>
      <c r="K1901" s="3" t="s">
        <v>3210</v>
      </c>
      <c r="L1901" s="3"/>
      <c r="M1901" s="3" t="str">
        <f t="shared" si="190"/>
        <v>NULL</v>
      </c>
      <c r="N1901" s="3"/>
      <c r="O1901" s="3"/>
      <c r="P1901" s="2" t="s">
        <v>3232</v>
      </c>
      <c r="Q1901" s="28" t="str">
        <f t="shared" si="191"/>
        <v>orderNo</v>
      </c>
      <c r="R1901" s="2" t="str">
        <f t="shared" si="195"/>
        <v>, multiShippingFl  VARCHAR(1)  NULL  COMMENT '복수배송지사용여부'</v>
      </c>
    </row>
    <row r="1902" spans="1:18" ht="22" hidden="1" customHeight="1" x14ac:dyDescent="0.45">
      <c r="A1902" s="23">
        <f t="shared" si="192"/>
        <v>86</v>
      </c>
      <c r="B1902" s="3" t="s">
        <v>598</v>
      </c>
      <c r="C1902" s="3" t="s">
        <v>787</v>
      </c>
      <c r="D1902" s="3" t="s">
        <v>5513</v>
      </c>
      <c r="E1902" s="3" t="s">
        <v>846</v>
      </c>
      <c r="F1902" s="4" t="str">
        <f t="shared" si="193"/>
        <v>O_PNT_es_order</v>
      </c>
      <c r="G1902" s="5" t="s">
        <v>853</v>
      </c>
      <c r="H1902" s="3">
        <f t="shared" si="194"/>
        <v>98</v>
      </c>
      <c r="I1902" s="4" t="s">
        <v>1013</v>
      </c>
      <c r="J1902" s="4" t="s">
        <v>3027</v>
      </c>
      <c r="K1902" s="3" t="s">
        <v>3180</v>
      </c>
      <c r="L1902" s="3"/>
      <c r="M1902" s="3" t="str">
        <f t="shared" si="190"/>
        <v>NULL</v>
      </c>
      <c r="N1902" s="3"/>
      <c r="O1902" s="3"/>
      <c r="P1902" s="2" t="s">
        <v>3226</v>
      </c>
      <c r="Q1902" s="28" t="str">
        <f t="shared" si="191"/>
        <v>orderNo</v>
      </c>
      <c r="R1902" s="2" t="str">
        <f t="shared" si="195"/>
        <v>, trackingKey  VARCHAR(50)  NULL  COMMENT '페이코 쇼핑 트래킹키'</v>
      </c>
    </row>
    <row r="1903" spans="1:18" ht="22" hidden="1" customHeight="1" x14ac:dyDescent="0.45">
      <c r="A1903" s="23">
        <f t="shared" si="192"/>
        <v>86</v>
      </c>
      <c r="B1903" s="3" t="s">
        <v>598</v>
      </c>
      <c r="C1903" s="3" t="s">
        <v>787</v>
      </c>
      <c r="D1903" s="3" t="s">
        <v>5513</v>
      </c>
      <c r="E1903" s="3" t="s">
        <v>846</v>
      </c>
      <c r="F1903" s="4" t="str">
        <f t="shared" si="193"/>
        <v>O_PNT_es_order</v>
      </c>
      <c r="G1903" s="5" t="s">
        <v>853</v>
      </c>
      <c r="H1903" s="3">
        <f t="shared" si="194"/>
        <v>99</v>
      </c>
      <c r="I1903" s="4" t="s">
        <v>1014</v>
      </c>
      <c r="J1903" s="4" t="s">
        <v>3028</v>
      </c>
      <c r="K1903" s="3" t="s">
        <v>3210</v>
      </c>
      <c r="L1903" s="3"/>
      <c r="M1903" s="3" t="str">
        <f t="shared" si="190"/>
        <v>NULL</v>
      </c>
      <c r="N1903" s="3"/>
      <c r="O1903" s="3"/>
      <c r="P1903" s="2" t="s">
        <v>3232</v>
      </c>
      <c r="Q1903" s="28" t="str">
        <f t="shared" si="191"/>
        <v>orderNo</v>
      </c>
      <c r="R1903" s="2" t="str">
        <f t="shared" si="195"/>
        <v>, userHandleProcess  VARCHAR(1)  NULL  COMMENT '주문 환불/반품/교환 자동 승인 처리 여부'</v>
      </c>
    </row>
    <row r="1904" spans="1:18" ht="22" hidden="1" customHeight="1" x14ac:dyDescent="0.45">
      <c r="A1904" s="23">
        <f t="shared" si="192"/>
        <v>86</v>
      </c>
      <c r="B1904" s="3" t="s">
        <v>598</v>
      </c>
      <c r="C1904" s="3" t="s">
        <v>787</v>
      </c>
      <c r="D1904" s="3" t="s">
        <v>5513</v>
      </c>
      <c r="E1904" s="3" t="s">
        <v>846</v>
      </c>
      <c r="F1904" s="4" t="str">
        <f t="shared" si="193"/>
        <v>O_PNT_es_order</v>
      </c>
      <c r="G1904" s="5" t="s">
        <v>853</v>
      </c>
      <c r="H1904" s="3">
        <f t="shared" si="194"/>
        <v>100</v>
      </c>
      <c r="I1904" s="4" t="s">
        <v>916</v>
      </c>
      <c r="J1904" s="4" t="s">
        <v>2486</v>
      </c>
      <c r="K1904" s="3" t="s">
        <v>3160</v>
      </c>
      <c r="L1904" s="3"/>
      <c r="M1904" s="3" t="str">
        <f t="shared" si="190"/>
        <v>NULL</v>
      </c>
      <c r="N1904" s="3"/>
      <c r="O1904" s="3"/>
      <c r="P1904" s="2" t="s">
        <v>3237</v>
      </c>
      <c r="Q1904" s="28" t="str">
        <f t="shared" si="191"/>
        <v>orderNo</v>
      </c>
      <c r="R1904" s="2" t="str">
        <f t="shared" si="195"/>
        <v>, regDt  DATETIME  NULL  COMMENT '등록일'</v>
      </c>
    </row>
    <row r="1905" spans="1:18" ht="22" hidden="1" customHeight="1" x14ac:dyDescent="0.45">
      <c r="A1905" s="23">
        <f t="shared" si="192"/>
        <v>86</v>
      </c>
      <c r="B1905" s="3" t="s">
        <v>598</v>
      </c>
      <c r="C1905" s="3" t="s">
        <v>787</v>
      </c>
      <c r="D1905" s="3" t="s">
        <v>5513</v>
      </c>
      <c r="E1905" s="3" t="s">
        <v>846</v>
      </c>
      <c r="F1905" s="4" t="str">
        <f t="shared" si="193"/>
        <v>O_PNT_es_order</v>
      </c>
      <c r="G1905" s="5" t="s">
        <v>853</v>
      </c>
      <c r="H1905" s="3">
        <f t="shared" si="194"/>
        <v>101</v>
      </c>
      <c r="I1905" s="4" t="s">
        <v>917</v>
      </c>
      <c r="J1905" s="4" t="s">
        <v>2487</v>
      </c>
      <c r="K1905" s="3" t="s">
        <v>3160</v>
      </c>
      <c r="L1905" s="3"/>
      <c r="M1905" s="3" t="str">
        <f t="shared" si="190"/>
        <v>NULL</v>
      </c>
      <c r="N1905" s="3"/>
      <c r="O1905" s="3"/>
      <c r="P1905" s="2" t="s">
        <v>3237</v>
      </c>
      <c r="Q1905" s="28" t="str">
        <f t="shared" si="191"/>
        <v>orderNo</v>
      </c>
      <c r="R1905" s="2" t="str">
        <f t="shared" si="195"/>
        <v>, modDt  DATETIME  NULL  COMMENT '수정일'</v>
      </c>
    </row>
    <row r="1906" spans="1:18" ht="22" hidden="1" customHeight="1" x14ac:dyDescent="0.45">
      <c r="A1906" s="23">
        <f t="shared" si="192"/>
        <v>86</v>
      </c>
      <c r="B1906" s="3" t="s">
        <v>598</v>
      </c>
      <c r="C1906" s="3" t="s">
        <v>787</v>
      </c>
      <c r="D1906" s="3" t="s">
        <v>5513</v>
      </c>
      <c r="E1906" s="3" t="s">
        <v>846</v>
      </c>
      <c r="F1906" s="4" t="str">
        <f t="shared" si="193"/>
        <v>O_PNT_es_order</v>
      </c>
      <c r="G1906" s="5" t="s">
        <v>853</v>
      </c>
      <c r="H1906" s="3">
        <f t="shared" si="194"/>
        <v>102</v>
      </c>
      <c r="I1906" s="4" t="s">
        <v>1015</v>
      </c>
      <c r="J1906" s="4" t="s">
        <v>3029</v>
      </c>
      <c r="K1906" s="3" t="s">
        <v>3210</v>
      </c>
      <c r="L1906" s="3"/>
      <c r="M1906" s="3" t="str">
        <f t="shared" si="190"/>
        <v>NULL</v>
      </c>
      <c r="N1906" s="3"/>
      <c r="O1906" s="3"/>
      <c r="P1906" s="2" t="s">
        <v>3232</v>
      </c>
      <c r="Q1906" s="28" t="str">
        <f t="shared" si="191"/>
        <v>orderNo</v>
      </c>
      <c r="R1906" s="2" t="str">
        <f t="shared" si="195"/>
        <v>, pgChargeBack  VARCHAR(1)  NULL  COMMENT '차지백여부'</v>
      </c>
    </row>
    <row r="1907" spans="1:18" ht="22" hidden="1" customHeight="1" x14ac:dyDescent="0.45">
      <c r="A1907" s="23">
        <f t="shared" si="192"/>
        <v>86</v>
      </c>
      <c r="B1907" s="3" t="s">
        <v>598</v>
      </c>
      <c r="C1907" s="3" t="s">
        <v>787</v>
      </c>
      <c r="D1907" s="3" t="s">
        <v>5513</v>
      </c>
      <c r="E1907" s="3" t="s">
        <v>846</v>
      </c>
      <c r="F1907" s="4" t="str">
        <f t="shared" si="193"/>
        <v>O_PNT_es_order</v>
      </c>
      <c r="G1907" s="5" t="s">
        <v>853</v>
      </c>
      <c r="H1907" s="3">
        <f t="shared" si="194"/>
        <v>103</v>
      </c>
      <c r="I1907" s="4" t="s">
        <v>1016</v>
      </c>
      <c r="J1907" s="4" t="s">
        <v>3030</v>
      </c>
      <c r="K1907" s="3" t="s">
        <v>3204</v>
      </c>
      <c r="L1907" s="3"/>
      <c r="M1907" s="3" t="str">
        <f t="shared" si="190"/>
        <v>NULL</v>
      </c>
      <c r="N1907" s="3"/>
      <c r="O1907" s="3"/>
      <c r="P1907" s="2" t="s">
        <v>3303</v>
      </c>
      <c r="Q1907" s="28" t="str">
        <f t="shared" si="191"/>
        <v>orderNo</v>
      </c>
      <c r="R1907" s="2" t="str">
        <f t="shared" si="195"/>
        <v>, fbPixelKey  VARCHAR(150)  NULL  COMMENT '페이스북 픽셀 쿠키값'</v>
      </c>
    </row>
    <row r="1908" spans="1:18" ht="22" hidden="1" customHeight="1" x14ac:dyDescent="0.45">
      <c r="A1908" s="23">
        <f t="shared" si="192"/>
        <v>86</v>
      </c>
      <c r="B1908" s="3" t="s">
        <v>598</v>
      </c>
      <c r="C1908" s="3" t="s">
        <v>787</v>
      </c>
      <c r="D1908" s="3" t="s">
        <v>5513</v>
      </c>
      <c r="E1908" s="3" t="s">
        <v>846</v>
      </c>
      <c r="F1908" s="4" t="str">
        <f t="shared" si="193"/>
        <v>O_PNT_es_order</v>
      </c>
      <c r="G1908" s="5" t="s">
        <v>853</v>
      </c>
      <c r="H1908" s="3">
        <f>IF(F1908=F1907,H1907+1,1)</f>
        <v>104</v>
      </c>
      <c r="I1908" s="4" t="s">
        <v>589</v>
      </c>
      <c r="J1908" s="4" t="s">
        <v>3382</v>
      </c>
      <c r="K1908" s="3" t="s">
        <v>3383</v>
      </c>
      <c r="L1908" s="3" t="s">
        <v>3381</v>
      </c>
      <c r="M1908" s="3" t="str">
        <f t="shared" si="190"/>
        <v>NULL</v>
      </c>
      <c r="N1908" s="3"/>
      <c r="O1908" s="3"/>
      <c r="Q1908" s="28" t="str">
        <f t="shared" si="191"/>
        <v>orderNo</v>
      </c>
      <c r="R1908" s="2" t="str">
        <f t="shared" si="195"/>
        <v>, LOAD_DTTM  TIMESTAMP  NULL  COMMENT '적재일시' , CONSTRAINT O_PNT_es_order_PK PRIMARY KEY (orderNo)) COMMENT='주문서 기본정보';GRANT SELECT ON TABLE GCWB_WDB.ODS.O_PNT_es_order TO READ_ROLE;GRANT SELECT,INSERT,UPDATE,DELETE ON TABLE GCWB_WDB.ODS.O_PNT_es_order TO ROLE CRUD_ROLE;</v>
      </c>
    </row>
    <row r="1909" spans="1:18" ht="22" customHeight="1" x14ac:dyDescent="0.45">
      <c r="A1909" s="23">
        <f t="shared" si="192"/>
        <v>87</v>
      </c>
      <c r="B1909" s="3" t="s">
        <v>598</v>
      </c>
      <c r="C1909" s="3" t="s">
        <v>787</v>
      </c>
      <c r="D1909" s="3" t="s">
        <v>5513</v>
      </c>
      <c r="E1909" s="3" t="s">
        <v>847</v>
      </c>
      <c r="F1909" s="4" t="str">
        <f t="shared" si="193"/>
        <v>O_PNT_es_orderCoupon</v>
      </c>
      <c r="G1909" s="5" t="s">
        <v>895</v>
      </c>
      <c r="H1909" s="3">
        <f t="shared" si="194"/>
        <v>1</v>
      </c>
      <c r="I1909" s="4" t="s">
        <v>899</v>
      </c>
      <c r="J1909" s="4" t="s">
        <v>2450</v>
      </c>
      <c r="K1909" s="3" t="s">
        <v>3378</v>
      </c>
      <c r="L1909" s="3" t="s">
        <v>5511</v>
      </c>
      <c r="M1909" s="3" t="str">
        <f t="shared" si="190"/>
        <v xml:space="preserve"> NOT NULL</v>
      </c>
      <c r="N1909" s="3"/>
      <c r="O1909" s="3"/>
      <c r="P1909" s="2" t="s">
        <v>3223</v>
      </c>
      <c r="Q1909" s="28" t="str">
        <f t="shared" si="191"/>
        <v>sno</v>
      </c>
      <c r="R1909" s="2" t="str">
        <f t="shared" si="195"/>
        <v>CREATE OR REPLACE TRANSIENT TABLE ODS.O_PNT_es_orderCoupon (sno  INTEGER   NOT NULL  COMMENT '일련번호'</v>
      </c>
    </row>
    <row r="1910" spans="1:18" ht="22" customHeight="1" x14ac:dyDescent="0.45">
      <c r="A1910" s="23">
        <f t="shared" si="192"/>
        <v>87</v>
      </c>
      <c r="B1910" s="3" t="s">
        <v>598</v>
      </c>
      <c r="C1910" s="3" t="s">
        <v>787</v>
      </c>
      <c r="D1910" s="3" t="s">
        <v>5513</v>
      </c>
      <c r="E1910" s="3" t="s">
        <v>847</v>
      </c>
      <c r="F1910" s="4" t="str">
        <f t="shared" si="193"/>
        <v>O_PNT_es_orderCoupon</v>
      </c>
      <c r="G1910" s="5" t="s">
        <v>895</v>
      </c>
      <c r="H1910" s="3">
        <f t="shared" si="194"/>
        <v>2</v>
      </c>
      <c r="I1910" s="4" t="s">
        <v>1877</v>
      </c>
      <c r="J1910" s="4" t="s">
        <v>2477</v>
      </c>
      <c r="K1910" s="3" t="s">
        <v>3157</v>
      </c>
      <c r="L1910" s="3"/>
      <c r="M1910" s="3" t="str">
        <f t="shared" si="190"/>
        <v>NULL</v>
      </c>
      <c r="N1910" s="3"/>
      <c r="O1910" s="3"/>
      <c r="P1910" s="2" t="s">
        <v>3234</v>
      </c>
      <c r="Q1910" s="28" t="str">
        <f t="shared" si="191"/>
        <v>sno</v>
      </c>
      <c r="R1910" s="2" t="str">
        <f t="shared" si="195"/>
        <v>, orderNo  VARCHAR(16)  NULL  COMMENT '주문 번호'</v>
      </c>
    </row>
    <row r="1911" spans="1:18" ht="22" customHeight="1" x14ac:dyDescent="0.45">
      <c r="A1911" s="23">
        <f t="shared" si="192"/>
        <v>87</v>
      </c>
      <c r="B1911" s="3" t="s">
        <v>598</v>
      </c>
      <c r="C1911" s="3" t="s">
        <v>787</v>
      </c>
      <c r="D1911" s="3" t="s">
        <v>5513</v>
      </c>
      <c r="E1911" s="3" t="s">
        <v>847</v>
      </c>
      <c r="F1911" s="4" t="str">
        <f t="shared" si="193"/>
        <v>O_PNT_es_orderCoupon</v>
      </c>
      <c r="G1911" s="5" t="s">
        <v>895</v>
      </c>
      <c r="H1911" s="3">
        <f t="shared" si="194"/>
        <v>3</v>
      </c>
      <c r="I1911" s="4" t="s">
        <v>1019</v>
      </c>
      <c r="J1911" s="4" t="s">
        <v>3031</v>
      </c>
      <c r="K1911" s="3" t="s">
        <v>3161</v>
      </c>
      <c r="L1911" s="3"/>
      <c r="M1911" s="3" t="str">
        <f t="shared" si="190"/>
        <v>NULL</v>
      </c>
      <c r="N1911" s="3"/>
      <c r="O1911" s="3"/>
      <c r="P1911" s="2" t="s">
        <v>3233</v>
      </c>
      <c r="Q1911" s="28" t="str">
        <f t="shared" si="191"/>
        <v>sno</v>
      </c>
      <c r="R1911" s="2" t="str">
        <f t="shared" si="195"/>
        <v>, orderCd  SMALLINT  NULL  COMMENT '주문 코드(순서)'</v>
      </c>
    </row>
    <row r="1912" spans="1:18" ht="22" customHeight="1" x14ac:dyDescent="0.45">
      <c r="A1912" s="23">
        <f t="shared" si="192"/>
        <v>87</v>
      </c>
      <c r="B1912" s="3" t="s">
        <v>598</v>
      </c>
      <c r="C1912" s="3" t="s">
        <v>787</v>
      </c>
      <c r="D1912" s="3" t="s">
        <v>5513</v>
      </c>
      <c r="E1912" s="3" t="s">
        <v>847</v>
      </c>
      <c r="F1912" s="4" t="str">
        <f t="shared" si="193"/>
        <v>O_PNT_es_orderCoupon</v>
      </c>
      <c r="G1912" s="5" t="s">
        <v>895</v>
      </c>
      <c r="H1912" s="3">
        <f t="shared" si="194"/>
        <v>4</v>
      </c>
      <c r="I1912" s="4" t="s">
        <v>1037</v>
      </c>
      <c r="J1912" s="4" t="s">
        <v>2475</v>
      </c>
      <c r="K1912" s="3" t="s">
        <v>3378</v>
      </c>
      <c r="L1912" s="3"/>
      <c r="M1912" s="3" t="str">
        <f t="shared" si="190"/>
        <v>NULL</v>
      </c>
      <c r="N1912" s="3"/>
      <c r="O1912" s="3"/>
      <c r="P1912" s="2" t="s">
        <v>3223</v>
      </c>
      <c r="Q1912" s="28" t="str">
        <f t="shared" si="191"/>
        <v>sno</v>
      </c>
      <c r="R1912" s="2" t="str">
        <f t="shared" si="195"/>
        <v>, goodsNo  INTEGER  NULL  COMMENT '상품 번호'</v>
      </c>
    </row>
    <row r="1913" spans="1:18" ht="22" customHeight="1" x14ac:dyDescent="0.45">
      <c r="A1913" s="23">
        <f t="shared" si="192"/>
        <v>87</v>
      </c>
      <c r="B1913" s="3" t="s">
        <v>598</v>
      </c>
      <c r="C1913" s="3" t="s">
        <v>787</v>
      </c>
      <c r="D1913" s="3" t="s">
        <v>5513</v>
      </c>
      <c r="E1913" s="3" t="s">
        <v>847</v>
      </c>
      <c r="F1913" s="4" t="str">
        <f t="shared" si="193"/>
        <v>O_PNT_es_orderCoupon</v>
      </c>
      <c r="G1913" s="5" t="s">
        <v>895</v>
      </c>
      <c r="H1913" s="3">
        <f t="shared" si="194"/>
        <v>5</v>
      </c>
      <c r="I1913" s="4" t="s">
        <v>1878</v>
      </c>
      <c r="J1913" s="4" t="s">
        <v>2506</v>
      </c>
      <c r="K1913" s="3" t="s">
        <v>3378</v>
      </c>
      <c r="L1913" s="3"/>
      <c r="M1913" s="3" t="str">
        <f t="shared" si="190"/>
        <v>NULL</v>
      </c>
      <c r="N1913" s="3"/>
      <c r="O1913" s="3"/>
      <c r="P1913" s="2" t="s">
        <v>3224</v>
      </c>
      <c r="Q1913" s="28" t="str">
        <f t="shared" si="191"/>
        <v>sno</v>
      </c>
      <c r="R1913" s="2" t="str">
        <f t="shared" si="195"/>
        <v>, memberCouponNo  INTEGER  NULL  COMMENT '회원쿠폰 고유번호'</v>
      </c>
    </row>
    <row r="1914" spans="1:18" ht="22" customHeight="1" x14ac:dyDescent="0.45">
      <c r="A1914" s="23">
        <f t="shared" si="192"/>
        <v>87</v>
      </c>
      <c r="B1914" s="3" t="s">
        <v>598</v>
      </c>
      <c r="C1914" s="3" t="s">
        <v>787</v>
      </c>
      <c r="D1914" s="3" t="s">
        <v>5513</v>
      </c>
      <c r="E1914" s="3" t="s">
        <v>847</v>
      </c>
      <c r="F1914" s="4" t="str">
        <f t="shared" si="193"/>
        <v>O_PNT_es_orderCoupon</v>
      </c>
      <c r="G1914" s="5" t="s">
        <v>895</v>
      </c>
      <c r="H1914" s="3">
        <f t="shared" si="194"/>
        <v>6</v>
      </c>
      <c r="I1914" s="4" t="s">
        <v>1528</v>
      </c>
      <c r="J1914" s="4" t="s">
        <v>2561</v>
      </c>
      <c r="K1914" s="3" t="s">
        <v>3173</v>
      </c>
      <c r="L1914" s="3"/>
      <c r="M1914" s="3" t="str">
        <f t="shared" si="190"/>
        <v>NULL</v>
      </c>
      <c r="N1914" s="3"/>
      <c r="O1914" s="3"/>
      <c r="P1914" s="2" t="s">
        <v>3328</v>
      </c>
      <c r="Q1914" s="28" t="str">
        <f t="shared" si="191"/>
        <v>sno</v>
      </c>
      <c r="R1914" s="2" t="str">
        <f t="shared" si="195"/>
        <v>, couponUseType  VARCHAR(8)  NULL  COMMENT '쿠폰명'</v>
      </c>
    </row>
    <row r="1915" spans="1:18" ht="22" customHeight="1" x14ac:dyDescent="0.45">
      <c r="A1915" s="23">
        <f t="shared" si="192"/>
        <v>87</v>
      </c>
      <c r="B1915" s="3" t="s">
        <v>598</v>
      </c>
      <c r="C1915" s="3" t="s">
        <v>787</v>
      </c>
      <c r="D1915" s="3" t="s">
        <v>5513</v>
      </c>
      <c r="E1915" s="3" t="s">
        <v>847</v>
      </c>
      <c r="F1915" s="4" t="str">
        <f t="shared" si="193"/>
        <v>O_PNT_es_orderCoupon</v>
      </c>
      <c r="G1915" s="5" t="s">
        <v>895</v>
      </c>
      <c r="H1915" s="3">
        <f t="shared" si="194"/>
        <v>7</v>
      </c>
      <c r="I1915" s="4" t="s">
        <v>1528</v>
      </c>
      <c r="J1915" s="4" t="s">
        <v>2563</v>
      </c>
      <c r="K1915" s="3" t="s">
        <v>3194</v>
      </c>
      <c r="L1915" s="3"/>
      <c r="M1915" s="3" t="str">
        <f t="shared" si="190"/>
        <v>NULL</v>
      </c>
      <c r="N1915" s="3"/>
      <c r="O1915" s="3"/>
      <c r="P1915" s="2" t="s">
        <v>3228</v>
      </c>
      <c r="Q1915" s="28" t="str">
        <f t="shared" si="191"/>
        <v>sno</v>
      </c>
      <c r="R1915" s="2" t="str">
        <f t="shared" si="195"/>
        <v>, couponNm  VARCHAR(100)  NULL  COMMENT '쿠폰명'</v>
      </c>
    </row>
    <row r="1916" spans="1:18" ht="22" customHeight="1" x14ac:dyDescent="0.45">
      <c r="A1916" s="23">
        <f t="shared" si="192"/>
        <v>87</v>
      </c>
      <c r="B1916" s="3" t="s">
        <v>598</v>
      </c>
      <c r="C1916" s="3" t="s">
        <v>787</v>
      </c>
      <c r="D1916" s="3" t="s">
        <v>5513</v>
      </c>
      <c r="E1916" s="3" t="s">
        <v>847</v>
      </c>
      <c r="F1916" s="4" t="str">
        <f t="shared" si="193"/>
        <v>O_PNT_es_orderCoupon</v>
      </c>
      <c r="G1916" s="5" t="s">
        <v>895</v>
      </c>
      <c r="H1916" s="3">
        <f t="shared" si="194"/>
        <v>8</v>
      </c>
      <c r="I1916" s="4" t="s">
        <v>1879</v>
      </c>
      <c r="J1916" s="4" t="s">
        <v>3032</v>
      </c>
      <c r="K1916" s="3" t="s">
        <v>708</v>
      </c>
      <c r="L1916" s="3"/>
      <c r="M1916" s="3" t="str">
        <f t="shared" si="190"/>
        <v>NULL</v>
      </c>
      <c r="N1916" s="3"/>
      <c r="O1916" s="3"/>
      <c r="P1916" s="2" t="s">
        <v>3279</v>
      </c>
      <c r="Q1916" s="28" t="str">
        <f t="shared" si="191"/>
        <v>sno</v>
      </c>
      <c r="R1916" s="2" t="str">
        <f t="shared" si="195"/>
        <v>, expireSdt  DATE  NULL  COMMENT '유효기간 (시작일)'</v>
      </c>
    </row>
    <row r="1917" spans="1:18" ht="22" customHeight="1" x14ac:dyDescent="0.45">
      <c r="A1917" s="23">
        <f t="shared" si="192"/>
        <v>87</v>
      </c>
      <c r="B1917" s="3" t="s">
        <v>598</v>
      </c>
      <c r="C1917" s="3" t="s">
        <v>787</v>
      </c>
      <c r="D1917" s="3" t="s">
        <v>5513</v>
      </c>
      <c r="E1917" s="3" t="s">
        <v>847</v>
      </c>
      <c r="F1917" s="4" t="str">
        <f t="shared" si="193"/>
        <v>O_PNT_es_orderCoupon</v>
      </c>
      <c r="G1917" s="5" t="s">
        <v>895</v>
      </c>
      <c r="H1917" s="3">
        <f t="shared" si="194"/>
        <v>9</v>
      </c>
      <c r="I1917" s="4" t="s">
        <v>1880</v>
      </c>
      <c r="J1917" s="4" t="s">
        <v>3033</v>
      </c>
      <c r="K1917" s="3" t="s">
        <v>708</v>
      </c>
      <c r="L1917" s="3"/>
      <c r="M1917" s="3" t="str">
        <f t="shared" si="190"/>
        <v>NULL</v>
      </c>
      <c r="N1917" s="3"/>
      <c r="O1917" s="3"/>
      <c r="P1917" s="2" t="s">
        <v>3279</v>
      </c>
      <c r="Q1917" s="28" t="str">
        <f t="shared" si="191"/>
        <v>sno</v>
      </c>
      <c r="R1917" s="2" t="str">
        <f t="shared" si="195"/>
        <v>, expireEdt  DATE  NULL  COMMENT '유효기간 (종료일)'</v>
      </c>
    </row>
    <row r="1918" spans="1:18" ht="22" customHeight="1" x14ac:dyDescent="0.45">
      <c r="A1918" s="23">
        <f t="shared" si="192"/>
        <v>87</v>
      </c>
      <c r="B1918" s="3" t="s">
        <v>598</v>
      </c>
      <c r="C1918" s="3" t="s">
        <v>787</v>
      </c>
      <c r="D1918" s="3" t="s">
        <v>5513</v>
      </c>
      <c r="E1918" s="3" t="s">
        <v>847</v>
      </c>
      <c r="F1918" s="4" t="str">
        <f t="shared" si="193"/>
        <v>O_PNT_es_orderCoupon</v>
      </c>
      <c r="G1918" s="5" t="s">
        <v>895</v>
      </c>
      <c r="H1918" s="3">
        <f t="shared" si="194"/>
        <v>10</v>
      </c>
      <c r="I1918" s="4" t="s">
        <v>1881</v>
      </c>
      <c r="J1918" s="4" t="s">
        <v>3034</v>
      </c>
      <c r="K1918" s="3" t="s">
        <v>3158</v>
      </c>
      <c r="L1918" s="3"/>
      <c r="M1918" s="3" t="str">
        <f t="shared" si="190"/>
        <v>NULL</v>
      </c>
      <c r="N1918" s="3"/>
      <c r="O1918" s="3"/>
      <c r="P1918" s="2" t="s">
        <v>3167</v>
      </c>
      <c r="Q1918" s="28" t="str">
        <f t="shared" si="191"/>
        <v>sno</v>
      </c>
      <c r="R1918" s="2" t="str">
        <f t="shared" si="195"/>
        <v>, couponPrice  DECIMAL(12,2)  NULL  COMMENT '쿠폰 할인 가격'</v>
      </c>
    </row>
    <row r="1919" spans="1:18" ht="22" customHeight="1" x14ac:dyDescent="0.45">
      <c r="A1919" s="23">
        <f t="shared" si="192"/>
        <v>87</v>
      </c>
      <c r="B1919" s="3" t="s">
        <v>598</v>
      </c>
      <c r="C1919" s="3" t="s">
        <v>787</v>
      </c>
      <c r="D1919" s="3" t="s">
        <v>5513</v>
      </c>
      <c r="E1919" s="3" t="s">
        <v>847</v>
      </c>
      <c r="F1919" s="4" t="str">
        <f t="shared" si="193"/>
        <v>O_PNT_es_orderCoupon</v>
      </c>
      <c r="G1919" s="5" t="s">
        <v>895</v>
      </c>
      <c r="H1919" s="3">
        <f t="shared" si="194"/>
        <v>11</v>
      </c>
      <c r="I1919" s="4" t="s">
        <v>1882</v>
      </c>
      <c r="J1919" s="4" t="s">
        <v>3035</v>
      </c>
      <c r="K1919" s="3" t="s">
        <v>3158</v>
      </c>
      <c r="L1919" s="3"/>
      <c r="M1919" s="3" t="str">
        <f t="shared" si="190"/>
        <v>NULL</v>
      </c>
      <c r="N1919" s="3"/>
      <c r="O1919" s="3"/>
      <c r="P1919" s="2" t="s">
        <v>3167</v>
      </c>
      <c r="Q1919" s="28" t="str">
        <f t="shared" si="191"/>
        <v>sno</v>
      </c>
      <c r="R1919" s="2" t="str">
        <f t="shared" si="195"/>
        <v>, couponMileage  DECIMAL(12,2)  NULL  COMMENT '쿠폰 적립금'</v>
      </c>
    </row>
    <row r="1920" spans="1:18" ht="22" customHeight="1" x14ac:dyDescent="0.45">
      <c r="A1920" s="23">
        <f t="shared" si="192"/>
        <v>87</v>
      </c>
      <c r="B1920" s="3" t="s">
        <v>598</v>
      </c>
      <c r="C1920" s="3" t="s">
        <v>787</v>
      </c>
      <c r="D1920" s="3" t="s">
        <v>5513</v>
      </c>
      <c r="E1920" s="3" t="s">
        <v>847</v>
      </c>
      <c r="F1920" s="4" t="str">
        <f t="shared" si="193"/>
        <v>O_PNT_es_orderCoupon</v>
      </c>
      <c r="G1920" s="5" t="s">
        <v>895</v>
      </c>
      <c r="H1920" s="3">
        <f t="shared" si="194"/>
        <v>12</v>
      </c>
      <c r="I1920" s="4" t="s">
        <v>1883</v>
      </c>
      <c r="J1920" s="4" t="s">
        <v>3036</v>
      </c>
      <c r="K1920" s="3" t="s">
        <v>3210</v>
      </c>
      <c r="L1920" s="3"/>
      <c r="M1920" s="3" t="str">
        <f t="shared" si="190"/>
        <v>NULL</v>
      </c>
      <c r="N1920" s="3"/>
      <c r="O1920" s="3"/>
      <c r="P1920" s="2" t="s">
        <v>3232</v>
      </c>
      <c r="Q1920" s="28" t="str">
        <f t="shared" si="191"/>
        <v>sno</v>
      </c>
      <c r="R1920" s="2" t="str">
        <f t="shared" si="195"/>
        <v>, minusCouponFl  VARCHAR(1)  NULL  COMMENT '차감 여부 (쿠폰)'</v>
      </c>
    </row>
    <row r="1921" spans="1:18" ht="22" customHeight="1" x14ac:dyDescent="0.45">
      <c r="A1921" s="23">
        <f t="shared" si="192"/>
        <v>87</v>
      </c>
      <c r="B1921" s="3" t="s">
        <v>598</v>
      </c>
      <c r="C1921" s="3" t="s">
        <v>787</v>
      </c>
      <c r="D1921" s="3" t="s">
        <v>5513</v>
      </c>
      <c r="E1921" s="3" t="s">
        <v>847</v>
      </c>
      <c r="F1921" s="4" t="str">
        <f t="shared" si="193"/>
        <v>O_PNT_es_orderCoupon</v>
      </c>
      <c r="G1921" s="5" t="s">
        <v>895</v>
      </c>
      <c r="H1921" s="3">
        <f t="shared" si="194"/>
        <v>13</v>
      </c>
      <c r="I1921" s="4" t="s">
        <v>1884</v>
      </c>
      <c r="J1921" s="4" t="s">
        <v>3037</v>
      </c>
      <c r="K1921" s="3" t="s">
        <v>3210</v>
      </c>
      <c r="L1921" s="3"/>
      <c r="M1921" s="3" t="str">
        <f t="shared" si="190"/>
        <v>NULL</v>
      </c>
      <c r="N1921" s="3"/>
      <c r="O1921" s="3"/>
      <c r="P1921" s="2" t="s">
        <v>3232</v>
      </c>
      <c r="Q1921" s="28" t="str">
        <f t="shared" si="191"/>
        <v>sno</v>
      </c>
      <c r="R1921" s="2" t="str">
        <f t="shared" si="195"/>
        <v>, plusCouponFl  VARCHAR(1)  NULL  COMMENT '적립 여부 (쿠폰)'</v>
      </c>
    </row>
    <row r="1922" spans="1:18" ht="22" customHeight="1" x14ac:dyDescent="0.45">
      <c r="A1922" s="23">
        <f t="shared" si="192"/>
        <v>87</v>
      </c>
      <c r="B1922" s="3" t="s">
        <v>598</v>
      </c>
      <c r="C1922" s="3" t="s">
        <v>787</v>
      </c>
      <c r="D1922" s="3" t="s">
        <v>5513</v>
      </c>
      <c r="E1922" s="3" t="s">
        <v>847</v>
      </c>
      <c r="F1922" s="4" t="str">
        <f t="shared" si="193"/>
        <v>O_PNT_es_orderCoupon</v>
      </c>
      <c r="G1922" s="5" t="s">
        <v>895</v>
      </c>
      <c r="H1922" s="3">
        <f t="shared" si="194"/>
        <v>14</v>
      </c>
      <c r="I1922" s="4" t="s">
        <v>1885</v>
      </c>
      <c r="J1922" s="4" t="s">
        <v>3038</v>
      </c>
      <c r="K1922" s="3" t="s">
        <v>3210</v>
      </c>
      <c r="L1922" s="3"/>
      <c r="M1922" s="3" t="str">
        <f t="shared" si="190"/>
        <v>NULL</v>
      </c>
      <c r="N1922" s="3"/>
      <c r="O1922" s="3"/>
      <c r="P1922" s="2" t="s">
        <v>3232</v>
      </c>
      <c r="Q1922" s="28" t="str">
        <f t="shared" si="191"/>
        <v>sno</v>
      </c>
      <c r="R1922" s="2" t="str">
        <f t="shared" si="195"/>
        <v>, minusRestoreCouponFl  VARCHAR(1)  NULL  COMMENT '복원 여부 (쿠폰 금액)'</v>
      </c>
    </row>
    <row r="1923" spans="1:18" ht="22" customHeight="1" x14ac:dyDescent="0.45">
      <c r="A1923" s="23">
        <f t="shared" si="192"/>
        <v>87</v>
      </c>
      <c r="B1923" s="3" t="s">
        <v>598</v>
      </c>
      <c r="C1923" s="3" t="s">
        <v>787</v>
      </c>
      <c r="D1923" s="3" t="s">
        <v>5513</v>
      </c>
      <c r="E1923" s="3" t="s">
        <v>847</v>
      </c>
      <c r="F1923" s="4" t="str">
        <f t="shared" si="193"/>
        <v>O_PNT_es_orderCoupon</v>
      </c>
      <c r="G1923" s="5" t="s">
        <v>895</v>
      </c>
      <c r="H1923" s="3">
        <f t="shared" si="194"/>
        <v>15</v>
      </c>
      <c r="I1923" s="4" t="s">
        <v>1886</v>
      </c>
      <c r="J1923" s="4" t="s">
        <v>3039</v>
      </c>
      <c r="K1923" s="3" t="s">
        <v>3210</v>
      </c>
      <c r="L1923" s="3"/>
      <c r="M1923" s="3" t="str">
        <f t="shared" si="190"/>
        <v>NULL</v>
      </c>
      <c r="N1923" s="3"/>
      <c r="O1923" s="3"/>
      <c r="P1923" s="2" t="s">
        <v>3232</v>
      </c>
      <c r="Q1923" s="28" t="str">
        <f t="shared" si="191"/>
        <v>sno</v>
      </c>
      <c r="R1923" s="2" t="str">
        <f t="shared" si="195"/>
        <v>, plusRestoreCouponFl  VARCHAR(1)  NULL  COMMENT '복원 여부 (쿠폰 적립)'</v>
      </c>
    </row>
    <row r="1924" spans="1:18" ht="22" customHeight="1" x14ac:dyDescent="0.45">
      <c r="A1924" s="23">
        <f t="shared" si="192"/>
        <v>87</v>
      </c>
      <c r="B1924" s="3" t="s">
        <v>598</v>
      </c>
      <c r="C1924" s="3" t="s">
        <v>787</v>
      </c>
      <c r="D1924" s="3" t="s">
        <v>5513</v>
      </c>
      <c r="E1924" s="3" t="s">
        <v>847</v>
      </c>
      <c r="F1924" s="4" t="str">
        <f t="shared" si="193"/>
        <v>O_PNT_es_orderCoupon</v>
      </c>
      <c r="G1924" s="5" t="s">
        <v>895</v>
      </c>
      <c r="H1924" s="3">
        <f t="shared" si="194"/>
        <v>16</v>
      </c>
      <c r="I1924" s="4" t="s">
        <v>916</v>
      </c>
      <c r="J1924" s="4" t="s">
        <v>2486</v>
      </c>
      <c r="K1924" s="3" t="s">
        <v>3160</v>
      </c>
      <c r="L1924" s="3"/>
      <c r="M1924" s="3" t="str">
        <f t="shared" si="190"/>
        <v>NULL</v>
      </c>
      <c r="N1924" s="3"/>
      <c r="O1924" s="3"/>
      <c r="P1924" s="2" t="s">
        <v>3237</v>
      </c>
      <c r="Q1924" s="28" t="str">
        <f t="shared" si="191"/>
        <v>sno</v>
      </c>
      <c r="R1924" s="2" t="str">
        <f t="shared" si="195"/>
        <v>, regDt  DATETIME  NULL  COMMENT '등록일'</v>
      </c>
    </row>
    <row r="1925" spans="1:18" ht="22" customHeight="1" x14ac:dyDescent="0.45">
      <c r="A1925" s="23">
        <f t="shared" si="192"/>
        <v>87</v>
      </c>
      <c r="B1925" s="3" t="s">
        <v>598</v>
      </c>
      <c r="C1925" s="3" t="s">
        <v>787</v>
      </c>
      <c r="D1925" s="3" t="s">
        <v>5513</v>
      </c>
      <c r="E1925" s="3" t="s">
        <v>847</v>
      </c>
      <c r="F1925" s="4" t="str">
        <f t="shared" si="193"/>
        <v>O_PNT_es_orderCoupon</v>
      </c>
      <c r="G1925" s="5" t="s">
        <v>895</v>
      </c>
      <c r="H1925" s="3">
        <f t="shared" si="194"/>
        <v>17</v>
      </c>
      <c r="I1925" s="4" t="s">
        <v>917</v>
      </c>
      <c r="J1925" s="4" t="s">
        <v>2487</v>
      </c>
      <c r="K1925" s="3" t="s">
        <v>3160</v>
      </c>
      <c r="L1925" s="3"/>
      <c r="M1925" s="3" t="str">
        <f t="shared" si="190"/>
        <v>NULL</v>
      </c>
      <c r="N1925" s="3"/>
      <c r="O1925" s="3"/>
      <c r="P1925" s="2" t="s">
        <v>3237</v>
      </c>
      <c r="Q1925" s="28" t="str">
        <f t="shared" si="191"/>
        <v>sno</v>
      </c>
      <c r="R1925" s="2" t="str">
        <f t="shared" si="195"/>
        <v>, modDt  DATETIME  NULL  COMMENT '수정일'</v>
      </c>
    </row>
    <row r="1926" spans="1:18" ht="22" customHeight="1" x14ac:dyDescent="0.45">
      <c r="A1926" s="23">
        <f t="shared" si="192"/>
        <v>87</v>
      </c>
      <c r="B1926" s="3" t="s">
        <v>598</v>
      </c>
      <c r="C1926" s="3" t="s">
        <v>787</v>
      </c>
      <c r="D1926" s="3" t="s">
        <v>5513</v>
      </c>
      <c r="E1926" s="3" t="s">
        <v>847</v>
      </c>
      <c r="F1926" s="4" t="str">
        <f t="shared" si="193"/>
        <v>O_PNT_es_orderCoupon</v>
      </c>
      <c r="G1926" s="5" t="s">
        <v>895</v>
      </c>
      <c r="H1926" s="3">
        <f>IF(F1926=F1925,H1925+1,1)</f>
        <v>18</v>
      </c>
      <c r="I1926" s="4" t="s">
        <v>589</v>
      </c>
      <c r="J1926" s="4" t="s">
        <v>3382</v>
      </c>
      <c r="K1926" s="3" t="s">
        <v>3383</v>
      </c>
      <c r="L1926" s="3" t="s">
        <v>3381</v>
      </c>
      <c r="M1926" s="3" t="str">
        <f t="shared" si="190"/>
        <v>NULL</v>
      </c>
      <c r="N1926" s="3"/>
      <c r="O1926" s="3"/>
      <c r="Q1926" s="28" t="str">
        <f t="shared" si="191"/>
        <v>sno</v>
      </c>
      <c r="R1926" s="2" t="str">
        <f t="shared" si="195"/>
        <v>, LOAD_DTTM  TIMESTAMP  NULL  COMMENT '적재일시' , CONSTRAINT O_PNT_es_orderCoupon_PK PRIMARY KEY (sno)) COMMENT='주문 쿠폰';GRANT SELECT ON TABLE GCWB_WDB.ODS.O_PNT_es_orderCoupon TO READ_ROLE;GRANT SELECT,INSERT,UPDATE,DELETE ON TABLE GCWB_WDB.ODS.O_PNT_es_orderCoupon TO ROLE CRUD_ROLE;</v>
      </c>
    </row>
    <row r="1927" spans="1:18" ht="22" hidden="1" customHeight="1" x14ac:dyDescent="0.45">
      <c r="A1927" s="23">
        <f t="shared" si="192"/>
        <v>88</v>
      </c>
      <c r="B1927" s="3" t="s">
        <v>598</v>
      </c>
      <c r="C1927" s="3" t="s">
        <v>787</v>
      </c>
      <c r="D1927" s="3" t="s">
        <v>5513</v>
      </c>
      <c r="E1927" s="3" t="s">
        <v>848</v>
      </c>
      <c r="F1927" s="4" t="str">
        <f t="shared" si="193"/>
        <v>O_PNT_es_orderGoods</v>
      </c>
      <c r="G1927" s="5" t="s">
        <v>854</v>
      </c>
      <c r="H1927" s="3">
        <f t="shared" si="194"/>
        <v>1</v>
      </c>
      <c r="I1927" s="4" t="s">
        <v>899</v>
      </c>
      <c r="J1927" s="4" t="s">
        <v>2450</v>
      </c>
      <c r="K1927" s="3" t="s">
        <v>3378</v>
      </c>
      <c r="L1927" s="3" t="s">
        <v>5511</v>
      </c>
      <c r="M1927" s="3" t="str">
        <f t="shared" si="190"/>
        <v xml:space="preserve"> NOT NULL</v>
      </c>
      <c r="N1927" s="3"/>
      <c r="O1927" s="3"/>
      <c r="P1927" s="2" t="s">
        <v>3223</v>
      </c>
      <c r="Q1927" s="28" t="str">
        <f t="shared" si="191"/>
        <v>sno</v>
      </c>
      <c r="R1927" s="2" t="str">
        <f t="shared" si="195"/>
        <v>CREATE OR REPLACE TRANSIENT TABLE ODS.O_PNT_es_orderGoods (sno  INTEGER   NOT NULL  COMMENT '일련번호'</v>
      </c>
    </row>
    <row r="1928" spans="1:18" ht="22" hidden="1" customHeight="1" x14ac:dyDescent="0.45">
      <c r="A1928" s="23">
        <f t="shared" si="192"/>
        <v>88</v>
      </c>
      <c r="B1928" s="3" t="s">
        <v>598</v>
      </c>
      <c r="C1928" s="3" t="s">
        <v>787</v>
      </c>
      <c r="D1928" s="3" t="s">
        <v>5513</v>
      </c>
      <c r="E1928" s="3" t="s">
        <v>848</v>
      </c>
      <c r="F1928" s="4" t="str">
        <f t="shared" si="193"/>
        <v>O_PNT_es_orderGoods</v>
      </c>
      <c r="G1928" s="5" t="s">
        <v>854</v>
      </c>
      <c r="H1928" s="3">
        <f t="shared" si="194"/>
        <v>2</v>
      </c>
      <c r="I1928" s="4" t="s">
        <v>918</v>
      </c>
      <c r="J1928" s="4" t="s">
        <v>2477</v>
      </c>
      <c r="K1928" s="3" t="s">
        <v>3157</v>
      </c>
      <c r="L1928" s="3"/>
      <c r="M1928" s="3" t="str">
        <f t="shared" si="190"/>
        <v>NULL</v>
      </c>
      <c r="N1928" s="3"/>
      <c r="O1928" s="3"/>
      <c r="P1928" s="2" t="s">
        <v>3234</v>
      </c>
      <c r="Q1928" s="28" t="str">
        <f t="shared" si="191"/>
        <v>sno</v>
      </c>
      <c r="R1928" s="2" t="str">
        <f t="shared" si="195"/>
        <v>, orderNo  VARCHAR(16)  NULL  COMMENT '주문번호'</v>
      </c>
    </row>
    <row r="1929" spans="1:18" ht="22" hidden="1" customHeight="1" x14ac:dyDescent="0.45">
      <c r="A1929" s="23">
        <f t="shared" si="192"/>
        <v>88</v>
      </c>
      <c r="B1929" s="3" t="s">
        <v>598</v>
      </c>
      <c r="C1929" s="3" t="s">
        <v>787</v>
      </c>
      <c r="D1929" s="3" t="s">
        <v>5513</v>
      </c>
      <c r="E1929" s="3" t="s">
        <v>848</v>
      </c>
      <c r="F1929" s="4" t="str">
        <f t="shared" si="193"/>
        <v>O_PNT_es_orderGoods</v>
      </c>
      <c r="G1929" s="5" t="s">
        <v>854</v>
      </c>
      <c r="H1929" s="3">
        <f t="shared" si="194"/>
        <v>3</v>
      </c>
      <c r="I1929" s="4" t="s">
        <v>1017</v>
      </c>
      <c r="J1929" s="4" t="s">
        <v>2496</v>
      </c>
      <c r="K1929" s="3" t="s">
        <v>3161</v>
      </c>
      <c r="L1929" s="3"/>
      <c r="M1929" s="3" t="str">
        <f t="shared" si="190"/>
        <v>NULL</v>
      </c>
      <c r="N1929" s="3"/>
      <c r="O1929" s="3"/>
      <c r="P1929" s="2" t="s">
        <v>3233</v>
      </c>
      <c r="Q1929" s="28" t="str">
        <f t="shared" si="191"/>
        <v>sno</v>
      </c>
      <c r="R1929" s="2" t="str">
        <f t="shared" si="195"/>
        <v>, mallSno  SMALLINT  NULL  COMMENT '상점 고유번호'</v>
      </c>
    </row>
    <row r="1930" spans="1:18" ht="22" hidden="1" customHeight="1" x14ac:dyDescent="0.45">
      <c r="A1930" s="23">
        <f t="shared" si="192"/>
        <v>88</v>
      </c>
      <c r="B1930" s="3" t="s">
        <v>598</v>
      </c>
      <c r="C1930" s="3" t="s">
        <v>787</v>
      </c>
      <c r="D1930" s="3" t="s">
        <v>5513</v>
      </c>
      <c r="E1930" s="3" t="s">
        <v>848</v>
      </c>
      <c r="F1930" s="4" t="str">
        <f t="shared" si="193"/>
        <v>O_PNT_es_orderGoods</v>
      </c>
      <c r="G1930" s="5" t="s">
        <v>854</v>
      </c>
      <c r="H1930" s="3">
        <f t="shared" si="194"/>
        <v>4</v>
      </c>
      <c r="I1930" s="4" t="s">
        <v>1018</v>
      </c>
      <c r="J1930" s="4" t="s">
        <v>3040</v>
      </c>
      <c r="K1930" s="3" t="s">
        <v>3180</v>
      </c>
      <c r="L1930" s="3"/>
      <c r="M1930" s="3" t="str">
        <f t="shared" si="190"/>
        <v>NULL</v>
      </c>
      <c r="N1930" s="3"/>
      <c r="O1930" s="3"/>
      <c r="P1930" s="2" t="s">
        <v>3226</v>
      </c>
      <c r="Q1930" s="28" t="str">
        <f t="shared" si="191"/>
        <v>sno</v>
      </c>
      <c r="R1930" s="2" t="str">
        <f t="shared" si="195"/>
        <v>, apiOrderGoodsNo  VARCHAR(50)  NULL  COMMENT '외부채널품목고유번호'</v>
      </c>
    </row>
    <row r="1931" spans="1:18" ht="22" hidden="1" customHeight="1" x14ac:dyDescent="0.45">
      <c r="A1931" s="23">
        <f t="shared" si="192"/>
        <v>88</v>
      </c>
      <c r="B1931" s="3" t="s">
        <v>598</v>
      </c>
      <c r="C1931" s="3" t="s">
        <v>787</v>
      </c>
      <c r="D1931" s="3" t="s">
        <v>5513</v>
      </c>
      <c r="E1931" s="3" t="s">
        <v>848</v>
      </c>
      <c r="F1931" s="4" t="str">
        <f t="shared" si="193"/>
        <v>O_PNT_es_orderGoods</v>
      </c>
      <c r="G1931" s="5" t="s">
        <v>854</v>
      </c>
      <c r="H1931" s="3">
        <f t="shared" si="194"/>
        <v>5</v>
      </c>
      <c r="I1931" s="4" t="s">
        <v>1019</v>
      </c>
      <c r="J1931" s="4" t="s">
        <v>3031</v>
      </c>
      <c r="K1931" s="3" t="s">
        <v>3161</v>
      </c>
      <c r="L1931" s="3"/>
      <c r="M1931" s="3" t="str">
        <f t="shared" si="190"/>
        <v>NULL</v>
      </c>
      <c r="N1931" s="3"/>
      <c r="O1931" s="3"/>
      <c r="P1931" s="2" t="s">
        <v>3233</v>
      </c>
      <c r="Q1931" s="28" t="str">
        <f t="shared" si="191"/>
        <v>sno</v>
      </c>
      <c r="R1931" s="2" t="str">
        <f t="shared" si="195"/>
        <v>, orderCd  SMALLINT  NULL  COMMENT '주문 코드(순서)'</v>
      </c>
    </row>
    <row r="1932" spans="1:18" ht="22" hidden="1" customHeight="1" x14ac:dyDescent="0.45">
      <c r="A1932" s="23">
        <f t="shared" si="192"/>
        <v>88</v>
      </c>
      <c r="B1932" s="3" t="s">
        <v>598</v>
      </c>
      <c r="C1932" s="3" t="s">
        <v>787</v>
      </c>
      <c r="D1932" s="3" t="s">
        <v>5513</v>
      </c>
      <c r="E1932" s="3" t="s">
        <v>848</v>
      </c>
      <c r="F1932" s="4" t="str">
        <f t="shared" si="193"/>
        <v>O_PNT_es_orderGoods</v>
      </c>
      <c r="G1932" s="5" t="s">
        <v>854</v>
      </c>
      <c r="H1932" s="3">
        <f t="shared" si="194"/>
        <v>6</v>
      </c>
      <c r="I1932" s="4" t="s">
        <v>1020</v>
      </c>
      <c r="J1932" s="4" t="s">
        <v>3041</v>
      </c>
      <c r="K1932" s="3" t="s">
        <v>3378</v>
      </c>
      <c r="L1932" s="3"/>
      <c r="M1932" s="3" t="str">
        <f t="shared" si="190"/>
        <v>NULL</v>
      </c>
      <c r="N1932" s="3"/>
      <c r="O1932" s="3"/>
      <c r="P1932" s="2" t="s">
        <v>3223</v>
      </c>
      <c r="Q1932" s="28" t="str">
        <f t="shared" si="191"/>
        <v>sno</v>
      </c>
      <c r="R1932" s="2" t="str">
        <f t="shared" si="195"/>
        <v>, orderGroupCd  INTEGER  NULL  COMMENT '수량별 부분취소시 그룹 코드 (정산에서 수량분할된 환불접수 주문상품 추적용)'</v>
      </c>
    </row>
    <row r="1933" spans="1:18" ht="22" hidden="1" customHeight="1" x14ac:dyDescent="0.45">
      <c r="A1933" s="23">
        <f t="shared" si="192"/>
        <v>88</v>
      </c>
      <c r="B1933" s="3" t="s">
        <v>598</v>
      </c>
      <c r="C1933" s="3" t="s">
        <v>787</v>
      </c>
      <c r="D1933" s="3" t="s">
        <v>5513</v>
      </c>
      <c r="E1933" s="3" t="s">
        <v>848</v>
      </c>
      <c r="F1933" s="4" t="str">
        <f t="shared" si="193"/>
        <v>O_PNT_es_orderGoods</v>
      </c>
      <c r="G1933" s="5" t="s">
        <v>854</v>
      </c>
      <c r="H1933" s="3">
        <f t="shared" si="194"/>
        <v>7</v>
      </c>
      <c r="I1933" s="4" t="s">
        <v>1021</v>
      </c>
      <c r="J1933" s="4" t="s">
        <v>3042</v>
      </c>
      <c r="K1933" s="3" t="s">
        <v>3378</v>
      </c>
      <c r="L1933" s="3"/>
      <c r="M1933" s="3" t="str">
        <f t="shared" si="190"/>
        <v>NULL</v>
      </c>
      <c r="N1933" s="3"/>
      <c r="O1933" s="3"/>
      <c r="P1933" s="2" t="s">
        <v>3223</v>
      </c>
      <c r="Q1933" s="28" t="str">
        <f t="shared" si="191"/>
        <v>sno</v>
      </c>
      <c r="R1933" s="2" t="str">
        <f t="shared" si="195"/>
        <v>, userHandleSno  INTEGER  NULL  COMMENT '사용자 처리 코드 (SNO)'</v>
      </c>
    </row>
    <row r="1934" spans="1:18" ht="22" hidden="1" customHeight="1" x14ac:dyDescent="0.45">
      <c r="A1934" s="23">
        <f t="shared" si="192"/>
        <v>88</v>
      </c>
      <c r="B1934" s="3" t="s">
        <v>598</v>
      </c>
      <c r="C1934" s="3" t="s">
        <v>787</v>
      </c>
      <c r="D1934" s="3" t="s">
        <v>5513</v>
      </c>
      <c r="E1934" s="3" t="s">
        <v>848</v>
      </c>
      <c r="F1934" s="4" t="str">
        <f t="shared" si="193"/>
        <v>O_PNT_es_orderGoods</v>
      </c>
      <c r="G1934" s="5" t="s">
        <v>854</v>
      </c>
      <c r="H1934" s="3">
        <f t="shared" si="194"/>
        <v>8</v>
      </c>
      <c r="I1934" s="4" t="s">
        <v>1022</v>
      </c>
      <c r="J1934" s="4" t="s">
        <v>3043</v>
      </c>
      <c r="K1934" s="3" t="s">
        <v>3378</v>
      </c>
      <c r="L1934" s="3"/>
      <c r="M1934" s="3" t="str">
        <f t="shared" si="190"/>
        <v>NULL</v>
      </c>
      <c r="N1934" s="3"/>
      <c r="O1934" s="3"/>
      <c r="P1934" s="2" t="s">
        <v>3223</v>
      </c>
      <c r="Q1934" s="28" t="str">
        <f t="shared" si="191"/>
        <v>sno</v>
      </c>
      <c r="R1934" s="2" t="str">
        <f t="shared" si="195"/>
        <v>, handleSno  INTEGER  NULL  COMMENT '환불/반품/교환 처리 SNO'</v>
      </c>
    </row>
    <row r="1935" spans="1:18" ht="22" hidden="1" customHeight="1" x14ac:dyDescent="0.45">
      <c r="A1935" s="23">
        <f t="shared" si="192"/>
        <v>88</v>
      </c>
      <c r="B1935" s="3" t="s">
        <v>598</v>
      </c>
      <c r="C1935" s="3" t="s">
        <v>787</v>
      </c>
      <c r="D1935" s="3" t="s">
        <v>5513</v>
      </c>
      <c r="E1935" s="3" t="s">
        <v>848</v>
      </c>
      <c r="F1935" s="4" t="str">
        <f t="shared" si="193"/>
        <v>O_PNT_es_orderGoods</v>
      </c>
      <c r="G1935" s="5" t="s">
        <v>854</v>
      </c>
      <c r="H1935" s="3">
        <f t="shared" si="194"/>
        <v>9</v>
      </c>
      <c r="I1935" s="4" t="s">
        <v>1023</v>
      </c>
      <c r="J1935" s="4" t="s">
        <v>3044</v>
      </c>
      <c r="K1935" s="3" t="s">
        <v>3378</v>
      </c>
      <c r="L1935" s="3"/>
      <c r="M1935" s="3" t="str">
        <f t="shared" si="190"/>
        <v>NULL</v>
      </c>
      <c r="N1935" s="3"/>
      <c r="O1935" s="3"/>
      <c r="P1935" s="2" t="s">
        <v>3223</v>
      </c>
      <c r="Q1935" s="28" t="str">
        <f t="shared" si="191"/>
        <v>sno</v>
      </c>
      <c r="R1935" s="2" t="str">
        <f t="shared" si="195"/>
        <v>, eventSno  INTEGER  NULL  COMMENT '기획전 일련번호'</v>
      </c>
    </row>
    <row r="1936" spans="1:18" ht="22" hidden="1" customHeight="1" x14ac:dyDescent="0.45">
      <c r="A1936" s="23">
        <f t="shared" si="192"/>
        <v>88</v>
      </c>
      <c r="B1936" s="3" t="s">
        <v>598</v>
      </c>
      <c r="C1936" s="3" t="s">
        <v>787</v>
      </c>
      <c r="D1936" s="3" t="s">
        <v>5513</v>
      </c>
      <c r="E1936" s="3" t="s">
        <v>848</v>
      </c>
      <c r="F1936" s="4" t="str">
        <f t="shared" si="193"/>
        <v>O_PNT_es_orderGoods</v>
      </c>
      <c r="G1936" s="5" t="s">
        <v>854</v>
      </c>
      <c r="H1936" s="3">
        <f t="shared" si="194"/>
        <v>10</v>
      </c>
      <c r="I1936" s="4" t="s">
        <v>1024</v>
      </c>
      <c r="J1936" s="4" t="s">
        <v>2936</v>
      </c>
      <c r="K1936" s="3" t="s">
        <v>3162</v>
      </c>
      <c r="L1936" s="3"/>
      <c r="M1936" s="3" t="str">
        <f t="shared" si="190"/>
        <v>NULL</v>
      </c>
      <c r="N1936" s="3"/>
      <c r="O1936" s="3"/>
      <c r="P1936" s="2" t="s">
        <v>3321</v>
      </c>
      <c r="Q1936" s="28" t="str">
        <f t="shared" si="191"/>
        <v>sno</v>
      </c>
      <c r="R1936" s="2" t="str">
        <f t="shared" si="195"/>
        <v>, orderStatus  CHAR(2)  NULL  COMMENT ' 주문 상태'</v>
      </c>
    </row>
    <row r="1937" spans="1:18" ht="22" hidden="1" customHeight="1" x14ac:dyDescent="0.45">
      <c r="A1937" s="23">
        <f t="shared" si="192"/>
        <v>88</v>
      </c>
      <c r="B1937" s="3" t="s">
        <v>598</v>
      </c>
      <c r="C1937" s="3" t="s">
        <v>787</v>
      </c>
      <c r="D1937" s="3" t="s">
        <v>5513</v>
      </c>
      <c r="E1937" s="3" t="s">
        <v>848</v>
      </c>
      <c r="F1937" s="4" t="str">
        <f t="shared" si="193"/>
        <v>O_PNT_es_orderGoods</v>
      </c>
      <c r="G1937" s="5" t="s">
        <v>854</v>
      </c>
      <c r="H1937" s="3">
        <f t="shared" si="194"/>
        <v>11</v>
      </c>
      <c r="I1937" s="4" t="s">
        <v>1887</v>
      </c>
      <c r="J1937" s="4" t="s">
        <v>3045</v>
      </c>
      <c r="K1937" s="3" t="s">
        <v>3378</v>
      </c>
      <c r="L1937" s="3"/>
      <c r="M1937" s="3" t="str">
        <f t="shared" si="190"/>
        <v>NULL</v>
      </c>
      <c r="N1937" s="3"/>
      <c r="O1937" s="3"/>
      <c r="P1937" s="2" t="s">
        <v>3223</v>
      </c>
      <c r="Q1937" s="28" t="str">
        <f t="shared" si="191"/>
        <v>sno</v>
      </c>
      <c r="R1937" s="2" t="str">
        <f t="shared" si="195"/>
        <v>, orderDeliverySno  INTEGER  NULL  COMMENT '배송테이블 sno'</v>
      </c>
    </row>
    <row r="1938" spans="1:18" ht="22" hidden="1" customHeight="1" x14ac:dyDescent="0.45">
      <c r="A1938" s="23">
        <f t="shared" si="192"/>
        <v>88</v>
      </c>
      <c r="B1938" s="3" t="s">
        <v>598</v>
      </c>
      <c r="C1938" s="3" t="s">
        <v>787</v>
      </c>
      <c r="D1938" s="3" t="s">
        <v>5513</v>
      </c>
      <c r="E1938" s="3" t="s">
        <v>848</v>
      </c>
      <c r="F1938" s="4" t="str">
        <f t="shared" si="193"/>
        <v>O_PNT_es_orderGoods</v>
      </c>
      <c r="G1938" s="5" t="s">
        <v>854</v>
      </c>
      <c r="H1938" s="3">
        <f t="shared" si="194"/>
        <v>12</v>
      </c>
      <c r="I1938" s="4" t="s">
        <v>1026</v>
      </c>
      <c r="J1938" s="4" t="s">
        <v>3046</v>
      </c>
      <c r="K1938" s="3" t="s">
        <v>3161</v>
      </c>
      <c r="L1938" s="3"/>
      <c r="M1938" s="3" t="str">
        <f t="shared" si="190"/>
        <v>NULL</v>
      </c>
      <c r="N1938" s="3"/>
      <c r="O1938" s="3"/>
      <c r="P1938" s="2" t="s">
        <v>3233</v>
      </c>
      <c r="Q1938" s="28" t="str">
        <f t="shared" si="191"/>
        <v>sno</v>
      </c>
      <c r="R1938" s="2" t="str">
        <f t="shared" si="195"/>
        <v>, invoiceCompanySno  SMALLINT  NULL  COMMENT '택배사 SNO'</v>
      </c>
    </row>
    <row r="1939" spans="1:18" ht="22" hidden="1" customHeight="1" x14ac:dyDescent="0.45">
      <c r="A1939" s="23">
        <f t="shared" si="192"/>
        <v>88</v>
      </c>
      <c r="B1939" s="3" t="s">
        <v>598</v>
      </c>
      <c r="C1939" s="3" t="s">
        <v>787</v>
      </c>
      <c r="D1939" s="3" t="s">
        <v>5513</v>
      </c>
      <c r="E1939" s="3" t="s">
        <v>848</v>
      </c>
      <c r="F1939" s="4" t="str">
        <f t="shared" si="193"/>
        <v>O_PNT_es_orderGoods</v>
      </c>
      <c r="G1939" s="5" t="s">
        <v>854</v>
      </c>
      <c r="H1939" s="3">
        <f t="shared" si="194"/>
        <v>13</v>
      </c>
      <c r="I1939" s="4" t="s">
        <v>1027</v>
      </c>
      <c r="J1939" s="4" t="s">
        <v>3047</v>
      </c>
      <c r="K1939" s="3" t="s">
        <v>3199</v>
      </c>
      <c r="L1939" s="3"/>
      <c r="M1939" s="3" t="str">
        <f t="shared" si="190"/>
        <v>NULL</v>
      </c>
      <c r="N1939" s="3"/>
      <c r="O1939" s="3"/>
      <c r="P1939" s="2" t="s">
        <v>3273</v>
      </c>
      <c r="Q1939" s="28" t="str">
        <f t="shared" si="191"/>
        <v>sno</v>
      </c>
      <c r="R1939" s="2" t="str">
        <f t="shared" si="195"/>
        <v>, invoiceNo  VARCHAR(40)  NULL  COMMENT '송장번호'</v>
      </c>
    </row>
    <row r="1940" spans="1:18" ht="22" hidden="1" customHeight="1" x14ac:dyDescent="0.45">
      <c r="A1940" s="23">
        <f t="shared" si="192"/>
        <v>88</v>
      </c>
      <c r="B1940" s="3" t="s">
        <v>598</v>
      </c>
      <c r="C1940" s="3" t="s">
        <v>787</v>
      </c>
      <c r="D1940" s="3" t="s">
        <v>5513</v>
      </c>
      <c r="E1940" s="3" t="s">
        <v>848</v>
      </c>
      <c r="F1940" s="4" t="str">
        <f t="shared" si="193"/>
        <v>O_PNT_es_orderGoods</v>
      </c>
      <c r="G1940" s="5" t="s">
        <v>854</v>
      </c>
      <c r="H1940" s="3">
        <f t="shared" si="194"/>
        <v>14</v>
      </c>
      <c r="I1940" s="4" t="s">
        <v>1028</v>
      </c>
      <c r="J1940" s="4" t="s">
        <v>2654</v>
      </c>
      <c r="K1940" s="3" t="s">
        <v>3378</v>
      </c>
      <c r="L1940" s="3"/>
      <c r="M1940" s="3" t="str">
        <f t="shared" si="190"/>
        <v>NULL</v>
      </c>
      <c r="N1940" s="3"/>
      <c r="O1940" s="3"/>
      <c r="P1940" s="2" t="s">
        <v>3223</v>
      </c>
      <c r="Q1940" s="28" t="str">
        <f t="shared" si="191"/>
        <v>sno</v>
      </c>
      <c r="R1940" s="2" t="str">
        <f t="shared" si="195"/>
        <v>, scmNo  INTEGER  NULL  COMMENT 'SCM ID'</v>
      </c>
    </row>
    <row r="1941" spans="1:18" ht="22" hidden="1" customHeight="1" x14ac:dyDescent="0.45">
      <c r="A1941" s="23">
        <f t="shared" si="192"/>
        <v>88</v>
      </c>
      <c r="B1941" s="3" t="s">
        <v>598</v>
      </c>
      <c r="C1941" s="3" t="s">
        <v>787</v>
      </c>
      <c r="D1941" s="3" t="s">
        <v>5513</v>
      </c>
      <c r="E1941" s="3" t="s">
        <v>848</v>
      </c>
      <c r="F1941" s="4" t="str">
        <f t="shared" si="193"/>
        <v>O_PNT_es_orderGoods</v>
      </c>
      <c r="G1941" s="5" t="s">
        <v>854</v>
      </c>
      <c r="H1941" s="3">
        <f t="shared" si="194"/>
        <v>15</v>
      </c>
      <c r="I1941" s="4" t="s">
        <v>1029</v>
      </c>
      <c r="J1941" s="4" t="s">
        <v>2655</v>
      </c>
      <c r="K1941" s="3" t="s">
        <v>3378</v>
      </c>
      <c r="L1941" s="3"/>
      <c r="M1941" s="3" t="str">
        <f t="shared" si="190"/>
        <v>NULL</v>
      </c>
      <c r="N1941" s="3"/>
      <c r="O1941" s="3"/>
      <c r="P1941" s="2" t="s">
        <v>3223</v>
      </c>
      <c r="Q1941" s="28" t="str">
        <f t="shared" si="191"/>
        <v>sno</v>
      </c>
      <c r="R1941" s="2" t="str">
        <f t="shared" si="195"/>
        <v>, purchaseNo  INTEGER  NULL  COMMENT '매입처 고유번호'</v>
      </c>
    </row>
    <row r="1942" spans="1:18" ht="22" hidden="1" customHeight="1" x14ac:dyDescent="0.45">
      <c r="A1942" s="23">
        <f t="shared" si="192"/>
        <v>88</v>
      </c>
      <c r="B1942" s="3" t="s">
        <v>598</v>
      </c>
      <c r="C1942" s="3" t="s">
        <v>787</v>
      </c>
      <c r="D1942" s="3" t="s">
        <v>5513</v>
      </c>
      <c r="E1942" s="3" t="s">
        <v>848</v>
      </c>
      <c r="F1942" s="4" t="str">
        <f t="shared" si="193"/>
        <v>O_PNT_es_orderGoods</v>
      </c>
      <c r="G1942" s="5" t="s">
        <v>854</v>
      </c>
      <c r="H1942" s="3">
        <f t="shared" si="194"/>
        <v>16</v>
      </c>
      <c r="I1942" s="4" t="s">
        <v>1030</v>
      </c>
      <c r="J1942" s="4" t="s">
        <v>2661</v>
      </c>
      <c r="K1942" s="3" t="s">
        <v>3164</v>
      </c>
      <c r="L1942" s="3"/>
      <c r="M1942" s="3" t="str">
        <f t="shared" si="190"/>
        <v>NULL</v>
      </c>
      <c r="N1942" s="3"/>
      <c r="O1942" s="3"/>
      <c r="P1942" s="2" t="s">
        <v>3168</v>
      </c>
      <c r="Q1942" s="28" t="str">
        <f t="shared" si="191"/>
        <v>sno</v>
      </c>
      <c r="R1942" s="2" t="str">
        <f t="shared" si="195"/>
        <v>, commission  DECIMAL(6,2)  NULL  COMMENT '공급사 수수료율'</v>
      </c>
    </row>
    <row r="1943" spans="1:18" ht="22" hidden="1" customHeight="1" x14ac:dyDescent="0.45">
      <c r="A1943" s="23">
        <f t="shared" si="192"/>
        <v>88</v>
      </c>
      <c r="B1943" s="3" t="s">
        <v>598</v>
      </c>
      <c r="C1943" s="3" t="s">
        <v>787</v>
      </c>
      <c r="D1943" s="3" t="s">
        <v>5513</v>
      </c>
      <c r="E1943" s="3" t="s">
        <v>848</v>
      </c>
      <c r="F1943" s="4" t="str">
        <f t="shared" si="193"/>
        <v>O_PNT_es_orderGoods</v>
      </c>
      <c r="G1943" s="5" t="s">
        <v>854</v>
      </c>
      <c r="H1943" s="3">
        <f t="shared" si="194"/>
        <v>17</v>
      </c>
      <c r="I1943" s="4" t="s">
        <v>1031</v>
      </c>
      <c r="J1943" s="4" t="s">
        <v>3048</v>
      </c>
      <c r="K1943" s="3" t="s">
        <v>3378</v>
      </c>
      <c r="L1943" s="3"/>
      <c r="M1943" s="3" t="str">
        <f t="shared" si="190"/>
        <v>NULL</v>
      </c>
      <c r="N1943" s="3"/>
      <c r="O1943" s="3"/>
      <c r="P1943" s="2" t="s">
        <v>3272</v>
      </c>
      <c r="Q1943" s="28" t="str">
        <f t="shared" si="191"/>
        <v>sno</v>
      </c>
      <c r="R1943" s="2" t="str">
        <f t="shared" si="195"/>
        <v>, scmAdjustNo  INTEGER  NULL  COMMENT '공급사 정산 고유 번호'</v>
      </c>
    </row>
    <row r="1944" spans="1:18" ht="22" hidden="1" customHeight="1" x14ac:dyDescent="0.45">
      <c r="A1944" s="23">
        <f t="shared" si="192"/>
        <v>88</v>
      </c>
      <c r="B1944" s="3" t="s">
        <v>598</v>
      </c>
      <c r="C1944" s="3" t="s">
        <v>787</v>
      </c>
      <c r="D1944" s="3" t="s">
        <v>5513</v>
      </c>
      <c r="E1944" s="3" t="s">
        <v>848</v>
      </c>
      <c r="F1944" s="4" t="str">
        <f t="shared" si="193"/>
        <v>O_PNT_es_orderGoods</v>
      </c>
      <c r="G1944" s="5" t="s">
        <v>854</v>
      </c>
      <c r="H1944" s="3">
        <f t="shared" si="194"/>
        <v>18</v>
      </c>
      <c r="I1944" s="4" t="s">
        <v>1032</v>
      </c>
      <c r="J1944" s="4" t="s">
        <v>3049</v>
      </c>
      <c r="K1944" s="3" t="s">
        <v>3378</v>
      </c>
      <c r="L1944" s="3"/>
      <c r="M1944" s="3" t="str">
        <f t="shared" si="190"/>
        <v>NULL</v>
      </c>
      <c r="N1944" s="3"/>
      <c r="O1944" s="3"/>
      <c r="P1944" s="2" t="s">
        <v>3272</v>
      </c>
      <c r="Q1944" s="28" t="str">
        <f t="shared" si="191"/>
        <v>sno</v>
      </c>
      <c r="R1944" s="2" t="str">
        <f t="shared" si="195"/>
        <v>, scmAdjustAfterNo  INTEGER  NULL  COMMENT '공급사 정산 후 환불의 정산 고유 번호'</v>
      </c>
    </row>
    <row r="1945" spans="1:18" ht="22" hidden="1" customHeight="1" x14ac:dyDescent="0.45">
      <c r="A1945" s="23">
        <f t="shared" si="192"/>
        <v>88</v>
      </c>
      <c r="B1945" s="3" t="s">
        <v>598</v>
      </c>
      <c r="C1945" s="3" t="s">
        <v>787</v>
      </c>
      <c r="D1945" s="3" t="s">
        <v>5513</v>
      </c>
      <c r="E1945" s="3" t="s">
        <v>848</v>
      </c>
      <c r="F1945" s="4" t="str">
        <f t="shared" si="193"/>
        <v>O_PNT_es_orderGoods</v>
      </c>
      <c r="G1945" s="5" t="s">
        <v>854</v>
      </c>
      <c r="H1945" s="3">
        <f t="shared" si="194"/>
        <v>19</v>
      </c>
      <c r="I1945" s="4" t="s">
        <v>1033</v>
      </c>
      <c r="J1945" s="4" t="s">
        <v>3050</v>
      </c>
      <c r="K1945" s="3" t="s">
        <v>3173</v>
      </c>
      <c r="L1945" s="3"/>
      <c r="M1945" s="3" t="str">
        <f t="shared" si="190"/>
        <v>NULL</v>
      </c>
      <c r="N1945" s="3"/>
      <c r="O1945" s="3"/>
      <c r="P1945" s="2" t="s">
        <v>3329</v>
      </c>
      <c r="Q1945" s="28" t="str">
        <f t="shared" si="191"/>
        <v>sno</v>
      </c>
      <c r="R1945" s="2" t="str">
        <f t="shared" si="195"/>
        <v>, goodsType  VARCHAR(8)  NULL  COMMENT '주문상품종류'</v>
      </c>
    </row>
    <row r="1946" spans="1:18" ht="22" hidden="1" customHeight="1" x14ac:dyDescent="0.45">
      <c r="A1946" s="23">
        <f t="shared" si="192"/>
        <v>88</v>
      </c>
      <c r="B1946" s="3" t="s">
        <v>598</v>
      </c>
      <c r="C1946" s="3" t="s">
        <v>787</v>
      </c>
      <c r="D1946" s="3" t="s">
        <v>5513</v>
      </c>
      <c r="E1946" s="3" t="s">
        <v>848</v>
      </c>
      <c r="F1946" s="4" t="str">
        <f t="shared" si="193"/>
        <v>O_PNT_es_orderGoods</v>
      </c>
      <c r="G1946" s="5" t="s">
        <v>854</v>
      </c>
      <c r="H1946" s="3">
        <f t="shared" si="194"/>
        <v>20</v>
      </c>
      <c r="I1946" s="4" t="s">
        <v>1034</v>
      </c>
      <c r="J1946" s="4" t="s">
        <v>3051</v>
      </c>
      <c r="K1946" s="3" t="s">
        <v>3210</v>
      </c>
      <c r="L1946" s="3"/>
      <c r="M1946" s="3" t="str">
        <f t="shared" si="190"/>
        <v>NULL</v>
      </c>
      <c r="N1946" s="3"/>
      <c r="O1946" s="3"/>
      <c r="P1946" s="2" t="s">
        <v>3232</v>
      </c>
      <c r="Q1946" s="28" t="str">
        <f t="shared" si="191"/>
        <v>sno</v>
      </c>
      <c r="R1946" s="2" t="str">
        <f t="shared" si="195"/>
        <v>, timeSaleFl  VARCHAR(1)  NULL  COMMENT '타임세일 구매 여부'</v>
      </c>
    </row>
    <row r="1947" spans="1:18" ht="22" hidden="1" customHeight="1" x14ac:dyDescent="0.45">
      <c r="A1947" s="23">
        <f t="shared" si="192"/>
        <v>88</v>
      </c>
      <c r="B1947" s="3" t="s">
        <v>598</v>
      </c>
      <c r="C1947" s="3" t="s">
        <v>787</v>
      </c>
      <c r="D1947" s="3" t="s">
        <v>5513</v>
      </c>
      <c r="E1947" s="3" t="s">
        <v>848</v>
      </c>
      <c r="F1947" s="4" t="str">
        <f t="shared" si="193"/>
        <v>O_PNT_es_orderGoods</v>
      </c>
      <c r="G1947" s="5" t="s">
        <v>854</v>
      </c>
      <c r="H1947" s="3">
        <f t="shared" si="194"/>
        <v>21</v>
      </c>
      <c r="I1947" s="4" t="s">
        <v>1035</v>
      </c>
      <c r="J1947" s="4" t="s">
        <v>3052</v>
      </c>
      <c r="K1947" s="3" t="s">
        <v>3210</v>
      </c>
      <c r="L1947" s="3"/>
      <c r="M1947" s="3" t="str">
        <f t="shared" si="190"/>
        <v>NULL</v>
      </c>
      <c r="N1947" s="3"/>
      <c r="O1947" s="3"/>
      <c r="P1947" s="2" t="s">
        <v>3232</v>
      </c>
      <c r="Q1947" s="28" t="str">
        <f t="shared" si="191"/>
        <v>sno</v>
      </c>
      <c r="R1947" s="2" t="str">
        <f t="shared" si="195"/>
        <v>, parentMustFl  VARCHAR(1)  NULL  COMMENT '추가상품 종속성 여부'</v>
      </c>
    </row>
    <row r="1948" spans="1:18" ht="22" hidden="1" customHeight="1" x14ac:dyDescent="0.45">
      <c r="A1948" s="23">
        <f t="shared" si="192"/>
        <v>88</v>
      </c>
      <c r="B1948" s="3" t="s">
        <v>598</v>
      </c>
      <c r="C1948" s="3" t="s">
        <v>787</v>
      </c>
      <c r="D1948" s="3" t="s">
        <v>5513</v>
      </c>
      <c r="E1948" s="3" t="s">
        <v>848</v>
      </c>
      <c r="F1948" s="4" t="str">
        <f t="shared" si="193"/>
        <v>O_PNT_es_orderGoods</v>
      </c>
      <c r="G1948" s="5" t="s">
        <v>854</v>
      </c>
      <c r="H1948" s="3">
        <f t="shared" si="194"/>
        <v>22</v>
      </c>
      <c r="I1948" s="4" t="s">
        <v>1036</v>
      </c>
      <c r="J1948" s="4" t="s">
        <v>3053</v>
      </c>
      <c r="K1948" s="3" t="s">
        <v>3378</v>
      </c>
      <c r="L1948" s="3"/>
      <c r="M1948" s="3" t="str">
        <f t="shared" si="190"/>
        <v>NULL</v>
      </c>
      <c r="N1948" s="3"/>
      <c r="O1948" s="3"/>
      <c r="P1948" s="2" t="s">
        <v>3223</v>
      </c>
      <c r="Q1948" s="28" t="str">
        <f t="shared" si="191"/>
        <v>sno</v>
      </c>
      <c r="R1948" s="2" t="str">
        <f t="shared" si="195"/>
        <v>, parentGoodsNo  INTEGER  NULL  COMMENT '추가상품의 부모상품'</v>
      </c>
    </row>
    <row r="1949" spans="1:18" ht="22" hidden="1" customHeight="1" x14ac:dyDescent="0.45">
      <c r="A1949" s="23">
        <f t="shared" si="192"/>
        <v>88</v>
      </c>
      <c r="B1949" s="3" t="s">
        <v>598</v>
      </c>
      <c r="C1949" s="3" t="s">
        <v>787</v>
      </c>
      <c r="D1949" s="3" t="s">
        <v>5513</v>
      </c>
      <c r="E1949" s="3" t="s">
        <v>848</v>
      </c>
      <c r="F1949" s="4" t="str">
        <f t="shared" si="193"/>
        <v>O_PNT_es_orderGoods</v>
      </c>
      <c r="G1949" s="5" t="s">
        <v>854</v>
      </c>
      <c r="H1949" s="3">
        <f t="shared" si="194"/>
        <v>23</v>
      </c>
      <c r="I1949" s="4" t="s">
        <v>1037</v>
      </c>
      <c r="J1949" s="4" t="s">
        <v>2475</v>
      </c>
      <c r="K1949" s="3" t="s">
        <v>3378</v>
      </c>
      <c r="L1949" s="3"/>
      <c r="M1949" s="3" t="str">
        <f t="shared" si="190"/>
        <v>NULL</v>
      </c>
      <c r="N1949" s="3"/>
      <c r="O1949" s="3"/>
      <c r="P1949" s="2" t="s">
        <v>3223</v>
      </c>
      <c r="Q1949" s="28" t="str">
        <f t="shared" si="191"/>
        <v>sno</v>
      </c>
      <c r="R1949" s="2" t="str">
        <f t="shared" si="195"/>
        <v>, goodsNo  INTEGER  NULL  COMMENT '상품 번호'</v>
      </c>
    </row>
    <row r="1950" spans="1:18" ht="22" hidden="1" customHeight="1" x14ac:dyDescent="0.45">
      <c r="A1950" s="23">
        <f t="shared" si="192"/>
        <v>88</v>
      </c>
      <c r="B1950" s="3" t="s">
        <v>598</v>
      </c>
      <c r="C1950" s="3" t="s">
        <v>787</v>
      </c>
      <c r="D1950" s="3" t="s">
        <v>5513</v>
      </c>
      <c r="E1950" s="3" t="s">
        <v>848</v>
      </c>
      <c r="F1950" s="4" t="str">
        <f t="shared" si="193"/>
        <v>O_PNT_es_orderGoods</v>
      </c>
      <c r="G1950" s="5" t="s">
        <v>854</v>
      </c>
      <c r="H1950" s="3">
        <f t="shared" si="194"/>
        <v>24</v>
      </c>
      <c r="I1950" s="4" t="s">
        <v>1038</v>
      </c>
      <c r="J1950" s="4" t="s">
        <v>2662</v>
      </c>
      <c r="K1950" s="3" t="s">
        <v>3199</v>
      </c>
      <c r="L1950" s="3"/>
      <c r="M1950" s="3" t="str">
        <f t="shared" si="190"/>
        <v>NULL</v>
      </c>
      <c r="N1950" s="3"/>
      <c r="O1950" s="3"/>
      <c r="P1950" s="2" t="s">
        <v>3273</v>
      </c>
      <c r="Q1950" s="28" t="str">
        <f t="shared" si="191"/>
        <v>sno</v>
      </c>
      <c r="R1950" s="2" t="str">
        <f t="shared" si="195"/>
        <v>, goodsCd  VARCHAR(40)  NULL  COMMENT '상품 코드'</v>
      </c>
    </row>
    <row r="1951" spans="1:18" ht="22" hidden="1" customHeight="1" x14ac:dyDescent="0.45">
      <c r="A1951" s="23">
        <f t="shared" si="192"/>
        <v>88</v>
      </c>
      <c r="B1951" s="3" t="s">
        <v>598</v>
      </c>
      <c r="C1951" s="3" t="s">
        <v>787</v>
      </c>
      <c r="D1951" s="3" t="s">
        <v>5513</v>
      </c>
      <c r="E1951" s="3" t="s">
        <v>848</v>
      </c>
      <c r="F1951" s="4" t="str">
        <f t="shared" si="193"/>
        <v>O_PNT_es_orderGoods</v>
      </c>
      <c r="G1951" s="5" t="s">
        <v>854</v>
      </c>
      <c r="H1951" s="3">
        <f t="shared" si="194"/>
        <v>25</v>
      </c>
      <c r="I1951" s="4" t="s">
        <v>1039</v>
      </c>
      <c r="J1951" s="4" t="s">
        <v>2672</v>
      </c>
      <c r="K1951" s="3" t="s">
        <v>3199</v>
      </c>
      <c r="L1951" s="3"/>
      <c r="M1951" s="3" t="str">
        <f t="shared" si="190"/>
        <v>NULL</v>
      </c>
      <c r="N1951" s="3"/>
      <c r="O1951" s="3"/>
      <c r="P1951" s="2" t="s">
        <v>3273</v>
      </c>
      <c r="Q1951" s="28" t="str">
        <f t="shared" si="191"/>
        <v>sno</v>
      </c>
      <c r="R1951" s="2" t="str">
        <f t="shared" si="195"/>
        <v>, goodsModelNo  VARCHAR(40)  NULL  COMMENT '모델명'</v>
      </c>
    </row>
    <row r="1952" spans="1:18" ht="22" hidden="1" customHeight="1" x14ac:dyDescent="0.45">
      <c r="A1952" s="23">
        <f t="shared" si="192"/>
        <v>88</v>
      </c>
      <c r="B1952" s="3" t="s">
        <v>598</v>
      </c>
      <c r="C1952" s="3" t="s">
        <v>787</v>
      </c>
      <c r="D1952" s="3" t="s">
        <v>5513</v>
      </c>
      <c r="E1952" s="3" t="s">
        <v>848</v>
      </c>
      <c r="F1952" s="4" t="str">
        <f t="shared" si="193"/>
        <v>O_PNT_es_orderGoods</v>
      </c>
      <c r="G1952" s="5" t="s">
        <v>854</v>
      </c>
      <c r="H1952" s="3">
        <f t="shared" si="194"/>
        <v>26</v>
      </c>
      <c r="I1952" s="4" t="s">
        <v>1040</v>
      </c>
      <c r="J1952" s="4" t="s">
        <v>2645</v>
      </c>
      <c r="K1952" s="3" t="s">
        <v>3185</v>
      </c>
      <c r="L1952" s="3"/>
      <c r="M1952" s="3" t="str">
        <f t="shared" si="190"/>
        <v>NULL</v>
      </c>
      <c r="N1952" s="3"/>
      <c r="O1952" s="3"/>
      <c r="P1952" s="2" t="s">
        <v>3225</v>
      </c>
      <c r="Q1952" s="28" t="str">
        <f t="shared" si="191"/>
        <v>sno</v>
      </c>
      <c r="R1952" s="2" t="str">
        <f t="shared" si="195"/>
        <v>, goodsNm  VARCHAR(255)  NULL  COMMENT '상품명'</v>
      </c>
    </row>
    <row r="1953" spans="1:18" ht="22" hidden="1" customHeight="1" x14ac:dyDescent="0.45">
      <c r="A1953" s="23">
        <f t="shared" si="192"/>
        <v>88</v>
      </c>
      <c r="B1953" s="3" t="s">
        <v>598</v>
      </c>
      <c r="C1953" s="3" t="s">
        <v>787</v>
      </c>
      <c r="D1953" s="3" t="s">
        <v>5513</v>
      </c>
      <c r="E1953" s="3" t="s">
        <v>848</v>
      </c>
      <c r="F1953" s="4" t="str">
        <f t="shared" si="193"/>
        <v>O_PNT_es_orderGoods</v>
      </c>
      <c r="G1953" s="5" t="s">
        <v>854</v>
      </c>
      <c r="H1953" s="3">
        <f t="shared" si="194"/>
        <v>27</v>
      </c>
      <c r="I1953" s="4" t="s">
        <v>1041</v>
      </c>
      <c r="J1953" s="4" t="s">
        <v>3054</v>
      </c>
      <c r="K1953" s="3" t="s">
        <v>3185</v>
      </c>
      <c r="L1953" s="3"/>
      <c r="M1953" s="3" t="str">
        <f t="shared" si="190"/>
        <v>NULL</v>
      </c>
      <c r="N1953" s="3"/>
      <c r="O1953" s="3"/>
      <c r="P1953" s="2" t="s">
        <v>3225</v>
      </c>
      <c r="Q1953" s="28" t="str">
        <f t="shared" si="191"/>
        <v>sno</v>
      </c>
      <c r="R1953" s="2" t="str">
        <f t="shared" si="195"/>
        <v>, goodsNmStandard  VARCHAR(255)  NULL  COMMENT '기준몰 상품명'</v>
      </c>
    </row>
    <row r="1954" spans="1:18" ht="22" hidden="1" customHeight="1" x14ac:dyDescent="0.45">
      <c r="A1954" s="23">
        <f t="shared" si="192"/>
        <v>88</v>
      </c>
      <c r="B1954" s="3" t="s">
        <v>598</v>
      </c>
      <c r="C1954" s="3" t="s">
        <v>787</v>
      </c>
      <c r="D1954" s="3" t="s">
        <v>5513</v>
      </c>
      <c r="E1954" s="3" t="s">
        <v>848</v>
      </c>
      <c r="F1954" s="4" t="str">
        <f t="shared" si="193"/>
        <v>O_PNT_es_orderGoods</v>
      </c>
      <c r="G1954" s="5" t="s">
        <v>854</v>
      </c>
      <c r="H1954" s="3">
        <f t="shared" si="194"/>
        <v>28</v>
      </c>
      <c r="I1954" s="4" t="s">
        <v>1042</v>
      </c>
      <c r="J1954" s="4" t="s">
        <v>2693</v>
      </c>
      <c r="K1954" s="3" t="s">
        <v>3165</v>
      </c>
      <c r="L1954" s="3"/>
      <c r="M1954" s="3" t="str">
        <f t="shared" si="190"/>
        <v>NULL</v>
      </c>
      <c r="N1954" s="3"/>
      <c r="O1954" s="3"/>
      <c r="P1954" s="2" t="s">
        <v>3170</v>
      </c>
      <c r="Q1954" s="28" t="str">
        <f t="shared" si="191"/>
        <v>sno</v>
      </c>
      <c r="R1954" s="2" t="str">
        <f t="shared" si="195"/>
        <v>, goodsWeight  DECIMAL(7,2)  NULL  COMMENT '상품 무게'</v>
      </c>
    </row>
    <row r="1955" spans="1:18" ht="22" hidden="1" customHeight="1" x14ac:dyDescent="0.45">
      <c r="A1955" s="23">
        <f t="shared" si="192"/>
        <v>88</v>
      </c>
      <c r="B1955" s="3" t="s">
        <v>598</v>
      </c>
      <c r="C1955" s="3" t="s">
        <v>787</v>
      </c>
      <c r="D1955" s="3" t="s">
        <v>5513</v>
      </c>
      <c r="E1955" s="3" t="s">
        <v>848</v>
      </c>
      <c r="F1955" s="4" t="str">
        <f t="shared" si="193"/>
        <v>O_PNT_es_orderGoods</v>
      </c>
      <c r="G1955" s="5" t="s">
        <v>854</v>
      </c>
      <c r="H1955" s="3">
        <f t="shared" si="194"/>
        <v>29</v>
      </c>
      <c r="I1955" s="4" t="s">
        <v>1043</v>
      </c>
      <c r="J1955" s="4" t="s">
        <v>2500</v>
      </c>
      <c r="K1955" s="3" t="s">
        <v>3378</v>
      </c>
      <c r="L1955" s="3"/>
      <c r="M1955" s="3" t="str">
        <f t="shared" si="190"/>
        <v>NULL</v>
      </c>
      <c r="N1955" s="3"/>
      <c r="O1955" s="3"/>
      <c r="P1955" s="2" t="s">
        <v>3223</v>
      </c>
      <c r="Q1955" s="28" t="str">
        <f t="shared" si="191"/>
        <v>sno</v>
      </c>
      <c r="R1955" s="2" t="str">
        <f t="shared" si="195"/>
        <v>, goodsCnt  INTEGER  NULL  COMMENT '상품 수량'</v>
      </c>
    </row>
    <row r="1956" spans="1:18" ht="22" hidden="1" customHeight="1" x14ac:dyDescent="0.45">
      <c r="A1956" s="23">
        <f t="shared" si="192"/>
        <v>88</v>
      </c>
      <c r="B1956" s="3" t="s">
        <v>598</v>
      </c>
      <c r="C1956" s="3" t="s">
        <v>787</v>
      </c>
      <c r="D1956" s="3" t="s">
        <v>5513</v>
      </c>
      <c r="E1956" s="3" t="s">
        <v>848</v>
      </c>
      <c r="F1956" s="4" t="str">
        <f t="shared" si="193"/>
        <v>O_PNT_es_orderGoods</v>
      </c>
      <c r="G1956" s="5" t="s">
        <v>854</v>
      </c>
      <c r="H1956" s="3">
        <f t="shared" si="194"/>
        <v>30</v>
      </c>
      <c r="I1956" s="4" t="s">
        <v>1044</v>
      </c>
      <c r="J1956" s="4" t="s">
        <v>2730</v>
      </c>
      <c r="K1956" s="3" t="s">
        <v>3158</v>
      </c>
      <c r="L1956" s="3"/>
      <c r="M1956" s="3" t="str">
        <f t="shared" ref="M1956:M2019" si="196">IF(L1956="Y"," NOT NULL","NULL")</f>
        <v>NULL</v>
      </c>
      <c r="N1956" s="3"/>
      <c r="O1956" s="3"/>
      <c r="P1956" s="2" t="s">
        <v>3167</v>
      </c>
      <c r="Q1956" s="28" t="str">
        <f t="shared" ref="Q1956:Q2019" si="197">IF(G1956="","",IF(L1956="",Q1955,IF(AND(L1956="Y",H1956=1),J1956,CONCATENATE(Q1955,",",J1956))))</f>
        <v>sno</v>
      </c>
      <c r="R1956" s="2" t="str">
        <f t="shared" si="195"/>
        <v>, goodsPrice  DECIMAL(12,2)  NULL  COMMENT '상품 가격'</v>
      </c>
    </row>
    <row r="1957" spans="1:18" ht="22" hidden="1" customHeight="1" x14ac:dyDescent="0.45">
      <c r="A1957" s="23">
        <f t="shared" ref="A1957:A2020" si="198">IF(G1957=G1956,A1956,A1956+1)</f>
        <v>88</v>
      </c>
      <c r="B1957" s="3" t="s">
        <v>598</v>
      </c>
      <c r="C1957" s="3" t="s">
        <v>787</v>
      </c>
      <c r="D1957" s="3" t="s">
        <v>5513</v>
      </c>
      <c r="E1957" s="3" t="s">
        <v>848</v>
      </c>
      <c r="F1957" s="4" t="str">
        <f t="shared" ref="F1957:F2020" si="199">CONCATENATE("O_",D1957,"_",E1957)</f>
        <v>O_PNT_es_orderGoods</v>
      </c>
      <c r="G1957" s="5" t="s">
        <v>854</v>
      </c>
      <c r="H1957" s="3">
        <f t="shared" ref="H1957:H2020" si="200">IF(F1957=F1956,H1956+1,1)</f>
        <v>31</v>
      </c>
      <c r="I1957" s="4" t="s">
        <v>1045</v>
      </c>
      <c r="J1957" s="4" t="s">
        <v>3055</v>
      </c>
      <c r="K1957" s="3" t="s">
        <v>3158</v>
      </c>
      <c r="L1957" s="3"/>
      <c r="M1957" s="3" t="str">
        <f t="shared" si="196"/>
        <v>NULL</v>
      </c>
      <c r="N1957" s="3"/>
      <c r="O1957" s="3"/>
      <c r="P1957" s="2" t="s">
        <v>3167</v>
      </c>
      <c r="Q1957" s="28" t="str">
        <f t="shared" si="197"/>
        <v>sno</v>
      </c>
      <c r="R1957" s="2" t="str">
        <f t="shared" ref="R1957:R2020" si="201">IF(AND(N1957="Y",H1957=1),"CREATE OR REPLACE VIEW "&amp;B1957&amp;"."&amp;F1957&amp;" AS SELECT CMM_DTL_CD AS "&amp;J1957,IF(AND(N1957="Y",H1958=1)," , SORT_SEQ AS "&amp;J1957&amp;" FROM DW.WSTC_CMM_CD_DTL WHERE CMM_BAS_CD= '"&amp;P1957&amp;"';",IF(N1957="Y"," , CMM_DTL_NM AS "&amp;J1957,IF(G1957="","",IF(H1957=1,"CREATE OR REPLACE TRANSIENT TABLE "&amp;B1957&amp;"."&amp;F1957&amp;" ("&amp;J1957&amp;"  "&amp;K1957&amp;"  "&amp;M1957&amp;"  COMMENT '"&amp;I1957&amp;"'",IF(H1958=1,", "&amp;J1957&amp;"  "&amp;K1957&amp;"  "&amp;M1957&amp;"  COMMENT '"&amp;I1957&amp;"' , CONSTRAINT "&amp;F1957&amp;"_PK PRIMARY KEY ("&amp;Q1957&amp;")) COMMENT='"&amp;G1957&amp;"';"&amp;"GRANT SELECT ON TABLE GCWB_WDB."&amp;B1957&amp;"."&amp;F1957&amp;" TO READ_ROLE;"&amp;"GRANT SELECT,INSERT,UPDATE,DELETE ON TABLE GCWB_WDB."&amp;B1957&amp;"."&amp;F1957&amp;" TO ROLE CRUD_ROLE;",", "&amp;J1957&amp;"  "&amp;K1957&amp;"  "&amp;M1957&amp;"  COMMENT '"&amp;I1957&amp;"'"))))))</f>
        <v>, taxSupplyGoodsPrice  DECIMAL(12,2)  NULL  COMMENT '복합과세 상품 공급가'</v>
      </c>
    </row>
    <row r="1958" spans="1:18" ht="22" hidden="1" customHeight="1" x14ac:dyDescent="0.45">
      <c r="A1958" s="23">
        <f t="shared" si="198"/>
        <v>88</v>
      </c>
      <c r="B1958" s="3" t="s">
        <v>598</v>
      </c>
      <c r="C1958" s="3" t="s">
        <v>787</v>
      </c>
      <c r="D1958" s="3" t="s">
        <v>5513</v>
      </c>
      <c r="E1958" s="3" t="s">
        <v>848</v>
      </c>
      <c r="F1958" s="4" t="str">
        <f t="shared" si="199"/>
        <v>O_PNT_es_orderGoods</v>
      </c>
      <c r="G1958" s="5" t="s">
        <v>854</v>
      </c>
      <c r="H1958" s="3">
        <f t="shared" si="200"/>
        <v>32</v>
      </c>
      <c r="I1958" s="4" t="s">
        <v>1046</v>
      </c>
      <c r="J1958" s="4" t="s">
        <v>3056</v>
      </c>
      <c r="K1958" s="3" t="s">
        <v>3158</v>
      </c>
      <c r="L1958" s="3"/>
      <c r="M1958" s="3" t="str">
        <f t="shared" si="196"/>
        <v>NULL</v>
      </c>
      <c r="N1958" s="3"/>
      <c r="O1958" s="3"/>
      <c r="P1958" s="2" t="s">
        <v>3167</v>
      </c>
      <c r="Q1958" s="28" t="str">
        <f t="shared" si="197"/>
        <v>sno</v>
      </c>
      <c r="R1958" s="2" t="str">
        <f t="shared" si="201"/>
        <v>, taxVatGoodsPrice  DECIMAL(12,2)  NULL  COMMENT '복합과세 상품 부가세'</v>
      </c>
    </row>
    <row r="1959" spans="1:18" ht="22" hidden="1" customHeight="1" x14ac:dyDescent="0.45">
      <c r="A1959" s="23">
        <f t="shared" si="198"/>
        <v>88</v>
      </c>
      <c r="B1959" s="3" t="s">
        <v>598</v>
      </c>
      <c r="C1959" s="3" t="s">
        <v>787</v>
      </c>
      <c r="D1959" s="3" t="s">
        <v>5513</v>
      </c>
      <c r="E1959" s="3" t="s">
        <v>848</v>
      </c>
      <c r="F1959" s="4" t="str">
        <f t="shared" si="199"/>
        <v>O_PNT_es_orderGoods</v>
      </c>
      <c r="G1959" s="5" t="s">
        <v>854</v>
      </c>
      <c r="H1959" s="3">
        <f t="shared" si="200"/>
        <v>33</v>
      </c>
      <c r="I1959" s="4" t="s">
        <v>1047</v>
      </c>
      <c r="J1959" s="4" t="s">
        <v>3057</v>
      </c>
      <c r="K1959" s="3" t="s">
        <v>3158</v>
      </c>
      <c r="L1959" s="3"/>
      <c r="M1959" s="3" t="str">
        <f t="shared" si="196"/>
        <v>NULL</v>
      </c>
      <c r="N1959" s="3"/>
      <c r="O1959" s="3"/>
      <c r="P1959" s="2" t="s">
        <v>3167</v>
      </c>
      <c r="Q1959" s="28" t="str">
        <f t="shared" si="197"/>
        <v>sno</v>
      </c>
      <c r="R1959" s="2" t="str">
        <f t="shared" si="201"/>
        <v>, taxFreeGoodsPrice  DECIMAL(12,2)  NULL  COMMENT '복합과세 상품 면세'</v>
      </c>
    </row>
    <row r="1960" spans="1:18" ht="22" hidden="1" customHeight="1" x14ac:dyDescent="0.45">
      <c r="A1960" s="23">
        <f t="shared" si="198"/>
        <v>88</v>
      </c>
      <c r="B1960" s="3" t="s">
        <v>598</v>
      </c>
      <c r="C1960" s="3" t="s">
        <v>787</v>
      </c>
      <c r="D1960" s="3" t="s">
        <v>5513</v>
      </c>
      <c r="E1960" s="3" t="s">
        <v>848</v>
      </c>
      <c r="F1960" s="4" t="str">
        <f t="shared" si="199"/>
        <v>O_PNT_es_orderGoods</v>
      </c>
      <c r="G1960" s="5" t="s">
        <v>854</v>
      </c>
      <c r="H1960" s="3">
        <f t="shared" si="200"/>
        <v>34</v>
      </c>
      <c r="I1960" s="4" t="s">
        <v>1048</v>
      </c>
      <c r="J1960" s="4" t="s">
        <v>3058</v>
      </c>
      <c r="K1960" s="3" t="s">
        <v>3158</v>
      </c>
      <c r="L1960" s="3"/>
      <c r="M1960" s="3" t="str">
        <f t="shared" si="196"/>
        <v>NULL</v>
      </c>
      <c r="N1960" s="3"/>
      <c r="O1960" s="3"/>
      <c r="P1960" s="2" t="s">
        <v>3167</v>
      </c>
      <c r="Q1960" s="28" t="str">
        <f t="shared" si="197"/>
        <v>sno</v>
      </c>
      <c r="R1960" s="2" t="str">
        <f t="shared" si="201"/>
        <v>, realTaxSupplyGoodsPrice  DECIMAL(12,2)  NULL  COMMENT '실제 남아있는 복합과세 상품 공급가'</v>
      </c>
    </row>
    <row r="1961" spans="1:18" ht="22" hidden="1" customHeight="1" x14ac:dyDescent="0.45">
      <c r="A1961" s="23">
        <f t="shared" si="198"/>
        <v>88</v>
      </c>
      <c r="B1961" s="3" t="s">
        <v>598</v>
      </c>
      <c r="C1961" s="3" t="s">
        <v>787</v>
      </c>
      <c r="D1961" s="3" t="s">
        <v>5513</v>
      </c>
      <c r="E1961" s="3" t="s">
        <v>848</v>
      </c>
      <c r="F1961" s="4" t="str">
        <f t="shared" si="199"/>
        <v>O_PNT_es_orderGoods</v>
      </c>
      <c r="G1961" s="5" t="s">
        <v>854</v>
      </c>
      <c r="H1961" s="3">
        <f t="shared" si="200"/>
        <v>35</v>
      </c>
      <c r="I1961" s="4" t="s">
        <v>1049</v>
      </c>
      <c r="J1961" s="4" t="s">
        <v>3059</v>
      </c>
      <c r="K1961" s="3" t="s">
        <v>3158</v>
      </c>
      <c r="L1961" s="3"/>
      <c r="M1961" s="3" t="str">
        <f t="shared" si="196"/>
        <v>NULL</v>
      </c>
      <c r="N1961" s="3"/>
      <c r="O1961" s="3"/>
      <c r="P1961" s="2" t="s">
        <v>3167</v>
      </c>
      <c r="Q1961" s="28" t="str">
        <f t="shared" si="197"/>
        <v>sno</v>
      </c>
      <c r="R1961" s="2" t="str">
        <f t="shared" si="201"/>
        <v>, realTaxVatGoodsPrice  DECIMAL(12,2)  NULL  COMMENT '실제 남아있는 복합과세 상품 부가세'</v>
      </c>
    </row>
    <row r="1962" spans="1:18" ht="22" hidden="1" customHeight="1" x14ac:dyDescent="0.45">
      <c r="A1962" s="23">
        <f t="shared" si="198"/>
        <v>88</v>
      </c>
      <c r="B1962" s="3" t="s">
        <v>598</v>
      </c>
      <c r="C1962" s="3" t="s">
        <v>787</v>
      </c>
      <c r="D1962" s="3" t="s">
        <v>5513</v>
      </c>
      <c r="E1962" s="3" t="s">
        <v>848</v>
      </c>
      <c r="F1962" s="4" t="str">
        <f t="shared" si="199"/>
        <v>O_PNT_es_orderGoods</v>
      </c>
      <c r="G1962" s="5" t="s">
        <v>854</v>
      </c>
      <c r="H1962" s="3">
        <f t="shared" si="200"/>
        <v>36</v>
      </c>
      <c r="I1962" s="4" t="s">
        <v>1050</v>
      </c>
      <c r="J1962" s="4" t="s">
        <v>3060</v>
      </c>
      <c r="K1962" s="3" t="s">
        <v>3158</v>
      </c>
      <c r="L1962" s="3"/>
      <c r="M1962" s="3" t="str">
        <f t="shared" si="196"/>
        <v>NULL</v>
      </c>
      <c r="N1962" s="3"/>
      <c r="O1962" s="3"/>
      <c r="P1962" s="2" t="s">
        <v>3167</v>
      </c>
      <c r="Q1962" s="28" t="str">
        <f t="shared" si="197"/>
        <v>sno</v>
      </c>
      <c r="R1962" s="2" t="str">
        <f t="shared" si="201"/>
        <v>, realTaxFreeGoodsPrice  DECIMAL(12,2)  NULL  COMMENT '실제 남아있는 복합과세 상품 면세'</v>
      </c>
    </row>
    <row r="1963" spans="1:18" ht="22" hidden="1" customHeight="1" x14ac:dyDescent="0.45">
      <c r="A1963" s="23">
        <f t="shared" si="198"/>
        <v>88</v>
      </c>
      <c r="B1963" s="3" t="s">
        <v>598</v>
      </c>
      <c r="C1963" s="3" t="s">
        <v>787</v>
      </c>
      <c r="D1963" s="3" t="s">
        <v>5513</v>
      </c>
      <c r="E1963" s="3" t="s">
        <v>848</v>
      </c>
      <c r="F1963" s="4" t="str">
        <f t="shared" si="199"/>
        <v>O_PNT_es_orderGoods</v>
      </c>
      <c r="G1963" s="5" t="s">
        <v>854</v>
      </c>
      <c r="H1963" s="3">
        <f t="shared" si="200"/>
        <v>37</v>
      </c>
      <c r="I1963" s="4" t="s">
        <v>1051</v>
      </c>
      <c r="J1963" s="4" t="s">
        <v>3061</v>
      </c>
      <c r="K1963" s="3" t="s">
        <v>3158</v>
      </c>
      <c r="L1963" s="3"/>
      <c r="M1963" s="3" t="str">
        <f t="shared" si="196"/>
        <v>NULL</v>
      </c>
      <c r="N1963" s="3"/>
      <c r="O1963" s="3"/>
      <c r="P1963" s="2" t="s">
        <v>3167</v>
      </c>
      <c r="Q1963" s="28" t="str">
        <f t="shared" si="197"/>
        <v>sno</v>
      </c>
      <c r="R1963" s="2" t="str">
        <f t="shared" si="201"/>
        <v>, divisionUseDeposit  DECIMAL(12,2)  NULL  COMMENT '주문할인 금액의 안분된 예치금'</v>
      </c>
    </row>
    <row r="1964" spans="1:18" ht="22" hidden="1" customHeight="1" x14ac:dyDescent="0.45">
      <c r="A1964" s="23">
        <f t="shared" si="198"/>
        <v>88</v>
      </c>
      <c r="B1964" s="3" t="s">
        <v>598</v>
      </c>
      <c r="C1964" s="3" t="s">
        <v>787</v>
      </c>
      <c r="D1964" s="3" t="s">
        <v>5513</v>
      </c>
      <c r="E1964" s="3" t="s">
        <v>848</v>
      </c>
      <c r="F1964" s="4" t="str">
        <f t="shared" si="199"/>
        <v>O_PNT_es_orderGoods</v>
      </c>
      <c r="G1964" s="5" t="s">
        <v>854</v>
      </c>
      <c r="H1964" s="3">
        <f t="shared" si="200"/>
        <v>38</v>
      </c>
      <c r="I1964" s="4" t="s">
        <v>1052</v>
      </c>
      <c r="J1964" s="4" t="s">
        <v>3062</v>
      </c>
      <c r="K1964" s="3" t="s">
        <v>3158</v>
      </c>
      <c r="L1964" s="3"/>
      <c r="M1964" s="3" t="str">
        <f t="shared" si="196"/>
        <v>NULL</v>
      </c>
      <c r="N1964" s="3"/>
      <c r="O1964" s="3"/>
      <c r="P1964" s="2" t="s">
        <v>3167</v>
      </c>
      <c r="Q1964" s="28" t="str">
        <f t="shared" si="197"/>
        <v>sno</v>
      </c>
      <c r="R1964" s="2" t="str">
        <f t="shared" si="201"/>
        <v>, divisionUseMileage  DECIMAL(12,2)  NULL  COMMENT '주문할인 금액의 안분된 마일리지'</v>
      </c>
    </row>
    <row r="1965" spans="1:18" ht="22" hidden="1" customHeight="1" x14ac:dyDescent="0.45">
      <c r="A1965" s="23">
        <f t="shared" si="198"/>
        <v>88</v>
      </c>
      <c r="B1965" s="3" t="s">
        <v>598</v>
      </c>
      <c r="C1965" s="3" t="s">
        <v>787</v>
      </c>
      <c r="D1965" s="3" t="s">
        <v>5513</v>
      </c>
      <c r="E1965" s="3" t="s">
        <v>848</v>
      </c>
      <c r="F1965" s="4" t="str">
        <f t="shared" si="199"/>
        <v>O_PNT_es_orderGoods</v>
      </c>
      <c r="G1965" s="5" t="s">
        <v>854</v>
      </c>
      <c r="H1965" s="3">
        <f t="shared" si="200"/>
        <v>39</v>
      </c>
      <c r="I1965" s="4" t="s">
        <v>1053</v>
      </c>
      <c r="J1965" s="4" t="s">
        <v>3063</v>
      </c>
      <c r="K1965" s="3" t="s">
        <v>3158</v>
      </c>
      <c r="L1965" s="3"/>
      <c r="M1965" s="3" t="str">
        <f t="shared" si="196"/>
        <v>NULL</v>
      </c>
      <c r="N1965" s="3"/>
      <c r="O1965" s="3"/>
      <c r="P1965" s="2" t="s">
        <v>3167</v>
      </c>
      <c r="Q1965" s="28" t="str">
        <f t="shared" si="197"/>
        <v>sno</v>
      </c>
      <c r="R1965" s="2" t="str">
        <f t="shared" si="201"/>
        <v>, divisionGoodsDeliveryUseDeposit  DECIMAL(12,2)  NULL  COMMENT '주문할인 금액의 안분된 배송비 예치금'</v>
      </c>
    </row>
    <row r="1966" spans="1:18" ht="22" hidden="1" customHeight="1" x14ac:dyDescent="0.45">
      <c r="A1966" s="23">
        <f t="shared" si="198"/>
        <v>88</v>
      </c>
      <c r="B1966" s="3" t="s">
        <v>598</v>
      </c>
      <c r="C1966" s="3" t="s">
        <v>787</v>
      </c>
      <c r="D1966" s="3" t="s">
        <v>5513</v>
      </c>
      <c r="E1966" s="3" t="s">
        <v>848</v>
      </c>
      <c r="F1966" s="4" t="str">
        <f t="shared" si="199"/>
        <v>O_PNT_es_orderGoods</v>
      </c>
      <c r="G1966" s="5" t="s">
        <v>854</v>
      </c>
      <c r="H1966" s="3">
        <f t="shared" si="200"/>
        <v>40</v>
      </c>
      <c r="I1966" s="4" t="s">
        <v>1054</v>
      </c>
      <c r="J1966" s="4" t="s">
        <v>3064</v>
      </c>
      <c r="K1966" s="3" t="s">
        <v>3158</v>
      </c>
      <c r="L1966" s="3"/>
      <c r="M1966" s="3" t="str">
        <f t="shared" si="196"/>
        <v>NULL</v>
      </c>
      <c r="N1966" s="3"/>
      <c r="O1966" s="3"/>
      <c r="P1966" s="2" t="s">
        <v>3167</v>
      </c>
      <c r="Q1966" s="28" t="str">
        <f t="shared" si="197"/>
        <v>sno</v>
      </c>
      <c r="R1966" s="2" t="str">
        <f t="shared" si="201"/>
        <v>, divisionGoodsDeliveryUseMileage  DECIMAL(12,2)  NULL  COMMENT '주문할인 금액의 안분된 배송비 마일리지'</v>
      </c>
    </row>
    <row r="1967" spans="1:18" ht="22" hidden="1" customHeight="1" x14ac:dyDescent="0.45">
      <c r="A1967" s="23">
        <f t="shared" si="198"/>
        <v>88</v>
      </c>
      <c r="B1967" s="3" t="s">
        <v>598</v>
      </c>
      <c r="C1967" s="3" t="s">
        <v>787</v>
      </c>
      <c r="D1967" s="3" t="s">
        <v>5513</v>
      </c>
      <c r="E1967" s="3" t="s">
        <v>848</v>
      </c>
      <c r="F1967" s="4" t="str">
        <f t="shared" si="199"/>
        <v>O_PNT_es_orderGoods</v>
      </c>
      <c r="G1967" s="5" t="s">
        <v>854</v>
      </c>
      <c r="H1967" s="3">
        <f t="shared" si="200"/>
        <v>41</v>
      </c>
      <c r="I1967" s="4" t="s">
        <v>1055</v>
      </c>
      <c r="J1967" s="4" t="s">
        <v>3065</v>
      </c>
      <c r="K1967" s="3" t="s">
        <v>3158</v>
      </c>
      <c r="L1967" s="3"/>
      <c r="M1967" s="3" t="str">
        <f t="shared" si="196"/>
        <v>NULL</v>
      </c>
      <c r="N1967" s="3"/>
      <c r="O1967" s="3"/>
      <c r="P1967" s="2" t="s">
        <v>3167</v>
      </c>
      <c r="Q1967" s="28" t="str">
        <f t="shared" si="197"/>
        <v>sno</v>
      </c>
      <c r="R1967" s="2" t="str">
        <f t="shared" si="201"/>
        <v>, divisionCouponOrderDcPrice  DECIMAL(12,2)  NULL  COMMENT '주문할인 금액의 안분된 주문쿠폰'</v>
      </c>
    </row>
    <row r="1968" spans="1:18" ht="22" hidden="1" customHeight="1" x14ac:dyDescent="0.45">
      <c r="A1968" s="23">
        <f t="shared" si="198"/>
        <v>88</v>
      </c>
      <c r="B1968" s="3" t="s">
        <v>598</v>
      </c>
      <c r="C1968" s="3" t="s">
        <v>787</v>
      </c>
      <c r="D1968" s="3" t="s">
        <v>5513</v>
      </c>
      <c r="E1968" s="3" t="s">
        <v>848</v>
      </c>
      <c r="F1968" s="4" t="str">
        <f t="shared" si="199"/>
        <v>O_PNT_es_orderGoods</v>
      </c>
      <c r="G1968" s="5" t="s">
        <v>854</v>
      </c>
      <c r="H1968" s="3">
        <f t="shared" si="200"/>
        <v>42</v>
      </c>
      <c r="I1968" s="4" t="s">
        <v>1055</v>
      </c>
      <c r="J1968" s="4" t="s">
        <v>3066</v>
      </c>
      <c r="K1968" s="3" t="s">
        <v>3158</v>
      </c>
      <c r="L1968" s="3"/>
      <c r="M1968" s="3" t="str">
        <f t="shared" si="196"/>
        <v>NULL</v>
      </c>
      <c r="N1968" s="3"/>
      <c r="O1968" s="3"/>
      <c r="P1968" s="2" t="s">
        <v>3167</v>
      </c>
      <c r="Q1968" s="28" t="str">
        <f t="shared" si="197"/>
        <v>sno</v>
      </c>
      <c r="R1968" s="2" t="str">
        <f t="shared" si="201"/>
        <v>, divisionCouponOrderMileage  DECIMAL(12,2)  NULL  COMMENT '주문할인 금액의 안분된 주문쿠폰'</v>
      </c>
    </row>
    <row r="1969" spans="1:18" ht="22" hidden="1" customHeight="1" x14ac:dyDescent="0.45">
      <c r="A1969" s="23">
        <f t="shared" si="198"/>
        <v>88</v>
      </c>
      <c r="B1969" s="3" t="s">
        <v>598</v>
      </c>
      <c r="C1969" s="3" t="s">
        <v>787</v>
      </c>
      <c r="D1969" s="3" t="s">
        <v>5513</v>
      </c>
      <c r="E1969" s="3" t="s">
        <v>848</v>
      </c>
      <c r="F1969" s="4" t="str">
        <f t="shared" si="199"/>
        <v>O_PNT_es_orderGoods</v>
      </c>
      <c r="G1969" s="5" t="s">
        <v>854</v>
      </c>
      <c r="H1969" s="3">
        <f t="shared" si="200"/>
        <v>43</v>
      </c>
      <c r="I1969" s="4" t="s">
        <v>1056</v>
      </c>
      <c r="J1969" s="4" t="s">
        <v>2502</v>
      </c>
      <c r="K1969" s="3" t="s">
        <v>3161</v>
      </c>
      <c r="L1969" s="3"/>
      <c r="M1969" s="3" t="str">
        <f t="shared" si="196"/>
        <v>NULL</v>
      </c>
      <c r="N1969" s="3"/>
      <c r="O1969" s="3"/>
      <c r="P1969" s="2" t="s">
        <v>3233</v>
      </c>
      <c r="Q1969" s="28" t="str">
        <f t="shared" si="197"/>
        <v>sno</v>
      </c>
      <c r="R1969" s="2" t="str">
        <f t="shared" si="201"/>
        <v>, addGoodsCnt  SMALLINT  NULL  COMMENT '추가 상품 갯수'</v>
      </c>
    </row>
    <row r="1970" spans="1:18" ht="22" hidden="1" customHeight="1" x14ac:dyDescent="0.45">
      <c r="A1970" s="23">
        <f t="shared" si="198"/>
        <v>88</v>
      </c>
      <c r="B1970" s="3" t="s">
        <v>598</v>
      </c>
      <c r="C1970" s="3" t="s">
        <v>787</v>
      </c>
      <c r="D1970" s="3" t="s">
        <v>5513</v>
      </c>
      <c r="E1970" s="3" t="s">
        <v>848</v>
      </c>
      <c r="F1970" s="4" t="str">
        <f t="shared" si="199"/>
        <v>O_PNT_es_orderGoods</v>
      </c>
      <c r="G1970" s="5" t="s">
        <v>854</v>
      </c>
      <c r="H1970" s="3">
        <f t="shared" si="200"/>
        <v>44</v>
      </c>
      <c r="I1970" s="4" t="s">
        <v>1057</v>
      </c>
      <c r="J1970" s="4" t="s">
        <v>3067</v>
      </c>
      <c r="K1970" s="3" t="s">
        <v>3158</v>
      </c>
      <c r="L1970" s="3"/>
      <c r="M1970" s="3" t="str">
        <f t="shared" si="196"/>
        <v>NULL</v>
      </c>
      <c r="N1970" s="3"/>
      <c r="O1970" s="3"/>
      <c r="P1970" s="2" t="s">
        <v>3167</v>
      </c>
      <c r="Q1970" s="28" t="str">
        <f t="shared" si="197"/>
        <v>sno</v>
      </c>
      <c r="R1970" s="2" t="str">
        <f t="shared" si="201"/>
        <v>, addGoodsPrice  DECIMAL(12,2)  NULL  COMMENT '추가 상품 금액'</v>
      </c>
    </row>
    <row r="1971" spans="1:18" ht="22" hidden="1" customHeight="1" x14ac:dyDescent="0.45">
      <c r="A1971" s="23">
        <f t="shared" si="198"/>
        <v>88</v>
      </c>
      <c r="B1971" s="3" t="s">
        <v>598</v>
      </c>
      <c r="C1971" s="3" t="s">
        <v>787</v>
      </c>
      <c r="D1971" s="3" t="s">
        <v>5513</v>
      </c>
      <c r="E1971" s="3" t="s">
        <v>848</v>
      </c>
      <c r="F1971" s="4" t="str">
        <f t="shared" si="199"/>
        <v>O_PNT_es_orderGoods</v>
      </c>
      <c r="G1971" s="5" t="s">
        <v>854</v>
      </c>
      <c r="H1971" s="3">
        <f t="shared" si="200"/>
        <v>45</v>
      </c>
      <c r="I1971" s="4" t="s">
        <v>1057</v>
      </c>
      <c r="J1971" s="4" t="s">
        <v>3068</v>
      </c>
      <c r="K1971" s="3" t="s">
        <v>3158</v>
      </c>
      <c r="L1971" s="3"/>
      <c r="M1971" s="3" t="str">
        <f t="shared" si="196"/>
        <v>NULL</v>
      </c>
      <c r="N1971" s="3"/>
      <c r="O1971" s="3"/>
      <c r="P1971" s="2" t="s">
        <v>3167</v>
      </c>
      <c r="Q1971" s="28" t="str">
        <f t="shared" si="197"/>
        <v>sno</v>
      </c>
      <c r="R1971" s="2" t="str">
        <f t="shared" si="201"/>
        <v>, optionPrice  DECIMAL(12,2)  NULL  COMMENT '추가 상품 금액'</v>
      </c>
    </row>
    <row r="1972" spans="1:18" ht="22" hidden="1" customHeight="1" x14ac:dyDescent="0.45">
      <c r="A1972" s="23">
        <f t="shared" si="198"/>
        <v>88</v>
      </c>
      <c r="B1972" s="3" t="s">
        <v>598</v>
      </c>
      <c r="C1972" s="3" t="s">
        <v>787</v>
      </c>
      <c r="D1972" s="3" t="s">
        <v>5513</v>
      </c>
      <c r="E1972" s="3" t="s">
        <v>848</v>
      </c>
      <c r="F1972" s="4" t="str">
        <f t="shared" si="199"/>
        <v>O_PNT_es_orderGoods</v>
      </c>
      <c r="G1972" s="5" t="s">
        <v>854</v>
      </c>
      <c r="H1972" s="3">
        <f t="shared" si="200"/>
        <v>46</v>
      </c>
      <c r="I1972" s="4" t="s">
        <v>1058</v>
      </c>
      <c r="J1972" s="4" t="s">
        <v>3069</v>
      </c>
      <c r="K1972" s="3" t="s">
        <v>3158</v>
      </c>
      <c r="L1972" s="3"/>
      <c r="M1972" s="3" t="str">
        <f t="shared" si="196"/>
        <v>NULL</v>
      </c>
      <c r="N1972" s="3"/>
      <c r="O1972" s="3"/>
      <c r="P1972" s="2" t="s">
        <v>3167</v>
      </c>
      <c r="Q1972" s="28" t="str">
        <f t="shared" si="197"/>
        <v>sno</v>
      </c>
      <c r="R1972" s="2" t="str">
        <f t="shared" si="201"/>
        <v>, optionCostPrice  DECIMAL(12,2)  NULL  COMMENT '옵션 매입가'</v>
      </c>
    </row>
    <row r="1973" spans="1:18" ht="22" hidden="1" customHeight="1" x14ac:dyDescent="0.45">
      <c r="A1973" s="23">
        <f t="shared" si="198"/>
        <v>88</v>
      </c>
      <c r="B1973" s="3" t="s">
        <v>598</v>
      </c>
      <c r="C1973" s="3" t="s">
        <v>787</v>
      </c>
      <c r="D1973" s="3" t="s">
        <v>5513</v>
      </c>
      <c r="E1973" s="3" t="s">
        <v>848</v>
      </c>
      <c r="F1973" s="4" t="str">
        <f t="shared" si="199"/>
        <v>O_PNT_es_orderGoods</v>
      </c>
      <c r="G1973" s="5" t="s">
        <v>854</v>
      </c>
      <c r="H1973" s="3">
        <f t="shared" si="200"/>
        <v>47</v>
      </c>
      <c r="I1973" s="4" t="s">
        <v>1059</v>
      </c>
      <c r="J1973" s="4" t="s">
        <v>3070</v>
      </c>
      <c r="K1973" s="3" t="s">
        <v>3158</v>
      </c>
      <c r="L1973" s="3"/>
      <c r="M1973" s="3" t="str">
        <f t="shared" si="196"/>
        <v>NULL</v>
      </c>
      <c r="N1973" s="3"/>
      <c r="O1973" s="3"/>
      <c r="P1973" s="2" t="s">
        <v>3167</v>
      </c>
      <c r="Q1973" s="28" t="str">
        <f t="shared" si="197"/>
        <v>sno</v>
      </c>
      <c r="R1973" s="2" t="str">
        <f t="shared" si="201"/>
        <v>, optionTextPrice  DECIMAL(12,2)  NULL  COMMENT '텍스트 옵션 금액'</v>
      </c>
    </row>
    <row r="1974" spans="1:18" ht="22" hidden="1" customHeight="1" x14ac:dyDescent="0.45">
      <c r="A1974" s="23">
        <f t="shared" si="198"/>
        <v>88</v>
      </c>
      <c r="B1974" s="3" t="s">
        <v>598</v>
      </c>
      <c r="C1974" s="3" t="s">
        <v>787</v>
      </c>
      <c r="D1974" s="3" t="s">
        <v>5513</v>
      </c>
      <c r="E1974" s="3" t="s">
        <v>848</v>
      </c>
      <c r="F1974" s="4" t="str">
        <f t="shared" si="199"/>
        <v>O_PNT_es_orderGoods</v>
      </c>
      <c r="G1974" s="5" t="s">
        <v>854</v>
      </c>
      <c r="H1974" s="3">
        <f t="shared" si="200"/>
        <v>48</v>
      </c>
      <c r="I1974" s="4" t="s">
        <v>1060</v>
      </c>
      <c r="J1974" s="4" t="s">
        <v>2731</v>
      </c>
      <c r="K1974" s="3" t="s">
        <v>3158</v>
      </c>
      <c r="L1974" s="3"/>
      <c r="M1974" s="3" t="str">
        <f t="shared" si="196"/>
        <v>NULL</v>
      </c>
      <c r="N1974" s="3"/>
      <c r="O1974" s="3"/>
      <c r="P1974" s="2" t="s">
        <v>3167</v>
      </c>
      <c r="Q1974" s="28" t="str">
        <f t="shared" si="197"/>
        <v>sno</v>
      </c>
      <c r="R1974" s="2" t="str">
        <f t="shared" si="201"/>
        <v>, fixedPrice  DECIMAL(12,2)  NULL  COMMENT '정가'</v>
      </c>
    </row>
    <row r="1975" spans="1:18" ht="22" hidden="1" customHeight="1" x14ac:dyDescent="0.45">
      <c r="A1975" s="23">
        <f t="shared" si="198"/>
        <v>88</v>
      </c>
      <c r="B1975" s="3" t="s">
        <v>598</v>
      </c>
      <c r="C1975" s="3" t="s">
        <v>787</v>
      </c>
      <c r="D1975" s="3" t="s">
        <v>5513</v>
      </c>
      <c r="E1975" s="3" t="s">
        <v>848</v>
      </c>
      <c r="F1975" s="4" t="str">
        <f t="shared" si="199"/>
        <v>O_PNT_es_orderGoods</v>
      </c>
      <c r="G1975" s="5" t="s">
        <v>854</v>
      </c>
      <c r="H1975" s="3">
        <f t="shared" si="200"/>
        <v>49</v>
      </c>
      <c r="I1975" s="4" t="s">
        <v>1061</v>
      </c>
      <c r="J1975" s="4" t="s">
        <v>2732</v>
      </c>
      <c r="K1975" s="3" t="s">
        <v>3158</v>
      </c>
      <c r="L1975" s="3"/>
      <c r="M1975" s="3" t="str">
        <f t="shared" si="196"/>
        <v>NULL</v>
      </c>
      <c r="N1975" s="3"/>
      <c r="O1975" s="3"/>
      <c r="P1975" s="2" t="s">
        <v>3167</v>
      </c>
      <c r="Q1975" s="28" t="str">
        <f t="shared" si="197"/>
        <v>sno</v>
      </c>
      <c r="R1975" s="2" t="str">
        <f t="shared" si="201"/>
        <v>, costPrice  DECIMAL(12,2)  NULL  COMMENT '매입가'</v>
      </c>
    </row>
    <row r="1976" spans="1:18" ht="22" hidden="1" customHeight="1" x14ac:dyDescent="0.45">
      <c r="A1976" s="23">
        <f t="shared" si="198"/>
        <v>88</v>
      </c>
      <c r="B1976" s="3" t="s">
        <v>598</v>
      </c>
      <c r="C1976" s="3" t="s">
        <v>787</v>
      </c>
      <c r="D1976" s="3" t="s">
        <v>5513</v>
      </c>
      <c r="E1976" s="3" t="s">
        <v>848</v>
      </c>
      <c r="F1976" s="4" t="str">
        <f t="shared" si="199"/>
        <v>O_PNT_es_orderGoods</v>
      </c>
      <c r="G1976" s="5" t="s">
        <v>854</v>
      </c>
      <c r="H1976" s="3">
        <f t="shared" si="200"/>
        <v>50</v>
      </c>
      <c r="I1976" s="4" t="s">
        <v>1062</v>
      </c>
      <c r="J1976" s="4" t="s">
        <v>3071</v>
      </c>
      <c r="K1976" s="3" t="s">
        <v>3158</v>
      </c>
      <c r="L1976" s="3"/>
      <c r="M1976" s="3" t="str">
        <f t="shared" si="196"/>
        <v>NULL</v>
      </c>
      <c r="N1976" s="3"/>
      <c r="O1976" s="3"/>
      <c r="P1976" s="2" t="s">
        <v>3167</v>
      </c>
      <c r="Q1976" s="28" t="str">
        <f t="shared" si="197"/>
        <v>sno</v>
      </c>
      <c r="R1976" s="2" t="str">
        <f t="shared" si="201"/>
        <v>, goodsDcPrice  DECIMAL(12,2)  NULL  COMMENT '상품 할인 금액 (상품에만 적용)'</v>
      </c>
    </row>
    <row r="1977" spans="1:18" ht="22" hidden="1" customHeight="1" x14ac:dyDescent="0.45">
      <c r="A1977" s="23">
        <f t="shared" si="198"/>
        <v>88</v>
      </c>
      <c r="B1977" s="3" t="s">
        <v>598</v>
      </c>
      <c r="C1977" s="3" t="s">
        <v>787</v>
      </c>
      <c r="D1977" s="3" t="s">
        <v>5513</v>
      </c>
      <c r="E1977" s="3" t="s">
        <v>848</v>
      </c>
      <c r="F1977" s="4" t="str">
        <f t="shared" si="199"/>
        <v>O_PNT_es_orderGoods</v>
      </c>
      <c r="G1977" s="5" t="s">
        <v>854</v>
      </c>
      <c r="H1977" s="3">
        <f t="shared" si="200"/>
        <v>51</v>
      </c>
      <c r="I1977" s="4" t="s">
        <v>1063</v>
      </c>
      <c r="J1977" s="4" t="s">
        <v>3072</v>
      </c>
      <c r="K1977" s="3" t="s">
        <v>3158</v>
      </c>
      <c r="L1977" s="3"/>
      <c r="M1977" s="3" t="str">
        <f t="shared" si="196"/>
        <v>NULL</v>
      </c>
      <c r="N1977" s="3"/>
      <c r="O1977" s="3"/>
      <c r="P1977" s="2" t="s">
        <v>3167</v>
      </c>
      <c r="Q1977" s="28" t="str">
        <f t="shared" si="197"/>
        <v>sno</v>
      </c>
      <c r="R1977" s="2" t="str">
        <f t="shared" si="201"/>
        <v>, memberDcPrice  DECIMAL(12,2)  NULL  COMMENT '회원 할인 금액 (추가상품 제외)'</v>
      </c>
    </row>
    <row r="1978" spans="1:18" ht="22" hidden="1" customHeight="1" x14ac:dyDescent="0.45">
      <c r="A1978" s="23">
        <f t="shared" si="198"/>
        <v>88</v>
      </c>
      <c r="B1978" s="3" t="s">
        <v>598</v>
      </c>
      <c r="C1978" s="3" t="s">
        <v>787</v>
      </c>
      <c r="D1978" s="3" t="s">
        <v>5513</v>
      </c>
      <c r="E1978" s="3" t="s">
        <v>848</v>
      </c>
      <c r="F1978" s="4" t="str">
        <f t="shared" si="199"/>
        <v>O_PNT_es_orderGoods</v>
      </c>
      <c r="G1978" s="5" t="s">
        <v>854</v>
      </c>
      <c r="H1978" s="3">
        <f t="shared" si="200"/>
        <v>52</v>
      </c>
      <c r="I1978" s="4" t="s">
        <v>1064</v>
      </c>
      <c r="J1978" s="4" t="s">
        <v>3073</v>
      </c>
      <c r="K1978" s="3" t="s">
        <v>3158</v>
      </c>
      <c r="L1978" s="3"/>
      <c r="M1978" s="3" t="str">
        <f t="shared" si="196"/>
        <v>NULL</v>
      </c>
      <c r="N1978" s="3"/>
      <c r="O1978" s="3"/>
      <c r="P1978" s="2" t="s">
        <v>3167</v>
      </c>
      <c r="Q1978" s="28" t="str">
        <f t="shared" si="197"/>
        <v>sno</v>
      </c>
      <c r="R1978" s="2" t="str">
        <f t="shared" si="201"/>
        <v>, memberOverlapDcPrice  DECIMAL(12,2)  NULL  COMMENT '회원 그룹중복 할인 금액 (추가상품 제외)'</v>
      </c>
    </row>
    <row r="1979" spans="1:18" ht="22" hidden="1" customHeight="1" x14ac:dyDescent="0.45">
      <c r="A1979" s="23">
        <f t="shared" si="198"/>
        <v>88</v>
      </c>
      <c r="B1979" s="3" t="s">
        <v>598</v>
      </c>
      <c r="C1979" s="3" t="s">
        <v>787</v>
      </c>
      <c r="D1979" s="3" t="s">
        <v>5513</v>
      </c>
      <c r="E1979" s="3" t="s">
        <v>848</v>
      </c>
      <c r="F1979" s="4" t="str">
        <f t="shared" si="199"/>
        <v>O_PNT_es_orderGoods</v>
      </c>
      <c r="G1979" s="5" t="s">
        <v>854</v>
      </c>
      <c r="H1979" s="3">
        <f t="shared" si="200"/>
        <v>53</v>
      </c>
      <c r="I1979" s="4" t="s">
        <v>1065</v>
      </c>
      <c r="J1979" s="4" t="s">
        <v>3074</v>
      </c>
      <c r="K1979" s="3" t="s">
        <v>3158</v>
      </c>
      <c r="L1979" s="3"/>
      <c r="M1979" s="3" t="str">
        <f t="shared" si="196"/>
        <v>NULL</v>
      </c>
      <c r="N1979" s="3"/>
      <c r="O1979" s="3"/>
      <c r="P1979" s="2" t="s">
        <v>3167</v>
      </c>
      <c r="Q1979" s="28" t="str">
        <f t="shared" si="197"/>
        <v>sno</v>
      </c>
      <c r="R1979" s="2" t="str">
        <f t="shared" si="201"/>
        <v>, couponGoodsDcPrice  DECIMAL(12,2)  NULL  COMMENT '상품쿠폰 할인 금액 (추가상품 제외)'</v>
      </c>
    </row>
    <row r="1980" spans="1:18" ht="22" hidden="1" customHeight="1" x14ac:dyDescent="0.45">
      <c r="A1980" s="23">
        <f t="shared" si="198"/>
        <v>88</v>
      </c>
      <c r="B1980" s="3" t="s">
        <v>598</v>
      </c>
      <c r="C1980" s="3" t="s">
        <v>787</v>
      </c>
      <c r="D1980" s="3" t="s">
        <v>5513</v>
      </c>
      <c r="E1980" s="3" t="s">
        <v>848</v>
      </c>
      <c r="F1980" s="4" t="str">
        <f t="shared" si="199"/>
        <v>O_PNT_es_orderGoods</v>
      </c>
      <c r="G1980" s="5" t="s">
        <v>854</v>
      </c>
      <c r="H1980" s="3">
        <f t="shared" si="200"/>
        <v>54</v>
      </c>
      <c r="I1980" s="4" t="s">
        <v>1066</v>
      </c>
      <c r="J1980" s="4" t="s">
        <v>3075</v>
      </c>
      <c r="K1980" s="3" t="s">
        <v>3158</v>
      </c>
      <c r="L1980" s="3"/>
      <c r="M1980" s="3" t="str">
        <f t="shared" si="196"/>
        <v>NULL</v>
      </c>
      <c r="N1980" s="3"/>
      <c r="O1980" s="3"/>
      <c r="P1980" s="2" t="s">
        <v>3167</v>
      </c>
      <c r="Q1980" s="28" t="str">
        <f t="shared" si="197"/>
        <v>sno</v>
      </c>
      <c r="R1980" s="2" t="str">
        <f t="shared" si="201"/>
        <v>, timeSalePrice  DECIMAL(12,2)  NULL  COMMENT '타임세일 할인 금액 (상품에만 적용)'</v>
      </c>
    </row>
    <row r="1981" spans="1:18" ht="22" hidden="1" customHeight="1" x14ac:dyDescent="0.45">
      <c r="A1981" s="23">
        <f t="shared" si="198"/>
        <v>88</v>
      </c>
      <c r="B1981" s="3" t="s">
        <v>598</v>
      </c>
      <c r="C1981" s="3" t="s">
        <v>787</v>
      </c>
      <c r="D1981" s="3" t="s">
        <v>5513</v>
      </c>
      <c r="E1981" s="3" t="s">
        <v>848</v>
      </c>
      <c r="F1981" s="4" t="str">
        <f t="shared" si="199"/>
        <v>O_PNT_es_orderGoods</v>
      </c>
      <c r="G1981" s="5" t="s">
        <v>854</v>
      </c>
      <c r="H1981" s="3">
        <f t="shared" si="200"/>
        <v>55</v>
      </c>
      <c r="I1981" s="4" t="s">
        <v>1067</v>
      </c>
      <c r="J1981" s="4" t="s">
        <v>3076</v>
      </c>
      <c r="K1981" s="3" t="s">
        <v>3158</v>
      </c>
      <c r="L1981" s="3"/>
      <c r="M1981" s="3" t="str">
        <f t="shared" si="196"/>
        <v>NULL</v>
      </c>
      <c r="N1981" s="3"/>
      <c r="O1981" s="3"/>
      <c r="P1981" s="2" t="s">
        <v>3167</v>
      </c>
      <c r="Q1981" s="28" t="str">
        <f t="shared" si="197"/>
        <v>sno</v>
      </c>
      <c r="R1981" s="2" t="str">
        <f t="shared" si="201"/>
        <v>, brandBankSalePrice  DECIMAL(12,2)  NULL  COMMENT '브랜드 무통장결제 세일 할인 금액 (상품에만 적용)'</v>
      </c>
    </row>
    <row r="1982" spans="1:18" ht="22" hidden="1" customHeight="1" x14ac:dyDescent="0.45">
      <c r="A1982" s="23">
        <f t="shared" si="198"/>
        <v>88</v>
      </c>
      <c r="B1982" s="3" t="s">
        <v>598</v>
      </c>
      <c r="C1982" s="3" t="s">
        <v>787</v>
      </c>
      <c r="D1982" s="3" t="s">
        <v>5513</v>
      </c>
      <c r="E1982" s="3" t="s">
        <v>848</v>
      </c>
      <c r="F1982" s="4" t="str">
        <f t="shared" si="199"/>
        <v>O_PNT_es_orderGoods</v>
      </c>
      <c r="G1982" s="5" t="s">
        <v>854</v>
      </c>
      <c r="H1982" s="3">
        <f t="shared" si="200"/>
        <v>56</v>
      </c>
      <c r="I1982" s="4" t="s">
        <v>1068</v>
      </c>
      <c r="J1982" s="4" t="s">
        <v>3077</v>
      </c>
      <c r="K1982" s="3" t="s">
        <v>3158</v>
      </c>
      <c r="L1982" s="3"/>
      <c r="M1982" s="3" t="str">
        <f t="shared" si="196"/>
        <v>NULL</v>
      </c>
      <c r="N1982" s="3"/>
      <c r="O1982" s="3"/>
      <c r="P1982" s="2" t="s">
        <v>3167</v>
      </c>
      <c r="Q1982" s="28" t="str">
        <f t="shared" si="197"/>
        <v>sno</v>
      </c>
      <c r="R1982" s="2" t="str">
        <f t="shared" si="201"/>
        <v>, myappDcPrice  DECIMAL(12,2)  NULL  COMMENT '마이앱 할인 금액 (추가상품 제외)'</v>
      </c>
    </row>
    <row r="1983" spans="1:18" ht="22" hidden="1" customHeight="1" x14ac:dyDescent="0.45">
      <c r="A1983" s="23">
        <f t="shared" si="198"/>
        <v>88</v>
      </c>
      <c r="B1983" s="3" t="s">
        <v>598</v>
      </c>
      <c r="C1983" s="3" t="s">
        <v>787</v>
      </c>
      <c r="D1983" s="3" t="s">
        <v>5513</v>
      </c>
      <c r="E1983" s="3" t="s">
        <v>848</v>
      </c>
      <c r="F1983" s="4" t="str">
        <f t="shared" si="199"/>
        <v>O_PNT_es_orderGoods</v>
      </c>
      <c r="G1983" s="5" t="s">
        <v>854</v>
      </c>
      <c r="H1983" s="3">
        <f t="shared" si="200"/>
        <v>57</v>
      </c>
      <c r="I1983" s="4" t="s">
        <v>1069</v>
      </c>
      <c r="J1983" s="4" t="s">
        <v>3078</v>
      </c>
      <c r="K1983" s="3" t="s">
        <v>3158</v>
      </c>
      <c r="L1983" s="3"/>
      <c r="M1983" s="3" t="str">
        <f t="shared" si="196"/>
        <v>NULL</v>
      </c>
      <c r="N1983" s="3"/>
      <c r="O1983" s="3"/>
      <c r="P1983" s="2" t="s">
        <v>3167</v>
      </c>
      <c r="Q1983" s="28" t="str">
        <f t="shared" si="197"/>
        <v>sno</v>
      </c>
      <c r="R1983" s="2" t="str">
        <f t="shared" si="201"/>
        <v>, goodsDeliveryCollectPrice  DECIMAL(12,2)  NULL  COMMENT '상품별 착불시 발생된 배송비'</v>
      </c>
    </row>
    <row r="1984" spans="1:18" ht="22" hidden="1" customHeight="1" x14ac:dyDescent="0.45">
      <c r="A1984" s="23">
        <f t="shared" si="198"/>
        <v>88</v>
      </c>
      <c r="B1984" s="3" t="s">
        <v>598</v>
      </c>
      <c r="C1984" s="3" t="s">
        <v>787</v>
      </c>
      <c r="D1984" s="3" t="s">
        <v>5513</v>
      </c>
      <c r="E1984" s="3" t="s">
        <v>848</v>
      </c>
      <c r="F1984" s="4" t="str">
        <f t="shared" si="199"/>
        <v>O_PNT_es_orderGoods</v>
      </c>
      <c r="G1984" s="5" t="s">
        <v>854</v>
      </c>
      <c r="H1984" s="3">
        <f t="shared" si="200"/>
        <v>58</v>
      </c>
      <c r="I1984" s="4" t="s">
        <v>1070</v>
      </c>
      <c r="J1984" s="4" t="s">
        <v>3079</v>
      </c>
      <c r="K1984" s="3" t="s">
        <v>3158</v>
      </c>
      <c r="L1984" s="3"/>
      <c r="M1984" s="3" t="str">
        <f t="shared" si="196"/>
        <v>NULL</v>
      </c>
      <c r="N1984" s="3"/>
      <c r="O1984" s="3"/>
      <c r="P1984" s="2" t="s">
        <v>3167</v>
      </c>
      <c r="Q1984" s="28" t="str">
        <f t="shared" si="197"/>
        <v>sno</v>
      </c>
      <c r="R1984" s="2" t="str">
        <f t="shared" si="201"/>
        <v>, goodsMileage  DECIMAL(12,2)  NULL  COMMENT '상품 적립마일리지 (추가상품 제외)'</v>
      </c>
    </row>
    <row r="1985" spans="1:18" ht="22" hidden="1" customHeight="1" x14ac:dyDescent="0.45">
      <c r="A1985" s="23">
        <f t="shared" si="198"/>
        <v>88</v>
      </c>
      <c r="B1985" s="3" t="s">
        <v>598</v>
      </c>
      <c r="C1985" s="3" t="s">
        <v>787</v>
      </c>
      <c r="D1985" s="3" t="s">
        <v>5513</v>
      </c>
      <c r="E1985" s="3" t="s">
        <v>848</v>
      </c>
      <c r="F1985" s="4" t="str">
        <f t="shared" si="199"/>
        <v>O_PNT_es_orderGoods</v>
      </c>
      <c r="G1985" s="5" t="s">
        <v>854</v>
      </c>
      <c r="H1985" s="3">
        <f t="shared" si="200"/>
        <v>59</v>
      </c>
      <c r="I1985" s="4" t="s">
        <v>1071</v>
      </c>
      <c r="J1985" s="4" t="s">
        <v>3080</v>
      </c>
      <c r="K1985" s="3" t="s">
        <v>3158</v>
      </c>
      <c r="L1985" s="3"/>
      <c r="M1985" s="3" t="str">
        <f t="shared" si="196"/>
        <v>NULL</v>
      </c>
      <c r="N1985" s="3"/>
      <c r="O1985" s="3"/>
      <c r="P1985" s="2" t="s">
        <v>3167</v>
      </c>
      <c r="Q1985" s="28" t="str">
        <f t="shared" si="197"/>
        <v>sno</v>
      </c>
      <c r="R1985" s="2" t="str">
        <f t="shared" si="201"/>
        <v>, memberMileage  DECIMAL(12,2)  NULL  COMMENT '회원 적립마일리지 (추가상품 제외)'</v>
      </c>
    </row>
    <row r="1986" spans="1:18" ht="22" hidden="1" customHeight="1" x14ac:dyDescent="0.45">
      <c r="A1986" s="23">
        <f t="shared" si="198"/>
        <v>88</v>
      </c>
      <c r="B1986" s="3" t="s">
        <v>598</v>
      </c>
      <c r="C1986" s="3" t="s">
        <v>787</v>
      </c>
      <c r="D1986" s="3" t="s">
        <v>5513</v>
      </c>
      <c r="E1986" s="3" t="s">
        <v>848</v>
      </c>
      <c r="F1986" s="4" t="str">
        <f t="shared" si="199"/>
        <v>O_PNT_es_orderGoods</v>
      </c>
      <c r="G1986" s="5" t="s">
        <v>854</v>
      </c>
      <c r="H1986" s="3">
        <f t="shared" si="200"/>
        <v>60</v>
      </c>
      <c r="I1986" s="4" t="s">
        <v>1888</v>
      </c>
      <c r="J1986" s="4" t="s">
        <v>3081</v>
      </c>
      <c r="K1986" s="3" t="s">
        <v>3158</v>
      </c>
      <c r="L1986" s="3"/>
      <c r="M1986" s="3" t="str">
        <f t="shared" si="196"/>
        <v>NULL</v>
      </c>
      <c r="N1986" s="3"/>
      <c r="O1986" s="3"/>
      <c r="P1986" s="2" t="s">
        <v>3167</v>
      </c>
      <c r="Q1986" s="28" t="str">
        <f t="shared" si="197"/>
        <v>sno</v>
      </c>
      <c r="R1986" s="2" t="str">
        <f t="shared" si="201"/>
        <v>, couponGoodsMileage  DECIMAL(12,2)  NULL  COMMENT '상품쿠폰 적립 마일리지 (1/n) (추가상품 제외)'</v>
      </c>
    </row>
    <row r="1987" spans="1:18" ht="22" hidden="1" customHeight="1" x14ac:dyDescent="0.45">
      <c r="A1987" s="23">
        <f t="shared" si="198"/>
        <v>88</v>
      </c>
      <c r="B1987" s="3" t="s">
        <v>598</v>
      </c>
      <c r="C1987" s="3" t="s">
        <v>787</v>
      </c>
      <c r="D1987" s="3" t="s">
        <v>5513</v>
      </c>
      <c r="E1987" s="3" t="s">
        <v>848</v>
      </c>
      <c r="F1987" s="4" t="str">
        <f t="shared" si="199"/>
        <v>O_PNT_es_orderGoods</v>
      </c>
      <c r="G1987" s="5" t="s">
        <v>854</v>
      </c>
      <c r="H1987" s="3">
        <f t="shared" si="200"/>
        <v>61</v>
      </c>
      <c r="I1987" s="4" t="s">
        <v>1889</v>
      </c>
      <c r="J1987" s="4" t="s">
        <v>3082</v>
      </c>
      <c r="K1987" s="3" t="s">
        <v>3196</v>
      </c>
      <c r="L1987" s="3"/>
      <c r="M1987" s="3" t="str">
        <f t="shared" si="196"/>
        <v>NULL</v>
      </c>
      <c r="N1987" s="3"/>
      <c r="O1987" s="3"/>
      <c r="P1987" s="2" t="s">
        <v>3241</v>
      </c>
      <c r="Q1987" s="28" t="str">
        <f t="shared" si="197"/>
        <v>sno</v>
      </c>
      <c r="R1987" s="2" t="str">
        <f t="shared" si="201"/>
        <v>, goodsDeliveryCollectFl  VARCHAR(5)  NULL  COMMENT '상품별배송비 결제방법 (pre - 선불, later - 착불)'</v>
      </c>
    </row>
    <row r="1988" spans="1:18" ht="22" hidden="1" customHeight="1" x14ac:dyDescent="0.45">
      <c r="A1988" s="23">
        <f t="shared" si="198"/>
        <v>88</v>
      </c>
      <c r="B1988" s="3" t="s">
        <v>598</v>
      </c>
      <c r="C1988" s="3" t="s">
        <v>787</v>
      </c>
      <c r="D1988" s="3" t="s">
        <v>5513</v>
      </c>
      <c r="E1988" s="3" t="s">
        <v>848</v>
      </c>
      <c r="F1988" s="4" t="str">
        <f t="shared" si="199"/>
        <v>O_PNT_es_orderGoods</v>
      </c>
      <c r="G1988" s="5" t="s">
        <v>854</v>
      </c>
      <c r="H1988" s="3">
        <f t="shared" si="200"/>
        <v>62</v>
      </c>
      <c r="I1988" s="4" t="s">
        <v>1074</v>
      </c>
      <c r="J1988" s="4" t="s">
        <v>3083</v>
      </c>
      <c r="K1988" s="3" t="s">
        <v>3210</v>
      </c>
      <c r="L1988" s="3"/>
      <c r="M1988" s="3" t="str">
        <f t="shared" si="196"/>
        <v>NULL</v>
      </c>
      <c r="N1988" s="3"/>
      <c r="O1988" s="3"/>
      <c r="P1988" s="2" t="s">
        <v>3232</v>
      </c>
      <c r="Q1988" s="28" t="str">
        <f t="shared" si="197"/>
        <v>sno</v>
      </c>
      <c r="R1988" s="2" t="str">
        <f t="shared" si="201"/>
        <v>, minusDepositFl  VARCHAR(1)  NULL  COMMENT '마일리지 차감 여부'</v>
      </c>
    </row>
    <row r="1989" spans="1:18" ht="22" hidden="1" customHeight="1" x14ac:dyDescent="0.45">
      <c r="A1989" s="23">
        <f t="shared" si="198"/>
        <v>88</v>
      </c>
      <c r="B1989" s="3" t="s">
        <v>598</v>
      </c>
      <c r="C1989" s="3" t="s">
        <v>787</v>
      </c>
      <c r="D1989" s="3" t="s">
        <v>5513</v>
      </c>
      <c r="E1989" s="3" t="s">
        <v>848</v>
      </c>
      <c r="F1989" s="4" t="str">
        <f t="shared" si="199"/>
        <v>O_PNT_es_orderGoods</v>
      </c>
      <c r="G1989" s="5" t="s">
        <v>854</v>
      </c>
      <c r="H1989" s="3">
        <f t="shared" si="200"/>
        <v>63</v>
      </c>
      <c r="I1989" s="4" t="s">
        <v>1075</v>
      </c>
      <c r="J1989" s="4" t="s">
        <v>3084</v>
      </c>
      <c r="K1989" s="3" t="s">
        <v>3210</v>
      </c>
      <c r="L1989" s="3"/>
      <c r="M1989" s="3" t="str">
        <f t="shared" si="196"/>
        <v>NULL</v>
      </c>
      <c r="N1989" s="3"/>
      <c r="O1989" s="3"/>
      <c r="P1989" s="2" t="s">
        <v>3232</v>
      </c>
      <c r="Q1989" s="28" t="str">
        <f t="shared" si="197"/>
        <v>sno</v>
      </c>
      <c r="R1989" s="2" t="str">
        <f t="shared" si="201"/>
        <v>, minusRestoreDepositFl  VARCHAR(1)  NULL  COMMENT '복원 여부 (적립 적립금)'</v>
      </c>
    </row>
    <row r="1990" spans="1:18" ht="22" hidden="1" customHeight="1" x14ac:dyDescent="0.45">
      <c r="A1990" s="23">
        <f t="shared" si="198"/>
        <v>88</v>
      </c>
      <c r="B1990" s="3" t="s">
        <v>598</v>
      </c>
      <c r="C1990" s="3" t="s">
        <v>787</v>
      </c>
      <c r="D1990" s="3" t="s">
        <v>5513</v>
      </c>
      <c r="E1990" s="3" t="s">
        <v>848</v>
      </c>
      <c r="F1990" s="4" t="str">
        <f t="shared" si="199"/>
        <v>O_PNT_es_orderGoods</v>
      </c>
      <c r="G1990" s="5" t="s">
        <v>854</v>
      </c>
      <c r="H1990" s="3">
        <f t="shared" si="200"/>
        <v>64</v>
      </c>
      <c r="I1990" s="4" t="s">
        <v>1076</v>
      </c>
      <c r="J1990" s="4" t="s">
        <v>3085</v>
      </c>
      <c r="K1990" s="3" t="s">
        <v>3210</v>
      </c>
      <c r="L1990" s="3"/>
      <c r="M1990" s="3" t="str">
        <f t="shared" si="196"/>
        <v>NULL</v>
      </c>
      <c r="N1990" s="3"/>
      <c r="O1990" s="3"/>
      <c r="P1990" s="2" t="s">
        <v>3232</v>
      </c>
      <c r="Q1990" s="28" t="str">
        <f t="shared" si="197"/>
        <v>sno</v>
      </c>
      <c r="R1990" s="2" t="str">
        <f t="shared" si="201"/>
        <v>, minusMileageFl  VARCHAR(1)  NULL  COMMENT '사용 마일리지 차감 여부'</v>
      </c>
    </row>
    <row r="1991" spans="1:18" ht="22" hidden="1" customHeight="1" x14ac:dyDescent="0.45">
      <c r="A1991" s="23">
        <f t="shared" si="198"/>
        <v>88</v>
      </c>
      <c r="B1991" s="3" t="s">
        <v>598</v>
      </c>
      <c r="C1991" s="3" t="s">
        <v>787</v>
      </c>
      <c r="D1991" s="3" t="s">
        <v>5513</v>
      </c>
      <c r="E1991" s="3" t="s">
        <v>848</v>
      </c>
      <c r="F1991" s="4" t="str">
        <f t="shared" si="199"/>
        <v>O_PNT_es_orderGoods</v>
      </c>
      <c r="G1991" s="5" t="s">
        <v>854</v>
      </c>
      <c r="H1991" s="3">
        <f t="shared" si="200"/>
        <v>65</v>
      </c>
      <c r="I1991" s="4" t="s">
        <v>1077</v>
      </c>
      <c r="J1991" s="4" t="s">
        <v>3086</v>
      </c>
      <c r="K1991" s="3" t="s">
        <v>3210</v>
      </c>
      <c r="L1991" s="3"/>
      <c r="M1991" s="3" t="str">
        <f t="shared" si="196"/>
        <v>NULL</v>
      </c>
      <c r="N1991" s="3"/>
      <c r="O1991" s="3"/>
      <c r="P1991" s="2" t="s">
        <v>3232</v>
      </c>
      <c r="Q1991" s="28" t="str">
        <f t="shared" si="197"/>
        <v>sno</v>
      </c>
      <c r="R1991" s="2" t="str">
        <f t="shared" si="201"/>
        <v>, minusRestoreMileageFl  VARCHAR(1)  NULL  COMMENT '사용 마일리지 복원 여부'</v>
      </c>
    </row>
    <row r="1992" spans="1:18" ht="22" hidden="1" customHeight="1" x14ac:dyDescent="0.45">
      <c r="A1992" s="23">
        <f t="shared" si="198"/>
        <v>88</v>
      </c>
      <c r="B1992" s="3" t="s">
        <v>598</v>
      </c>
      <c r="C1992" s="3" t="s">
        <v>787</v>
      </c>
      <c r="D1992" s="3" t="s">
        <v>5513</v>
      </c>
      <c r="E1992" s="3" t="s">
        <v>848</v>
      </c>
      <c r="F1992" s="4" t="str">
        <f t="shared" si="199"/>
        <v>O_PNT_es_orderGoods</v>
      </c>
      <c r="G1992" s="5" t="s">
        <v>854</v>
      </c>
      <c r="H1992" s="3">
        <f t="shared" si="200"/>
        <v>66</v>
      </c>
      <c r="I1992" s="4" t="s">
        <v>1078</v>
      </c>
      <c r="J1992" s="4" t="s">
        <v>3087</v>
      </c>
      <c r="K1992" s="3" t="s">
        <v>3210</v>
      </c>
      <c r="L1992" s="3"/>
      <c r="M1992" s="3" t="str">
        <f t="shared" si="196"/>
        <v>NULL</v>
      </c>
      <c r="N1992" s="3"/>
      <c r="O1992" s="3"/>
      <c r="P1992" s="2" t="s">
        <v>3232</v>
      </c>
      <c r="Q1992" s="28" t="str">
        <f t="shared" si="197"/>
        <v>sno</v>
      </c>
      <c r="R1992" s="2" t="str">
        <f t="shared" si="201"/>
        <v>, plusMileageFl  VARCHAR(1)  NULL  COMMENT '적립 마일리지 지급 여부'</v>
      </c>
    </row>
    <row r="1993" spans="1:18" ht="22" hidden="1" customHeight="1" x14ac:dyDescent="0.45">
      <c r="A1993" s="23">
        <f t="shared" si="198"/>
        <v>88</v>
      </c>
      <c r="B1993" s="3" t="s">
        <v>598</v>
      </c>
      <c r="C1993" s="3" t="s">
        <v>787</v>
      </c>
      <c r="D1993" s="3" t="s">
        <v>5513</v>
      </c>
      <c r="E1993" s="3" t="s">
        <v>848</v>
      </c>
      <c r="F1993" s="4" t="str">
        <f t="shared" si="199"/>
        <v>O_PNT_es_orderGoods</v>
      </c>
      <c r="G1993" s="5" t="s">
        <v>854</v>
      </c>
      <c r="H1993" s="3">
        <f t="shared" si="200"/>
        <v>67</v>
      </c>
      <c r="I1993" s="4" t="s">
        <v>1079</v>
      </c>
      <c r="J1993" s="4" t="s">
        <v>3088</v>
      </c>
      <c r="K1993" s="3" t="s">
        <v>3210</v>
      </c>
      <c r="L1993" s="3"/>
      <c r="M1993" s="3" t="str">
        <f t="shared" si="196"/>
        <v>NULL</v>
      </c>
      <c r="N1993" s="3"/>
      <c r="O1993" s="3"/>
      <c r="P1993" s="2" t="s">
        <v>3232</v>
      </c>
      <c r="Q1993" s="28" t="str">
        <f t="shared" si="197"/>
        <v>sno</v>
      </c>
      <c r="R1993" s="2" t="str">
        <f t="shared" si="201"/>
        <v>, plusRestoreMileageFl  VARCHAR(1)  NULL  COMMENT '적립 마일리지 복원 여부'</v>
      </c>
    </row>
    <row r="1994" spans="1:18" ht="22" hidden="1" customHeight="1" x14ac:dyDescent="0.45">
      <c r="A1994" s="23">
        <f t="shared" si="198"/>
        <v>88</v>
      </c>
      <c r="B1994" s="3" t="s">
        <v>598</v>
      </c>
      <c r="C1994" s="3" t="s">
        <v>787</v>
      </c>
      <c r="D1994" s="3" t="s">
        <v>5513</v>
      </c>
      <c r="E1994" s="3" t="s">
        <v>848</v>
      </c>
      <c r="F1994" s="4" t="str">
        <f t="shared" si="199"/>
        <v>O_PNT_es_orderGoods</v>
      </c>
      <c r="G1994" s="5" t="s">
        <v>854</v>
      </c>
      <c r="H1994" s="3">
        <f t="shared" si="200"/>
        <v>68</v>
      </c>
      <c r="I1994" s="4" t="s">
        <v>1080</v>
      </c>
      <c r="J1994" s="4" t="s">
        <v>3089</v>
      </c>
      <c r="K1994" s="3" t="s">
        <v>3210</v>
      </c>
      <c r="L1994" s="3"/>
      <c r="M1994" s="3" t="str">
        <f t="shared" si="196"/>
        <v>NULL</v>
      </c>
      <c r="N1994" s="3"/>
      <c r="O1994" s="3"/>
      <c r="P1994" s="2" t="s">
        <v>3232</v>
      </c>
      <c r="Q1994" s="28" t="str">
        <f t="shared" si="197"/>
        <v>sno</v>
      </c>
      <c r="R1994" s="2" t="str">
        <f t="shared" si="201"/>
        <v>, minusStockFl  VARCHAR(1)  NULL  COMMENT '차감 여부 (재고)'</v>
      </c>
    </row>
    <row r="1995" spans="1:18" ht="22" hidden="1" customHeight="1" x14ac:dyDescent="0.45">
      <c r="A1995" s="23">
        <f t="shared" si="198"/>
        <v>88</v>
      </c>
      <c r="B1995" s="3" t="s">
        <v>598</v>
      </c>
      <c r="C1995" s="3" t="s">
        <v>787</v>
      </c>
      <c r="D1995" s="3" t="s">
        <v>5513</v>
      </c>
      <c r="E1995" s="3" t="s">
        <v>848</v>
      </c>
      <c r="F1995" s="4" t="str">
        <f t="shared" si="199"/>
        <v>O_PNT_es_orderGoods</v>
      </c>
      <c r="G1995" s="5" t="s">
        <v>854</v>
      </c>
      <c r="H1995" s="3">
        <f t="shared" si="200"/>
        <v>69</v>
      </c>
      <c r="I1995" s="4" t="s">
        <v>1081</v>
      </c>
      <c r="J1995" s="4" t="s">
        <v>3090</v>
      </c>
      <c r="K1995" s="3" t="s">
        <v>3210</v>
      </c>
      <c r="L1995" s="3"/>
      <c r="M1995" s="3" t="str">
        <f t="shared" si="196"/>
        <v>NULL</v>
      </c>
      <c r="N1995" s="3"/>
      <c r="O1995" s="3"/>
      <c r="P1995" s="2" t="s">
        <v>3232</v>
      </c>
      <c r="Q1995" s="28" t="str">
        <f t="shared" si="197"/>
        <v>sno</v>
      </c>
      <c r="R1995" s="2" t="str">
        <f t="shared" si="201"/>
        <v>, minusRestoreStockFl  VARCHAR(1)  NULL  COMMENT '복원 여부 (재고)'</v>
      </c>
    </row>
    <row r="1996" spans="1:18" ht="22" hidden="1" customHeight="1" x14ac:dyDescent="0.45">
      <c r="A1996" s="23">
        <f t="shared" si="198"/>
        <v>88</v>
      </c>
      <c r="B1996" s="3" t="s">
        <v>598</v>
      </c>
      <c r="C1996" s="3" t="s">
        <v>787</v>
      </c>
      <c r="D1996" s="3" t="s">
        <v>5513</v>
      </c>
      <c r="E1996" s="3" t="s">
        <v>848</v>
      </c>
      <c r="F1996" s="4" t="str">
        <f t="shared" si="199"/>
        <v>O_PNT_es_orderGoods</v>
      </c>
      <c r="G1996" s="5" t="s">
        <v>854</v>
      </c>
      <c r="H1996" s="3">
        <f t="shared" si="200"/>
        <v>70</v>
      </c>
      <c r="I1996" s="4" t="s">
        <v>1082</v>
      </c>
      <c r="J1996" s="4" t="s">
        <v>2499</v>
      </c>
      <c r="K1996" s="3" t="s">
        <v>3378</v>
      </c>
      <c r="L1996" s="3"/>
      <c r="M1996" s="3" t="str">
        <f t="shared" si="196"/>
        <v>NULL</v>
      </c>
      <c r="N1996" s="3"/>
      <c r="O1996" s="3"/>
      <c r="P1996" s="2" t="s">
        <v>3223</v>
      </c>
      <c r="Q1996" s="28" t="str">
        <f t="shared" si="197"/>
        <v>sno</v>
      </c>
      <c r="R1996" s="2" t="str">
        <f t="shared" si="201"/>
        <v>, optionSno  INTEGER  NULL  COMMENT '상품옵션 일련번호'</v>
      </c>
    </row>
    <row r="1997" spans="1:18" ht="22" hidden="1" customHeight="1" x14ac:dyDescent="0.45">
      <c r="A1997" s="23">
        <f t="shared" si="198"/>
        <v>88</v>
      </c>
      <c r="B1997" s="3" t="s">
        <v>598</v>
      </c>
      <c r="C1997" s="3" t="s">
        <v>787</v>
      </c>
      <c r="D1997" s="3" t="s">
        <v>5513</v>
      </c>
      <c r="E1997" s="3" t="s">
        <v>848</v>
      </c>
      <c r="F1997" s="4" t="str">
        <f t="shared" si="199"/>
        <v>O_PNT_es_orderGoods</v>
      </c>
      <c r="G1997" s="5" t="s">
        <v>854</v>
      </c>
      <c r="H1997" s="3">
        <f t="shared" si="200"/>
        <v>71</v>
      </c>
      <c r="I1997" s="4" t="s">
        <v>1083</v>
      </c>
      <c r="J1997" s="4" t="s">
        <v>3091</v>
      </c>
      <c r="K1997" s="3" t="s">
        <v>3208</v>
      </c>
      <c r="L1997" s="3"/>
      <c r="M1997" s="3" t="str">
        <f t="shared" si="196"/>
        <v>NULL</v>
      </c>
      <c r="N1997" s="3"/>
      <c r="O1997" s="3"/>
      <c r="P1997" s="2" t="s">
        <v>3289</v>
      </c>
      <c r="Q1997" s="28" t="str">
        <f t="shared" si="197"/>
        <v>sno</v>
      </c>
      <c r="R1997" s="2" t="str">
        <f t="shared" si="201"/>
        <v>, optionInfo  VARCHAR(1000)  NULL  COMMENT '옵션 정보'</v>
      </c>
    </row>
    <row r="1998" spans="1:18" ht="22" hidden="1" customHeight="1" x14ac:dyDescent="0.45">
      <c r="A1998" s="23">
        <f t="shared" si="198"/>
        <v>88</v>
      </c>
      <c r="B1998" s="3" t="s">
        <v>598</v>
      </c>
      <c r="C1998" s="3" t="s">
        <v>787</v>
      </c>
      <c r="D1998" s="3" t="s">
        <v>5513</v>
      </c>
      <c r="E1998" s="3" t="s">
        <v>848</v>
      </c>
      <c r="F1998" s="4" t="str">
        <f t="shared" si="199"/>
        <v>O_PNT_es_orderGoods</v>
      </c>
      <c r="G1998" s="5" t="s">
        <v>854</v>
      </c>
      <c r="H1998" s="3">
        <f t="shared" si="200"/>
        <v>72</v>
      </c>
      <c r="I1998" s="4" t="s">
        <v>1084</v>
      </c>
      <c r="J1998" s="4" t="s">
        <v>3092</v>
      </c>
      <c r="K1998" s="3" t="s">
        <v>3185</v>
      </c>
      <c r="L1998" s="3"/>
      <c r="M1998" s="3" t="str">
        <f t="shared" si="196"/>
        <v>NULL</v>
      </c>
      <c r="N1998" s="3"/>
      <c r="O1998" s="3"/>
      <c r="P1998" s="2" t="s">
        <v>3225</v>
      </c>
      <c r="Q1998" s="28" t="str">
        <f t="shared" si="197"/>
        <v>sno</v>
      </c>
      <c r="R1998" s="2" t="str">
        <f t="shared" si="201"/>
        <v>, optionTextInfo  VARCHAR(255)  NULL  COMMENT '텍스트 옵션 정보'</v>
      </c>
    </row>
    <row r="1999" spans="1:18" ht="22" hidden="1" customHeight="1" x14ac:dyDescent="0.45">
      <c r="A1999" s="23">
        <f t="shared" si="198"/>
        <v>88</v>
      </c>
      <c r="B1999" s="3" t="s">
        <v>598</v>
      </c>
      <c r="C1999" s="3" t="s">
        <v>787</v>
      </c>
      <c r="D1999" s="3" t="s">
        <v>5513</v>
      </c>
      <c r="E1999" s="3" t="s">
        <v>848</v>
      </c>
      <c r="F1999" s="4" t="str">
        <f t="shared" si="199"/>
        <v>O_PNT_es_orderGoods</v>
      </c>
      <c r="G1999" s="5" t="s">
        <v>854</v>
      </c>
      <c r="H1999" s="3">
        <f t="shared" si="200"/>
        <v>73</v>
      </c>
      <c r="I1999" s="4" t="s">
        <v>1085</v>
      </c>
      <c r="J1999" s="4" t="s">
        <v>3093</v>
      </c>
      <c r="K1999" s="3" t="s">
        <v>3184</v>
      </c>
      <c r="L1999" s="3"/>
      <c r="M1999" s="3" t="str">
        <f t="shared" si="196"/>
        <v>NULL</v>
      </c>
      <c r="N1999" s="3"/>
      <c r="O1999" s="3"/>
      <c r="P1999" s="2" t="s">
        <v>3242</v>
      </c>
      <c r="Q1999" s="28" t="str">
        <f t="shared" si="197"/>
        <v>sno</v>
      </c>
      <c r="R1999" s="2" t="str">
        <f t="shared" si="201"/>
        <v>, goodsTaxInfo  VARCHAR(10)  NULL  COMMENT '상품 부가세 정보'</v>
      </c>
    </row>
    <row r="2000" spans="1:18" ht="22" hidden="1" customHeight="1" x14ac:dyDescent="0.45">
      <c r="A2000" s="23">
        <f t="shared" si="198"/>
        <v>88</v>
      </c>
      <c r="B2000" s="3" t="s">
        <v>598</v>
      </c>
      <c r="C2000" s="3" t="s">
        <v>787</v>
      </c>
      <c r="D2000" s="3" t="s">
        <v>5513</v>
      </c>
      <c r="E2000" s="3" t="s">
        <v>848</v>
      </c>
      <c r="F2000" s="4" t="str">
        <f t="shared" si="199"/>
        <v>O_PNT_es_orderGoods</v>
      </c>
      <c r="G2000" s="5" t="s">
        <v>854</v>
      </c>
      <c r="H2000" s="3">
        <f t="shared" si="200"/>
        <v>74</v>
      </c>
      <c r="I2000" s="4" t="s">
        <v>1086</v>
      </c>
      <c r="J2000" s="4" t="s">
        <v>2511</v>
      </c>
      <c r="K2000" s="3" t="s">
        <v>3209</v>
      </c>
      <c r="L2000" s="3"/>
      <c r="M2000" s="3" t="str">
        <f t="shared" si="196"/>
        <v>NULL</v>
      </c>
      <c r="N2000" s="3"/>
      <c r="O2000" s="3"/>
      <c r="P2000" s="2" t="s">
        <v>3277</v>
      </c>
      <c r="Q2000" s="28" t="str">
        <f t="shared" si="197"/>
        <v>sno</v>
      </c>
      <c r="R2000" s="2" t="str">
        <f t="shared" si="201"/>
        <v>, cateCd  VARCHAR(12)  NULL  COMMENT '카테고리 코드'</v>
      </c>
    </row>
    <row r="2001" spans="1:18" ht="22" hidden="1" customHeight="1" x14ac:dyDescent="0.45">
      <c r="A2001" s="23">
        <f t="shared" si="198"/>
        <v>88</v>
      </c>
      <c r="B2001" s="3" t="s">
        <v>598</v>
      </c>
      <c r="C2001" s="3" t="s">
        <v>787</v>
      </c>
      <c r="D2001" s="3" t="s">
        <v>5513</v>
      </c>
      <c r="E2001" s="3" t="s">
        <v>848</v>
      </c>
      <c r="F2001" s="4" t="str">
        <f t="shared" si="199"/>
        <v>O_PNT_es_orderGoods</v>
      </c>
      <c r="G2001" s="5" t="s">
        <v>854</v>
      </c>
      <c r="H2001" s="3">
        <f t="shared" si="200"/>
        <v>75</v>
      </c>
      <c r="I2001" s="4" t="s">
        <v>1087</v>
      </c>
      <c r="J2001" s="4" t="s">
        <v>3094</v>
      </c>
      <c r="K2001" s="3" t="s">
        <v>3163</v>
      </c>
      <c r="L2001" s="3"/>
      <c r="M2001" s="3" t="str">
        <f t="shared" si="196"/>
        <v>NULL</v>
      </c>
      <c r="N2001" s="3"/>
      <c r="O2001" s="3"/>
      <c r="P2001" s="2" t="s">
        <v>3246</v>
      </c>
      <c r="Q2001" s="28" t="str">
        <f t="shared" si="197"/>
        <v>sno</v>
      </c>
      <c r="R2001" s="2" t="str">
        <f t="shared" si="201"/>
        <v>, cateAllCd  TEXT  NULL  COMMENT '상품에 연결된 전체 카테고리 코드'</v>
      </c>
    </row>
    <row r="2002" spans="1:18" ht="22" hidden="1" customHeight="1" x14ac:dyDescent="0.45">
      <c r="A2002" s="23">
        <f t="shared" si="198"/>
        <v>88</v>
      </c>
      <c r="B2002" s="3" t="s">
        <v>598</v>
      </c>
      <c r="C2002" s="3" t="s">
        <v>787</v>
      </c>
      <c r="D2002" s="3" t="s">
        <v>5513</v>
      </c>
      <c r="E2002" s="3" t="s">
        <v>848</v>
      </c>
      <c r="F2002" s="4" t="str">
        <f t="shared" si="199"/>
        <v>O_PNT_es_orderGoods</v>
      </c>
      <c r="G2002" s="5" t="s">
        <v>854</v>
      </c>
      <c r="H2002" s="3">
        <f t="shared" si="200"/>
        <v>76</v>
      </c>
      <c r="I2002" s="4" t="s">
        <v>1088</v>
      </c>
      <c r="J2002" s="4" t="s">
        <v>2669</v>
      </c>
      <c r="K2002" s="3" t="s">
        <v>3209</v>
      </c>
      <c r="L2002" s="3"/>
      <c r="M2002" s="3" t="str">
        <f t="shared" si="196"/>
        <v>NULL</v>
      </c>
      <c r="N2002" s="3"/>
      <c r="O2002" s="3"/>
      <c r="P2002" s="2" t="s">
        <v>3277</v>
      </c>
      <c r="Q2002" s="28" t="str">
        <f t="shared" si="197"/>
        <v>sno</v>
      </c>
      <c r="R2002" s="2" t="str">
        <f t="shared" si="201"/>
        <v>, brandCd  VARCHAR(12)  NULL  COMMENT '브랜드 코드'</v>
      </c>
    </row>
    <row r="2003" spans="1:18" ht="22" hidden="1" customHeight="1" x14ac:dyDescent="0.45">
      <c r="A2003" s="23">
        <f t="shared" si="198"/>
        <v>88</v>
      </c>
      <c r="B2003" s="3" t="s">
        <v>598</v>
      </c>
      <c r="C2003" s="3" t="s">
        <v>787</v>
      </c>
      <c r="D2003" s="3" t="s">
        <v>5513</v>
      </c>
      <c r="E2003" s="3" t="s">
        <v>848</v>
      </c>
      <c r="F2003" s="4" t="str">
        <f t="shared" si="199"/>
        <v>O_PNT_es_orderGoods</v>
      </c>
      <c r="G2003" s="5" t="s">
        <v>854</v>
      </c>
      <c r="H2003" s="3">
        <f t="shared" si="200"/>
        <v>77</v>
      </c>
      <c r="I2003" s="4" t="s">
        <v>1089</v>
      </c>
      <c r="J2003" s="4" t="s">
        <v>2670</v>
      </c>
      <c r="K2003" s="3" t="s">
        <v>3199</v>
      </c>
      <c r="L2003" s="3"/>
      <c r="M2003" s="3" t="str">
        <f t="shared" si="196"/>
        <v>NULL</v>
      </c>
      <c r="N2003" s="3"/>
      <c r="O2003" s="3"/>
      <c r="P2003" s="2" t="s">
        <v>3273</v>
      </c>
      <c r="Q2003" s="28" t="str">
        <f t="shared" si="197"/>
        <v>sno</v>
      </c>
      <c r="R2003" s="2" t="str">
        <f t="shared" si="201"/>
        <v>, makerNm  VARCHAR(40)  NULL  COMMENT '제조사'</v>
      </c>
    </row>
    <row r="2004" spans="1:18" ht="22" hidden="1" customHeight="1" x14ac:dyDescent="0.45">
      <c r="A2004" s="23">
        <f t="shared" si="198"/>
        <v>88</v>
      </c>
      <c r="B2004" s="3" t="s">
        <v>598</v>
      </c>
      <c r="C2004" s="3" t="s">
        <v>787</v>
      </c>
      <c r="D2004" s="3" t="s">
        <v>5513</v>
      </c>
      <c r="E2004" s="3" t="s">
        <v>848</v>
      </c>
      <c r="F2004" s="4" t="str">
        <f t="shared" si="199"/>
        <v>O_PNT_es_orderGoods</v>
      </c>
      <c r="G2004" s="5" t="s">
        <v>854</v>
      </c>
      <c r="H2004" s="3">
        <f t="shared" si="200"/>
        <v>78</v>
      </c>
      <c r="I2004" s="4" t="s">
        <v>1090</v>
      </c>
      <c r="J2004" s="4" t="s">
        <v>2671</v>
      </c>
      <c r="K2004" s="3" t="s">
        <v>3199</v>
      </c>
      <c r="L2004" s="3"/>
      <c r="M2004" s="3" t="str">
        <f t="shared" si="196"/>
        <v>NULL</v>
      </c>
      <c r="N2004" s="3"/>
      <c r="O2004" s="3"/>
      <c r="P2004" s="2" t="s">
        <v>3273</v>
      </c>
      <c r="Q2004" s="28" t="str">
        <f t="shared" si="197"/>
        <v>sno</v>
      </c>
      <c r="R2004" s="2" t="str">
        <f t="shared" si="201"/>
        <v>, originNm  VARCHAR(40)  NULL  COMMENT '원산지'</v>
      </c>
    </row>
    <row r="2005" spans="1:18" ht="22" hidden="1" customHeight="1" x14ac:dyDescent="0.45">
      <c r="A2005" s="23">
        <f t="shared" si="198"/>
        <v>88</v>
      </c>
      <c r="B2005" s="3" t="s">
        <v>598</v>
      </c>
      <c r="C2005" s="3" t="s">
        <v>787</v>
      </c>
      <c r="D2005" s="3" t="s">
        <v>5513</v>
      </c>
      <c r="E2005" s="3" t="s">
        <v>848</v>
      </c>
      <c r="F2005" s="4" t="str">
        <f t="shared" si="199"/>
        <v>O_PNT_es_orderGoods</v>
      </c>
      <c r="G2005" s="5" t="s">
        <v>854</v>
      </c>
      <c r="H2005" s="3">
        <f t="shared" si="200"/>
        <v>79</v>
      </c>
      <c r="I2005" s="4" t="s">
        <v>1633</v>
      </c>
      <c r="J2005" s="4" t="s">
        <v>1633</v>
      </c>
      <c r="K2005" s="3" t="s">
        <v>3194</v>
      </c>
      <c r="L2005" s="3"/>
      <c r="M2005" s="3" t="str">
        <f t="shared" si="196"/>
        <v>NULL</v>
      </c>
      <c r="N2005" s="3"/>
      <c r="O2005" s="3"/>
      <c r="P2005" s="2" t="s">
        <v>3228</v>
      </c>
      <c r="Q2005" s="28" t="str">
        <f t="shared" si="197"/>
        <v>sno</v>
      </c>
      <c r="R2005" s="2" t="str">
        <f t="shared" si="201"/>
        <v>, hscode  VARCHAR(100)  NULL  COMMENT 'hscode'</v>
      </c>
    </row>
    <row r="2006" spans="1:18" ht="22" hidden="1" customHeight="1" x14ac:dyDescent="0.45">
      <c r="A2006" s="23">
        <f t="shared" si="198"/>
        <v>88</v>
      </c>
      <c r="B2006" s="3" t="s">
        <v>598</v>
      </c>
      <c r="C2006" s="3" t="s">
        <v>787</v>
      </c>
      <c r="D2006" s="3" t="s">
        <v>5513</v>
      </c>
      <c r="E2006" s="3" t="s">
        <v>848</v>
      </c>
      <c r="F2006" s="4" t="str">
        <f t="shared" si="199"/>
        <v>O_PNT_es_orderGoods</v>
      </c>
      <c r="G2006" s="5" t="s">
        <v>854</v>
      </c>
      <c r="H2006" s="3">
        <f t="shared" si="200"/>
        <v>80</v>
      </c>
      <c r="I2006" s="4" t="s">
        <v>1092</v>
      </c>
      <c r="J2006" s="4" t="s">
        <v>3095</v>
      </c>
      <c r="K2006" s="3" t="s">
        <v>3163</v>
      </c>
      <c r="L2006" s="3"/>
      <c r="M2006" s="3" t="str">
        <f t="shared" si="196"/>
        <v>NULL</v>
      </c>
      <c r="N2006" s="3"/>
      <c r="O2006" s="3"/>
      <c r="P2006" s="2" t="s">
        <v>3246</v>
      </c>
      <c r="Q2006" s="28" t="str">
        <f t="shared" si="197"/>
        <v>sno</v>
      </c>
      <c r="R2006" s="2" t="str">
        <f t="shared" si="201"/>
        <v>, deliveryLog  TEXT  NULL  COMMENT '배송 관련 로그'</v>
      </c>
    </row>
    <row r="2007" spans="1:18" ht="22" hidden="1" customHeight="1" x14ac:dyDescent="0.45">
      <c r="A2007" s="23">
        <f t="shared" si="198"/>
        <v>88</v>
      </c>
      <c r="B2007" s="3" t="s">
        <v>598</v>
      </c>
      <c r="C2007" s="3" t="s">
        <v>787</v>
      </c>
      <c r="D2007" s="3" t="s">
        <v>5513</v>
      </c>
      <c r="E2007" s="3" t="s">
        <v>848</v>
      </c>
      <c r="F2007" s="4" t="str">
        <f t="shared" si="199"/>
        <v>O_PNT_es_orderGoods</v>
      </c>
      <c r="G2007" s="5" t="s">
        <v>854</v>
      </c>
      <c r="H2007" s="3">
        <f t="shared" si="200"/>
        <v>81</v>
      </c>
      <c r="I2007" s="4" t="s">
        <v>1093</v>
      </c>
      <c r="J2007" s="4" t="s">
        <v>3096</v>
      </c>
      <c r="K2007" s="3" t="s">
        <v>3160</v>
      </c>
      <c r="L2007" s="3"/>
      <c r="M2007" s="3" t="str">
        <f t="shared" si="196"/>
        <v>NULL</v>
      </c>
      <c r="N2007" s="3"/>
      <c r="O2007" s="3"/>
      <c r="P2007" s="2" t="s">
        <v>3237</v>
      </c>
      <c r="Q2007" s="28" t="str">
        <f t="shared" si="197"/>
        <v>sno</v>
      </c>
      <c r="R2007" s="2" t="str">
        <f t="shared" si="201"/>
        <v>, cancelDt  DATETIME  NULL  COMMENT '취소완료일자'</v>
      </c>
    </row>
    <row r="2008" spans="1:18" ht="22" hidden="1" customHeight="1" x14ac:dyDescent="0.45">
      <c r="A2008" s="23">
        <f t="shared" si="198"/>
        <v>88</v>
      </c>
      <c r="B2008" s="3" t="s">
        <v>598</v>
      </c>
      <c r="C2008" s="3" t="s">
        <v>787</v>
      </c>
      <c r="D2008" s="3" t="s">
        <v>5513</v>
      </c>
      <c r="E2008" s="3" t="s">
        <v>848</v>
      </c>
      <c r="F2008" s="4" t="str">
        <f t="shared" si="199"/>
        <v>O_PNT_es_orderGoods</v>
      </c>
      <c r="G2008" s="5" t="s">
        <v>854</v>
      </c>
      <c r="H2008" s="3">
        <f t="shared" si="200"/>
        <v>82</v>
      </c>
      <c r="I2008" s="4" t="s">
        <v>1094</v>
      </c>
      <c r="J2008" s="4" t="s">
        <v>3025</v>
      </c>
      <c r="K2008" s="3" t="s">
        <v>3160</v>
      </c>
      <c r="L2008" s="3"/>
      <c r="M2008" s="3" t="str">
        <f t="shared" si="196"/>
        <v>NULL</v>
      </c>
      <c r="N2008" s="3"/>
      <c r="O2008" s="3"/>
      <c r="P2008" s="2" t="s">
        <v>3237</v>
      </c>
      <c r="Q2008" s="28" t="str">
        <f t="shared" si="197"/>
        <v>sno</v>
      </c>
      <c r="R2008" s="2" t="str">
        <f t="shared" si="201"/>
        <v>, paymentDt  DATETIME  NULL  COMMENT '입금일자'</v>
      </c>
    </row>
    <row r="2009" spans="1:18" ht="22" hidden="1" customHeight="1" x14ac:dyDescent="0.45">
      <c r="A2009" s="23">
        <f t="shared" si="198"/>
        <v>88</v>
      </c>
      <c r="B2009" s="3" t="s">
        <v>598</v>
      </c>
      <c r="C2009" s="3" t="s">
        <v>787</v>
      </c>
      <c r="D2009" s="3" t="s">
        <v>5513</v>
      </c>
      <c r="E2009" s="3" t="s">
        <v>848</v>
      </c>
      <c r="F2009" s="4" t="str">
        <f t="shared" si="199"/>
        <v>O_PNT_es_orderGoods</v>
      </c>
      <c r="G2009" s="5" t="s">
        <v>854</v>
      </c>
      <c r="H2009" s="3">
        <f t="shared" si="200"/>
        <v>83</v>
      </c>
      <c r="I2009" s="4" t="s">
        <v>1095</v>
      </c>
      <c r="J2009" s="4" t="s">
        <v>3097</v>
      </c>
      <c r="K2009" s="3" t="s">
        <v>3160</v>
      </c>
      <c r="L2009" s="3"/>
      <c r="M2009" s="3" t="str">
        <f t="shared" si="196"/>
        <v>NULL</v>
      </c>
      <c r="N2009" s="3"/>
      <c r="O2009" s="3"/>
      <c r="P2009" s="2" t="s">
        <v>3237</v>
      </c>
      <c r="Q2009" s="28" t="str">
        <f t="shared" si="197"/>
        <v>sno</v>
      </c>
      <c r="R2009" s="2" t="str">
        <f t="shared" si="201"/>
        <v>, invoiceDt  DATETIME  NULL  COMMENT '송장번호 등록일'</v>
      </c>
    </row>
    <row r="2010" spans="1:18" ht="22" hidden="1" customHeight="1" x14ac:dyDescent="0.45">
      <c r="A2010" s="23">
        <f t="shared" si="198"/>
        <v>88</v>
      </c>
      <c r="B2010" s="3" t="s">
        <v>598</v>
      </c>
      <c r="C2010" s="3" t="s">
        <v>787</v>
      </c>
      <c r="D2010" s="3" t="s">
        <v>5513</v>
      </c>
      <c r="E2010" s="3" t="s">
        <v>848</v>
      </c>
      <c r="F2010" s="4" t="str">
        <f t="shared" si="199"/>
        <v>O_PNT_es_orderGoods</v>
      </c>
      <c r="G2010" s="5" t="s">
        <v>854</v>
      </c>
      <c r="H2010" s="3">
        <f t="shared" si="200"/>
        <v>84</v>
      </c>
      <c r="I2010" s="4" t="s">
        <v>1096</v>
      </c>
      <c r="J2010" s="4" t="s">
        <v>3098</v>
      </c>
      <c r="K2010" s="3" t="s">
        <v>3160</v>
      </c>
      <c r="L2010" s="3"/>
      <c r="M2010" s="3" t="str">
        <f t="shared" si="196"/>
        <v>NULL</v>
      </c>
      <c r="N2010" s="3"/>
      <c r="O2010" s="3"/>
      <c r="P2010" s="2" t="s">
        <v>3237</v>
      </c>
      <c r="Q2010" s="28" t="str">
        <f t="shared" si="197"/>
        <v>sno</v>
      </c>
      <c r="R2010" s="2" t="str">
        <f t="shared" si="201"/>
        <v>, deliveryDt  DATETIME  NULL  COMMENT '배송일자'</v>
      </c>
    </row>
    <row r="2011" spans="1:18" ht="22" hidden="1" customHeight="1" x14ac:dyDescent="0.45">
      <c r="A2011" s="23">
        <f t="shared" si="198"/>
        <v>88</v>
      </c>
      <c r="B2011" s="3" t="s">
        <v>598</v>
      </c>
      <c r="C2011" s="3" t="s">
        <v>787</v>
      </c>
      <c r="D2011" s="3" t="s">
        <v>5513</v>
      </c>
      <c r="E2011" s="3" t="s">
        <v>848</v>
      </c>
      <c r="F2011" s="4" t="str">
        <f t="shared" si="199"/>
        <v>O_PNT_es_orderGoods</v>
      </c>
      <c r="G2011" s="5" t="s">
        <v>854</v>
      </c>
      <c r="H2011" s="3">
        <f t="shared" si="200"/>
        <v>85</v>
      </c>
      <c r="I2011" s="4" t="s">
        <v>1097</v>
      </c>
      <c r="J2011" s="4" t="s">
        <v>3099</v>
      </c>
      <c r="K2011" s="3" t="s">
        <v>3160</v>
      </c>
      <c r="L2011" s="3"/>
      <c r="M2011" s="3" t="str">
        <f t="shared" si="196"/>
        <v>NULL</v>
      </c>
      <c r="N2011" s="3"/>
      <c r="O2011" s="3"/>
      <c r="P2011" s="2" t="s">
        <v>3237</v>
      </c>
      <c r="Q2011" s="28" t="str">
        <f t="shared" si="197"/>
        <v>sno</v>
      </c>
      <c r="R2011" s="2" t="str">
        <f t="shared" si="201"/>
        <v>, deliveryCompleteDt  DATETIME  NULL  COMMENT '배송완료일자'</v>
      </c>
    </row>
    <row r="2012" spans="1:18" ht="22" hidden="1" customHeight="1" x14ac:dyDescent="0.45">
      <c r="A2012" s="23">
        <f t="shared" si="198"/>
        <v>88</v>
      </c>
      <c r="B2012" s="3" t="s">
        <v>598</v>
      </c>
      <c r="C2012" s="3" t="s">
        <v>787</v>
      </c>
      <c r="D2012" s="3" t="s">
        <v>5513</v>
      </c>
      <c r="E2012" s="3" t="s">
        <v>848</v>
      </c>
      <c r="F2012" s="4" t="str">
        <f t="shared" si="199"/>
        <v>O_PNT_es_orderGoods</v>
      </c>
      <c r="G2012" s="5" t="s">
        <v>854</v>
      </c>
      <c r="H2012" s="3">
        <f t="shared" si="200"/>
        <v>86</v>
      </c>
      <c r="I2012" s="4" t="s">
        <v>1098</v>
      </c>
      <c r="J2012" s="4" t="s">
        <v>3100</v>
      </c>
      <c r="K2012" s="3" t="s">
        <v>3160</v>
      </c>
      <c r="L2012" s="3"/>
      <c r="M2012" s="3" t="str">
        <f t="shared" si="196"/>
        <v>NULL</v>
      </c>
      <c r="N2012" s="3"/>
      <c r="O2012" s="3"/>
      <c r="P2012" s="2" t="s">
        <v>3237</v>
      </c>
      <c r="Q2012" s="28" t="str">
        <f t="shared" si="197"/>
        <v>sno</v>
      </c>
      <c r="R2012" s="2" t="str">
        <f t="shared" si="201"/>
        <v>, finishDt  DATETIME  NULL  COMMENT '구매확정일자'</v>
      </c>
    </row>
    <row r="2013" spans="1:18" ht="22" hidden="1" customHeight="1" x14ac:dyDescent="0.45">
      <c r="A2013" s="23">
        <f t="shared" si="198"/>
        <v>88</v>
      </c>
      <c r="B2013" s="3" t="s">
        <v>598</v>
      </c>
      <c r="C2013" s="3" t="s">
        <v>787</v>
      </c>
      <c r="D2013" s="3" t="s">
        <v>5513</v>
      </c>
      <c r="E2013" s="3" t="s">
        <v>848</v>
      </c>
      <c r="F2013" s="4" t="str">
        <f t="shared" si="199"/>
        <v>O_PNT_es_orderGoods</v>
      </c>
      <c r="G2013" s="5" t="s">
        <v>854</v>
      </c>
      <c r="H2013" s="3">
        <f t="shared" si="200"/>
        <v>87</v>
      </c>
      <c r="I2013" s="4" t="s">
        <v>1099</v>
      </c>
      <c r="J2013" s="4" t="s">
        <v>3101</v>
      </c>
      <c r="K2013" s="3" t="s">
        <v>708</v>
      </c>
      <c r="L2013" s="3"/>
      <c r="M2013" s="3" t="str">
        <f t="shared" si="196"/>
        <v>NULL</v>
      </c>
      <c r="N2013" s="3"/>
      <c r="O2013" s="3"/>
      <c r="P2013" s="2" t="s">
        <v>3279</v>
      </c>
      <c r="Q2013" s="28" t="str">
        <f t="shared" si="197"/>
        <v>sno</v>
      </c>
      <c r="R2013" s="2" t="str">
        <f t="shared" si="201"/>
        <v>, mileageGiveDt  DATE  NULL  COMMENT '마일리지 지급 유예에 따른 실 지급일'</v>
      </c>
    </row>
    <row r="2014" spans="1:18" ht="22" hidden="1" customHeight="1" x14ac:dyDescent="0.45">
      <c r="A2014" s="23">
        <f t="shared" si="198"/>
        <v>88</v>
      </c>
      <c r="B2014" s="3" t="s">
        <v>598</v>
      </c>
      <c r="C2014" s="3" t="s">
        <v>787</v>
      </c>
      <c r="D2014" s="3" t="s">
        <v>5513</v>
      </c>
      <c r="E2014" s="3" t="s">
        <v>848</v>
      </c>
      <c r="F2014" s="4" t="str">
        <f t="shared" si="199"/>
        <v>O_PNT_es_orderGoods</v>
      </c>
      <c r="G2014" s="5" t="s">
        <v>854</v>
      </c>
      <c r="H2014" s="3">
        <f t="shared" si="200"/>
        <v>88</v>
      </c>
      <c r="I2014" s="4" t="s">
        <v>1005</v>
      </c>
      <c r="J2014" s="4" t="s">
        <v>3019</v>
      </c>
      <c r="K2014" s="3" t="s">
        <v>3163</v>
      </c>
      <c r="L2014" s="3"/>
      <c r="M2014" s="3" t="str">
        <f t="shared" si="196"/>
        <v>NULL</v>
      </c>
      <c r="N2014" s="3"/>
      <c r="O2014" s="3"/>
      <c r="P2014" s="2" t="s">
        <v>3246</v>
      </c>
      <c r="Q2014" s="28" t="str">
        <f t="shared" si="197"/>
        <v>sno</v>
      </c>
      <c r="R2014" s="2" t="str">
        <f t="shared" si="201"/>
        <v>, checkoutData  TEXT  NULL  COMMENT '간편구매 추가데이터'</v>
      </c>
    </row>
    <row r="2015" spans="1:18" ht="22" hidden="1" customHeight="1" x14ac:dyDescent="0.45">
      <c r="A2015" s="23">
        <f t="shared" si="198"/>
        <v>88</v>
      </c>
      <c r="B2015" s="3" t="s">
        <v>598</v>
      </c>
      <c r="C2015" s="3" t="s">
        <v>787</v>
      </c>
      <c r="D2015" s="3" t="s">
        <v>5513</v>
      </c>
      <c r="E2015" s="3" t="s">
        <v>848</v>
      </c>
      <c r="F2015" s="4" t="str">
        <f t="shared" si="199"/>
        <v>O_PNT_es_orderGoods</v>
      </c>
      <c r="G2015" s="5" t="s">
        <v>854</v>
      </c>
      <c r="H2015" s="3">
        <f t="shared" si="200"/>
        <v>89</v>
      </c>
      <c r="I2015" s="4" t="s">
        <v>1100</v>
      </c>
      <c r="J2015" s="4" t="s">
        <v>3102</v>
      </c>
      <c r="K2015" s="3" t="s">
        <v>3166</v>
      </c>
      <c r="L2015" s="3"/>
      <c r="M2015" s="3" t="str">
        <f t="shared" si="196"/>
        <v>NULL</v>
      </c>
      <c r="N2015" s="3"/>
      <c r="O2015" s="3"/>
      <c r="P2015" s="2" t="s">
        <v>3295</v>
      </c>
      <c r="Q2015" s="28" t="str">
        <f t="shared" si="197"/>
        <v>sno</v>
      </c>
      <c r="R2015" s="2" t="str">
        <f t="shared" si="201"/>
        <v>, statisticsOrderFl  CHAR(1)  NULL  COMMENT '주문/매출 통계 처리 상태'</v>
      </c>
    </row>
    <row r="2016" spans="1:18" ht="22" hidden="1" customHeight="1" x14ac:dyDescent="0.45">
      <c r="A2016" s="23">
        <f t="shared" si="198"/>
        <v>88</v>
      </c>
      <c r="B2016" s="3" t="s">
        <v>598</v>
      </c>
      <c r="C2016" s="3" t="s">
        <v>787</v>
      </c>
      <c r="D2016" s="3" t="s">
        <v>5513</v>
      </c>
      <c r="E2016" s="3" t="s">
        <v>848</v>
      </c>
      <c r="F2016" s="4" t="str">
        <f t="shared" si="199"/>
        <v>O_PNT_es_orderGoods</v>
      </c>
      <c r="G2016" s="5" t="s">
        <v>854</v>
      </c>
      <c r="H2016" s="3">
        <f t="shared" si="200"/>
        <v>90</v>
      </c>
      <c r="I2016" s="4" t="s">
        <v>1101</v>
      </c>
      <c r="J2016" s="4" t="s">
        <v>3103</v>
      </c>
      <c r="K2016" s="3" t="s">
        <v>3166</v>
      </c>
      <c r="L2016" s="3"/>
      <c r="M2016" s="3" t="str">
        <f t="shared" si="196"/>
        <v>NULL</v>
      </c>
      <c r="N2016" s="3"/>
      <c r="O2016" s="3"/>
      <c r="P2016" s="2" t="s">
        <v>3295</v>
      </c>
      <c r="Q2016" s="28" t="str">
        <f t="shared" si="197"/>
        <v>sno</v>
      </c>
      <c r="R2016" s="2" t="str">
        <f t="shared" si="201"/>
        <v>, statisticsGoodsFl  CHAR(1)  NULL  COMMENT '상품 통계 처리 상태'</v>
      </c>
    </row>
    <row r="2017" spans="1:18" ht="22" hidden="1" customHeight="1" x14ac:dyDescent="0.45">
      <c r="A2017" s="23">
        <f t="shared" si="198"/>
        <v>88</v>
      </c>
      <c r="B2017" s="3" t="s">
        <v>598</v>
      </c>
      <c r="C2017" s="3" t="s">
        <v>787</v>
      </c>
      <c r="D2017" s="3" t="s">
        <v>5513</v>
      </c>
      <c r="E2017" s="3" t="s">
        <v>848</v>
      </c>
      <c r="F2017" s="4" t="str">
        <f t="shared" si="199"/>
        <v>O_PNT_es_orderGoods</v>
      </c>
      <c r="G2017" s="5" t="s">
        <v>854</v>
      </c>
      <c r="H2017" s="3">
        <f t="shared" si="200"/>
        <v>91</v>
      </c>
      <c r="I2017" s="4" t="s">
        <v>1102</v>
      </c>
      <c r="J2017" s="4" t="s">
        <v>3104</v>
      </c>
      <c r="K2017" s="3" t="s">
        <v>3159</v>
      </c>
      <c r="L2017" s="3"/>
      <c r="M2017" s="3" t="str">
        <f t="shared" si="196"/>
        <v>NULL</v>
      </c>
      <c r="N2017" s="3"/>
      <c r="O2017" s="3"/>
      <c r="P2017" s="2" t="s">
        <v>3281</v>
      </c>
      <c r="Q2017" s="28" t="str">
        <f t="shared" si="197"/>
        <v>sno</v>
      </c>
      <c r="R2017" s="2" t="str">
        <f t="shared" si="201"/>
        <v>, sendSmsFl  VARIANT  NULL  COMMENT '문자발송여부'</v>
      </c>
    </row>
    <row r="2018" spans="1:18" ht="22" hidden="1" customHeight="1" x14ac:dyDescent="0.45">
      <c r="A2018" s="23">
        <f t="shared" si="198"/>
        <v>88</v>
      </c>
      <c r="B2018" s="3" t="s">
        <v>598</v>
      </c>
      <c r="C2018" s="3" t="s">
        <v>787</v>
      </c>
      <c r="D2018" s="3" t="s">
        <v>5513</v>
      </c>
      <c r="E2018" s="3" t="s">
        <v>848</v>
      </c>
      <c r="F2018" s="4" t="str">
        <f t="shared" si="199"/>
        <v>O_PNT_es_orderGoods</v>
      </c>
      <c r="G2018" s="5" t="s">
        <v>854</v>
      </c>
      <c r="H2018" s="3">
        <f t="shared" si="200"/>
        <v>92</v>
      </c>
      <c r="I2018" s="4" t="s">
        <v>1103</v>
      </c>
      <c r="J2018" s="4" t="s">
        <v>2505</v>
      </c>
      <c r="K2018" s="3" t="s">
        <v>3184</v>
      </c>
      <c r="L2018" s="3"/>
      <c r="M2018" s="3" t="str">
        <f t="shared" si="196"/>
        <v>NULL</v>
      </c>
      <c r="N2018" s="3"/>
      <c r="O2018" s="3"/>
      <c r="P2018" s="2" t="s">
        <v>3242</v>
      </c>
      <c r="Q2018" s="28" t="str">
        <f t="shared" si="197"/>
        <v>sno</v>
      </c>
      <c r="R2018" s="2" t="str">
        <f t="shared" si="201"/>
        <v>, deliveryMethodFl  VARCHAR(10)  NULL  COMMENT '배송방식'</v>
      </c>
    </row>
    <row r="2019" spans="1:18" ht="22" hidden="1" customHeight="1" x14ac:dyDescent="0.45">
      <c r="A2019" s="23">
        <f t="shared" si="198"/>
        <v>88</v>
      </c>
      <c r="B2019" s="3" t="s">
        <v>598</v>
      </c>
      <c r="C2019" s="3" t="s">
        <v>787</v>
      </c>
      <c r="D2019" s="3" t="s">
        <v>5513</v>
      </c>
      <c r="E2019" s="3" t="s">
        <v>848</v>
      </c>
      <c r="F2019" s="4" t="str">
        <f t="shared" si="199"/>
        <v>O_PNT_es_orderGoods</v>
      </c>
      <c r="G2019" s="5" t="s">
        <v>854</v>
      </c>
      <c r="H2019" s="3">
        <f t="shared" si="200"/>
        <v>93</v>
      </c>
      <c r="I2019" s="4" t="s">
        <v>1104</v>
      </c>
      <c r="J2019" s="4" t="s">
        <v>3105</v>
      </c>
      <c r="K2019" s="3" t="s">
        <v>3378</v>
      </c>
      <c r="L2019" s="3"/>
      <c r="M2019" s="3" t="str">
        <f t="shared" si="196"/>
        <v>NULL</v>
      </c>
      <c r="N2019" s="3"/>
      <c r="O2019" s="3"/>
      <c r="P2019" s="2" t="s">
        <v>3223</v>
      </c>
      <c r="Q2019" s="28" t="str">
        <f t="shared" si="197"/>
        <v>sno</v>
      </c>
      <c r="R2019" s="2" t="str">
        <f t="shared" si="201"/>
        <v>, enuri  INTEGER  NULL  COMMENT '에누리'</v>
      </c>
    </row>
    <row r="2020" spans="1:18" ht="22" hidden="1" customHeight="1" x14ac:dyDescent="0.45">
      <c r="A2020" s="23">
        <f t="shared" si="198"/>
        <v>88</v>
      </c>
      <c r="B2020" s="3" t="s">
        <v>598</v>
      </c>
      <c r="C2020" s="3" t="s">
        <v>787</v>
      </c>
      <c r="D2020" s="3" t="s">
        <v>5513</v>
      </c>
      <c r="E2020" s="3" t="s">
        <v>848</v>
      </c>
      <c r="F2020" s="4" t="str">
        <f t="shared" si="199"/>
        <v>O_PNT_es_orderGoods</v>
      </c>
      <c r="G2020" s="5" t="s">
        <v>854</v>
      </c>
      <c r="H2020" s="3">
        <f t="shared" si="200"/>
        <v>94</v>
      </c>
      <c r="I2020" s="4" t="s">
        <v>1105</v>
      </c>
      <c r="J2020" s="4" t="s">
        <v>3106</v>
      </c>
      <c r="K2020" s="3" t="s">
        <v>3163</v>
      </c>
      <c r="L2020" s="3"/>
      <c r="M2020" s="3" t="str">
        <f t="shared" ref="M2020:M2083" si="202">IF(L2020="Y"," NOT NULL","NULL")</f>
        <v>NULL</v>
      </c>
      <c r="N2020" s="3"/>
      <c r="O2020" s="3"/>
      <c r="P2020" s="2" t="s">
        <v>3246</v>
      </c>
      <c r="Q2020" s="28" t="str">
        <f t="shared" ref="Q2020:Q2083" si="203">IF(G2020="","",IF(L2020="",Q2019,IF(AND(L2020="Y",H2020=1),J2020,CONCATENATE(Q2019,",",J2020))))</f>
        <v>sno</v>
      </c>
      <c r="R2020" s="2" t="str">
        <f t="shared" si="201"/>
        <v>, goodsDiscountInfo  TEXT  NULL  COMMENT '주문당시상품할인정보'</v>
      </c>
    </row>
    <row r="2021" spans="1:18" ht="22" hidden="1" customHeight="1" x14ac:dyDescent="0.45">
      <c r="A2021" s="23">
        <f t="shared" ref="A2021:A2084" si="204">IF(G2021=G2020,A2020,A2020+1)</f>
        <v>88</v>
      </c>
      <c r="B2021" s="3" t="s">
        <v>598</v>
      </c>
      <c r="C2021" s="3" t="s">
        <v>787</v>
      </c>
      <c r="D2021" s="3" t="s">
        <v>5513</v>
      </c>
      <c r="E2021" s="3" t="s">
        <v>848</v>
      </c>
      <c r="F2021" s="4" t="str">
        <f t="shared" ref="F2021:F2084" si="205">CONCATENATE("O_",D2021,"_",E2021)</f>
        <v>O_PNT_es_orderGoods</v>
      </c>
      <c r="G2021" s="5" t="s">
        <v>854</v>
      </c>
      <c r="H2021" s="3">
        <f t="shared" ref="H2021:H2084" si="206">IF(F2021=F2020,H2020+1,1)</f>
        <v>95</v>
      </c>
      <c r="I2021" s="4" t="s">
        <v>1106</v>
      </c>
      <c r="J2021" s="4" t="s">
        <v>3107</v>
      </c>
      <c r="K2021" s="3" t="s">
        <v>3163</v>
      </c>
      <c r="L2021" s="3"/>
      <c r="M2021" s="3" t="str">
        <f t="shared" si="202"/>
        <v>NULL</v>
      </c>
      <c r="N2021" s="3"/>
      <c r="O2021" s="3"/>
      <c r="P2021" s="2" t="s">
        <v>3246</v>
      </c>
      <c r="Q2021" s="28" t="str">
        <f t="shared" si="203"/>
        <v>sno</v>
      </c>
      <c r="R2021" s="2" t="str">
        <f t="shared" ref="R2021:R2084" si="207">IF(AND(N2021="Y",H2021=1),"CREATE OR REPLACE VIEW "&amp;B2021&amp;"."&amp;F2021&amp;" AS SELECT CMM_DTL_CD AS "&amp;J2021,IF(AND(N2021="Y",H2022=1)," , SORT_SEQ AS "&amp;J2021&amp;" FROM DW.WSTC_CMM_CD_DTL WHERE CMM_BAS_CD= '"&amp;P2021&amp;"';",IF(N2021="Y"," , CMM_DTL_NM AS "&amp;J2021,IF(G2021="","",IF(H2021=1,"CREATE OR REPLACE TRANSIENT TABLE "&amp;B2021&amp;"."&amp;F2021&amp;" ("&amp;J2021&amp;"  "&amp;K2021&amp;"  "&amp;M2021&amp;"  COMMENT '"&amp;I2021&amp;"'",IF(H2022=1,", "&amp;J2021&amp;"  "&amp;K2021&amp;"  "&amp;M2021&amp;"  COMMENT '"&amp;I2021&amp;"' , CONSTRAINT "&amp;F2021&amp;"_PK PRIMARY KEY ("&amp;Q2021&amp;")) COMMENT='"&amp;G2021&amp;"';"&amp;"GRANT SELECT ON TABLE GCWB_WDB."&amp;B2021&amp;"."&amp;F2021&amp;" TO READ_ROLE;"&amp;"GRANT SELECT,INSERT,UPDATE,DELETE ON TABLE GCWB_WDB."&amp;B2021&amp;"."&amp;F2021&amp;" TO ROLE CRUD_ROLE;",", "&amp;J2021&amp;"  "&amp;K2021&amp;"  "&amp;M2021&amp;"  COMMENT '"&amp;I2021&amp;"'"))))))</f>
        <v>, goodsMileageAddInfo  TEXT  NULL  COMMENT '주문당시상품적립정보'</v>
      </c>
    </row>
    <row r="2022" spans="1:18" ht="22" hidden="1" customHeight="1" x14ac:dyDescent="0.45">
      <c r="A2022" s="23">
        <f t="shared" si="204"/>
        <v>88</v>
      </c>
      <c r="B2022" s="3" t="s">
        <v>598</v>
      </c>
      <c r="C2022" s="3" t="s">
        <v>787</v>
      </c>
      <c r="D2022" s="3" t="s">
        <v>5513</v>
      </c>
      <c r="E2022" s="3" t="s">
        <v>848</v>
      </c>
      <c r="F2022" s="4" t="str">
        <f t="shared" si="205"/>
        <v>O_PNT_es_orderGoods</v>
      </c>
      <c r="G2022" s="5" t="s">
        <v>854</v>
      </c>
      <c r="H2022" s="3">
        <f t="shared" si="206"/>
        <v>96</v>
      </c>
      <c r="I2022" s="4" t="s">
        <v>1107</v>
      </c>
      <c r="J2022" s="4" t="s">
        <v>3108</v>
      </c>
      <c r="K2022" s="3" t="s">
        <v>3184</v>
      </c>
      <c r="L2022" s="3"/>
      <c r="M2022" s="3" t="str">
        <f t="shared" si="202"/>
        <v>NULL</v>
      </c>
      <c r="N2022" s="3"/>
      <c r="O2022" s="3"/>
      <c r="P2022" s="2" t="s">
        <v>3242</v>
      </c>
      <c r="Q2022" s="28" t="str">
        <f t="shared" si="203"/>
        <v>sno</v>
      </c>
      <c r="R2022" s="2" t="str">
        <f t="shared" si="207"/>
        <v>, inflow  VARCHAR(10)  NULL  COMMENT '외부 인입 플랫폼'</v>
      </c>
    </row>
    <row r="2023" spans="1:18" ht="22" hidden="1" customHeight="1" x14ac:dyDescent="0.45">
      <c r="A2023" s="23">
        <f t="shared" si="204"/>
        <v>88</v>
      </c>
      <c r="B2023" s="3" t="s">
        <v>598</v>
      </c>
      <c r="C2023" s="3" t="s">
        <v>787</v>
      </c>
      <c r="D2023" s="3" t="s">
        <v>5513</v>
      </c>
      <c r="E2023" s="3" t="s">
        <v>848</v>
      </c>
      <c r="F2023" s="4" t="str">
        <f t="shared" si="205"/>
        <v>O_PNT_es_orderGoods</v>
      </c>
      <c r="G2023" s="5" t="s">
        <v>854</v>
      </c>
      <c r="H2023" s="3">
        <f t="shared" si="206"/>
        <v>97</v>
      </c>
      <c r="I2023" s="4" t="s">
        <v>1108</v>
      </c>
      <c r="J2023" s="4" t="s">
        <v>2509</v>
      </c>
      <c r="K2023" s="3" t="s">
        <v>3194</v>
      </c>
      <c r="L2023" s="3"/>
      <c r="M2023" s="3" t="str">
        <f t="shared" si="202"/>
        <v>NULL</v>
      </c>
      <c r="N2023" s="3"/>
      <c r="O2023" s="3"/>
      <c r="P2023" s="2" t="s">
        <v>3228</v>
      </c>
      <c r="Q2023" s="28" t="str">
        <f t="shared" si="203"/>
        <v>sno</v>
      </c>
      <c r="R2023" s="2" t="str">
        <f t="shared" si="207"/>
        <v>, linkMainTheme  VARCHAR(100)  NULL  COMMENT '메인 상품 진열에서 장바구니 담은 정보'</v>
      </c>
    </row>
    <row r="2024" spans="1:18" ht="22" hidden="1" customHeight="1" x14ac:dyDescent="0.45">
      <c r="A2024" s="23">
        <f t="shared" si="204"/>
        <v>88</v>
      </c>
      <c r="B2024" s="3" t="s">
        <v>598</v>
      </c>
      <c r="C2024" s="3" t="s">
        <v>787</v>
      </c>
      <c r="D2024" s="3" t="s">
        <v>5513</v>
      </c>
      <c r="E2024" s="3" t="s">
        <v>848</v>
      </c>
      <c r="F2024" s="4" t="str">
        <f t="shared" si="205"/>
        <v>O_PNT_es_orderGoods</v>
      </c>
      <c r="G2024" s="5" t="s">
        <v>854</v>
      </c>
      <c r="H2024" s="3">
        <f t="shared" si="206"/>
        <v>98</v>
      </c>
      <c r="I2024" s="4" t="s">
        <v>1109</v>
      </c>
      <c r="J2024" s="4" t="s">
        <v>3109</v>
      </c>
      <c r="K2024" s="3" t="s">
        <v>3194</v>
      </c>
      <c r="L2024" s="3"/>
      <c r="M2024" s="3" t="str">
        <f t="shared" si="202"/>
        <v>NULL</v>
      </c>
      <c r="N2024" s="3"/>
      <c r="O2024" s="3"/>
      <c r="P2024" s="2" t="s">
        <v>3228</v>
      </c>
      <c r="Q2024" s="28" t="str">
        <f t="shared" si="203"/>
        <v>sno</v>
      </c>
      <c r="R2024" s="2" t="str">
        <f t="shared" si="207"/>
        <v>, visitAddress  VARCHAR(100)  NULL  COMMENT '방문 수령지 주소'</v>
      </c>
    </row>
    <row r="2025" spans="1:18" ht="22" hidden="1" customHeight="1" x14ac:dyDescent="0.45">
      <c r="A2025" s="23">
        <f t="shared" si="204"/>
        <v>88</v>
      </c>
      <c r="B2025" s="3" t="s">
        <v>598</v>
      </c>
      <c r="C2025" s="3" t="s">
        <v>787</v>
      </c>
      <c r="D2025" s="3" t="s">
        <v>5513</v>
      </c>
      <c r="E2025" s="3" t="s">
        <v>848</v>
      </c>
      <c r="F2025" s="4" t="str">
        <f t="shared" si="205"/>
        <v>O_PNT_es_orderGoods</v>
      </c>
      <c r="G2025" s="5" t="s">
        <v>854</v>
      </c>
      <c r="H2025" s="3">
        <f t="shared" si="206"/>
        <v>99</v>
      </c>
      <c r="I2025" s="4" t="s">
        <v>916</v>
      </c>
      <c r="J2025" s="4" t="s">
        <v>2486</v>
      </c>
      <c r="K2025" s="3" t="s">
        <v>3160</v>
      </c>
      <c r="L2025" s="3"/>
      <c r="M2025" s="3" t="str">
        <f t="shared" si="202"/>
        <v>NULL</v>
      </c>
      <c r="N2025" s="3"/>
      <c r="O2025" s="3"/>
      <c r="P2025" s="2" t="s">
        <v>3237</v>
      </c>
      <c r="Q2025" s="28" t="str">
        <f t="shared" si="203"/>
        <v>sno</v>
      </c>
      <c r="R2025" s="2" t="str">
        <f t="shared" si="207"/>
        <v>, regDt  DATETIME  NULL  COMMENT '등록일'</v>
      </c>
    </row>
    <row r="2026" spans="1:18" ht="22" hidden="1" customHeight="1" x14ac:dyDescent="0.45">
      <c r="A2026" s="23">
        <f t="shared" si="204"/>
        <v>88</v>
      </c>
      <c r="B2026" s="3" t="s">
        <v>598</v>
      </c>
      <c r="C2026" s="3" t="s">
        <v>787</v>
      </c>
      <c r="D2026" s="3" t="s">
        <v>5513</v>
      </c>
      <c r="E2026" s="3" t="s">
        <v>848</v>
      </c>
      <c r="F2026" s="4" t="str">
        <f t="shared" si="205"/>
        <v>O_PNT_es_orderGoods</v>
      </c>
      <c r="G2026" s="5" t="s">
        <v>854</v>
      </c>
      <c r="H2026" s="3">
        <f t="shared" si="206"/>
        <v>100</v>
      </c>
      <c r="I2026" s="4" t="s">
        <v>917</v>
      </c>
      <c r="J2026" s="4" t="s">
        <v>2487</v>
      </c>
      <c r="K2026" s="3" t="s">
        <v>3160</v>
      </c>
      <c r="L2026" s="3"/>
      <c r="M2026" s="3" t="str">
        <f t="shared" si="202"/>
        <v>NULL</v>
      </c>
      <c r="N2026" s="3"/>
      <c r="O2026" s="3"/>
      <c r="P2026" s="2" t="s">
        <v>3237</v>
      </c>
      <c r="Q2026" s="28" t="str">
        <f t="shared" si="203"/>
        <v>sno</v>
      </c>
      <c r="R2026" s="2" t="str">
        <f t="shared" si="207"/>
        <v>, modDt  DATETIME  NULL  COMMENT '수정일'</v>
      </c>
    </row>
    <row r="2027" spans="1:18" ht="22" hidden="1" customHeight="1" x14ac:dyDescent="0.45">
      <c r="A2027" s="23">
        <f t="shared" si="204"/>
        <v>88</v>
      </c>
      <c r="B2027" s="3" t="s">
        <v>598</v>
      </c>
      <c r="C2027" s="3" t="s">
        <v>787</v>
      </c>
      <c r="D2027" s="3" t="s">
        <v>5513</v>
      </c>
      <c r="E2027" s="3" t="s">
        <v>848</v>
      </c>
      <c r="F2027" s="4" t="str">
        <f t="shared" si="205"/>
        <v>O_PNT_es_orderGoods</v>
      </c>
      <c r="G2027" s="5" t="s">
        <v>854</v>
      </c>
      <c r="H2027" s="3">
        <f t="shared" si="206"/>
        <v>101</v>
      </c>
      <c r="I2027" s="4" t="s">
        <v>1110</v>
      </c>
      <c r="J2027" s="4" t="s">
        <v>2796</v>
      </c>
      <c r="K2027" s="3" t="s">
        <v>3165</v>
      </c>
      <c r="L2027" s="3"/>
      <c r="M2027" s="3" t="str">
        <f t="shared" si="202"/>
        <v>NULL</v>
      </c>
      <c r="N2027" s="3"/>
      <c r="O2027" s="3"/>
      <c r="P2027" s="2" t="s">
        <v>3170</v>
      </c>
      <c r="Q2027" s="28" t="str">
        <f t="shared" si="203"/>
        <v>sno</v>
      </c>
      <c r="R2027" s="2" t="str">
        <f t="shared" si="207"/>
        <v>, goodsVolume  DECIMAL(7,2)  NULL  COMMENT '상품 용량'</v>
      </c>
    </row>
    <row r="2028" spans="1:18" ht="22" hidden="1" customHeight="1" x14ac:dyDescent="0.45">
      <c r="A2028" s="23">
        <f t="shared" si="204"/>
        <v>88</v>
      </c>
      <c r="B2028" s="3" t="s">
        <v>598</v>
      </c>
      <c r="C2028" s="3" t="s">
        <v>787</v>
      </c>
      <c r="D2028" s="3" t="s">
        <v>5513</v>
      </c>
      <c r="E2028" s="3" t="s">
        <v>848</v>
      </c>
      <c r="F2028" s="4" t="str">
        <f t="shared" si="205"/>
        <v>O_PNT_es_orderGoods</v>
      </c>
      <c r="G2028" s="5" t="s">
        <v>854</v>
      </c>
      <c r="H2028" s="3">
        <f t="shared" si="206"/>
        <v>102</v>
      </c>
      <c r="I2028" s="4" t="s">
        <v>1111</v>
      </c>
      <c r="J2028" s="4" t="s">
        <v>3110</v>
      </c>
      <c r="K2028" s="3" t="s">
        <v>3210</v>
      </c>
      <c r="L2028" s="3"/>
      <c r="M2028" s="3" t="str">
        <f t="shared" si="202"/>
        <v>NULL</v>
      </c>
      <c r="N2028" s="3"/>
      <c r="O2028" s="3"/>
      <c r="P2028" s="2" t="s">
        <v>3232</v>
      </c>
      <c r="Q2028" s="28" t="str">
        <f t="shared" si="203"/>
        <v>sno</v>
      </c>
      <c r="R2028" s="2" t="str">
        <f t="shared" si="207"/>
        <v>, couponMileageFl  VARCHAR(1)  NULL  COMMENT '쿠폰으로 적립되는 마일리지 품목별 지급현황'</v>
      </c>
    </row>
    <row r="2029" spans="1:18" ht="22" hidden="1" customHeight="1" x14ac:dyDescent="0.45">
      <c r="A2029" s="23">
        <f t="shared" si="204"/>
        <v>88</v>
      </c>
      <c r="B2029" s="3" t="s">
        <v>598</v>
      </c>
      <c r="C2029" s="3" t="s">
        <v>787</v>
      </c>
      <c r="D2029" s="3" t="s">
        <v>5513</v>
      </c>
      <c r="E2029" s="3" t="s">
        <v>848</v>
      </c>
      <c r="F2029" s="4" t="str">
        <f t="shared" si="205"/>
        <v>O_PNT_es_orderGoods</v>
      </c>
      <c r="G2029" s="5" t="s">
        <v>854</v>
      </c>
      <c r="H2029" s="3">
        <f t="shared" si="206"/>
        <v>103</v>
      </c>
      <c r="I2029" s="4" t="s">
        <v>1890</v>
      </c>
      <c r="J2029" s="4" t="s">
        <v>3111</v>
      </c>
      <c r="K2029" s="3" t="s">
        <v>3210</v>
      </c>
      <c r="L2029" s="3"/>
      <c r="M2029" s="3" t="str">
        <f t="shared" si="202"/>
        <v>NULL</v>
      </c>
      <c r="N2029" s="3"/>
      <c r="O2029" s="3"/>
      <c r="P2029" s="2" t="s">
        <v>3232</v>
      </c>
      <c r="Q2029" s="28" t="str">
        <f t="shared" si="203"/>
        <v>sno</v>
      </c>
      <c r="R2029" s="2" t="str">
        <f t="shared" si="207"/>
        <v>, easypayScmReceiptFl  VARCHAR(1)  NULL  COMMENT '이지페이하위가맹점등록여부'</v>
      </c>
    </row>
    <row r="2030" spans="1:18" ht="22" hidden="1" customHeight="1" x14ac:dyDescent="0.45">
      <c r="A2030" s="23">
        <f t="shared" si="204"/>
        <v>88</v>
      </c>
      <c r="B2030" s="3" t="s">
        <v>598</v>
      </c>
      <c r="C2030" s="3" t="s">
        <v>787</v>
      </c>
      <c r="D2030" s="3" t="s">
        <v>5513</v>
      </c>
      <c r="E2030" s="3" t="s">
        <v>848</v>
      </c>
      <c r="F2030" s="4" t="str">
        <f t="shared" si="205"/>
        <v>O_PNT_es_orderGoods</v>
      </c>
      <c r="G2030" s="5" t="s">
        <v>854</v>
      </c>
      <c r="H2030" s="3">
        <f>IF(F2030=F2029,H2029+1,1)</f>
        <v>104</v>
      </c>
      <c r="I2030" s="4" t="s">
        <v>589</v>
      </c>
      <c r="J2030" s="4" t="s">
        <v>3382</v>
      </c>
      <c r="K2030" s="3" t="s">
        <v>3383</v>
      </c>
      <c r="L2030" s="3" t="s">
        <v>3381</v>
      </c>
      <c r="M2030" s="3" t="str">
        <f t="shared" si="202"/>
        <v>NULL</v>
      </c>
      <c r="N2030" s="3"/>
      <c r="O2030" s="3"/>
      <c r="Q2030" s="28" t="str">
        <f t="shared" si="203"/>
        <v>sno</v>
      </c>
      <c r="R2030" s="2" t="str">
        <f t="shared" si="207"/>
        <v>, LOAD_DTTM  TIMESTAMP  NULL  COMMENT '적재일시' , CONSTRAINT O_PNT_es_orderGoods_PK PRIMARY KEY (sno)) COMMENT='주문 상품 정보';GRANT SELECT ON TABLE GCWB_WDB.ODS.O_PNT_es_orderGoods TO READ_ROLE;GRANT SELECT,INSERT,UPDATE,DELETE ON TABLE GCWB_WDB.ODS.O_PNT_es_orderGoods TO ROLE CRUD_ROLE;</v>
      </c>
    </row>
    <row r="2031" spans="1:18" ht="22" hidden="1" customHeight="1" x14ac:dyDescent="0.45">
      <c r="A2031" s="23">
        <f t="shared" si="204"/>
        <v>89</v>
      </c>
      <c r="B2031" s="3" t="s">
        <v>598</v>
      </c>
      <c r="C2031" s="3" t="s">
        <v>787</v>
      </c>
      <c r="D2031" s="3" t="s">
        <v>5513</v>
      </c>
      <c r="E2031" s="3" t="s">
        <v>849</v>
      </c>
      <c r="F2031" s="4" t="str">
        <f t="shared" si="205"/>
        <v>O_PNT_es_orderHandle</v>
      </c>
      <c r="G2031" s="5" t="s">
        <v>896</v>
      </c>
      <c r="H2031" s="3">
        <f t="shared" si="206"/>
        <v>1</v>
      </c>
      <c r="I2031" s="4" t="s">
        <v>899</v>
      </c>
      <c r="J2031" s="4" t="s">
        <v>2450</v>
      </c>
      <c r="K2031" s="3" t="s">
        <v>3378</v>
      </c>
      <c r="L2031" s="3" t="s">
        <v>5511</v>
      </c>
      <c r="M2031" s="3" t="str">
        <f t="shared" si="202"/>
        <v xml:space="preserve"> NOT NULL</v>
      </c>
      <c r="N2031" s="3"/>
      <c r="O2031" s="3"/>
      <c r="P2031" s="2" t="s">
        <v>3223</v>
      </c>
      <c r="Q2031" s="28" t="str">
        <f t="shared" si="203"/>
        <v>sno</v>
      </c>
      <c r="R2031" s="2" t="str">
        <f t="shared" si="207"/>
        <v>CREATE OR REPLACE TRANSIENT TABLE ODS.O_PNT_es_orderHandle (sno  INTEGER   NOT NULL  COMMENT '일련번호'</v>
      </c>
    </row>
    <row r="2032" spans="1:18" ht="22" hidden="1" customHeight="1" x14ac:dyDescent="0.45">
      <c r="A2032" s="23">
        <f t="shared" si="204"/>
        <v>89</v>
      </c>
      <c r="B2032" s="3" t="s">
        <v>598</v>
      </c>
      <c r="C2032" s="3" t="s">
        <v>787</v>
      </c>
      <c r="D2032" s="3" t="s">
        <v>5513</v>
      </c>
      <c r="E2032" s="3" t="s">
        <v>849</v>
      </c>
      <c r="F2032" s="4" t="str">
        <f t="shared" si="205"/>
        <v>O_PNT_es_orderHandle</v>
      </c>
      <c r="G2032" s="5" t="s">
        <v>896</v>
      </c>
      <c r="H2032" s="3">
        <f t="shared" si="206"/>
        <v>2</v>
      </c>
      <c r="I2032" s="4" t="s">
        <v>918</v>
      </c>
      <c r="J2032" s="4" t="s">
        <v>2477</v>
      </c>
      <c r="K2032" s="3" t="s">
        <v>3157</v>
      </c>
      <c r="L2032" s="3"/>
      <c r="M2032" s="3" t="str">
        <f t="shared" si="202"/>
        <v>NULL</v>
      </c>
      <c r="N2032" s="3"/>
      <c r="O2032" s="3"/>
      <c r="P2032" s="2" t="s">
        <v>3234</v>
      </c>
      <c r="Q2032" s="28" t="str">
        <f t="shared" si="203"/>
        <v>sno</v>
      </c>
      <c r="R2032" s="2" t="str">
        <f t="shared" si="207"/>
        <v>, orderNo  VARCHAR(16)  NULL  COMMENT '주문번호'</v>
      </c>
    </row>
    <row r="2033" spans="1:18" ht="22" hidden="1" customHeight="1" x14ac:dyDescent="0.45">
      <c r="A2033" s="23">
        <f t="shared" si="204"/>
        <v>89</v>
      </c>
      <c r="B2033" s="3" t="s">
        <v>598</v>
      </c>
      <c r="C2033" s="3" t="s">
        <v>787</v>
      </c>
      <c r="D2033" s="3" t="s">
        <v>5513</v>
      </c>
      <c r="E2033" s="3" t="s">
        <v>849</v>
      </c>
      <c r="F2033" s="4" t="str">
        <f t="shared" si="205"/>
        <v>O_PNT_es_orderHandle</v>
      </c>
      <c r="G2033" s="5" t="s">
        <v>896</v>
      </c>
      <c r="H2033" s="3">
        <f t="shared" si="206"/>
        <v>3</v>
      </c>
      <c r="I2033" s="4" t="s">
        <v>1891</v>
      </c>
      <c r="J2033" s="4" t="s">
        <v>3112</v>
      </c>
      <c r="K2033" s="3" t="s">
        <v>3162</v>
      </c>
      <c r="L2033" s="3"/>
      <c r="M2033" s="3" t="str">
        <f t="shared" si="202"/>
        <v>NULL</v>
      </c>
      <c r="N2033" s="3"/>
      <c r="O2033" s="3"/>
      <c r="P2033" s="2" t="s">
        <v>3321</v>
      </c>
      <c r="Q2033" s="28" t="str">
        <f t="shared" si="203"/>
        <v>sno</v>
      </c>
      <c r="R2033" s="2" t="str">
        <f t="shared" si="207"/>
        <v>, beforeStatus  CHAR(2)  NULL  COMMENT '이전 상태'</v>
      </c>
    </row>
    <row r="2034" spans="1:18" ht="22" hidden="1" customHeight="1" x14ac:dyDescent="0.45">
      <c r="A2034" s="23">
        <f t="shared" si="204"/>
        <v>89</v>
      </c>
      <c r="B2034" s="3" t="s">
        <v>598</v>
      </c>
      <c r="C2034" s="3" t="s">
        <v>787</v>
      </c>
      <c r="D2034" s="3" t="s">
        <v>5513</v>
      </c>
      <c r="E2034" s="3" t="s">
        <v>849</v>
      </c>
      <c r="F2034" s="4" t="str">
        <f t="shared" si="205"/>
        <v>O_PNT_es_orderHandle</v>
      </c>
      <c r="G2034" s="5" t="s">
        <v>896</v>
      </c>
      <c r="H2034" s="3">
        <f t="shared" si="206"/>
        <v>4</v>
      </c>
      <c r="I2034" s="4" t="s">
        <v>1892</v>
      </c>
      <c r="J2034" s="4" t="s">
        <v>2919</v>
      </c>
      <c r="K2034" s="3" t="s">
        <v>3210</v>
      </c>
      <c r="L2034" s="3"/>
      <c r="M2034" s="3" t="str">
        <f t="shared" si="202"/>
        <v>NULL</v>
      </c>
      <c r="N2034" s="3"/>
      <c r="O2034" s="3"/>
      <c r="P2034" s="2" t="s">
        <v>3330</v>
      </c>
      <c r="Q2034" s="28" t="str">
        <f t="shared" si="203"/>
        <v>sno</v>
      </c>
      <c r="R2034" s="2" t="str">
        <f t="shared" si="207"/>
        <v>, handleMode  VARCHAR(1)  NULL  COMMENT '처리 모드'</v>
      </c>
    </row>
    <row r="2035" spans="1:18" ht="22" hidden="1" customHeight="1" x14ac:dyDescent="0.45">
      <c r="A2035" s="23">
        <f t="shared" si="204"/>
        <v>89</v>
      </c>
      <c r="B2035" s="3" t="s">
        <v>598</v>
      </c>
      <c r="C2035" s="3" t="s">
        <v>787</v>
      </c>
      <c r="D2035" s="3" t="s">
        <v>5513</v>
      </c>
      <c r="E2035" s="3" t="s">
        <v>849</v>
      </c>
      <c r="F2035" s="4" t="str">
        <f t="shared" si="205"/>
        <v>O_PNT_es_orderHandle</v>
      </c>
      <c r="G2035" s="5" t="s">
        <v>896</v>
      </c>
      <c r="H2035" s="3">
        <f t="shared" si="206"/>
        <v>5</v>
      </c>
      <c r="I2035" s="4" t="s">
        <v>1893</v>
      </c>
      <c r="J2035" s="4" t="s">
        <v>3113</v>
      </c>
      <c r="K2035" s="3" t="s">
        <v>3210</v>
      </c>
      <c r="L2035" s="3"/>
      <c r="M2035" s="3" t="str">
        <f t="shared" si="202"/>
        <v>NULL</v>
      </c>
      <c r="N2035" s="3"/>
      <c r="O2035" s="3"/>
      <c r="P2035" s="2" t="s">
        <v>3331</v>
      </c>
      <c r="Q2035" s="28" t="str">
        <f t="shared" si="203"/>
        <v>sno</v>
      </c>
      <c r="R2035" s="2" t="str">
        <f t="shared" si="207"/>
        <v>, handleCompleteFl  VARCHAR(1)  NULL  COMMENT '처리 완료 여부'</v>
      </c>
    </row>
    <row r="2036" spans="1:18" ht="22" hidden="1" customHeight="1" x14ac:dyDescent="0.45">
      <c r="A2036" s="23">
        <f t="shared" si="204"/>
        <v>89</v>
      </c>
      <c r="B2036" s="3" t="s">
        <v>598</v>
      </c>
      <c r="C2036" s="3" t="s">
        <v>787</v>
      </c>
      <c r="D2036" s="3" t="s">
        <v>5513</v>
      </c>
      <c r="E2036" s="3" t="s">
        <v>849</v>
      </c>
      <c r="F2036" s="4" t="str">
        <f t="shared" si="205"/>
        <v>O_PNT_es_orderHandle</v>
      </c>
      <c r="G2036" s="5" t="s">
        <v>896</v>
      </c>
      <c r="H2036" s="3">
        <f t="shared" si="206"/>
        <v>6</v>
      </c>
      <c r="I2036" s="4" t="s">
        <v>1894</v>
      </c>
      <c r="J2036" s="4" t="s">
        <v>3114</v>
      </c>
      <c r="K2036" s="3" t="s">
        <v>3351</v>
      </c>
      <c r="L2036" s="3"/>
      <c r="M2036" s="3" t="str">
        <f t="shared" si="202"/>
        <v>NULL</v>
      </c>
      <c r="N2036" s="3"/>
      <c r="O2036" s="3"/>
      <c r="P2036" s="2" t="s">
        <v>3249</v>
      </c>
      <c r="Q2036" s="28" t="str">
        <f t="shared" si="203"/>
        <v>sno</v>
      </c>
      <c r="R2036" s="2" t="str">
        <f t="shared" si="207"/>
        <v>, handleReason  VARCHAR(45)  NULL  COMMENT '처리사유'</v>
      </c>
    </row>
    <row r="2037" spans="1:18" ht="22" hidden="1" customHeight="1" x14ac:dyDescent="0.45">
      <c r="A2037" s="23">
        <f t="shared" si="204"/>
        <v>89</v>
      </c>
      <c r="B2037" s="3" t="s">
        <v>598</v>
      </c>
      <c r="C2037" s="3" t="s">
        <v>787</v>
      </c>
      <c r="D2037" s="3" t="s">
        <v>5513</v>
      </c>
      <c r="E2037" s="3" t="s">
        <v>849</v>
      </c>
      <c r="F2037" s="4" t="str">
        <f t="shared" si="205"/>
        <v>O_PNT_es_orderHandle</v>
      </c>
      <c r="G2037" s="5" t="s">
        <v>896</v>
      </c>
      <c r="H2037" s="3">
        <f t="shared" si="206"/>
        <v>7</v>
      </c>
      <c r="I2037" s="4" t="s">
        <v>1895</v>
      </c>
      <c r="J2037" s="4" t="s">
        <v>3115</v>
      </c>
      <c r="K2037" s="3" t="s">
        <v>3163</v>
      </c>
      <c r="L2037" s="3"/>
      <c r="M2037" s="3" t="str">
        <f t="shared" si="202"/>
        <v>NULL</v>
      </c>
      <c r="N2037" s="3"/>
      <c r="O2037" s="3"/>
      <c r="P2037" s="2" t="s">
        <v>3246</v>
      </c>
      <c r="Q2037" s="28" t="str">
        <f t="shared" si="203"/>
        <v>sno</v>
      </c>
      <c r="R2037" s="2" t="str">
        <f t="shared" si="207"/>
        <v>, handleDetailReason  TEXT  NULL  COMMENT '처리상세사유'</v>
      </c>
    </row>
    <row r="2038" spans="1:18" ht="22" hidden="1" customHeight="1" x14ac:dyDescent="0.45">
      <c r="A2038" s="23">
        <f t="shared" si="204"/>
        <v>89</v>
      </c>
      <c r="B2038" s="3" t="s">
        <v>598</v>
      </c>
      <c r="C2038" s="3" t="s">
        <v>787</v>
      </c>
      <c r="D2038" s="3" t="s">
        <v>5513</v>
      </c>
      <c r="E2038" s="3" t="s">
        <v>849</v>
      </c>
      <c r="F2038" s="4" t="str">
        <f t="shared" si="205"/>
        <v>O_PNT_es_orderHandle</v>
      </c>
      <c r="G2038" s="5" t="s">
        <v>896</v>
      </c>
      <c r="H2038" s="3">
        <f t="shared" si="206"/>
        <v>8</v>
      </c>
      <c r="I2038" s="4" t="s">
        <v>1896</v>
      </c>
      <c r="J2038" s="4" t="s">
        <v>3116</v>
      </c>
      <c r="K2038" s="3" t="s">
        <v>3210</v>
      </c>
      <c r="L2038" s="3"/>
      <c r="M2038" s="3" t="str">
        <f t="shared" si="202"/>
        <v>NULL</v>
      </c>
      <c r="N2038" s="3"/>
      <c r="O2038" s="3"/>
      <c r="P2038" s="2" t="s">
        <v>3232</v>
      </c>
      <c r="Q2038" s="28" t="str">
        <f t="shared" si="203"/>
        <v>sno</v>
      </c>
      <c r="R2038" s="2" t="str">
        <f t="shared" si="207"/>
        <v>, handleDetailReasonShowFl  VARCHAR(1)  NULL  COMMENT '처리상세사유 출력여부'</v>
      </c>
    </row>
    <row r="2039" spans="1:18" ht="22" hidden="1" customHeight="1" x14ac:dyDescent="0.45">
      <c r="A2039" s="23">
        <f t="shared" si="204"/>
        <v>89</v>
      </c>
      <c r="B2039" s="3" t="s">
        <v>598</v>
      </c>
      <c r="C2039" s="3" t="s">
        <v>787</v>
      </c>
      <c r="D2039" s="3" t="s">
        <v>5513</v>
      </c>
      <c r="E2039" s="3" t="s">
        <v>849</v>
      </c>
      <c r="F2039" s="4" t="str">
        <f t="shared" si="205"/>
        <v>O_PNT_es_orderHandle</v>
      </c>
      <c r="G2039" s="5" t="s">
        <v>896</v>
      </c>
      <c r="H2039" s="3">
        <f t="shared" si="206"/>
        <v>9</v>
      </c>
      <c r="I2039" s="4" t="s">
        <v>1897</v>
      </c>
      <c r="J2039" s="4" t="s">
        <v>3117</v>
      </c>
      <c r="K2039" s="3" t="s">
        <v>3185</v>
      </c>
      <c r="L2039" s="3"/>
      <c r="M2039" s="3" t="str">
        <f t="shared" si="202"/>
        <v>NULL</v>
      </c>
      <c r="N2039" s="3"/>
      <c r="O2039" s="3"/>
      <c r="P2039" s="2" t="s">
        <v>3225</v>
      </c>
      <c r="Q2039" s="28" t="str">
        <f t="shared" si="203"/>
        <v>sno</v>
      </c>
      <c r="R2039" s="2" t="str">
        <f t="shared" si="207"/>
        <v>, handleData  VARCHAR(255)  NULL  COMMENT 'PG 취소 후 결과내용'</v>
      </c>
    </row>
    <row r="2040" spans="1:18" ht="22" hidden="1" customHeight="1" x14ac:dyDescent="0.45">
      <c r="A2040" s="23">
        <f t="shared" si="204"/>
        <v>89</v>
      </c>
      <c r="B2040" s="3" t="s">
        <v>598</v>
      </c>
      <c r="C2040" s="3" t="s">
        <v>787</v>
      </c>
      <c r="D2040" s="3" t="s">
        <v>5513</v>
      </c>
      <c r="E2040" s="3" t="s">
        <v>849</v>
      </c>
      <c r="F2040" s="4" t="str">
        <f t="shared" si="205"/>
        <v>O_PNT_es_orderHandle</v>
      </c>
      <c r="G2040" s="5" t="s">
        <v>896</v>
      </c>
      <c r="H2040" s="3">
        <f t="shared" si="206"/>
        <v>10</v>
      </c>
      <c r="I2040" s="4" t="s">
        <v>1898</v>
      </c>
      <c r="J2040" s="4" t="s">
        <v>3118</v>
      </c>
      <c r="K2040" s="3" t="s">
        <v>3160</v>
      </c>
      <c r="L2040" s="3"/>
      <c r="M2040" s="3" t="str">
        <f t="shared" si="202"/>
        <v>NULL</v>
      </c>
      <c r="N2040" s="3"/>
      <c r="O2040" s="3"/>
      <c r="P2040" s="2" t="s">
        <v>3237</v>
      </c>
      <c r="Q2040" s="28" t="str">
        <f t="shared" si="203"/>
        <v>sno</v>
      </c>
      <c r="R2040" s="2" t="str">
        <f t="shared" si="207"/>
        <v>, handleDt  DATETIME  NULL  COMMENT '처리 완료 일자'</v>
      </c>
    </row>
    <row r="2041" spans="1:18" ht="22" hidden="1" customHeight="1" x14ac:dyDescent="0.45">
      <c r="A2041" s="23">
        <f t="shared" si="204"/>
        <v>89</v>
      </c>
      <c r="B2041" s="3" t="s">
        <v>598</v>
      </c>
      <c r="C2041" s="3" t="s">
        <v>787</v>
      </c>
      <c r="D2041" s="3" t="s">
        <v>5513</v>
      </c>
      <c r="E2041" s="3" t="s">
        <v>849</v>
      </c>
      <c r="F2041" s="4" t="str">
        <f t="shared" si="205"/>
        <v>O_PNT_es_orderHandle</v>
      </c>
      <c r="G2041" s="5" t="s">
        <v>896</v>
      </c>
      <c r="H2041" s="3">
        <f t="shared" si="206"/>
        <v>11</v>
      </c>
      <c r="I2041" s="4" t="s">
        <v>1899</v>
      </c>
      <c r="J2041" s="4" t="s">
        <v>3119</v>
      </c>
      <c r="K2041" s="3" t="s">
        <v>3378</v>
      </c>
      <c r="L2041" s="3"/>
      <c r="M2041" s="3" t="str">
        <f t="shared" si="202"/>
        <v>NULL</v>
      </c>
      <c r="N2041" s="3"/>
      <c r="O2041" s="3"/>
      <c r="P2041" s="2" t="s">
        <v>3223</v>
      </c>
      <c r="Q2041" s="28" t="str">
        <f t="shared" si="203"/>
        <v>sno</v>
      </c>
      <c r="R2041" s="2" t="str">
        <f t="shared" si="207"/>
        <v>, refundGroupCd  INTEGER  NULL  COMMENT '환불완료 처리 그룹'</v>
      </c>
    </row>
    <row r="2042" spans="1:18" ht="22" hidden="1" customHeight="1" x14ac:dyDescent="0.45">
      <c r="A2042" s="23">
        <f t="shared" si="204"/>
        <v>89</v>
      </c>
      <c r="B2042" s="3" t="s">
        <v>598</v>
      </c>
      <c r="C2042" s="3" t="s">
        <v>787</v>
      </c>
      <c r="D2042" s="3" t="s">
        <v>5513</v>
      </c>
      <c r="E2042" s="3" t="s">
        <v>849</v>
      </c>
      <c r="F2042" s="4" t="str">
        <f t="shared" si="205"/>
        <v>O_PNT_es_orderHandle</v>
      </c>
      <c r="G2042" s="5" t="s">
        <v>896</v>
      </c>
      <c r="H2042" s="3">
        <f t="shared" si="206"/>
        <v>12</v>
      </c>
      <c r="I2042" s="4" t="s">
        <v>1894</v>
      </c>
      <c r="J2042" s="4" t="s">
        <v>3120</v>
      </c>
      <c r="K2042" s="3" t="s">
        <v>3351</v>
      </c>
      <c r="L2042" s="3"/>
      <c r="M2042" s="3" t="str">
        <f t="shared" si="202"/>
        <v>NULL</v>
      </c>
      <c r="N2042" s="3"/>
      <c r="O2042" s="3"/>
      <c r="P2042" s="2" t="s">
        <v>3249</v>
      </c>
      <c r="Q2042" s="28" t="str">
        <f t="shared" si="203"/>
        <v>sno</v>
      </c>
      <c r="R2042" s="2" t="str">
        <f t="shared" si="207"/>
        <v>, refundMethod  VARCHAR(45)  NULL  COMMENT '처리사유'</v>
      </c>
    </row>
    <row r="2043" spans="1:18" ht="22" hidden="1" customHeight="1" x14ac:dyDescent="0.45">
      <c r="A2043" s="23">
        <f t="shared" si="204"/>
        <v>89</v>
      </c>
      <c r="B2043" s="3" t="s">
        <v>598</v>
      </c>
      <c r="C2043" s="3" t="s">
        <v>787</v>
      </c>
      <c r="D2043" s="3" t="s">
        <v>5513</v>
      </c>
      <c r="E2043" s="3" t="s">
        <v>849</v>
      </c>
      <c r="F2043" s="4" t="str">
        <f t="shared" si="205"/>
        <v>O_PNT_es_orderHandle</v>
      </c>
      <c r="G2043" s="5" t="s">
        <v>896</v>
      </c>
      <c r="H2043" s="3">
        <f t="shared" si="206"/>
        <v>13</v>
      </c>
      <c r="I2043" s="4" t="s">
        <v>1900</v>
      </c>
      <c r="J2043" s="4" t="s">
        <v>3121</v>
      </c>
      <c r="K2043" s="3" t="s">
        <v>3183</v>
      </c>
      <c r="L2043" s="3"/>
      <c r="M2043" s="3" t="str">
        <f t="shared" si="202"/>
        <v>NULL</v>
      </c>
      <c r="N2043" s="3"/>
      <c r="O2043" s="3"/>
      <c r="P2043" s="2" t="s">
        <v>3227</v>
      </c>
      <c r="Q2043" s="28" t="str">
        <f t="shared" si="203"/>
        <v>sno</v>
      </c>
      <c r="R2043" s="2" t="str">
        <f t="shared" si="207"/>
        <v>, refundBankName  VARCHAR(20)  NULL  COMMENT '환불 은행'</v>
      </c>
    </row>
    <row r="2044" spans="1:18" ht="22" hidden="1" customHeight="1" x14ac:dyDescent="0.45">
      <c r="A2044" s="23">
        <f t="shared" si="204"/>
        <v>89</v>
      </c>
      <c r="B2044" s="3" t="s">
        <v>598</v>
      </c>
      <c r="C2044" s="3" t="s">
        <v>787</v>
      </c>
      <c r="D2044" s="3" t="s">
        <v>5513</v>
      </c>
      <c r="E2044" s="3" t="s">
        <v>849</v>
      </c>
      <c r="F2044" s="4" t="str">
        <f t="shared" si="205"/>
        <v>O_PNT_es_orderHandle</v>
      </c>
      <c r="G2044" s="5" t="s">
        <v>896</v>
      </c>
      <c r="H2044" s="3">
        <f t="shared" si="206"/>
        <v>14</v>
      </c>
      <c r="I2044" s="4" t="s">
        <v>1901</v>
      </c>
      <c r="J2044" s="4" t="s">
        <v>3122</v>
      </c>
      <c r="K2044" s="3" t="s">
        <v>3185</v>
      </c>
      <c r="L2044" s="3"/>
      <c r="M2044" s="3" t="str">
        <f t="shared" si="202"/>
        <v>NULL</v>
      </c>
      <c r="N2044" s="3"/>
      <c r="O2044" s="3"/>
      <c r="P2044" s="2" t="s">
        <v>3225</v>
      </c>
      <c r="Q2044" s="28" t="str">
        <f t="shared" si="203"/>
        <v>sno</v>
      </c>
      <c r="R2044" s="2" t="str">
        <f t="shared" si="207"/>
        <v>, refundAccountNumber  VARCHAR(255)  NULL  COMMENT '환불 계좌'</v>
      </c>
    </row>
    <row r="2045" spans="1:18" ht="22" hidden="1" customHeight="1" x14ac:dyDescent="0.45">
      <c r="A2045" s="23">
        <f t="shared" si="204"/>
        <v>89</v>
      </c>
      <c r="B2045" s="3" t="s">
        <v>598</v>
      </c>
      <c r="C2045" s="3" t="s">
        <v>787</v>
      </c>
      <c r="D2045" s="3" t="s">
        <v>5513</v>
      </c>
      <c r="E2045" s="3" t="s">
        <v>849</v>
      </c>
      <c r="F2045" s="4" t="str">
        <f t="shared" si="205"/>
        <v>O_PNT_es_orderHandle</v>
      </c>
      <c r="G2045" s="5" t="s">
        <v>896</v>
      </c>
      <c r="H2045" s="3">
        <f t="shared" si="206"/>
        <v>15</v>
      </c>
      <c r="I2045" s="4" t="s">
        <v>1902</v>
      </c>
      <c r="J2045" s="4" t="s">
        <v>3123</v>
      </c>
      <c r="K2045" s="3" t="s">
        <v>3183</v>
      </c>
      <c r="L2045" s="3"/>
      <c r="M2045" s="3" t="str">
        <f t="shared" si="202"/>
        <v>NULL</v>
      </c>
      <c r="N2045" s="3"/>
      <c r="O2045" s="3"/>
      <c r="P2045" s="2" t="s">
        <v>3227</v>
      </c>
      <c r="Q2045" s="28" t="str">
        <f t="shared" si="203"/>
        <v>sno</v>
      </c>
      <c r="R2045" s="2" t="str">
        <f t="shared" si="207"/>
        <v>, refundDepositor  VARCHAR(20)  NULL  COMMENT '계좌 예금주'</v>
      </c>
    </row>
    <row r="2046" spans="1:18" ht="22" hidden="1" customHeight="1" x14ac:dyDescent="0.45">
      <c r="A2046" s="23">
        <f t="shared" si="204"/>
        <v>89</v>
      </c>
      <c r="B2046" s="3" t="s">
        <v>598</v>
      </c>
      <c r="C2046" s="3" t="s">
        <v>787</v>
      </c>
      <c r="D2046" s="3" t="s">
        <v>5513</v>
      </c>
      <c r="E2046" s="3" t="s">
        <v>849</v>
      </c>
      <c r="F2046" s="4" t="str">
        <f t="shared" si="205"/>
        <v>O_PNT_es_orderHandle</v>
      </c>
      <c r="G2046" s="5" t="s">
        <v>896</v>
      </c>
      <c r="H2046" s="3">
        <f t="shared" si="206"/>
        <v>16</v>
      </c>
      <c r="I2046" s="4" t="s">
        <v>1903</v>
      </c>
      <c r="J2046" s="4" t="s">
        <v>3124</v>
      </c>
      <c r="K2046" s="3" t="s">
        <v>3158</v>
      </c>
      <c r="L2046" s="3"/>
      <c r="M2046" s="3" t="str">
        <f t="shared" si="202"/>
        <v>NULL</v>
      </c>
      <c r="N2046" s="3"/>
      <c r="O2046" s="3"/>
      <c r="P2046" s="2" t="s">
        <v>3167</v>
      </c>
      <c r="Q2046" s="28" t="str">
        <f t="shared" si="203"/>
        <v>sno</v>
      </c>
      <c r="R2046" s="2" t="str">
        <f t="shared" si="207"/>
        <v>, refundPrice  DECIMAL(12,2)  NULL  COMMENT '환불 금액'</v>
      </c>
    </row>
    <row r="2047" spans="1:18" ht="22" hidden="1" customHeight="1" x14ac:dyDescent="0.45">
      <c r="A2047" s="23">
        <f t="shared" si="204"/>
        <v>89</v>
      </c>
      <c r="B2047" s="3" t="s">
        <v>598</v>
      </c>
      <c r="C2047" s="3" t="s">
        <v>787</v>
      </c>
      <c r="D2047" s="3" t="s">
        <v>5513</v>
      </c>
      <c r="E2047" s="3" t="s">
        <v>849</v>
      </c>
      <c r="F2047" s="4" t="str">
        <f t="shared" si="205"/>
        <v>O_PNT_es_orderHandle</v>
      </c>
      <c r="G2047" s="5" t="s">
        <v>896</v>
      </c>
      <c r="H2047" s="3">
        <f t="shared" si="206"/>
        <v>17</v>
      </c>
      <c r="I2047" s="4" t="s">
        <v>1903</v>
      </c>
      <c r="J2047" s="4" t="s">
        <v>3125</v>
      </c>
      <c r="K2047" s="3" t="s">
        <v>3158</v>
      </c>
      <c r="L2047" s="3"/>
      <c r="M2047" s="3" t="str">
        <f t="shared" si="202"/>
        <v>NULL</v>
      </c>
      <c r="N2047" s="3"/>
      <c r="O2047" s="3"/>
      <c r="P2047" s="2" t="s">
        <v>3167</v>
      </c>
      <c r="Q2047" s="28" t="str">
        <f t="shared" si="203"/>
        <v>sno</v>
      </c>
      <c r="R2047" s="2" t="str">
        <f t="shared" si="207"/>
        <v>, refundUseDeposit  DECIMAL(12,2)  NULL  COMMENT '환불 금액'</v>
      </c>
    </row>
    <row r="2048" spans="1:18" ht="22" hidden="1" customHeight="1" x14ac:dyDescent="0.45">
      <c r="A2048" s="23">
        <f t="shared" si="204"/>
        <v>89</v>
      </c>
      <c r="B2048" s="3" t="s">
        <v>598</v>
      </c>
      <c r="C2048" s="3" t="s">
        <v>787</v>
      </c>
      <c r="D2048" s="3" t="s">
        <v>5513</v>
      </c>
      <c r="E2048" s="3" t="s">
        <v>849</v>
      </c>
      <c r="F2048" s="4" t="str">
        <f t="shared" si="205"/>
        <v>O_PNT_es_orderHandle</v>
      </c>
      <c r="G2048" s="5" t="s">
        <v>896</v>
      </c>
      <c r="H2048" s="3">
        <f t="shared" si="206"/>
        <v>18</v>
      </c>
      <c r="I2048" s="4" t="s">
        <v>1904</v>
      </c>
      <c r="J2048" s="4" t="s">
        <v>3126</v>
      </c>
      <c r="K2048" s="3" t="s">
        <v>3158</v>
      </c>
      <c r="L2048" s="3"/>
      <c r="M2048" s="3" t="str">
        <f t="shared" si="202"/>
        <v>NULL</v>
      </c>
      <c r="N2048" s="3"/>
      <c r="O2048" s="3"/>
      <c r="P2048" s="2" t="s">
        <v>3167</v>
      </c>
      <c r="Q2048" s="28" t="str">
        <f t="shared" si="203"/>
        <v>sno</v>
      </c>
      <c r="R2048" s="2" t="str">
        <f t="shared" si="207"/>
        <v>, refundUseMileage  DECIMAL(12,2)  NULL  COMMENT '적릭금 환원 (사용 적릭금)'</v>
      </c>
    </row>
    <row r="2049" spans="1:18" ht="22" hidden="1" customHeight="1" x14ac:dyDescent="0.45">
      <c r="A2049" s="23">
        <f t="shared" si="204"/>
        <v>89</v>
      </c>
      <c r="B2049" s="3" t="s">
        <v>598</v>
      </c>
      <c r="C2049" s="3" t="s">
        <v>787</v>
      </c>
      <c r="D2049" s="3" t="s">
        <v>5513</v>
      </c>
      <c r="E2049" s="3" t="s">
        <v>849</v>
      </c>
      <c r="F2049" s="4" t="str">
        <f t="shared" si="205"/>
        <v>O_PNT_es_orderHandle</v>
      </c>
      <c r="G2049" s="5" t="s">
        <v>896</v>
      </c>
      <c r="H2049" s="3">
        <f t="shared" si="206"/>
        <v>19</v>
      </c>
      <c r="I2049" s="4" t="s">
        <v>1905</v>
      </c>
      <c r="J2049" s="4" t="s">
        <v>3127</v>
      </c>
      <c r="K2049" s="3" t="s">
        <v>3158</v>
      </c>
      <c r="L2049" s="3"/>
      <c r="M2049" s="3" t="str">
        <f t="shared" si="202"/>
        <v>NULL</v>
      </c>
      <c r="N2049" s="3"/>
      <c r="O2049" s="3"/>
      <c r="P2049" s="2" t="s">
        <v>3167</v>
      </c>
      <c r="Q2049" s="28" t="str">
        <f t="shared" si="203"/>
        <v>sno</v>
      </c>
      <c r="R2049" s="2" t="str">
        <f t="shared" si="207"/>
        <v>, refundDeliveryUseDeposit  DECIMAL(12,2)  NULL  COMMENT '배송비에 할당된 사용 예치금 환원'</v>
      </c>
    </row>
    <row r="2050" spans="1:18" ht="22" hidden="1" customHeight="1" x14ac:dyDescent="0.45">
      <c r="A2050" s="23">
        <f t="shared" si="204"/>
        <v>89</v>
      </c>
      <c r="B2050" s="3" t="s">
        <v>598</v>
      </c>
      <c r="C2050" s="3" t="s">
        <v>787</v>
      </c>
      <c r="D2050" s="3" t="s">
        <v>5513</v>
      </c>
      <c r="E2050" s="3" t="s">
        <v>849</v>
      </c>
      <c r="F2050" s="4" t="str">
        <f t="shared" si="205"/>
        <v>O_PNT_es_orderHandle</v>
      </c>
      <c r="G2050" s="5" t="s">
        <v>896</v>
      </c>
      <c r="H2050" s="3">
        <f t="shared" si="206"/>
        <v>20</v>
      </c>
      <c r="I2050" s="4" t="s">
        <v>1906</v>
      </c>
      <c r="J2050" s="4" t="s">
        <v>3128</v>
      </c>
      <c r="K2050" s="3" t="s">
        <v>3158</v>
      </c>
      <c r="L2050" s="3"/>
      <c r="M2050" s="3" t="str">
        <f t="shared" si="202"/>
        <v>NULL</v>
      </c>
      <c r="N2050" s="3"/>
      <c r="O2050" s="3"/>
      <c r="P2050" s="2" t="s">
        <v>3167</v>
      </c>
      <c r="Q2050" s="28" t="str">
        <f t="shared" si="203"/>
        <v>sno</v>
      </c>
      <c r="R2050" s="2" t="str">
        <f t="shared" si="207"/>
        <v>, refundDeliveryUseMileage  DECIMAL(12,2)  NULL  COMMENT '배송비에 할당된 사용 마일리지 환원'</v>
      </c>
    </row>
    <row r="2051" spans="1:18" ht="22" hidden="1" customHeight="1" x14ac:dyDescent="0.45">
      <c r="A2051" s="23">
        <f t="shared" si="204"/>
        <v>89</v>
      </c>
      <c r="B2051" s="3" t="s">
        <v>598</v>
      </c>
      <c r="C2051" s="3" t="s">
        <v>787</v>
      </c>
      <c r="D2051" s="3" t="s">
        <v>5513</v>
      </c>
      <c r="E2051" s="3" t="s">
        <v>849</v>
      </c>
      <c r="F2051" s="4" t="str">
        <f t="shared" si="205"/>
        <v>O_PNT_es_orderHandle</v>
      </c>
      <c r="G2051" s="5" t="s">
        <v>896</v>
      </c>
      <c r="H2051" s="3">
        <f t="shared" si="206"/>
        <v>21</v>
      </c>
      <c r="I2051" s="4" t="s">
        <v>1903</v>
      </c>
      <c r="J2051" s="4" t="s">
        <v>3129</v>
      </c>
      <c r="K2051" s="3" t="s">
        <v>3158</v>
      </c>
      <c r="L2051" s="3"/>
      <c r="M2051" s="3" t="str">
        <f t="shared" si="202"/>
        <v>NULL</v>
      </c>
      <c r="N2051" s="3"/>
      <c r="O2051" s="3"/>
      <c r="P2051" s="2" t="s">
        <v>3167</v>
      </c>
      <c r="Q2051" s="28" t="str">
        <f t="shared" si="203"/>
        <v>sno</v>
      </c>
      <c r="R2051" s="2" t="str">
        <f t="shared" si="207"/>
        <v>, refundDeliveryCharge  DECIMAL(12,2)  NULL  COMMENT '환불 금액'</v>
      </c>
    </row>
    <row r="2052" spans="1:18" ht="22" hidden="1" customHeight="1" x14ac:dyDescent="0.45">
      <c r="A2052" s="23">
        <f t="shared" si="204"/>
        <v>89</v>
      </c>
      <c r="B2052" s="3" t="s">
        <v>598</v>
      </c>
      <c r="C2052" s="3" t="s">
        <v>787</v>
      </c>
      <c r="D2052" s="3" t="s">
        <v>5513</v>
      </c>
      <c r="E2052" s="3" t="s">
        <v>849</v>
      </c>
      <c r="F2052" s="4" t="str">
        <f t="shared" si="205"/>
        <v>O_PNT_es_orderHandle</v>
      </c>
      <c r="G2052" s="5" t="s">
        <v>896</v>
      </c>
      <c r="H2052" s="3">
        <f t="shared" si="206"/>
        <v>22</v>
      </c>
      <c r="I2052" s="4" t="s">
        <v>1907</v>
      </c>
      <c r="J2052" s="4" t="s">
        <v>3130</v>
      </c>
      <c r="K2052" s="3" t="s">
        <v>3158</v>
      </c>
      <c r="L2052" s="3"/>
      <c r="M2052" s="3" t="str">
        <f t="shared" si="202"/>
        <v>NULL</v>
      </c>
      <c r="N2052" s="3"/>
      <c r="O2052" s="3"/>
      <c r="P2052" s="2" t="s">
        <v>3167</v>
      </c>
      <c r="Q2052" s="28" t="str">
        <f t="shared" si="203"/>
        <v>sno</v>
      </c>
      <c r="R2052" s="2" t="str">
        <f t="shared" si="207"/>
        <v>, refundDeliveryInsuranceFee  DECIMAL(12,2)  NULL  COMMENT '환불 해외배송 보험료'</v>
      </c>
    </row>
    <row r="2053" spans="1:18" ht="22" hidden="1" customHeight="1" x14ac:dyDescent="0.45">
      <c r="A2053" s="23">
        <f t="shared" si="204"/>
        <v>89</v>
      </c>
      <c r="B2053" s="3" t="s">
        <v>598</v>
      </c>
      <c r="C2053" s="3" t="s">
        <v>787</v>
      </c>
      <c r="D2053" s="3" t="s">
        <v>5513</v>
      </c>
      <c r="E2053" s="3" t="s">
        <v>849</v>
      </c>
      <c r="F2053" s="4" t="str">
        <f t="shared" si="205"/>
        <v>O_PNT_es_orderHandle</v>
      </c>
      <c r="G2053" s="5" t="s">
        <v>896</v>
      </c>
      <c r="H2053" s="3">
        <f t="shared" si="206"/>
        <v>23</v>
      </c>
      <c r="I2053" s="4" t="s">
        <v>1908</v>
      </c>
      <c r="J2053" s="4" t="s">
        <v>3131</v>
      </c>
      <c r="K2053" s="3" t="s">
        <v>3158</v>
      </c>
      <c r="L2053" s="3"/>
      <c r="M2053" s="3" t="str">
        <f t="shared" si="202"/>
        <v>NULL</v>
      </c>
      <c r="N2053" s="3"/>
      <c r="O2053" s="3"/>
      <c r="P2053" s="2" t="s">
        <v>3167</v>
      </c>
      <c r="Q2053" s="28" t="str">
        <f t="shared" si="203"/>
        <v>sno</v>
      </c>
      <c r="R2053" s="2" t="str">
        <f t="shared" si="207"/>
        <v>, refundDeliveryCoupon  DECIMAL(12,2)  NULL  COMMENT '취소 배송비쿠폰금액'</v>
      </c>
    </row>
    <row r="2054" spans="1:18" ht="22" hidden="1" customHeight="1" x14ac:dyDescent="0.45">
      <c r="A2054" s="23">
        <f t="shared" si="204"/>
        <v>89</v>
      </c>
      <c r="B2054" s="3" t="s">
        <v>598</v>
      </c>
      <c r="C2054" s="3" t="s">
        <v>787</v>
      </c>
      <c r="D2054" s="3" t="s">
        <v>5513</v>
      </c>
      <c r="E2054" s="3" t="s">
        <v>849</v>
      </c>
      <c r="F2054" s="4" t="str">
        <f t="shared" si="205"/>
        <v>O_PNT_es_orderHandle</v>
      </c>
      <c r="G2054" s="5" t="s">
        <v>896</v>
      </c>
      <c r="H2054" s="3">
        <f t="shared" si="206"/>
        <v>24</v>
      </c>
      <c r="I2054" s="4" t="s">
        <v>1909</v>
      </c>
      <c r="J2054" s="4" t="s">
        <v>3132</v>
      </c>
      <c r="K2054" s="3" t="s">
        <v>3158</v>
      </c>
      <c r="L2054" s="3"/>
      <c r="M2054" s="3" t="str">
        <f t="shared" si="202"/>
        <v>NULL</v>
      </c>
      <c r="N2054" s="3"/>
      <c r="O2054" s="3"/>
      <c r="P2054" s="2" t="s">
        <v>3167</v>
      </c>
      <c r="Q2054" s="28" t="str">
        <f t="shared" si="203"/>
        <v>sno</v>
      </c>
      <c r="R2054" s="2" t="str">
        <f t="shared" si="207"/>
        <v>, refundCharge  DECIMAL(12,2)  NULL  COMMENT '환불 수수료'</v>
      </c>
    </row>
    <row r="2055" spans="1:18" ht="22" hidden="1" customHeight="1" x14ac:dyDescent="0.45">
      <c r="A2055" s="23">
        <f t="shared" si="204"/>
        <v>89</v>
      </c>
      <c r="B2055" s="3" t="s">
        <v>598</v>
      </c>
      <c r="C2055" s="3" t="s">
        <v>787</v>
      </c>
      <c r="D2055" s="3" t="s">
        <v>5513</v>
      </c>
      <c r="E2055" s="3" t="s">
        <v>849</v>
      </c>
      <c r="F2055" s="4" t="str">
        <f t="shared" si="205"/>
        <v>O_PNT_es_orderHandle</v>
      </c>
      <c r="G2055" s="5" t="s">
        <v>896</v>
      </c>
      <c r="H2055" s="3">
        <f t="shared" si="206"/>
        <v>25</v>
      </c>
      <c r="I2055" s="4" t="s">
        <v>1910</v>
      </c>
      <c r="J2055" s="4" t="s">
        <v>3133</v>
      </c>
      <c r="K2055" s="3" t="s">
        <v>3158</v>
      </c>
      <c r="L2055" s="3"/>
      <c r="M2055" s="3" t="str">
        <f t="shared" si="202"/>
        <v>NULL</v>
      </c>
      <c r="N2055" s="3"/>
      <c r="O2055" s="3"/>
      <c r="P2055" s="2" t="s">
        <v>3167</v>
      </c>
      <c r="Q2055" s="28" t="str">
        <f t="shared" si="203"/>
        <v>sno</v>
      </c>
      <c r="R2055" s="2" t="str">
        <f t="shared" si="207"/>
        <v>, refundUseDepositCommission  DECIMAL(12,2)  NULL  COMMENT '사용예치금 수수료'</v>
      </c>
    </row>
    <row r="2056" spans="1:18" ht="22" hidden="1" customHeight="1" x14ac:dyDescent="0.45">
      <c r="A2056" s="23">
        <f t="shared" si="204"/>
        <v>89</v>
      </c>
      <c r="B2056" s="3" t="s">
        <v>598</v>
      </c>
      <c r="C2056" s="3" t="s">
        <v>787</v>
      </c>
      <c r="D2056" s="3" t="s">
        <v>5513</v>
      </c>
      <c r="E2056" s="3" t="s">
        <v>849</v>
      </c>
      <c r="F2056" s="4" t="str">
        <f t="shared" si="205"/>
        <v>O_PNT_es_orderHandle</v>
      </c>
      <c r="G2056" s="5" t="s">
        <v>896</v>
      </c>
      <c r="H2056" s="3">
        <f t="shared" si="206"/>
        <v>26</v>
      </c>
      <c r="I2056" s="4" t="s">
        <v>1911</v>
      </c>
      <c r="J2056" s="4" t="s">
        <v>3134</v>
      </c>
      <c r="K2056" s="3" t="s">
        <v>3158</v>
      </c>
      <c r="L2056" s="3"/>
      <c r="M2056" s="3" t="str">
        <f t="shared" si="202"/>
        <v>NULL</v>
      </c>
      <c r="N2056" s="3"/>
      <c r="O2056" s="3"/>
      <c r="P2056" s="2" t="s">
        <v>3167</v>
      </c>
      <c r="Q2056" s="28" t="str">
        <f t="shared" si="203"/>
        <v>sno</v>
      </c>
      <c r="R2056" s="2" t="str">
        <f t="shared" si="207"/>
        <v>, refundUseMileageCommission  DECIMAL(12,2)  NULL  COMMENT '사용마일리지 수수료'</v>
      </c>
    </row>
    <row r="2057" spans="1:18" ht="22" hidden="1" customHeight="1" x14ac:dyDescent="0.45">
      <c r="A2057" s="23">
        <f t="shared" si="204"/>
        <v>89</v>
      </c>
      <c r="B2057" s="3" t="s">
        <v>598</v>
      </c>
      <c r="C2057" s="3" t="s">
        <v>787</v>
      </c>
      <c r="D2057" s="3" t="s">
        <v>5513</v>
      </c>
      <c r="E2057" s="3" t="s">
        <v>849</v>
      </c>
      <c r="F2057" s="4" t="str">
        <f t="shared" si="205"/>
        <v>O_PNT_es_orderHandle</v>
      </c>
      <c r="G2057" s="5" t="s">
        <v>896</v>
      </c>
      <c r="H2057" s="3">
        <f t="shared" si="206"/>
        <v>27</v>
      </c>
      <c r="I2057" s="4" t="s">
        <v>1912</v>
      </c>
      <c r="J2057" s="4" t="s">
        <v>3135</v>
      </c>
      <c r="K2057" s="3" t="s">
        <v>3158</v>
      </c>
      <c r="L2057" s="3"/>
      <c r="M2057" s="3" t="str">
        <f t="shared" si="202"/>
        <v>NULL</v>
      </c>
      <c r="N2057" s="3"/>
      <c r="O2057" s="3"/>
      <c r="P2057" s="2" t="s">
        <v>3167</v>
      </c>
      <c r="Q2057" s="28" t="str">
        <f t="shared" si="203"/>
        <v>sno</v>
      </c>
      <c r="R2057" s="2" t="str">
        <f t="shared" si="207"/>
        <v>, refundGiveMileage  DECIMAL(12,2)  NULL  COMMENT '적립금 환원(적립 적립금)'</v>
      </c>
    </row>
    <row r="2058" spans="1:18" ht="22" hidden="1" customHeight="1" x14ac:dyDescent="0.45">
      <c r="A2058" s="23">
        <f t="shared" si="204"/>
        <v>89</v>
      </c>
      <c r="B2058" s="3" t="s">
        <v>598</v>
      </c>
      <c r="C2058" s="3" t="s">
        <v>787</v>
      </c>
      <c r="D2058" s="3" t="s">
        <v>5513</v>
      </c>
      <c r="E2058" s="3" t="s">
        <v>849</v>
      </c>
      <c r="F2058" s="4" t="str">
        <f t="shared" si="205"/>
        <v>O_PNT_es_orderHandle</v>
      </c>
      <c r="G2058" s="5" t="s">
        <v>896</v>
      </c>
      <c r="H2058" s="3">
        <f t="shared" si="206"/>
        <v>28</v>
      </c>
      <c r="I2058" s="4" t="s">
        <v>1913</v>
      </c>
      <c r="J2058" s="4" t="s">
        <v>3136</v>
      </c>
      <c r="K2058" s="3" t="s">
        <v>3158</v>
      </c>
      <c r="L2058" s="3"/>
      <c r="M2058" s="3" t="str">
        <f t="shared" si="202"/>
        <v>NULL</v>
      </c>
      <c r="N2058" s="3"/>
      <c r="O2058" s="3"/>
      <c r="P2058" s="2" t="s">
        <v>3167</v>
      </c>
      <c r="Q2058" s="28" t="str">
        <f t="shared" si="203"/>
        <v>sno</v>
      </c>
      <c r="R2058" s="2" t="str">
        <f t="shared" si="207"/>
        <v>, completeCashPrice  DECIMAL(12,2)  NULL  COMMENT '실 현금 환불 금액'</v>
      </c>
    </row>
    <row r="2059" spans="1:18" ht="22" hidden="1" customHeight="1" x14ac:dyDescent="0.45">
      <c r="A2059" s="23">
        <f t="shared" si="204"/>
        <v>89</v>
      </c>
      <c r="B2059" s="3" t="s">
        <v>598</v>
      </c>
      <c r="C2059" s="3" t="s">
        <v>787</v>
      </c>
      <c r="D2059" s="3" t="s">
        <v>5513</v>
      </c>
      <c r="E2059" s="3" t="s">
        <v>849</v>
      </c>
      <c r="F2059" s="4" t="str">
        <f t="shared" si="205"/>
        <v>O_PNT_es_orderHandle</v>
      </c>
      <c r="G2059" s="5" t="s">
        <v>896</v>
      </c>
      <c r="H2059" s="3">
        <f t="shared" si="206"/>
        <v>29</v>
      </c>
      <c r="I2059" s="4" t="s">
        <v>1914</v>
      </c>
      <c r="J2059" s="4" t="s">
        <v>3137</v>
      </c>
      <c r="K2059" s="3" t="s">
        <v>3158</v>
      </c>
      <c r="L2059" s="3"/>
      <c r="M2059" s="3" t="str">
        <f t="shared" si="202"/>
        <v>NULL</v>
      </c>
      <c r="N2059" s="3"/>
      <c r="O2059" s="3"/>
      <c r="P2059" s="2" t="s">
        <v>3167</v>
      </c>
      <c r="Q2059" s="28" t="str">
        <f t="shared" si="203"/>
        <v>sno</v>
      </c>
      <c r="R2059" s="2" t="str">
        <f t="shared" si="207"/>
        <v>, completePgPrice  DECIMAL(12,2)  NULL  COMMENT '실 PG 환불 금액'</v>
      </c>
    </row>
    <row r="2060" spans="1:18" ht="22" hidden="1" customHeight="1" x14ac:dyDescent="0.45">
      <c r="A2060" s="23">
        <f t="shared" si="204"/>
        <v>89</v>
      </c>
      <c r="B2060" s="3" t="s">
        <v>598</v>
      </c>
      <c r="C2060" s="3" t="s">
        <v>787</v>
      </c>
      <c r="D2060" s="3" t="s">
        <v>5513</v>
      </c>
      <c r="E2060" s="3" t="s">
        <v>849</v>
      </c>
      <c r="F2060" s="4" t="str">
        <f t="shared" si="205"/>
        <v>O_PNT_es_orderHandle</v>
      </c>
      <c r="G2060" s="5" t="s">
        <v>896</v>
      </c>
      <c r="H2060" s="3">
        <f t="shared" si="206"/>
        <v>30</v>
      </c>
      <c r="I2060" s="4" t="s">
        <v>1915</v>
      </c>
      <c r="J2060" s="4" t="s">
        <v>3138</v>
      </c>
      <c r="K2060" s="3" t="s">
        <v>3158</v>
      </c>
      <c r="L2060" s="3"/>
      <c r="M2060" s="3" t="str">
        <f t="shared" si="202"/>
        <v>NULL</v>
      </c>
      <c r="N2060" s="3"/>
      <c r="O2060" s="3"/>
      <c r="P2060" s="2" t="s">
        <v>3167</v>
      </c>
      <c r="Q2060" s="28" t="str">
        <f t="shared" si="203"/>
        <v>sno</v>
      </c>
      <c r="R2060" s="2" t="str">
        <f t="shared" si="207"/>
        <v>, completeDepositPrice  DECIMAL(12,2)  NULL  COMMENT '실 예치금 환불 금액'</v>
      </c>
    </row>
    <row r="2061" spans="1:18" ht="22" hidden="1" customHeight="1" x14ac:dyDescent="0.45">
      <c r="A2061" s="23">
        <f t="shared" si="204"/>
        <v>89</v>
      </c>
      <c r="B2061" s="3" t="s">
        <v>598</v>
      </c>
      <c r="C2061" s="3" t="s">
        <v>787</v>
      </c>
      <c r="D2061" s="3" t="s">
        <v>5513</v>
      </c>
      <c r="E2061" s="3" t="s">
        <v>849</v>
      </c>
      <c r="F2061" s="4" t="str">
        <f t="shared" si="205"/>
        <v>O_PNT_es_orderHandle</v>
      </c>
      <c r="G2061" s="5" t="s">
        <v>896</v>
      </c>
      <c r="H2061" s="3">
        <f t="shared" si="206"/>
        <v>31</v>
      </c>
      <c r="I2061" s="4" t="s">
        <v>1916</v>
      </c>
      <c r="J2061" s="4" t="s">
        <v>3139</v>
      </c>
      <c r="K2061" s="3" t="s">
        <v>3158</v>
      </c>
      <c r="L2061" s="3"/>
      <c r="M2061" s="3" t="str">
        <f t="shared" si="202"/>
        <v>NULL</v>
      </c>
      <c r="N2061" s="3"/>
      <c r="O2061" s="3"/>
      <c r="P2061" s="2" t="s">
        <v>3167</v>
      </c>
      <c r="Q2061" s="28" t="str">
        <f t="shared" si="203"/>
        <v>sno</v>
      </c>
      <c r="R2061" s="2" t="str">
        <f t="shared" si="207"/>
        <v>, completeMileagePrice  DECIMAL(12,2)  NULL  COMMENT '실 마일리지 환불 금액'</v>
      </c>
    </row>
    <row r="2062" spans="1:18" ht="22" hidden="1" customHeight="1" x14ac:dyDescent="0.45">
      <c r="A2062" s="23">
        <f t="shared" si="204"/>
        <v>89</v>
      </c>
      <c r="B2062" s="3" t="s">
        <v>598</v>
      </c>
      <c r="C2062" s="3" t="s">
        <v>787</v>
      </c>
      <c r="D2062" s="3" t="s">
        <v>5513</v>
      </c>
      <c r="E2062" s="3" t="s">
        <v>849</v>
      </c>
      <c r="F2062" s="4" t="str">
        <f t="shared" si="205"/>
        <v>O_PNT_es_orderHandle</v>
      </c>
      <c r="G2062" s="5" t="s">
        <v>896</v>
      </c>
      <c r="H2062" s="3">
        <f t="shared" si="206"/>
        <v>32</v>
      </c>
      <c r="I2062" s="4" t="s">
        <v>1917</v>
      </c>
      <c r="J2062" s="4" t="s">
        <v>3140</v>
      </c>
      <c r="K2062" s="3" t="s">
        <v>3378</v>
      </c>
      <c r="L2062" s="3"/>
      <c r="M2062" s="3" t="str">
        <f t="shared" si="202"/>
        <v>NULL</v>
      </c>
      <c r="N2062" s="3"/>
      <c r="O2062" s="3"/>
      <c r="P2062" s="2" t="s">
        <v>3332</v>
      </c>
      <c r="Q2062" s="28" t="str">
        <f t="shared" si="203"/>
        <v>sno</v>
      </c>
      <c r="R2062" s="2" t="str">
        <f t="shared" si="207"/>
        <v>, handleGroupCd  INTEGER  NULL  COMMENT '클레임일회처리당 그룹'</v>
      </c>
    </row>
    <row r="2063" spans="1:18" ht="22" hidden="1" customHeight="1" x14ac:dyDescent="0.45">
      <c r="A2063" s="23">
        <f t="shared" si="204"/>
        <v>89</v>
      </c>
      <c r="B2063" s="3" t="s">
        <v>598</v>
      </c>
      <c r="C2063" s="3" t="s">
        <v>787</v>
      </c>
      <c r="D2063" s="3" t="s">
        <v>5513</v>
      </c>
      <c r="E2063" s="3" t="s">
        <v>849</v>
      </c>
      <c r="F2063" s="4" t="str">
        <f t="shared" si="205"/>
        <v>O_PNT_es_orderHandle</v>
      </c>
      <c r="G2063" s="5" t="s">
        <v>896</v>
      </c>
      <c r="H2063" s="3">
        <f t="shared" si="206"/>
        <v>33</v>
      </c>
      <c r="I2063" s="4" t="s">
        <v>916</v>
      </c>
      <c r="J2063" s="4" t="s">
        <v>2486</v>
      </c>
      <c r="K2063" s="3" t="s">
        <v>3160</v>
      </c>
      <c r="L2063" s="3"/>
      <c r="M2063" s="3" t="str">
        <f t="shared" si="202"/>
        <v>NULL</v>
      </c>
      <c r="N2063" s="3"/>
      <c r="O2063" s="3"/>
      <c r="P2063" s="2" t="s">
        <v>3237</v>
      </c>
      <c r="Q2063" s="28" t="str">
        <f t="shared" si="203"/>
        <v>sno</v>
      </c>
      <c r="R2063" s="2" t="str">
        <f t="shared" si="207"/>
        <v>, regDt  DATETIME  NULL  COMMENT '등록일'</v>
      </c>
    </row>
    <row r="2064" spans="1:18" ht="22" hidden="1" customHeight="1" x14ac:dyDescent="0.45">
      <c r="A2064" s="23">
        <f t="shared" si="204"/>
        <v>89</v>
      </c>
      <c r="B2064" s="3" t="s">
        <v>598</v>
      </c>
      <c r="C2064" s="3" t="s">
        <v>787</v>
      </c>
      <c r="D2064" s="3" t="s">
        <v>5513</v>
      </c>
      <c r="E2064" s="3" t="s">
        <v>849</v>
      </c>
      <c r="F2064" s="4" t="str">
        <f t="shared" si="205"/>
        <v>O_PNT_es_orderHandle</v>
      </c>
      <c r="G2064" s="5" t="s">
        <v>896</v>
      </c>
      <c r="H2064" s="3">
        <f t="shared" si="206"/>
        <v>34</v>
      </c>
      <c r="I2064" s="4" t="s">
        <v>917</v>
      </c>
      <c r="J2064" s="4" t="s">
        <v>2487</v>
      </c>
      <c r="K2064" s="3" t="s">
        <v>3160</v>
      </c>
      <c r="L2064" s="3"/>
      <c r="M2064" s="3" t="str">
        <f t="shared" si="202"/>
        <v>NULL</v>
      </c>
      <c r="N2064" s="3"/>
      <c r="O2064" s="3"/>
      <c r="P2064" s="2" t="s">
        <v>3237</v>
      </c>
      <c r="Q2064" s="28" t="str">
        <f t="shared" si="203"/>
        <v>sno</v>
      </c>
      <c r="R2064" s="2" t="str">
        <f t="shared" si="207"/>
        <v>, modDt  DATETIME  NULL  COMMENT '수정일'</v>
      </c>
    </row>
    <row r="2065" spans="1:18" ht="22" hidden="1" customHeight="1" x14ac:dyDescent="0.45">
      <c r="A2065" s="23">
        <f t="shared" si="204"/>
        <v>89</v>
      </c>
      <c r="B2065" s="3" t="s">
        <v>598</v>
      </c>
      <c r="C2065" s="3" t="s">
        <v>787</v>
      </c>
      <c r="D2065" s="3" t="s">
        <v>5513</v>
      </c>
      <c r="E2065" s="3" t="s">
        <v>849</v>
      </c>
      <c r="F2065" s="4" t="str">
        <f t="shared" si="205"/>
        <v>O_PNT_es_orderHandle</v>
      </c>
      <c r="G2065" s="5" t="s">
        <v>896</v>
      </c>
      <c r="H2065" s="3">
        <f>IF(F2065=F2064,H2064+1,1)</f>
        <v>35</v>
      </c>
      <c r="I2065" s="4" t="s">
        <v>589</v>
      </c>
      <c r="J2065" s="4" t="s">
        <v>3382</v>
      </c>
      <c r="K2065" s="3" t="s">
        <v>3383</v>
      </c>
      <c r="L2065" s="3" t="s">
        <v>3381</v>
      </c>
      <c r="M2065" s="3" t="str">
        <f t="shared" si="202"/>
        <v>NULL</v>
      </c>
      <c r="N2065" s="3"/>
      <c r="O2065" s="3"/>
      <c r="Q2065" s="28" t="str">
        <f t="shared" si="203"/>
        <v>sno</v>
      </c>
      <c r="R2065" s="2" t="str">
        <f t="shared" si="207"/>
        <v>, LOAD_DTTM  TIMESTAMP  NULL  COMMENT '적재일시' , CONSTRAINT O_PNT_es_orderHandle_PK PRIMARY KEY (sno)) COMMENT='주문 환불/반품/교환 정보';GRANT SELECT ON TABLE GCWB_WDB.ODS.O_PNT_es_orderHandle TO READ_ROLE;GRANT SELECT,INSERT,UPDATE,DELETE ON TABLE GCWB_WDB.ODS.O_PNT_es_orderHandle TO ROLE CRUD_ROLE;</v>
      </c>
    </row>
    <row r="2066" spans="1:18" ht="22" hidden="1" customHeight="1" x14ac:dyDescent="0.45">
      <c r="A2066" s="23">
        <f t="shared" si="204"/>
        <v>90</v>
      </c>
      <c r="B2066" s="3" t="s">
        <v>598</v>
      </c>
      <c r="C2066" s="3" t="s">
        <v>787</v>
      </c>
      <c r="D2066" s="3" t="s">
        <v>5513</v>
      </c>
      <c r="E2066" s="3" t="s">
        <v>850</v>
      </c>
      <c r="F2066" s="4" t="str">
        <f t="shared" si="205"/>
        <v>O_PNT_es_orderPayHistory</v>
      </c>
      <c r="G2066" s="5" t="s">
        <v>897</v>
      </c>
      <c r="H2066" s="3">
        <f t="shared" si="206"/>
        <v>1</v>
      </c>
      <c r="I2066" s="4" t="s">
        <v>899</v>
      </c>
      <c r="J2066" s="4" t="s">
        <v>2450</v>
      </c>
      <c r="K2066" s="3" t="s">
        <v>3378</v>
      </c>
      <c r="L2066" s="3" t="s">
        <v>5511</v>
      </c>
      <c r="M2066" s="3" t="str">
        <f t="shared" si="202"/>
        <v xml:space="preserve"> NOT NULL</v>
      </c>
      <c r="N2066" s="3"/>
      <c r="O2066" s="3"/>
      <c r="P2066" s="2" t="s">
        <v>3223</v>
      </c>
      <c r="Q2066" s="28" t="str">
        <f t="shared" si="203"/>
        <v>sno</v>
      </c>
      <c r="R2066" s="2" t="str">
        <f t="shared" si="207"/>
        <v>CREATE OR REPLACE TRANSIENT TABLE ODS.O_PNT_es_orderPayHistory (sno  INTEGER   NOT NULL  COMMENT '일련번호'</v>
      </c>
    </row>
    <row r="2067" spans="1:18" ht="22" hidden="1" customHeight="1" x14ac:dyDescent="0.45">
      <c r="A2067" s="23">
        <f t="shared" si="204"/>
        <v>90</v>
      </c>
      <c r="B2067" s="3" t="s">
        <v>598</v>
      </c>
      <c r="C2067" s="3" t="s">
        <v>787</v>
      </c>
      <c r="D2067" s="3" t="s">
        <v>5513</v>
      </c>
      <c r="E2067" s="3" t="s">
        <v>850</v>
      </c>
      <c r="F2067" s="4" t="str">
        <f t="shared" si="205"/>
        <v>O_PNT_es_orderPayHistory</v>
      </c>
      <c r="G2067" s="5" t="s">
        <v>897</v>
      </c>
      <c r="H2067" s="3">
        <f t="shared" si="206"/>
        <v>2</v>
      </c>
      <c r="I2067" s="4" t="s">
        <v>918</v>
      </c>
      <c r="J2067" s="4" t="s">
        <v>2477</v>
      </c>
      <c r="K2067" s="3" t="s">
        <v>3157</v>
      </c>
      <c r="L2067" s="3"/>
      <c r="M2067" s="3" t="str">
        <f t="shared" si="202"/>
        <v>NULL</v>
      </c>
      <c r="N2067" s="3"/>
      <c r="O2067" s="3"/>
      <c r="P2067" s="2" t="s">
        <v>3234</v>
      </c>
      <c r="Q2067" s="28" t="str">
        <f t="shared" si="203"/>
        <v>sno</v>
      </c>
      <c r="R2067" s="2" t="str">
        <f t="shared" si="207"/>
        <v>, orderNo  VARCHAR(16)  NULL  COMMENT '주문번호'</v>
      </c>
    </row>
    <row r="2068" spans="1:18" ht="22" hidden="1" customHeight="1" x14ac:dyDescent="0.45">
      <c r="A2068" s="23">
        <f t="shared" si="204"/>
        <v>90</v>
      </c>
      <c r="B2068" s="3" t="s">
        <v>598</v>
      </c>
      <c r="C2068" s="3" t="s">
        <v>787</v>
      </c>
      <c r="D2068" s="3" t="s">
        <v>5513</v>
      </c>
      <c r="E2068" s="3" t="s">
        <v>850</v>
      </c>
      <c r="F2068" s="4" t="str">
        <f t="shared" si="205"/>
        <v>O_PNT_es_orderPayHistory</v>
      </c>
      <c r="G2068" s="5" t="s">
        <v>897</v>
      </c>
      <c r="H2068" s="3">
        <f t="shared" si="206"/>
        <v>3</v>
      </c>
      <c r="I2068" s="4" t="s">
        <v>1918</v>
      </c>
      <c r="J2068" s="4" t="s">
        <v>3141</v>
      </c>
      <c r="K2068" s="3" t="s">
        <v>3213</v>
      </c>
      <c r="L2068" s="3"/>
      <c r="M2068" s="3" t="str">
        <f t="shared" si="202"/>
        <v>NULL</v>
      </c>
      <c r="N2068" s="3"/>
      <c r="O2068" s="3"/>
      <c r="P2068" s="2" t="s">
        <v>3333</v>
      </c>
      <c r="Q2068" s="28" t="str">
        <f t="shared" si="203"/>
        <v>sno</v>
      </c>
      <c r="R2068" s="2" t="str">
        <f t="shared" si="207"/>
        <v>, type  VARCHAR(2)  NULL  COMMENT '히스토리구분'</v>
      </c>
    </row>
    <row r="2069" spans="1:18" ht="22" hidden="1" customHeight="1" x14ac:dyDescent="0.45">
      <c r="A2069" s="23">
        <f t="shared" si="204"/>
        <v>90</v>
      </c>
      <c r="B2069" s="3" t="s">
        <v>598</v>
      </c>
      <c r="C2069" s="3" t="s">
        <v>787</v>
      </c>
      <c r="D2069" s="3" t="s">
        <v>5513</v>
      </c>
      <c r="E2069" s="3" t="s">
        <v>850</v>
      </c>
      <c r="F2069" s="4" t="str">
        <f t="shared" si="205"/>
        <v>O_PNT_es_orderPayHistory</v>
      </c>
      <c r="G2069" s="5" t="s">
        <v>897</v>
      </c>
      <c r="H2069" s="3">
        <f t="shared" si="206"/>
        <v>4</v>
      </c>
      <c r="I2069" s="4" t="s">
        <v>1299</v>
      </c>
      <c r="J2069" s="4" t="s">
        <v>2730</v>
      </c>
      <c r="K2069" s="3" t="s">
        <v>3158</v>
      </c>
      <c r="L2069" s="3"/>
      <c r="M2069" s="3" t="str">
        <f t="shared" si="202"/>
        <v>NULL</v>
      </c>
      <c r="N2069" s="3"/>
      <c r="O2069" s="3"/>
      <c r="P2069" s="2" t="s">
        <v>3167</v>
      </c>
      <c r="Q2069" s="28" t="str">
        <f t="shared" si="203"/>
        <v>sno</v>
      </c>
      <c r="R2069" s="2" t="str">
        <f t="shared" si="207"/>
        <v>, goodsPrice  DECIMAL(12,2)  NULL  COMMENT '상품금액'</v>
      </c>
    </row>
    <row r="2070" spans="1:18" ht="22" hidden="1" customHeight="1" x14ac:dyDescent="0.45">
      <c r="A2070" s="23">
        <f t="shared" si="204"/>
        <v>90</v>
      </c>
      <c r="B2070" s="3" t="s">
        <v>598</v>
      </c>
      <c r="C2070" s="3" t="s">
        <v>787</v>
      </c>
      <c r="D2070" s="3" t="s">
        <v>5513</v>
      </c>
      <c r="E2070" s="3" t="s">
        <v>850</v>
      </c>
      <c r="F2070" s="4" t="str">
        <f t="shared" si="205"/>
        <v>O_PNT_es_orderPayHistory</v>
      </c>
      <c r="G2070" s="5" t="s">
        <v>897</v>
      </c>
      <c r="H2070" s="3">
        <f t="shared" si="206"/>
        <v>5</v>
      </c>
      <c r="I2070" s="4" t="s">
        <v>665</v>
      </c>
      <c r="J2070" s="4" t="s">
        <v>3142</v>
      </c>
      <c r="K2070" s="3" t="s">
        <v>3158</v>
      </c>
      <c r="L2070" s="3"/>
      <c r="M2070" s="3" t="str">
        <f t="shared" si="202"/>
        <v>NULL</v>
      </c>
      <c r="N2070" s="3"/>
      <c r="O2070" s="3"/>
      <c r="P2070" s="2" t="s">
        <v>3167</v>
      </c>
      <c r="Q2070" s="28" t="str">
        <f t="shared" si="203"/>
        <v>sno</v>
      </c>
      <c r="R2070" s="2" t="str">
        <f t="shared" si="207"/>
        <v>, deliveryCharge  DECIMAL(12,2)  NULL  COMMENT '배송비'</v>
      </c>
    </row>
    <row r="2071" spans="1:18" ht="22" hidden="1" customHeight="1" x14ac:dyDescent="0.45">
      <c r="A2071" s="23">
        <f t="shared" si="204"/>
        <v>90</v>
      </c>
      <c r="B2071" s="3" t="s">
        <v>598</v>
      </c>
      <c r="C2071" s="3" t="s">
        <v>787</v>
      </c>
      <c r="D2071" s="3" t="s">
        <v>5513</v>
      </c>
      <c r="E2071" s="3" t="s">
        <v>850</v>
      </c>
      <c r="F2071" s="4" t="str">
        <f t="shared" si="205"/>
        <v>O_PNT_es_orderPayHistory</v>
      </c>
      <c r="G2071" s="5" t="s">
        <v>897</v>
      </c>
      <c r="H2071" s="3">
        <f t="shared" si="206"/>
        <v>6</v>
      </c>
      <c r="I2071" s="4" t="s">
        <v>1919</v>
      </c>
      <c r="J2071" s="4" t="s">
        <v>3143</v>
      </c>
      <c r="K2071" s="3" t="s">
        <v>3158</v>
      </c>
      <c r="L2071" s="3"/>
      <c r="M2071" s="3" t="str">
        <f t="shared" si="202"/>
        <v>NULL</v>
      </c>
      <c r="N2071" s="3"/>
      <c r="O2071" s="3"/>
      <c r="P2071" s="2" t="s">
        <v>3167</v>
      </c>
      <c r="Q2071" s="28" t="str">
        <f t="shared" si="203"/>
        <v>sno</v>
      </c>
      <c r="R2071" s="2" t="str">
        <f t="shared" si="207"/>
        <v>, dcPrice  DECIMAL(12,2)  NULL  COMMENT '할인금액'</v>
      </c>
    </row>
    <row r="2072" spans="1:18" ht="22" hidden="1" customHeight="1" x14ac:dyDescent="0.45">
      <c r="A2072" s="23">
        <f t="shared" si="204"/>
        <v>90</v>
      </c>
      <c r="B2072" s="3" t="s">
        <v>598</v>
      </c>
      <c r="C2072" s="3" t="s">
        <v>787</v>
      </c>
      <c r="D2072" s="3" t="s">
        <v>5513</v>
      </c>
      <c r="E2072" s="3" t="s">
        <v>850</v>
      </c>
      <c r="F2072" s="4" t="str">
        <f t="shared" si="205"/>
        <v>O_PNT_es_orderPayHistory</v>
      </c>
      <c r="G2072" s="5" t="s">
        <v>897</v>
      </c>
      <c r="H2072" s="3">
        <f t="shared" si="206"/>
        <v>7</v>
      </c>
      <c r="I2072" s="4" t="s">
        <v>1920</v>
      </c>
      <c r="J2072" s="4" t="s">
        <v>3144</v>
      </c>
      <c r="K2072" s="3" t="s">
        <v>3158</v>
      </c>
      <c r="L2072" s="3"/>
      <c r="M2072" s="3" t="str">
        <f t="shared" si="202"/>
        <v>NULL</v>
      </c>
      <c r="N2072" s="3"/>
      <c r="O2072" s="3"/>
      <c r="P2072" s="2" t="s">
        <v>3167</v>
      </c>
      <c r="Q2072" s="28" t="str">
        <f t="shared" si="203"/>
        <v>sno</v>
      </c>
      <c r="R2072" s="2" t="str">
        <f t="shared" si="207"/>
        <v>, addPrice  DECIMAL(12,2)  NULL  COMMENT '추가금액'</v>
      </c>
    </row>
    <row r="2073" spans="1:18" ht="22" hidden="1" customHeight="1" x14ac:dyDescent="0.45">
      <c r="A2073" s="23">
        <f t="shared" si="204"/>
        <v>90</v>
      </c>
      <c r="B2073" s="3" t="s">
        <v>598</v>
      </c>
      <c r="C2073" s="3" t="s">
        <v>787</v>
      </c>
      <c r="D2073" s="3" t="s">
        <v>5513</v>
      </c>
      <c r="E2073" s="3" t="s">
        <v>850</v>
      </c>
      <c r="F2073" s="4" t="str">
        <f t="shared" si="205"/>
        <v>O_PNT_es_orderPayHistory</v>
      </c>
      <c r="G2073" s="5" t="s">
        <v>897</v>
      </c>
      <c r="H2073" s="3">
        <f t="shared" si="206"/>
        <v>8</v>
      </c>
      <c r="I2073" s="4" t="s">
        <v>1305</v>
      </c>
      <c r="J2073" s="4" t="s">
        <v>2946</v>
      </c>
      <c r="K2073" s="3" t="s">
        <v>3158</v>
      </c>
      <c r="L2073" s="3"/>
      <c r="M2073" s="3" t="str">
        <f t="shared" si="202"/>
        <v>NULL</v>
      </c>
      <c r="N2073" s="3"/>
      <c r="O2073" s="3"/>
      <c r="P2073" s="2" t="s">
        <v>3167</v>
      </c>
      <c r="Q2073" s="28" t="str">
        <f t="shared" si="203"/>
        <v>sno</v>
      </c>
      <c r="R2073" s="2" t="str">
        <f t="shared" si="207"/>
        <v>, settlePrice  DECIMAL(12,2)  NULL  COMMENT '결제금액'</v>
      </c>
    </row>
    <row r="2074" spans="1:18" ht="22" hidden="1" customHeight="1" x14ac:dyDescent="0.45">
      <c r="A2074" s="23">
        <f t="shared" si="204"/>
        <v>90</v>
      </c>
      <c r="B2074" s="3" t="s">
        <v>598</v>
      </c>
      <c r="C2074" s="3" t="s">
        <v>787</v>
      </c>
      <c r="D2074" s="3" t="s">
        <v>5513</v>
      </c>
      <c r="E2074" s="3" t="s">
        <v>850</v>
      </c>
      <c r="F2074" s="4" t="str">
        <f t="shared" si="205"/>
        <v>O_PNT_es_orderPayHistory</v>
      </c>
      <c r="G2074" s="5" t="s">
        <v>897</v>
      </c>
      <c r="H2074" s="3">
        <f t="shared" si="206"/>
        <v>9</v>
      </c>
      <c r="I2074" s="4" t="s">
        <v>916</v>
      </c>
      <c r="J2074" s="4" t="s">
        <v>2486</v>
      </c>
      <c r="K2074" s="3" t="s">
        <v>3160</v>
      </c>
      <c r="L2074" s="3"/>
      <c r="M2074" s="3" t="str">
        <f t="shared" si="202"/>
        <v>NULL</v>
      </c>
      <c r="N2074" s="3"/>
      <c r="O2074" s="3"/>
      <c r="P2074" s="2" t="s">
        <v>3237</v>
      </c>
      <c r="Q2074" s="28" t="str">
        <f t="shared" si="203"/>
        <v>sno</v>
      </c>
      <c r="R2074" s="2" t="str">
        <f t="shared" si="207"/>
        <v>, regDt  DATETIME  NULL  COMMENT '등록일'</v>
      </c>
    </row>
    <row r="2075" spans="1:18" ht="22" hidden="1" customHeight="1" x14ac:dyDescent="0.45">
      <c r="A2075" s="23">
        <f t="shared" si="204"/>
        <v>90</v>
      </c>
      <c r="B2075" s="3" t="s">
        <v>598</v>
      </c>
      <c r="C2075" s="3" t="s">
        <v>787</v>
      </c>
      <c r="D2075" s="3" t="s">
        <v>5513</v>
      </c>
      <c r="E2075" s="3" t="s">
        <v>850</v>
      </c>
      <c r="F2075" s="4" t="str">
        <f t="shared" si="205"/>
        <v>O_PNT_es_orderPayHistory</v>
      </c>
      <c r="G2075" s="5" t="s">
        <v>897</v>
      </c>
      <c r="H2075" s="3">
        <f t="shared" si="206"/>
        <v>10</v>
      </c>
      <c r="I2075" s="4" t="s">
        <v>917</v>
      </c>
      <c r="J2075" s="4" t="s">
        <v>2487</v>
      </c>
      <c r="K2075" s="3" t="s">
        <v>3160</v>
      </c>
      <c r="L2075" s="3"/>
      <c r="M2075" s="3" t="str">
        <f t="shared" si="202"/>
        <v>NULL</v>
      </c>
      <c r="N2075" s="3"/>
      <c r="O2075" s="3"/>
      <c r="P2075" s="2" t="s">
        <v>3237</v>
      </c>
      <c r="Q2075" s="28" t="str">
        <f t="shared" si="203"/>
        <v>sno</v>
      </c>
      <c r="R2075" s="2" t="str">
        <f t="shared" si="207"/>
        <v>, modDt  DATETIME  NULL  COMMENT '수정일'</v>
      </c>
    </row>
    <row r="2076" spans="1:18" ht="22" hidden="1" customHeight="1" x14ac:dyDescent="0.45">
      <c r="A2076" s="23">
        <f t="shared" si="204"/>
        <v>90</v>
      </c>
      <c r="B2076" s="3" t="s">
        <v>598</v>
      </c>
      <c r="C2076" s="3" t="s">
        <v>787</v>
      </c>
      <c r="D2076" s="3" t="s">
        <v>5513</v>
      </c>
      <c r="E2076" s="3" t="s">
        <v>850</v>
      </c>
      <c r="F2076" s="4" t="str">
        <f t="shared" si="205"/>
        <v>O_PNT_es_orderPayHistory</v>
      </c>
      <c r="G2076" s="5" t="s">
        <v>897</v>
      </c>
      <c r="H2076" s="3">
        <f>IF(F2076=F2075,H2075+1,1)</f>
        <v>11</v>
      </c>
      <c r="I2076" s="4" t="s">
        <v>589</v>
      </c>
      <c r="J2076" s="4" t="s">
        <v>3382</v>
      </c>
      <c r="K2076" s="3" t="s">
        <v>3383</v>
      </c>
      <c r="L2076" s="3" t="s">
        <v>3381</v>
      </c>
      <c r="M2076" s="3" t="str">
        <f t="shared" si="202"/>
        <v>NULL</v>
      </c>
      <c r="N2076" s="3"/>
      <c r="O2076" s="3"/>
      <c r="Q2076" s="28" t="str">
        <f t="shared" si="203"/>
        <v>sno</v>
      </c>
      <c r="R2076" s="2" t="str">
        <f t="shared" si="207"/>
        <v>, LOAD_DTTM  TIMESTAMP  NULL  COMMENT '적재일시' , CONSTRAINT O_PNT_es_orderPayHistory_PK PRIMARY KEY (sno)) COMMENT='결제 히스토리';GRANT SELECT ON TABLE GCWB_WDB.ODS.O_PNT_es_orderPayHistory TO READ_ROLE;GRANT SELECT,INSERT,UPDATE,DELETE ON TABLE GCWB_WDB.ODS.O_PNT_es_orderPayHistory TO ROLE CRUD_ROLE;</v>
      </c>
    </row>
    <row r="2077" spans="1:18" ht="22" hidden="1" customHeight="1" x14ac:dyDescent="0.45">
      <c r="A2077" s="23">
        <f t="shared" si="204"/>
        <v>91</v>
      </c>
      <c r="B2077" s="3" t="s">
        <v>598</v>
      </c>
      <c r="C2077" s="3" t="s">
        <v>787</v>
      </c>
      <c r="D2077" s="3" t="s">
        <v>5513</v>
      </c>
      <c r="E2077" s="3" t="s">
        <v>851</v>
      </c>
      <c r="F2077" s="4" t="str">
        <f t="shared" si="205"/>
        <v>O_PNT_es_orderUserHandle</v>
      </c>
      <c r="G2077" s="5" t="s">
        <v>898</v>
      </c>
      <c r="H2077" s="3">
        <f t="shared" si="206"/>
        <v>1</v>
      </c>
      <c r="I2077" s="4" t="s">
        <v>899</v>
      </c>
      <c r="J2077" s="4" t="s">
        <v>2450</v>
      </c>
      <c r="K2077" s="3" t="s">
        <v>3378</v>
      </c>
      <c r="L2077" s="3" t="s">
        <v>5511</v>
      </c>
      <c r="M2077" s="3" t="str">
        <f t="shared" si="202"/>
        <v xml:space="preserve"> NOT NULL</v>
      </c>
      <c r="N2077" s="3"/>
      <c r="O2077" s="3"/>
      <c r="P2077" s="2" t="s">
        <v>3223</v>
      </c>
      <c r="Q2077" s="28" t="str">
        <f t="shared" si="203"/>
        <v>sno</v>
      </c>
      <c r="R2077" s="2" t="str">
        <f t="shared" si="207"/>
        <v>CREATE OR REPLACE TRANSIENT TABLE ODS.O_PNT_es_orderUserHandle (sno  INTEGER   NOT NULL  COMMENT '일련번호'</v>
      </c>
    </row>
    <row r="2078" spans="1:18" ht="22" hidden="1" customHeight="1" x14ac:dyDescent="0.45">
      <c r="A2078" s="23">
        <f t="shared" si="204"/>
        <v>91</v>
      </c>
      <c r="B2078" s="3" t="s">
        <v>598</v>
      </c>
      <c r="C2078" s="3" t="s">
        <v>787</v>
      </c>
      <c r="D2078" s="3" t="s">
        <v>5513</v>
      </c>
      <c r="E2078" s="3" t="s">
        <v>851</v>
      </c>
      <c r="F2078" s="4" t="str">
        <f t="shared" si="205"/>
        <v>O_PNT_es_orderUserHandle</v>
      </c>
      <c r="G2078" s="5" t="s">
        <v>898</v>
      </c>
      <c r="H2078" s="3">
        <f t="shared" si="206"/>
        <v>2</v>
      </c>
      <c r="I2078" s="4" t="s">
        <v>1921</v>
      </c>
      <c r="J2078" s="4" t="s">
        <v>2621</v>
      </c>
      <c r="K2078" s="3" t="s">
        <v>3378</v>
      </c>
      <c r="L2078" s="3"/>
      <c r="M2078" s="3" t="str">
        <f t="shared" si="202"/>
        <v>NULL</v>
      </c>
      <c r="N2078" s="3"/>
      <c r="O2078" s="3"/>
      <c r="P2078" s="2" t="s">
        <v>3223</v>
      </c>
      <c r="Q2078" s="28" t="str">
        <f t="shared" si="203"/>
        <v>sno</v>
      </c>
      <c r="R2078" s="2" t="str">
        <f t="shared" si="207"/>
        <v>, managerNo  INTEGER  NULL  COMMENT '공급사 회원 고유 번호'</v>
      </c>
    </row>
    <row r="2079" spans="1:18" ht="22" hidden="1" customHeight="1" x14ac:dyDescent="0.45">
      <c r="A2079" s="23">
        <f t="shared" si="204"/>
        <v>91</v>
      </c>
      <c r="B2079" s="3" t="s">
        <v>598</v>
      </c>
      <c r="C2079" s="3" t="s">
        <v>787</v>
      </c>
      <c r="D2079" s="3" t="s">
        <v>5513</v>
      </c>
      <c r="E2079" s="3" t="s">
        <v>851</v>
      </c>
      <c r="F2079" s="4" t="str">
        <f t="shared" si="205"/>
        <v>O_PNT_es_orderUserHandle</v>
      </c>
      <c r="G2079" s="5" t="s">
        <v>898</v>
      </c>
      <c r="H2079" s="3">
        <f t="shared" si="206"/>
        <v>3</v>
      </c>
      <c r="I2079" s="4" t="s">
        <v>918</v>
      </c>
      <c r="J2079" s="4" t="s">
        <v>2477</v>
      </c>
      <c r="K2079" s="3" t="s">
        <v>3157</v>
      </c>
      <c r="L2079" s="3"/>
      <c r="M2079" s="3" t="str">
        <f t="shared" si="202"/>
        <v>NULL</v>
      </c>
      <c r="N2079" s="3"/>
      <c r="O2079" s="3"/>
      <c r="P2079" s="2" t="s">
        <v>3234</v>
      </c>
      <c r="Q2079" s="28" t="str">
        <f t="shared" si="203"/>
        <v>sno</v>
      </c>
      <c r="R2079" s="2" t="str">
        <f t="shared" si="207"/>
        <v>, orderNo  VARCHAR(16)  NULL  COMMENT '주문번호'</v>
      </c>
    </row>
    <row r="2080" spans="1:18" ht="22" hidden="1" customHeight="1" x14ac:dyDescent="0.45">
      <c r="A2080" s="23">
        <f t="shared" si="204"/>
        <v>91</v>
      </c>
      <c r="B2080" s="3" t="s">
        <v>598</v>
      </c>
      <c r="C2080" s="3" t="s">
        <v>787</v>
      </c>
      <c r="D2080" s="3" t="s">
        <v>5513</v>
      </c>
      <c r="E2080" s="3" t="s">
        <v>851</v>
      </c>
      <c r="F2080" s="4" t="str">
        <f t="shared" si="205"/>
        <v>O_PNT_es_orderUserHandle</v>
      </c>
      <c r="G2080" s="5" t="s">
        <v>898</v>
      </c>
      <c r="H2080" s="3">
        <f t="shared" si="206"/>
        <v>4</v>
      </c>
      <c r="I2080" s="4" t="s">
        <v>1892</v>
      </c>
      <c r="J2080" s="4" t="s">
        <v>3145</v>
      </c>
      <c r="K2080" s="3" t="s">
        <v>3210</v>
      </c>
      <c r="L2080" s="3"/>
      <c r="M2080" s="3" t="str">
        <f t="shared" si="202"/>
        <v>NULL</v>
      </c>
      <c r="N2080" s="3"/>
      <c r="O2080" s="3"/>
      <c r="P2080" s="2" t="s">
        <v>3334</v>
      </c>
      <c r="Q2080" s="28" t="str">
        <f t="shared" si="203"/>
        <v>sno</v>
      </c>
      <c r="R2080" s="2" t="str">
        <f t="shared" si="207"/>
        <v>, userHandleMode  VARCHAR(1)  NULL  COMMENT '처리 모드'</v>
      </c>
    </row>
    <row r="2081" spans="1:18" ht="22" hidden="1" customHeight="1" x14ac:dyDescent="0.45">
      <c r="A2081" s="23">
        <f t="shared" si="204"/>
        <v>91</v>
      </c>
      <c r="B2081" s="3" t="s">
        <v>598</v>
      </c>
      <c r="C2081" s="3" t="s">
        <v>787</v>
      </c>
      <c r="D2081" s="3" t="s">
        <v>5513</v>
      </c>
      <c r="E2081" s="3" t="s">
        <v>851</v>
      </c>
      <c r="F2081" s="4" t="str">
        <f t="shared" si="205"/>
        <v>O_PNT_es_orderUserHandle</v>
      </c>
      <c r="G2081" s="5" t="s">
        <v>898</v>
      </c>
      <c r="H2081" s="3">
        <f t="shared" si="206"/>
        <v>5</v>
      </c>
      <c r="I2081" s="4" t="s">
        <v>1922</v>
      </c>
      <c r="J2081" s="4" t="s">
        <v>3146</v>
      </c>
      <c r="K2081" s="3" t="s">
        <v>3210</v>
      </c>
      <c r="L2081" s="3"/>
      <c r="M2081" s="3" t="str">
        <f t="shared" si="202"/>
        <v>NULL</v>
      </c>
      <c r="N2081" s="3"/>
      <c r="O2081" s="3"/>
      <c r="P2081" s="2" t="s">
        <v>3335</v>
      </c>
      <c r="Q2081" s="28" t="str">
        <f t="shared" si="203"/>
        <v>sno</v>
      </c>
      <c r="R2081" s="2" t="str">
        <f t="shared" si="207"/>
        <v>, userHandleFl  VARCHAR(1)  NULL  COMMENT '사용자 신청에 따른 승인여부 (y:승인, n:거절, r:요청)'</v>
      </c>
    </row>
    <row r="2082" spans="1:18" ht="22" hidden="1" customHeight="1" x14ac:dyDescent="0.45">
      <c r="A2082" s="23">
        <f t="shared" si="204"/>
        <v>91</v>
      </c>
      <c r="B2082" s="3" t="s">
        <v>598</v>
      </c>
      <c r="C2082" s="3" t="s">
        <v>787</v>
      </c>
      <c r="D2082" s="3" t="s">
        <v>5513</v>
      </c>
      <c r="E2082" s="3" t="s">
        <v>851</v>
      </c>
      <c r="F2082" s="4" t="str">
        <f t="shared" si="205"/>
        <v>O_PNT_es_orderUserHandle</v>
      </c>
      <c r="G2082" s="5" t="s">
        <v>898</v>
      </c>
      <c r="H2082" s="3">
        <f t="shared" si="206"/>
        <v>6</v>
      </c>
      <c r="I2082" s="4" t="s">
        <v>1923</v>
      </c>
      <c r="J2082" s="4" t="s">
        <v>3147</v>
      </c>
      <c r="K2082" s="3" t="s">
        <v>3378</v>
      </c>
      <c r="L2082" s="3"/>
      <c r="M2082" s="3" t="str">
        <f t="shared" si="202"/>
        <v>NULL</v>
      </c>
      <c r="N2082" s="3"/>
      <c r="O2082" s="3"/>
      <c r="P2082" s="2" t="s">
        <v>3223</v>
      </c>
      <c r="Q2082" s="28" t="str">
        <f t="shared" si="203"/>
        <v>sno</v>
      </c>
      <c r="R2082" s="2" t="str">
        <f t="shared" si="207"/>
        <v>, userHandleGoodsNo  INTEGER  NULL  COMMENT '처리할 상품 번호'</v>
      </c>
    </row>
    <row r="2083" spans="1:18" ht="22" hidden="1" customHeight="1" x14ac:dyDescent="0.45">
      <c r="A2083" s="23">
        <f t="shared" si="204"/>
        <v>91</v>
      </c>
      <c r="B2083" s="3" t="s">
        <v>598</v>
      </c>
      <c r="C2083" s="3" t="s">
        <v>787</v>
      </c>
      <c r="D2083" s="3" t="s">
        <v>5513</v>
      </c>
      <c r="E2083" s="3" t="s">
        <v>851</v>
      </c>
      <c r="F2083" s="4" t="str">
        <f t="shared" si="205"/>
        <v>O_PNT_es_orderUserHandle</v>
      </c>
      <c r="G2083" s="5" t="s">
        <v>898</v>
      </c>
      <c r="H2083" s="3">
        <f t="shared" si="206"/>
        <v>7</v>
      </c>
      <c r="I2083" s="4" t="s">
        <v>1924</v>
      </c>
      <c r="J2083" s="4" t="s">
        <v>3148</v>
      </c>
      <c r="K2083" s="3" t="s">
        <v>3378</v>
      </c>
      <c r="L2083" s="3"/>
      <c r="M2083" s="3" t="str">
        <f t="shared" si="202"/>
        <v>NULL</v>
      </c>
      <c r="N2083" s="3"/>
      <c r="O2083" s="3"/>
      <c r="P2083" s="2" t="s">
        <v>3223</v>
      </c>
      <c r="Q2083" s="28" t="str">
        <f t="shared" si="203"/>
        <v>sno</v>
      </c>
      <c r="R2083" s="2" t="str">
        <f t="shared" si="207"/>
        <v>, userHandleGoodsCnt  INTEGER  NULL  COMMENT '처리할 상품 수량'</v>
      </c>
    </row>
    <row r="2084" spans="1:18" ht="22" hidden="1" customHeight="1" x14ac:dyDescent="0.45">
      <c r="A2084" s="23">
        <f t="shared" si="204"/>
        <v>91</v>
      </c>
      <c r="B2084" s="3" t="s">
        <v>598</v>
      </c>
      <c r="C2084" s="3" t="s">
        <v>787</v>
      </c>
      <c r="D2084" s="3" t="s">
        <v>5513</v>
      </c>
      <c r="E2084" s="3" t="s">
        <v>851</v>
      </c>
      <c r="F2084" s="4" t="str">
        <f t="shared" si="205"/>
        <v>O_PNT_es_orderUserHandle</v>
      </c>
      <c r="G2084" s="5" t="s">
        <v>898</v>
      </c>
      <c r="H2084" s="3">
        <f t="shared" si="206"/>
        <v>8</v>
      </c>
      <c r="I2084" s="4" t="s">
        <v>1894</v>
      </c>
      <c r="J2084" s="4" t="s">
        <v>3149</v>
      </c>
      <c r="K2084" s="3" t="s">
        <v>3351</v>
      </c>
      <c r="L2084" s="3"/>
      <c r="M2084" s="3" t="str">
        <f t="shared" ref="M2084:M2093" si="208">IF(L2084="Y"," NOT NULL","NULL")</f>
        <v>NULL</v>
      </c>
      <c r="N2084" s="3"/>
      <c r="O2084" s="3"/>
      <c r="P2084" s="2" t="s">
        <v>3249</v>
      </c>
      <c r="Q2084" s="28" t="str">
        <f t="shared" ref="Q2084:Q2093" si="209">IF(G2084="","",IF(L2084="",Q2083,IF(AND(L2084="Y",H2084=1),J2084,CONCATENATE(Q2083,",",J2084))))</f>
        <v>sno</v>
      </c>
      <c r="R2084" s="2" t="str">
        <f t="shared" si="207"/>
        <v>, userRefundMethod  VARCHAR(45)  NULL  COMMENT '처리사유'</v>
      </c>
    </row>
    <row r="2085" spans="1:18" ht="22" hidden="1" customHeight="1" x14ac:dyDescent="0.45">
      <c r="A2085" s="23">
        <f t="shared" ref="A2085:A2093" si="210">IF(G2085=G2084,A2084,A2084+1)</f>
        <v>91</v>
      </c>
      <c r="B2085" s="3" t="s">
        <v>598</v>
      </c>
      <c r="C2085" s="3" t="s">
        <v>787</v>
      </c>
      <c r="D2085" s="3" t="s">
        <v>5513</v>
      </c>
      <c r="E2085" s="3" t="s">
        <v>851</v>
      </c>
      <c r="F2085" s="4" t="str">
        <f t="shared" ref="F2085:F2093" si="211">CONCATENATE("O_",D2085,"_",E2085)</f>
        <v>O_PNT_es_orderUserHandle</v>
      </c>
      <c r="G2085" s="5" t="s">
        <v>898</v>
      </c>
      <c r="H2085" s="3">
        <f t="shared" ref="H2085:H2092" si="212">IF(F2085=F2084,H2084+1,1)</f>
        <v>9</v>
      </c>
      <c r="I2085" s="4" t="s">
        <v>1900</v>
      </c>
      <c r="J2085" s="4" t="s">
        <v>3150</v>
      </c>
      <c r="K2085" s="3" t="s">
        <v>3183</v>
      </c>
      <c r="L2085" s="3"/>
      <c r="M2085" s="3" t="str">
        <f t="shared" si="208"/>
        <v>NULL</v>
      </c>
      <c r="N2085" s="3"/>
      <c r="O2085" s="3"/>
      <c r="P2085" s="2" t="s">
        <v>3227</v>
      </c>
      <c r="Q2085" s="28" t="str">
        <f t="shared" si="209"/>
        <v>sno</v>
      </c>
      <c r="R2085" s="2" t="str">
        <f t="shared" ref="R2085:R2093" si="213">IF(AND(N2085="Y",H2085=1),"CREATE OR REPLACE VIEW "&amp;B2085&amp;"."&amp;F2085&amp;" AS SELECT CMM_DTL_CD AS "&amp;J2085,IF(AND(N2085="Y",H2086=1)," , SORT_SEQ AS "&amp;J2085&amp;" FROM DW.WSTC_CMM_CD_DTL WHERE CMM_BAS_CD= '"&amp;P2085&amp;"';",IF(N2085="Y"," , CMM_DTL_NM AS "&amp;J2085,IF(G2085="","",IF(H2085=1,"CREATE OR REPLACE TRANSIENT TABLE "&amp;B2085&amp;"."&amp;F2085&amp;" ("&amp;J2085&amp;"  "&amp;K2085&amp;"  "&amp;M2085&amp;"  COMMENT '"&amp;I2085&amp;"'",IF(H2086=1,", "&amp;J2085&amp;"  "&amp;K2085&amp;"  "&amp;M2085&amp;"  COMMENT '"&amp;I2085&amp;"' , CONSTRAINT "&amp;F2085&amp;"_PK PRIMARY KEY ("&amp;Q2085&amp;")) COMMENT='"&amp;G2085&amp;"';"&amp;"GRANT SELECT ON TABLE GCWB_WDB."&amp;B2085&amp;"."&amp;F2085&amp;" TO READ_ROLE;"&amp;"GRANT SELECT,INSERT,UPDATE,DELETE ON TABLE GCWB_WDB."&amp;B2085&amp;"."&amp;F2085&amp;" TO ROLE CRUD_ROLE;",", "&amp;J2085&amp;"  "&amp;K2085&amp;"  "&amp;M2085&amp;"  COMMENT '"&amp;I2085&amp;"'"))))))</f>
        <v>, userRefundBankName  VARCHAR(20)  NULL  COMMENT '환불 은행'</v>
      </c>
    </row>
    <row r="2086" spans="1:18" ht="22" hidden="1" customHeight="1" x14ac:dyDescent="0.45">
      <c r="A2086" s="23">
        <f t="shared" si="210"/>
        <v>91</v>
      </c>
      <c r="B2086" s="3" t="s">
        <v>598</v>
      </c>
      <c r="C2086" s="3" t="s">
        <v>787</v>
      </c>
      <c r="D2086" s="3" t="s">
        <v>5513</v>
      </c>
      <c r="E2086" s="3" t="s">
        <v>851</v>
      </c>
      <c r="F2086" s="4" t="str">
        <f t="shared" si="211"/>
        <v>O_PNT_es_orderUserHandle</v>
      </c>
      <c r="G2086" s="5" t="s">
        <v>898</v>
      </c>
      <c r="H2086" s="3">
        <f t="shared" si="212"/>
        <v>10</v>
      </c>
      <c r="I2086" s="4" t="s">
        <v>1901</v>
      </c>
      <c r="J2086" s="4" t="s">
        <v>3151</v>
      </c>
      <c r="K2086" s="3" t="s">
        <v>3185</v>
      </c>
      <c r="L2086" s="3"/>
      <c r="M2086" s="3" t="str">
        <f t="shared" si="208"/>
        <v>NULL</v>
      </c>
      <c r="N2086" s="3"/>
      <c r="O2086" s="3"/>
      <c r="P2086" s="2" t="s">
        <v>3225</v>
      </c>
      <c r="Q2086" s="28" t="str">
        <f t="shared" si="209"/>
        <v>sno</v>
      </c>
      <c r="R2086" s="2" t="str">
        <f t="shared" si="213"/>
        <v>, userRefundAccountNumber  VARCHAR(255)  NULL  COMMENT '환불 계좌'</v>
      </c>
    </row>
    <row r="2087" spans="1:18" ht="22" hidden="1" customHeight="1" x14ac:dyDescent="0.45">
      <c r="A2087" s="23">
        <f t="shared" si="210"/>
        <v>91</v>
      </c>
      <c r="B2087" s="3" t="s">
        <v>598</v>
      </c>
      <c r="C2087" s="3" t="s">
        <v>787</v>
      </c>
      <c r="D2087" s="3" t="s">
        <v>5513</v>
      </c>
      <c r="E2087" s="3" t="s">
        <v>851</v>
      </c>
      <c r="F2087" s="4" t="str">
        <f t="shared" si="211"/>
        <v>O_PNT_es_orderUserHandle</v>
      </c>
      <c r="G2087" s="5" t="s">
        <v>898</v>
      </c>
      <c r="H2087" s="3">
        <f t="shared" si="212"/>
        <v>11</v>
      </c>
      <c r="I2087" s="4" t="s">
        <v>1902</v>
      </c>
      <c r="J2087" s="4" t="s">
        <v>3152</v>
      </c>
      <c r="K2087" s="3" t="s">
        <v>3183</v>
      </c>
      <c r="L2087" s="3"/>
      <c r="M2087" s="3" t="str">
        <f t="shared" si="208"/>
        <v>NULL</v>
      </c>
      <c r="N2087" s="3"/>
      <c r="O2087" s="3"/>
      <c r="P2087" s="2" t="s">
        <v>3227</v>
      </c>
      <c r="Q2087" s="28" t="str">
        <f t="shared" si="209"/>
        <v>sno</v>
      </c>
      <c r="R2087" s="2" t="str">
        <f t="shared" si="213"/>
        <v>, userRefundDepositor  VARCHAR(20)  NULL  COMMENT '계좌 예금주'</v>
      </c>
    </row>
    <row r="2088" spans="1:18" ht="22" hidden="1" customHeight="1" x14ac:dyDescent="0.45">
      <c r="A2088" s="23">
        <f t="shared" si="210"/>
        <v>91</v>
      </c>
      <c r="B2088" s="3" t="s">
        <v>598</v>
      </c>
      <c r="C2088" s="3" t="s">
        <v>787</v>
      </c>
      <c r="D2088" s="3" t="s">
        <v>5513</v>
      </c>
      <c r="E2088" s="3" t="s">
        <v>851</v>
      </c>
      <c r="F2088" s="4" t="str">
        <f t="shared" si="211"/>
        <v>O_PNT_es_orderUserHandle</v>
      </c>
      <c r="G2088" s="5" t="s">
        <v>898</v>
      </c>
      <c r="H2088" s="3">
        <f t="shared" si="212"/>
        <v>12</v>
      </c>
      <c r="I2088" s="4" t="s">
        <v>1894</v>
      </c>
      <c r="J2088" s="4" t="s">
        <v>3153</v>
      </c>
      <c r="K2088" s="3" t="s">
        <v>3351</v>
      </c>
      <c r="L2088" s="3"/>
      <c r="M2088" s="3" t="str">
        <f t="shared" si="208"/>
        <v>NULL</v>
      </c>
      <c r="N2088" s="3"/>
      <c r="O2088" s="3"/>
      <c r="P2088" s="2" t="s">
        <v>3249</v>
      </c>
      <c r="Q2088" s="28" t="str">
        <f t="shared" si="209"/>
        <v>sno</v>
      </c>
      <c r="R2088" s="2" t="str">
        <f t="shared" si="213"/>
        <v>, userHandleReason  VARCHAR(45)  NULL  COMMENT '처리사유'</v>
      </c>
    </row>
    <row r="2089" spans="1:18" ht="22" hidden="1" customHeight="1" x14ac:dyDescent="0.45">
      <c r="A2089" s="23">
        <f t="shared" si="210"/>
        <v>91</v>
      </c>
      <c r="B2089" s="3" t="s">
        <v>598</v>
      </c>
      <c r="C2089" s="3" t="s">
        <v>787</v>
      </c>
      <c r="D2089" s="3" t="s">
        <v>5513</v>
      </c>
      <c r="E2089" s="3" t="s">
        <v>851</v>
      </c>
      <c r="F2089" s="4" t="str">
        <f t="shared" si="211"/>
        <v>O_PNT_es_orderUserHandle</v>
      </c>
      <c r="G2089" s="5" t="s">
        <v>898</v>
      </c>
      <c r="H2089" s="3">
        <f t="shared" si="212"/>
        <v>13</v>
      </c>
      <c r="I2089" s="4" t="s">
        <v>1895</v>
      </c>
      <c r="J2089" s="4" t="s">
        <v>3154</v>
      </c>
      <c r="K2089" s="3" t="s">
        <v>3163</v>
      </c>
      <c r="L2089" s="3"/>
      <c r="M2089" s="3" t="str">
        <f t="shared" si="208"/>
        <v>NULL</v>
      </c>
      <c r="N2089" s="3"/>
      <c r="O2089" s="3"/>
      <c r="P2089" s="2" t="s">
        <v>3246</v>
      </c>
      <c r="Q2089" s="28" t="str">
        <f t="shared" si="209"/>
        <v>sno</v>
      </c>
      <c r="R2089" s="2" t="str">
        <f t="shared" si="213"/>
        <v>, userHandleDetailReason  TEXT  NULL  COMMENT '처리상세사유'</v>
      </c>
    </row>
    <row r="2090" spans="1:18" ht="22" hidden="1" customHeight="1" x14ac:dyDescent="0.45">
      <c r="A2090" s="23">
        <f t="shared" si="210"/>
        <v>91</v>
      </c>
      <c r="B2090" s="3" t="s">
        <v>598</v>
      </c>
      <c r="C2090" s="3" t="s">
        <v>787</v>
      </c>
      <c r="D2090" s="3" t="s">
        <v>5513</v>
      </c>
      <c r="E2090" s="3" t="s">
        <v>851</v>
      </c>
      <c r="F2090" s="4" t="str">
        <f t="shared" si="211"/>
        <v>O_PNT_es_orderUserHandle</v>
      </c>
      <c r="G2090" s="5" t="s">
        <v>898</v>
      </c>
      <c r="H2090" s="3">
        <f t="shared" si="212"/>
        <v>14</v>
      </c>
      <c r="I2090" s="4" t="s">
        <v>1925</v>
      </c>
      <c r="J2090" s="4" t="s">
        <v>3155</v>
      </c>
      <c r="K2090" s="3" t="s">
        <v>3163</v>
      </c>
      <c r="L2090" s="3"/>
      <c r="M2090" s="3" t="str">
        <f t="shared" si="208"/>
        <v>NULL</v>
      </c>
      <c r="N2090" s="3"/>
      <c r="O2090" s="3"/>
      <c r="P2090" s="2" t="s">
        <v>3246</v>
      </c>
      <c r="Q2090" s="28" t="str">
        <f t="shared" si="209"/>
        <v>sno</v>
      </c>
      <c r="R2090" s="2" t="str">
        <f t="shared" si="213"/>
        <v>, adminHandleReason  TEXT  NULL  COMMENT '처리 보류사유 (관리자용)'</v>
      </c>
    </row>
    <row r="2091" spans="1:18" ht="22" hidden="1" customHeight="1" x14ac:dyDescent="0.45">
      <c r="A2091" s="23">
        <f t="shared" si="210"/>
        <v>91</v>
      </c>
      <c r="B2091" s="3" t="s">
        <v>598</v>
      </c>
      <c r="C2091" s="3" t="s">
        <v>787</v>
      </c>
      <c r="D2091" s="3" t="s">
        <v>5513</v>
      </c>
      <c r="E2091" s="3" t="s">
        <v>851</v>
      </c>
      <c r="F2091" s="4" t="str">
        <f t="shared" si="211"/>
        <v>O_PNT_es_orderUserHandle</v>
      </c>
      <c r="G2091" s="5" t="s">
        <v>898</v>
      </c>
      <c r="H2091" s="3">
        <f t="shared" si="212"/>
        <v>15</v>
      </c>
      <c r="I2091" s="4" t="s">
        <v>916</v>
      </c>
      <c r="J2091" s="4" t="s">
        <v>2486</v>
      </c>
      <c r="K2091" s="3" t="s">
        <v>3160</v>
      </c>
      <c r="L2091" s="3"/>
      <c r="M2091" s="3" t="str">
        <f t="shared" si="208"/>
        <v>NULL</v>
      </c>
      <c r="N2091" s="3"/>
      <c r="O2091" s="3"/>
      <c r="P2091" s="2" t="s">
        <v>3237</v>
      </c>
      <c r="Q2091" s="28" t="str">
        <f t="shared" si="209"/>
        <v>sno</v>
      </c>
      <c r="R2091" s="2" t="str">
        <f t="shared" si="213"/>
        <v>, regDt  DATETIME  NULL  COMMENT '등록일'</v>
      </c>
    </row>
    <row r="2092" spans="1:18" ht="22" hidden="1" customHeight="1" x14ac:dyDescent="0.45">
      <c r="A2092" s="23">
        <f t="shared" si="210"/>
        <v>91</v>
      </c>
      <c r="B2092" s="3" t="s">
        <v>598</v>
      </c>
      <c r="C2092" s="3" t="s">
        <v>787</v>
      </c>
      <c r="D2092" s="3" t="s">
        <v>5513</v>
      </c>
      <c r="E2092" s="3" t="s">
        <v>851</v>
      </c>
      <c r="F2092" s="4" t="str">
        <f t="shared" si="211"/>
        <v>O_PNT_es_orderUserHandle</v>
      </c>
      <c r="G2092" s="5" t="s">
        <v>898</v>
      </c>
      <c r="H2092" s="3">
        <f t="shared" si="212"/>
        <v>16</v>
      </c>
      <c r="I2092" s="4" t="s">
        <v>917</v>
      </c>
      <c r="J2092" s="4" t="s">
        <v>2487</v>
      </c>
      <c r="K2092" s="3" t="s">
        <v>3160</v>
      </c>
      <c r="L2092" s="3"/>
      <c r="M2092" s="3" t="str">
        <f t="shared" si="208"/>
        <v>NULL</v>
      </c>
      <c r="N2092" s="3"/>
      <c r="O2092" s="3"/>
      <c r="P2092" s="2" t="s">
        <v>3237</v>
      </c>
      <c r="Q2092" s="28" t="str">
        <f t="shared" si="209"/>
        <v>sno</v>
      </c>
      <c r="R2092" s="2" t="str">
        <f t="shared" si="213"/>
        <v>, modDt  DATETIME  NULL  COMMENT '수정일'</v>
      </c>
    </row>
    <row r="2093" spans="1:18" ht="22" hidden="1" customHeight="1" x14ac:dyDescent="0.45">
      <c r="A2093" s="23">
        <f t="shared" si="210"/>
        <v>91</v>
      </c>
      <c r="B2093" s="3" t="s">
        <v>598</v>
      </c>
      <c r="C2093" s="3" t="s">
        <v>787</v>
      </c>
      <c r="D2093" s="3" t="s">
        <v>5513</v>
      </c>
      <c r="E2093" s="3" t="s">
        <v>851</v>
      </c>
      <c r="F2093" s="4" t="str">
        <f t="shared" si="211"/>
        <v>O_PNT_es_orderUserHandle</v>
      </c>
      <c r="G2093" s="5" t="s">
        <v>898</v>
      </c>
      <c r="H2093" s="3">
        <f>IF(F2093=F2092,H2092+1,1)</f>
        <v>17</v>
      </c>
      <c r="I2093" s="4" t="s">
        <v>589</v>
      </c>
      <c r="J2093" s="4" t="s">
        <v>3382</v>
      </c>
      <c r="K2093" s="3" t="s">
        <v>3383</v>
      </c>
      <c r="L2093" s="3" t="s">
        <v>3381</v>
      </c>
      <c r="M2093" s="3" t="str">
        <f t="shared" si="208"/>
        <v>NULL</v>
      </c>
      <c r="N2093" s="3"/>
      <c r="O2093" s="3"/>
      <c r="Q2093" s="28" t="str">
        <f t="shared" si="209"/>
        <v>sno</v>
      </c>
      <c r="R2093" s="2" t="str">
        <f t="shared" si="213"/>
        <v>, LOAD_DTTM  TIMESTAMP  NULL  COMMENT '적재일시' , CONSTRAINT O_PNT_es_orderUserHandle_PK PRIMARY KEY (sno)) COMMENT='사용자 주문 환불/반품/교환 정보';GRANT SELECT ON TABLE GCWB_WDB.ODS.O_PNT_es_orderUserHandle TO READ_ROLE;GRANT SELECT,INSERT,UPDATE,DELETE ON TABLE GCWB_WDB.ODS.O_PNT_es_orderUserHandle TO ROLE CRUD_ROLE;</v>
      </c>
    </row>
    <row r="2094" spans="1:18" hidden="1" x14ac:dyDescent="0.45">
      <c r="H2094" s="3">
        <f>IF(F2094=F2093,H2093+1,1)</f>
        <v>1</v>
      </c>
      <c r="Q2094" s="2"/>
    </row>
  </sheetData>
  <autoFilter ref="A6:R2094" xr:uid="{A29E2C3A-BF90-4FBB-A850-E0E7C6A028B1}">
    <filterColumn colId="6">
      <customFilters>
        <customFilter val="*쿠폰*"/>
      </customFilters>
    </filterColumn>
  </autoFilter>
  <phoneticPr fontId="1" type="noConversion"/>
  <conditionalFormatting sqref="A8:I8 G8:O9 B69:G79 B222:G230 I222:O230 K619:K628 A8:F22 G9:H22 N8:O41 H67:H79 A67:A79 L221:L230 H221:H230 A221:A231 B231:D231 L587:O687 L943:O954 L1927:O2029 L2031:O2064 L2066:O2075 I69:I80 K1109:O1248 K949:L1108 K622:O623 K9:K10 A301:J303 K301:K304 M8:M42 A80:H80 A66:I69 A232:D232 M221:O232 K335:O619 M955:O1108 M1249:O1926 L2077:O2093 A2076:O2076 A2065:O2065 A2030:O2030 A2093:K2093 L8:L41 A23:O65 A300:K300 M300:O301 K1249:L2003 D1109:D2093 F231:L232 I10:O22 A163:O222 H158:H171 A329:O334 H324:H337 A144:O148 A156:O160 B304:G316 H301:H316 A301:A316 L302:O316 I304:O316 A322:O326 A81:I82 J66:O82 A88:O138 F7:F82 A233:O248 A254:O299 F163:F248 F254:F316 K913:O948 F913:F2093 K628:O910 A335:J910 F329:F910 A917:J2003 A912:B912 D912 F912:G912 I912:O912 A913:G916 I913:J916 H911:H916">
    <cfRule type="expression" dxfId="118" priority="896">
      <formula>$G8&lt;&gt;$G7</formula>
    </cfRule>
    <cfRule type="expression" dxfId="117" priority="897">
      <formula>$L7="Y"</formula>
    </cfRule>
  </conditionalFormatting>
  <conditionalFormatting sqref="B169:E169 I169:O169 B261:E262 I261:J262 B264:E265 I264:O265 B367:E368 B409:E410 B447:E448 B450:E451 B453:E454 B611:E612 B614:E615 B617:E618 B620:E621 B623:E624 B754:E755 B757:E758 B760:E761 N760:O761 N757:O758 N754:O755 B763:E764 G763:G764 G760:G761 G757:G758 G754:G755 G623:G624 G620:G621 G617:G618 G614:G615 G611:G612 G453:G454 G450:G451 G447:G448 G409:G410 G367:G368 G264:G265 G261:G262 G169 G18:G19 I18:O19 L261:O262 L620:O621 L623:O624 L760:L761 B18:E19 K1378:K1379 I367:O368 I409:O410 I447:O448 I450:O451 I453:O454 I611:O612 I614:O615 I617:O618 I620:J621 I623:J624 I754:L755 I757:L758 I760:J761 I763:O764 K265:K267">
    <cfRule type="expression" dxfId="116" priority="1350">
      <formula>#REF!&lt;&gt;$G18</formula>
    </cfRule>
    <cfRule type="expression" dxfId="115" priority="1351">
      <formula>$L18="Y"</formula>
    </cfRule>
  </conditionalFormatting>
  <conditionalFormatting sqref="I67:K69 I221:K222 L303:O304 A303:J304 L144:O144 A144:J144">
    <cfRule type="expression" dxfId="114" priority="1478">
      <formula>$G71&lt;&gt;$G67</formula>
    </cfRule>
    <cfRule type="expression" dxfId="113" priority="1479">
      <formula>$L67="Y"</formula>
    </cfRule>
  </conditionalFormatting>
  <conditionalFormatting sqref="N2031:O2064 N2066:O2075 N2077:O2092 N2003:O2029 A2031:L2064 A2066:L2075 A2077:L2092 A2003:L2029">
    <cfRule type="expression" dxfId="112" priority="1548">
      <formula>#REF!&lt;&gt;$G2003</formula>
    </cfRule>
    <cfRule type="expression" dxfId="111" priority="1549">
      <formula>$L2003="Y"</formula>
    </cfRule>
  </conditionalFormatting>
  <conditionalFormatting sqref="H144:H148 H8:H82 H88:H138 H156:H248 H254:H316 H322:H2093">
    <cfRule type="expression" dxfId="110" priority="1630">
      <formula>$E9&lt;&gt;$E8</formula>
    </cfRule>
    <cfRule type="expression" dxfId="109" priority="1631">
      <formula>$J8="Y"</formula>
    </cfRule>
  </conditionalFormatting>
  <conditionalFormatting sqref="L300:L301">
    <cfRule type="expression" dxfId="108" priority="86">
      <formula>$G301&lt;&gt;$G300</formula>
    </cfRule>
    <cfRule type="expression" dxfId="107" priority="87">
      <formula>$L300="Y"</formula>
    </cfRule>
  </conditionalFormatting>
  <conditionalFormatting sqref="A7:O7">
    <cfRule type="expression" dxfId="106" priority="82">
      <formula>$G8&lt;&gt;$G7</formula>
    </cfRule>
    <cfRule type="expression" dxfId="105" priority="83">
      <formula>$L7="Y"</formula>
    </cfRule>
  </conditionalFormatting>
  <conditionalFormatting sqref="H7">
    <cfRule type="expression" dxfId="104" priority="84">
      <formula>$E8&lt;&gt;$E7</formula>
    </cfRule>
    <cfRule type="expression" dxfId="103" priority="85">
      <formula>$J7="Y"</formula>
    </cfRule>
  </conditionalFormatting>
  <conditionalFormatting sqref="E231:E232">
    <cfRule type="expression" dxfId="102" priority="80">
      <formula>$G232&lt;&gt;$G231</formula>
    </cfRule>
    <cfRule type="expression" dxfId="101" priority="81">
      <formula>$L231="Y"</formula>
    </cfRule>
  </conditionalFormatting>
  <conditionalFormatting sqref="H2094">
    <cfRule type="expression" dxfId="100" priority="76">
      <formula>#REF!&lt;&gt;$G2094</formula>
    </cfRule>
    <cfRule type="expression" dxfId="99" priority="77">
      <formula>$L2094="Y"</formula>
    </cfRule>
  </conditionalFormatting>
  <conditionalFormatting sqref="H2094">
    <cfRule type="expression" dxfId="98" priority="78">
      <formula>$E2095&lt;&gt;$E2094</formula>
    </cfRule>
    <cfRule type="expression" dxfId="97" priority="79">
      <formula>$J2094="Y"</formula>
    </cfRule>
  </conditionalFormatting>
  <conditionalFormatting sqref="A161:O161 A327:O327 A911 M911">
    <cfRule type="expression" dxfId="96" priority="2640">
      <formula>$G163&lt;&gt;$G161</formula>
    </cfRule>
    <cfRule type="expression" dxfId="95" priority="2641">
      <formula>$L161="Y"</formula>
    </cfRule>
  </conditionalFormatting>
  <conditionalFormatting sqref="H161 H327">
    <cfRule type="expression" dxfId="94" priority="2646">
      <formula>$E163&lt;&gt;$E161</formula>
    </cfRule>
    <cfRule type="expression" dxfId="93" priority="2647">
      <formula>$J161="Y"</formula>
    </cfRule>
  </conditionalFormatting>
  <conditionalFormatting sqref="A162:H162 L162:O162">
    <cfRule type="expression" dxfId="92" priority="72">
      <formula>$G163&lt;&gt;$G162</formula>
    </cfRule>
    <cfRule type="expression" dxfId="91" priority="73">
      <formula>$L162="Y"</formula>
    </cfRule>
  </conditionalFormatting>
  <conditionalFormatting sqref="H162">
    <cfRule type="expression" dxfId="90" priority="74">
      <formula>$E163&lt;&gt;$E162</formula>
    </cfRule>
    <cfRule type="expression" dxfId="89" priority="75">
      <formula>$J162="Y"</formula>
    </cfRule>
  </conditionalFormatting>
  <conditionalFormatting sqref="I162:K162">
    <cfRule type="expression" dxfId="88" priority="70">
      <formula>$G163&lt;&gt;$G162</formula>
    </cfRule>
    <cfRule type="expression" dxfId="87" priority="71">
      <formula>$L162="Y"</formula>
    </cfRule>
  </conditionalFormatting>
  <conditionalFormatting sqref="A328:H328 L328:O328">
    <cfRule type="expression" dxfId="86" priority="66">
      <formula>$G329&lt;&gt;$G328</formula>
    </cfRule>
    <cfRule type="expression" dxfId="85" priority="67">
      <formula>$L328="Y"</formula>
    </cfRule>
  </conditionalFormatting>
  <conditionalFormatting sqref="H328">
    <cfRule type="expression" dxfId="84" priority="68">
      <formula>$E329&lt;&gt;$E328</formula>
    </cfRule>
    <cfRule type="expression" dxfId="83" priority="69">
      <formula>$J328="Y"</formula>
    </cfRule>
  </conditionalFormatting>
  <conditionalFormatting sqref="I328:K328">
    <cfRule type="expression" dxfId="82" priority="62">
      <formula>$G329&lt;&gt;$G328</formula>
    </cfRule>
    <cfRule type="expression" dxfId="81" priority="63">
      <formula>$L328="Y"</formula>
    </cfRule>
  </conditionalFormatting>
  <conditionalFormatting sqref="I328:J328">
    <cfRule type="expression" dxfId="80" priority="64">
      <formula>#REF!&lt;&gt;$G328</formula>
    </cfRule>
    <cfRule type="expression" dxfId="79" priority="65">
      <formula>$L328="Y"</formula>
    </cfRule>
  </conditionalFormatting>
  <conditionalFormatting sqref="A139 H139 K139:O139 F139 H141 K141:O141 F141 A317:O317 A83:O83 A249:O249">
    <cfRule type="expression" dxfId="78" priority="2652">
      <formula>$G88&lt;&gt;$G83</formula>
    </cfRule>
    <cfRule type="expression" dxfId="77" priority="2653">
      <formula>$L83="Y"</formula>
    </cfRule>
  </conditionalFormatting>
  <conditionalFormatting sqref="L139:O139 A139:J139 A141:J141">
    <cfRule type="expression" dxfId="76" priority="2678">
      <formula>$G147&lt;&gt;$G139</formula>
    </cfRule>
    <cfRule type="expression" dxfId="75" priority="2679">
      <formula>$L139="Y"</formula>
    </cfRule>
  </conditionalFormatting>
  <conditionalFormatting sqref="H139 H317 H83 H249">
    <cfRule type="expression" dxfId="74" priority="2694">
      <formula>$E88&lt;&gt;$E83</formula>
    </cfRule>
    <cfRule type="expression" dxfId="73" priority="2695">
      <formula>$J83="Y"</formula>
    </cfRule>
  </conditionalFormatting>
  <conditionalFormatting sqref="H140">
    <cfRule type="expression" dxfId="72" priority="52">
      <formula>$E141&lt;&gt;$E140</formula>
    </cfRule>
    <cfRule type="expression" dxfId="71" priority="53">
      <formula>$J140="Y"</formula>
    </cfRule>
  </conditionalFormatting>
  <conditionalFormatting sqref="A141">
    <cfRule type="expression" dxfId="70" priority="54">
      <formula>$G146&lt;&gt;$G141</formula>
    </cfRule>
    <cfRule type="expression" dxfId="69" priority="55">
      <formula>$L141="Y"</formula>
    </cfRule>
  </conditionalFormatting>
  <conditionalFormatting sqref="L141:O141">
    <cfRule type="expression" dxfId="68" priority="56">
      <formula>$G149&lt;&gt;$G141</formula>
    </cfRule>
    <cfRule type="expression" dxfId="67" priority="57">
      <formula>$L141="Y"</formula>
    </cfRule>
  </conditionalFormatting>
  <conditionalFormatting sqref="H141">
    <cfRule type="expression" dxfId="66" priority="60">
      <formula>$E146&lt;&gt;$E141</formula>
    </cfRule>
    <cfRule type="expression" dxfId="65" priority="61">
      <formula>$J141="Y"</formula>
    </cfRule>
  </conditionalFormatting>
  <conditionalFormatting sqref="A138:J138 L138:O138">
    <cfRule type="expression" dxfId="64" priority="2704">
      <formula>$G149&lt;&gt;$G138</formula>
    </cfRule>
    <cfRule type="expression" dxfId="63" priority="2705">
      <formula>$L138="Y"</formula>
    </cfRule>
  </conditionalFormatting>
  <conditionalFormatting sqref="H143 K143:O143 F143">
    <cfRule type="expression" dxfId="62" priority="44">
      <formula>$G148&lt;&gt;$G143</formula>
    </cfRule>
    <cfRule type="expression" dxfId="61" priority="45">
      <formula>$L143="Y"</formula>
    </cfRule>
  </conditionalFormatting>
  <conditionalFormatting sqref="H142">
    <cfRule type="expression" dxfId="60" priority="36">
      <formula>$E143&lt;&gt;$E142</formula>
    </cfRule>
    <cfRule type="expression" dxfId="59" priority="37">
      <formula>$J142="Y"</formula>
    </cfRule>
  </conditionalFormatting>
  <conditionalFormatting sqref="A143">
    <cfRule type="expression" dxfId="58" priority="38">
      <formula>$G148&lt;&gt;$G143</formula>
    </cfRule>
    <cfRule type="expression" dxfId="57" priority="39">
      <formula>$L143="Y"</formula>
    </cfRule>
  </conditionalFormatting>
  <conditionalFormatting sqref="H143">
    <cfRule type="expression" dxfId="56" priority="42">
      <formula>$E148&lt;&gt;$E143</formula>
    </cfRule>
    <cfRule type="expression" dxfId="55" priority="43">
      <formula>$J143="Y"</formula>
    </cfRule>
  </conditionalFormatting>
  <conditionalFormatting sqref="A149:O149">
    <cfRule type="expression" dxfId="54" priority="2710">
      <formula>$G156&lt;&gt;$G149</formula>
    </cfRule>
    <cfRule type="expression" dxfId="53" priority="2711">
      <formula>$L149="Y"</formula>
    </cfRule>
  </conditionalFormatting>
  <conditionalFormatting sqref="H149">
    <cfRule type="expression" dxfId="52" priority="2716">
      <formula>$E156&lt;&gt;$E149</formula>
    </cfRule>
    <cfRule type="expression" dxfId="51" priority="2717">
      <formula>$J149="Y"</formula>
    </cfRule>
  </conditionalFormatting>
  <conditionalFormatting sqref="A150:O154">
    <cfRule type="expression" dxfId="50" priority="24">
      <formula>$G151&lt;&gt;$G150</formula>
    </cfRule>
    <cfRule type="expression" dxfId="49" priority="25">
      <formula>$L150="Y"</formula>
    </cfRule>
  </conditionalFormatting>
  <conditionalFormatting sqref="L150:O150 A150:J150">
    <cfRule type="expression" dxfId="48" priority="26">
      <formula>$G154&lt;&gt;$G150</formula>
    </cfRule>
    <cfRule type="expression" dxfId="47" priority="27">
      <formula>$L150="Y"</formula>
    </cfRule>
  </conditionalFormatting>
  <conditionalFormatting sqref="H150:H154">
    <cfRule type="expression" dxfId="46" priority="28">
      <formula>$E151&lt;&gt;$E150</formula>
    </cfRule>
    <cfRule type="expression" dxfId="45" priority="29">
      <formula>$J150="Y"</formula>
    </cfRule>
  </conditionalFormatting>
  <conditionalFormatting sqref="A318:O320">
    <cfRule type="expression" dxfId="44" priority="16">
      <formula>$G319&lt;&gt;$G318</formula>
    </cfRule>
    <cfRule type="expression" dxfId="43" priority="17">
      <formula>$L318="Y"</formula>
    </cfRule>
  </conditionalFormatting>
  <conditionalFormatting sqref="H318:H320">
    <cfRule type="expression" dxfId="42" priority="18">
      <formula>$E319&lt;&gt;$E318</formula>
    </cfRule>
    <cfRule type="expression" dxfId="41" priority="19">
      <formula>$J318="Y"</formula>
    </cfRule>
  </conditionalFormatting>
  <conditionalFormatting sqref="A84:O87">
    <cfRule type="expression" dxfId="40" priority="12">
      <formula>$G85&lt;&gt;$G84</formula>
    </cfRule>
    <cfRule type="expression" dxfId="39" priority="13">
      <formula>$L84="Y"</formula>
    </cfRule>
  </conditionalFormatting>
  <conditionalFormatting sqref="H84:H87">
    <cfRule type="expression" dxfId="38" priority="14">
      <formula>$E85&lt;&gt;$E84</formula>
    </cfRule>
    <cfRule type="expression" dxfId="37" priority="15">
      <formula>$J84="Y"</formula>
    </cfRule>
  </conditionalFormatting>
  <conditionalFormatting sqref="A250:H253 L250:O253">
    <cfRule type="expression" dxfId="36" priority="8">
      <formula>$G251&lt;&gt;$G250</formula>
    </cfRule>
    <cfRule type="expression" dxfId="35" priority="9">
      <formula>$L250="Y"</formula>
    </cfRule>
  </conditionalFormatting>
  <conditionalFormatting sqref="H250:H253">
    <cfRule type="expression" dxfId="34" priority="10">
      <formula>$E251&lt;&gt;$E250</formula>
    </cfRule>
    <cfRule type="expression" dxfId="33" priority="11">
      <formula>$J250="Y"</formula>
    </cfRule>
  </conditionalFormatting>
  <conditionalFormatting sqref="I250:K253">
    <cfRule type="expression" dxfId="32" priority="6">
      <formula>$G251&lt;&gt;$G250</formula>
    </cfRule>
    <cfRule type="expression" dxfId="31" priority="7">
      <formula>$L250="Y"</formula>
    </cfRule>
  </conditionalFormatting>
  <conditionalFormatting sqref="B911:D911 I911:J911 F911:G911">
    <cfRule type="expression" dxfId="30" priority="5">
      <formula>AND($N911=0,$N911&lt;&gt; "")</formula>
    </cfRule>
  </conditionalFormatting>
  <conditionalFormatting sqref="K911">
    <cfRule type="expression" dxfId="29" priority="4">
      <formula>AND($N911=0,$N911&lt;&gt; "")</formula>
    </cfRule>
  </conditionalFormatting>
  <conditionalFormatting sqref="E911:E912">
    <cfRule type="expression" dxfId="28" priority="2">
      <formula>$G913&lt;&gt;$G911</formula>
    </cfRule>
    <cfRule type="expression" dxfId="27" priority="3">
      <formula>$L911="Y"</formula>
    </cfRule>
  </conditionalFormatting>
  <conditionalFormatting sqref="C912">
    <cfRule type="expression" dxfId="26" priority="1">
      <formula>AND($N912=0,$N912&lt;&gt; "")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1697-CA66-400A-986D-1843591D048B}">
  <dimension ref="G1:G1950"/>
  <sheetViews>
    <sheetView workbookViewId="0">
      <selection activeCell="G1" sqref="G1:G1950"/>
    </sheetView>
  </sheetViews>
  <sheetFormatPr defaultRowHeight="17" x14ac:dyDescent="0.45"/>
  <sheetData>
    <row r="1" spans="7:7" x14ac:dyDescent="0.45">
      <c r="G1" t="s">
        <v>637</v>
      </c>
    </row>
    <row r="2" spans="7:7" x14ac:dyDescent="0.45">
      <c r="G2" t="s">
        <v>638</v>
      </c>
    </row>
    <row r="3" spans="7:7" x14ac:dyDescent="0.45">
      <c r="G3" t="s">
        <v>639</v>
      </c>
    </row>
    <row r="4" spans="7:7" x14ac:dyDescent="0.45">
      <c r="G4" t="s">
        <v>640</v>
      </c>
    </row>
    <row r="5" spans="7:7" x14ac:dyDescent="0.45">
      <c r="G5" t="s">
        <v>641</v>
      </c>
    </row>
    <row r="6" spans="7:7" x14ac:dyDescent="0.45">
      <c r="G6" t="s">
        <v>642</v>
      </c>
    </row>
    <row r="7" spans="7:7" x14ac:dyDescent="0.45">
      <c r="G7" t="s">
        <v>643</v>
      </c>
    </row>
    <row r="8" spans="7:7" x14ac:dyDescent="0.45">
      <c r="G8" t="s">
        <v>644</v>
      </c>
    </row>
    <row r="9" spans="7:7" x14ac:dyDescent="0.45">
      <c r="G9" t="s">
        <v>645</v>
      </c>
    </row>
    <row r="10" spans="7:7" x14ac:dyDescent="0.45">
      <c r="G10" t="s">
        <v>646</v>
      </c>
    </row>
    <row r="11" spans="7:7" x14ac:dyDescent="0.45">
      <c r="G11" t="s">
        <v>647</v>
      </c>
    </row>
    <row r="12" spans="7:7" x14ac:dyDescent="0.45">
      <c r="G12" t="s">
        <v>648</v>
      </c>
    </row>
    <row r="13" spans="7:7" x14ac:dyDescent="0.45">
      <c r="G13" t="s">
        <v>649</v>
      </c>
    </row>
    <row r="14" spans="7:7" x14ac:dyDescent="0.45">
      <c r="G14" t="s">
        <v>650</v>
      </c>
    </row>
    <row r="15" spans="7:7" x14ac:dyDescent="0.45">
      <c r="G15" t="s">
        <v>651</v>
      </c>
    </row>
    <row r="16" spans="7:7" x14ac:dyDescent="0.45">
      <c r="G16" t="s">
        <v>652</v>
      </c>
    </row>
    <row r="17" spans="7:7" x14ac:dyDescent="0.45">
      <c r="G17" t="s">
        <v>637</v>
      </c>
    </row>
    <row r="18" spans="7:7" x14ac:dyDescent="0.45">
      <c r="G18" t="s">
        <v>638</v>
      </c>
    </row>
    <row r="19" spans="7:7" x14ac:dyDescent="0.45">
      <c r="G19" t="s">
        <v>643</v>
      </c>
    </row>
    <row r="20" spans="7:7" x14ac:dyDescent="0.45">
      <c r="G20" t="s">
        <v>653</v>
      </c>
    </row>
    <row r="21" spans="7:7" x14ac:dyDescent="0.45">
      <c r="G21" t="s">
        <v>654</v>
      </c>
    </row>
    <row r="22" spans="7:7" x14ac:dyDescent="0.45">
      <c r="G22" t="s">
        <v>646</v>
      </c>
    </row>
    <row r="23" spans="7:7" x14ac:dyDescent="0.45">
      <c r="G23" t="s">
        <v>637</v>
      </c>
    </row>
    <row r="24" spans="7:7" x14ac:dyDescent="0.45">
      <c r="G24" t="s">
        <v>53</v>
      </c>
    </row>
    <row r="25" spans="7:7" x14ac:dyDescent="0.45">
      <c r="G25" t="s">
        <v>655</v>
      </c>
    </row>
    <row r="26" spans="7:7" x14ac:dyDescent="0.45">
      <c r="G26" t="s">
        <v>656</v>
      </c>
    </row>
    <row r="27" spans="7:7" x14ac:dyDescent="0.45">
      <c r="G27" t="s">
        <v>646</v>
      </c>
    </row>
    <row r="28" spans="7:7" x14ac:dyDescent="0.45">
      <c r="G28" t="s">
        <v>647</v>
      </c>
    </row>
    <row r="29" spans="7:7" x14ac:dyDescent="0.45">
      <c r="G29" t="s">
        <v>648</v>
      </c>
    </row>
    <row r="30" spans="7:7" x14ac:dyDescent="0.45">
      <c r="G30" t="s">
        <v>649</v>
      </c>
    </row>
    <row r="31" spans="7:7" x14ac:dyDescent="0.45">
      <c r="G31" t="s">
        <v>650</v>
      </c>
    </row>
    <row r="32" spans="7:7" x14ac:dyDescent="0.45">
      <c r="G32" t="s">
        <v>651</v>
      </c>
    </row>
    <row r="33" spans="7:7" x14ac:dyDescent="0.45">
      <c r="G33" t="s">
        <v>652</v>
      </c>
    </row>
    <row r="34" spans="7:7" x14ac:dyDescent="0.45">
      <c r="G34" t="s">
        <v>637</v>
      </c>
    </row>
    <row r="35" spans="7:7" x14ac:dyDescent="0.45">
      <c r="G35" t="s">
        <v>657</v>
      </c>
    </row>
    <row r="36" spans="7:7" x14ac:dyDescent="0.45">
      <c r="G36" t="s">
        <v>655</v>
      </c>
    </row>
    <row r="37" spans="7:7" x14ac:dyDescent="0.45">
      <c r="G37" t="s">
        <v>656</v>
      </c>
    </row>
    <row r="38" spans="7:7" x14ac:dyDescent="0.45">
      <c r="G38" t="s">
        <v>646</v>
      </c>
    </row>
    <row r="39" spans="7:7" x14ac:dyDescent="0.45">
      <c r="G39" t="s">
        <v>647</v>
      </c>
    </row>
    <row r="40" spans="7:7" x14ac:dyDescent="0.45">
      <c r="G40" t="s">
        <v>648</v>
      </c>
    </row>
    <row r="41" spans="7:7" x14ac:dyDescent="0.45">
      <c r="G41" t="s">
        <v>649</v>
      </c>
    </row>
    <row r="42" spans="7:7" x14ac:dyDescent="0.45">
      <c r="G42" t="s">
        <v>650</v>
      </c>
    </row>
    <row r="43" spans="7:7" x14ac:dyDescent="0.45">
      <c r="G43" t="s">
        <v>651</v>
      </c>
    </row>
    <row r="44" spans="7:7" x14ac:dyDescent="0.45">
      <c r="G44" t="s">
        <v>652</v>
      </c>
    </row>
    <row r="45" spans="7:7" x14ac:dyDescent="0.45">
      <c r="G45" t="s">
        <v>637</v>
      </c>
    </row>
    <row r="46" spans="7:7" x14ac:dyDescent="0.45">
      <c r="G46" t="s">
        <v>658</v>
      </c>
    </row>
    <row r="47" spans="7:7" x14ac:dyDescent="0.45">
      <c r="G47" t="s">
        <v>655</v>
      </c>
    </row>
    <row r="48" spans="7:7" x14ac:dyDescent="0.45">
      <c r="G48" t="s">
        <v>656</v>
      </c>
    </row>
    <row r="49" spans="7:7" x14ac:dyDescent="0.45">
      <c r="G49" t="s">
        <v>646</v>
      </c>
    </row>
    <row r="50" spans="7:7" x14ac:dyDescent="0.45">
      <c r="G50" t="s">
        <v>647</v>
      </c>
    </row>
    <row r="51" spans="7:7" x14ac:dyDescent="0.45">
      <c r="G51" t="s">
        <v>648</v>
      </c>
    </row>
    <row r="52" spans="7:7" x14ac:dyDescent="0.45">
      <c r="G52" t="s">
        <v>649</v>
      </c>
    </row>
    <row r="53" spans="7:7" x14ac:dyDescent="0.45">
      <c r="G53" t="s">
        <v>650</v>
      </c>
    </row>
    <row r="54" spans="7:7" x14ac:dyDescent="0.45">
      <c r="G54" t="s">
        <v>651</v>
      </c>
    </row>
    <row r="55" spans="7:7" x14ac:dyDescent="0.45">
      <c r="G55" t="s">
        <v>652</v>
      </c>
    </row>
    <row r="56" spans="7:7" x14ac:dyDescent="0.45">
      <c r="G56" t="s">
        <v>637</v>
      </c>
    </row>
    <row r="57" spans="7:7" x14ac:dyDescent="0.45">
      <c r="G57" t="s">
        <v>638</v>
      </c>
    </row>
    <row r="58" spans="7:7" x14ac:dyDescent="0.45">
      <c r="G58" t="s">
        <v>46</v>
      </c>
    </row>
    <row r="59" spans="7:7" x14ac:dyDescent="0.45">
      <c r="G59" t="s">
        <v>50</v>
      </c>
    </row>
    <row r="60" spans="7:7" x14ac:dyDescent="0.45">
      <c r="G60" t="s">
        <v>648</v>
      </c>
    </row>
    <row r="61" spans="7:7" x14ac:dyDescent="0.45">
      <c r="G61" t="s">
        <v>659</v>
      </c>
    </row>
    <row r="62" spans="7:7" x14ac:dyDescent="0.45">
      <c r="G62" t="s">
        <v>660</v>
      </c>
    </row>
    <row r="63" spans="7:7" x14ac:dyDescent="0.45">
      <c r="G63" t="s">
        <v>647</v>
      </c>
    </row>
    <row r="64" spans="7:7" x14ac:dyDescent="0.45">
      <c r="G64" t="s">
        <v>661</v>
      </c>
    </row>
    <row r="65" spans="7:7" x14ac:dyDescent="0.45">
      <c r="G65" t="s">
        <v>662</v>
      </c>
    </row>
    <row r="66" spans="7:7" x14ac:dyDescent="0.45">
      <c r="G66" t="s">
        <v>637</v>
      </c>
    </row>
    <row r="67" spans="7:7" x14ac:dyDescent="0.45">
      <c r="G67" t="s">
        <v>638</v>
      </c>
    </row>
    <row r="68" spans="7:7" x14ac:dyDescent="0.45">
      <c r="G68" t="s">
        <v>663</v>
      </c>
    </row>
    <row r="69" spans="7:7" x14ac:dyDescent="0.45">
      <c r="G69" t="s">
        <v>650</v>
      </c>
    </row>
    <row r="70" spans="7:7" x14ac:dyDescent="0.45">
      <c r="G70" t="s">
        <v>651</v>
      </c>
    </row>
    <row r="71" spans="7:7" x14ac:dyDescent="0.45">
      <c r="G71" t="s">
        <v>664</v>
      </c>
    </row>
    <row r="72" spans="7:7" x14ac:dyDescent="0.45">
      <c r="G72" t="s">
        <v>665</v>
      </c>
    </row>
    <row r="73" spans="7:7" x14ac:dyDescent="0.45">
      <c r="G73" t="s">
        <v>666</v>
      </c>
    </row>
    <row r="74" spans="7:7" x14ac:dyDescent="0.45">
      <c r="G74" t="s">
        <v>667</v>
      </c>
    </row>
    <row r="75" spans="7:7" x14ac:dyDescent="0.45">
      <c r="G75" t="s">
        <v>637</v>
      </c>
    </row>
    <row r="76" spans="7:7" x14ac:dyDescent="0.45">
      <c r="G76" t="s">
        <v>638</v>
      </c>
    </row>
    <row r="77" spans="7:7" x14ac:dyDescent="0.45">
      <c r="G77" t="s">
        <v>668</v>
      </c>
    </row>
    <row r="78" spans="7:7" x14ac:dyDescent="0.45">
      <c r="G78" t="s">
        <v>669</v>
      </c>
    </row>
    <row r="79" spans="7:7" x14ac:dyDescent="0.45">
      <c r="G79" t="s">
        <v>670</v>
      </c>
    </row>
    <row r="80" spans="7:7" x14ac:dyDescent="0.45">
      <c r="G80" t="s">
        <v>671</v>
      </c>
    </row>
    <row r="81" spans="7:7" x14ac:dyDescent="0.45">
      <c r="G81" t="s">
        <v>672</v>
      </c>
    </row>
    <row r="82" spans="7:7" x14ac:dyDescent="0.45">
      <c r="G82" t="s">
        <v>673</v>
      </c>
    </row>
    <row r="83" spans="7:7" x14ac:dyDescent="0.45">
      <c r="G83" t="s">
        <v>674</v>
      </c>
    </row>
    <row r="84" spans="7:7" x14ac:dyDescent="0.45">
      <c r="G84" t="s">
        <v>675</v>
      </c>
    </row>
    <row r="85" spans="7:7" x14ac:dyDescent="0.45">
      <c r="G85" t="s">
        <v>676</v>
      </c>
    </row>
    <row r="86" spans="7:7" x14ac:dyDescent="0.45">
      <c r="G86" t="s">
        <v>677</v>
      </c>
    </row>
    <row r="87" spans="7:7" x14ac:dyDescent="0.45">
      <c r="G87" t="s">
        <v>678</v>
      </c>
    </row>
    <row r="88" spans="7:7" x14ac:dyDescent="0.45">
      <c r="G88" t="s">
        <v>679</v>
      </c>
    </row>
    <row r="89" spans="7:7" x14ac:dyDescent="0.45">
      <c r="G89" t="s">
        <v>680</v>
      </c>
    </row>
    <row r="90" spans="7:7" x14ac:dyDescent="0.45">
      <c r="G90" t="s">
        <v>681</v>
      </c>
    </row>
    <row r="91" spans="7:7" x14ac:dyDescent="0.45">
      <c r="G91" t="s">
        <v>682</v>
      </c>
    </row>
    <row r="92" spans="7:7" x14ac:dyDescent="0.45">
      <c r="G92" t="s">
        <v>683</v>
      </c>
    </row>
    <row r="93" spans="7:7" x14ac:dyDescent="0.45">
      <c r="G93" t="s">
        <v>684</v>
      </c>
    </row>
    <row r="94" spans="7:7" x14ac:dyDescent="0.45">
      <c r="G94" t="s">
        <v>637</v>
      </c>
    </row>
    <row r="95" spans="7:7" x14ac:dyDescent="0.45">
      <c r="G95" t="s">
        <v>663</v>
      </c>
    </row>
    <row r="96" spans="7:7" x14ac:dyDescent="0.45">
      <c r="G96" t="s">
        <v>668</v>
      </c>
    </row>
    <row r="97" spans="7:7" x14ac:dyDescent="0.45">
      <c r="G97" t="s">
        <v>669</v>
      </c>
    </row>
    <row r="98" spans="7:7" x14ac:dyDescent="0.45">
      <c r="G98" t="s">
        <v>673</v>
      </c>
    </row>
    <row r="99" spans="7:7" x14ac:dyDescent="0.45">
      <c r="G99" t="s">
        <v>675</v>
      </c>
    </row>
    <row r="100" spans="7:7" x14ac:dyDescent="0.45">
      <c r="G100" t="s">
        <v>637</v>
      </c>
    </row>
    <row r="101" spans="7:7" x14ac:dyDescent="0.45">
      <c r="G101" t="s">
        <v>116</v>
      </c>
    </row>
    <row r="102" spans="7:7" x14ac:dyDescent="0.45">
      <c r="G102" t="s">
        <v>115</v>
      </c>
    </row>
    <row r="103" spans="7:7" x14ac:dyDescent="0.45">
      <c r="G103" t="s">
        <v>685</v>
      </c>
    </row>
    <row r="104" spans="7:7" x14ac:dyDescent="0.45">
      <c r="G104" t="s">
        <v>686</v>
      </c>
    </row>
    <row r="105" spans="7:7" x14ac:dyDescent="0.45">
      <c r="G105" t="s">
        <v>687</v>
      </c>
    </row>
    <row r="106" spans="7:7" x14ac:dyDescent="0.45">
      <c r="G106" t="s">
        <v>688</v>
      </c>
    </row>
    <row r="107" spans="7:7" x14ac:dyDescent="0.45">
      <c r="G107" t="s">
        <v>689</v>
      </c>
    </row>
    <row r="108" spans="7:7" x14ac:dyDescent="0.45">
      <c r="G108" t="s">
        <v>690</v>
      </c>
    </row>
    <row r="109" spans="7:7" x14ac:dyDescent="0.45">
      <c r="G109" t="s">
        <v>691</v>
      </c>
    </row>
    <row r="110" spans="7:7" x14ac:dyDescent="0.45">
      <c r="G110" t="s">
        <v>692</v>
      </c>
    </row>
    <row r="111" spans="7:7" x14ac:dyDescent="0.45">
      <c r="G111" t="s">
        <v>637</v>
      </c>
    </row>
    <row r="112" spans="7:7" x14ac:dyDescent="0.45">
      <c r="G112" t="s">
        <v>133</v>
      </c>
    </row>
    <row r="113" spans="7:7" x14ac:dyDescent="0.45">
      <c r="G113" t="s">
        <v>693</v>
      </c>
    </row>
    <row r="114" spans="7:7" x14ac:dyDescent="0.45">
      <c r="G114" t="s">
        <v>694</v>
      </c>
    </row>
    <row r="115" spans="7:7" x14ac:dyDescent="0.45">
      <c r="G115" t="s">
        <v>695</v>
      </c>
    </row>
    <row r="116" spans="7:7" x14ac:dyDescent="0.45">
      <c r="G116" t="s">
        <v>696</v>
      </c>
    </row>
    <row r="117" spans="7:7" x14ac:dyDescent="0.45">
      <c r="G117" t="s">
        <v>652</v>
      </c>
    </row>
    <row r="118" spans="7:7" x14ac:dyDescent="0.45">
      <c r="G118" t="s">
        <v>697</v>
      </c>
    </row>
    <row r="119" spans="7:7" x14ac:dyDescent="0.45">
      <c r="G119" t="s">
        <v>698</v>
      </c>
    </row>
    <row r="120" spans="7:7" x14ac:dyDescent="0.45">
      <c r="G120" t="s">
        <v>699</v>
      </c>
    </row>
    <row r="121" spans="7:7" x14ac:dyDescent="0.45">
      <c r="G121" t="s">
        <v>700</v>
      </c>
    </row>
    <row r="122" spans="7:7" x14ac:dyDescent="0.45">
      <c r="G122" t="s">
        <v>701</v>
      </c>
    </row>
    <row r="123" spans="7:7" x14ac:dyDescent="0.45">
      <c r="G123" t="s">
        <v>637</v>
      </c>
    </row>
    <row r="124" spans="7:7" x14ac:dyDescent="0.45">
      <c r="G124" t="s">
        <v>636</v>
      </c>
    </row>
    <row r="125" spans="7:7" x14ac:dyDescent="0.45">
      <c r="G125" t="s">
        <v>646</v>
      </c>
    </row>
    <row r="126" spans="7:7" x14ac:dyDescent="0.45">
      <c r="G126" t="s">
        <v>637</v>
      </c>
    </row>
    <row r="127" spans="7:7" x14ac:dyDescent="0.45">
      <c r="G127" t="s">
        <v>638</v>
      </c>
    </row>
    <row r="128" spans="7:7" x14ac:dyDescent="0.45">
      <c r="G128" t="s">
        <v>639</v>
      </c>
    </row>
    <row r="129" spans="7:7" x14ac:dyDescent="0.45">
      <c r="G129" t="s">
        <v>640</v>
      </c>
    </row>
    <row r="130" spans="7:7" x14ac:dyDescent="0.45">
      <c r="G130" t="s">
        <v>641</v>
      </c>
    </row>
    <row r="131" spans="7:7" x14ac:dyDescent="0.45">
      <c r="G131" t="s">
        <v>642</v>
      </c>
    </row>
    <row r="132" spans="7:7" x14ac:dyDescent="0.45">
      <c r="G132" t="s">
        <v>643</v>
      </c>
    </row>
    <row r="133" spans="7:7" x14ac:dyDescent="0.45">
      <c r="G133" t="s">
        <v>644</v>
      </c>
    </row>
    <row r="134" spans="7:7" x14ac:dyDescent="0.45">
      <c r="G134" t="s">
        <v>645</v>
      </c>
    </row>
    <row r="135" spans="7:7" x14ac:dyDescent="0.45">
      <c r="G135" t="s">
        <v>646</v>
      </c>
    </row>
    <row r="136" spans="7:7" x14ac:dyDescent="0.45">
      <c r="G136" t="s">
        <v>647</v>
      </c>
    </row>
    <row r="137" spans="7:7" x14ac:dyDescent="0.45">
      <c r="G137" t="s">
        <v>648</v>
      </c>
    </row>
    <row r="138" spans="7:7" x14ac:dyDescent="0.45">
      <c r="G138" t="s">
        <v>649</v>
      </c>
    </row>
    <row r="139" spans="7:7" x14ac:dyDescent="0.45">
      <c r="G139" t="s">
        <v>650</v>
      </c>
    </row>
    <row r="140" spans="7:7" x14ac:dyDescent="0.45">
      <c r="G140" t="s">
        <v>651</v>
      </c>
    </row>
    <row r="141" spans="7:7" x14ac:dyDescent="0.45">
      <c r="G141" t="s">
        <v>695</v>
      </c>
    </row>
    <row r="142" spans="7:7" x14ac:dyDescent="0.45">
      <c r="G142" t="s">
        <v>700</v>
      </c>
    </row>
    <row r="143" spans="7:7" x14ac:dyDescent="0.45">
      <c r="G143" t="s">
        <v>637</v>
      </c>
    </row>
    <row r="144" spans="7:7" x14ac:dyDescent="0.45">
      <c r="G144" t="s">
        <v>638</v>
      </c>
    </row>
    <row r="145" spans="7:7" x14ac:dyDescent="0.45">
      <c r="G145" t="s">
        <v>643</v>
      </c>
    </row>
    <row r="146" spans="7:7" x14ac:dyDescent="0.45">
      <c r="G146" t="s">
        <v>653</v>
      </c>
    </row>
    <row r="147" spans="7:7" x14ac:dyDescent="0.45">
      <c r="G147" t="s">
        <v>654</v>
      </c>
    </row>
    <row r="148" spans="7:7" x14ac:dyDescent="0.45">
      <c r="G148" t="s">
        <v>646</v>
      </c>
    </row>
    <row r="149" spans="7:7" x14ac:dyDescent="0.45">
      <c r="G149" t="s">
        <v>637</v>
      </c>
    </row>
    <row r="150" spans="7:7" x14ac:dyDescent="0.45">
      <c r="G150" t="s">
        <v>53</v>
      </c>
    </row>
    <row r="151" spans="7:7" x14ac:dyDescent="0.45">
      <c r="G151" t="s">
        <v>655</v>
      </c>
    </row>
    <row r="152" spans="7:7" x14ac:dyDescent="0.45">
      <c r="G152" t="s">
        <v>656</v>
      </c>
    </row>
    <row r="153" spans="7:7" x14ac:dyDescent="0.45">
      <c r="G153" t="s">
        <v>646</v>
      </c>
    </row>
    <row r="154" spans="7:7" x14ac:dyDescent="0.45">
      <c r="G154" t="s">
        <v>647</v>
      </c>
    </row>
    <row r="155" spans="7:7" x14ac:dyDescent="0.45">
      <c r="G155" t="s">
        <v>648</v>
      </c>
    </row>
    <row r="156" spans="7:7" x14ac:dyDescent="0.45">
      <c r="G156" t="s">
        <v>649</v>
      </c>
    </row>
    <row r="157" spans="7:7" x14ac:dyDescent="0.45">
      <c r="G157" t="s">
        <v>650</v>
      </c>
    </row>
    <row r="158" spans="7:7" x14ac:dyDescent="0.45">
      <c r="G158" t="s">
        <v>651</v>
      </c>
    </row>
    <row r="159" spans="7:7" x14ac:dyDescent="0.45">
      <c r="G159" t="s">
        <v>695</v>
      </c>
    </row>
    <row r="160" spans="7:7" x14ac:dyDescent="0.45">
      <c r="G160" t="s">
        <v>700</v>
      </c>
    </row>
    <row r="161" spans="7:7" x14ac:dyDescent="0.45">
      <c r="G161" t="s">
        <v>637</v>
      </c>
    </row>
    <row r="162" spans="7:7" x14ac:dyDescent="0.45">
      <c r="G162" t="s">
        <v>657</v>
      </c>
    </row>
    <row r="163" spans="7:7" x14ac:dyDescent="0.45">
      <c r="G163" t="s">
        <v>655</v>
      </c>
    </row>
    <row r="164" spans="7:7" x14ac:dyDescent="0.45">
      <c r="G164" t="s">
        <v>656</v>
      </c>
    </row>
    <row r="165" spans="7:7" x14ac:dyDescent="0.45">
      <c r="G165" t="s">
        <v>646</v>
      </c>
    </row>
    <row r="166" spans="7:7" x14ac:dyDescent="0.45">
      <c r="G166" t="s">
        <v>647</v>
      </c>
    </row>
    <row r="167" spans="7:7" x14ac:dyDescent="0.45">
      <c r="G167" t="s">
        <v>648</v>
      </c>
    </row>
    <row r="168" spans="7:7" x14ac:dyDescent="0.45">
      <c r="G168" t="s">
        <v>649</v>
      </c>
    </row>
    <row r="169" spans="7:7" x14ac:dyDescent="0.45">
      <c r="G169" t="s">
        <v>650</v>
      </c>
    </row>
    <row r="170" spans="7:7" x14ac:dyDescent="0.45">
      <c r="G170" t="s">
        <v>651</v>
      </c>
    </row>
    <row r="171" spans="7:7" x14ac:dyDescent="0.45">
      <c r="G171" t="s">
        <v>695</v>
      </c>
    </row>
    <row r="172" spans="7:7" x14ac:dyDescent="0.45">
      <c r="G172" t="s">
        <v>700</v>
      </c>
    </row>
    <row r="173" spans="7:7" x14ac:dyDescent="0.45">
      <c r="G173" t="s">
        <v>637</v>
      </c>
    </row>
    <row r="174" spans="7:7" x14ac:dyDescent="0.45">
      <c r="G174" t="s">
        <v>658</v>
      </c>
    </row>
    <row r="175" spans="7:7" x14ac:dyDescent="0.45">
      <c r="G175" t="s">
        <v>655</v>
      </c>
    </row>
    <row r="176" spans="7:7" x14ac:dyDescent="0.45">
      <c r="G176" t="s">
        <v>656</v>
      </c>
    </row>
    <row r="177" spans="7:7" x14ac:dyDescent="0.45">
      <c r="G177" t="s">
        <v>646</v>
      </c>
    </row>
    <row r="178" spans="7:7" x14ac:dyDescent="0.45">
      <c r="G178" t="s">
        <v>647</v>
      </c>
    </row>
    <row r="179" spans="7:7" x14ac:dyDescent="0.45">
      <c r="G179" t="s">
        <v>648</v>
      </c>
    </row>
    <row r="180" spans="7:7" x14ac:dyDescent="0.45">
      <c r="G180" t="s">
        <v>649</v>
      </c>
    </row>
    <row r="181" spans="7:7" x14ac:dyDescent="0.45">
      <c r="G181" t="s">
        <v>650</v>
      </c>
    </row>
    <row r="182" spans="7:7" x14ac:dyDescent="0.45">
      <c r="G182" t="s">
        <v>651</v>
      </c>
    </row>
    <row r="183" spans="7:7" x14ac:dyDescent="0.45">
      <c r="G183" t="s">
        <v>695</v>
      </c>
    </row>
    <row r="184" spans="7:7" x14ac:dyDescent="0.45">
      <c r="G184" t="s">
        <v>700</v>
      </c>
    </row>
    <row r="185" spans="7:7" x14ac:dyDescent="0.45">
      <c r="G185" t="s">
        <v>637</v>
      </c>
    </row>
    <row r="186" spans="7:7" x14ac:dyDescent="0.45">
      <c r="G186" t="s">
        <v>638</v>
      </c>
    </row>
    <row r="187" spans="7:7" x14ac:dyDescent="0.45">
      <c r="G187" t="s">
        <v>46</v>
      </c>
    </row>
    <row r="188" spans="7:7" x14ac:dyDescent="0.45">
      <c r="G188" t="s">
        <v>50</v>
      </c>
    </row>
    <row r="189" spans="7:7" x14ac:dyDescent="0.45">
      <c r="G189" t="s">
        <v>648</v>
      </c>
    </row>
    <row r="190" spans="7:7" x14ac:dyDescent="0.45">
      <c r="G190" t="s">
        <v>659</v>
      </c>
    </row>
    <row r="191" spans="7:7" x14ac:dyDescent="0.45">
      <c r="G191" t="s">
        <v>660</v>
      </c>
    </row>
    <row r="192" spans="7:7" x14ac:dyDescent="0.45">
      <c r="G192" t="s">
        <v>647</v>
      </c>
    </row>
    <row r="193" spans="7:7" x14ac:dyDescent="0.45">
      <c r="G193" t="s">
        <v>661</v>
      </c>
    </row>
    <row r="194" spans="7:7" x14ac:dyDescent="0.45">
      <c r="G194" t="s">
        <v>662</v>
      </c>
    </row>
    <row r="195" spans="7:7" x14ac:dyDescent="0.45">
      <c r="G195" t="s">
        <v>637</v>
      </c>
    </row>
    <row r="196" spans="7:7" x14ac:dyDescent="0.45">
      <c r="G196" t="s">
        <v>638</v>
      </c>
    </row>
    <row r="197" spans="7:7" x14ac:dyDescent="0.45">
      <c r="G197" t="s">
        <v>663</v>
      </c>
    </row>
    <row r="198" spans="7:7" x14ac:dyDescent="0.45">
      <c r="G198" t="s">
        <v>650</v>
      </c>
    </row>
    <row r="199" spans="7:7" x14ac:dyDescent="0.45">
      <c r="G199" t="s">
        <v>651</v>
      </c>
    </row>
    <row r="200" spans="7:7" x14ac:dyDescent="0.45">
      <c r="G200" t="s">
        <v>664</v>
      </c>
    </row>
    <row r="201" spans="7:7" x14ac:dyDescent="0.45">
      <c r="G201" t="s">
        <v>665</v>
      </c>
    </row>
    <row r="202" spans="7:7" x14ac:dyDescent="0.45">
      <c r="G202" t="s">
        <v>666</v>
      </c>
    </row>
    <row r="203" spans="7:7" x14ac:dyDescent="0.45">
      <c r="G203" t="s">
        <v>667</v>
      </c>
    </row>
    <row r="204" spans="7:7" x14ac:dyDescent="0.45">
      <c r="G204" t="s">
        <v>637</v>
      </c>
    </row>
    <row r="205" spans="7:7" x14ac:dyDescent="0.45">
      <c r="G205" t="s">
        <v>638</v>
      </c>
    </row>
    <row r="206" spans="7:7" x14ac:dyDescent="0.45">
      <c r="G206" t="s">
        <v>668</v>
      </c>
    </row>
    <row r="207" spans="7:7" x14ac:dyDescent="0.45">
      <c r="G207" t="s">
        <v>669</v>
      </c>
    </row>
    <row r="208" spans="7:7" x14ac:dyDescent="0.45">
      <c r="G208" t="s">
        <v>670</v>
      </c>
    </row>
    <row r="209" spans="7:7" x14ac:dyDescent="0.45">
      <c r="G209" t="s">
        <v>671</v>
      </c>
    </row>
    <row r="210" spans="7:7" x14ac:dyDescent="0.45">
      <c r="G210" t="s">
        <v>672</v>
      </c>
    </row>
    <row r="211" spans="7:7" x14ac:dyDescent="0.45">
      <c r="G211" t="s">
        <v>673</v>
      </c>
    </row>
    <row r="212" spans="7:7" x14ac:dyDescent="0.45">
      <c r="G212" t="s">
        <v>674</v>
      </c>
    </row>
    <row r="213" spans="7:7" x14ac:dyDescent="0.45">
      <c r="G213" t="s">
        <v>675</v>
      </c>
    </row>
    <row r="214" spans="7:7" x14ac:dyDescent="0.45">
      <c r="G214" t="s">
        <v>676</v>
      </c>
    </row>
    <row r="215" spans="7:7" x14ac:dyDescent="0.45">
      <c r="G215" t="s">
        <v>677</v>
      </c>
    </row>
    <row r="216" spans="7:7" x14ac:dyDescent="0.45">
      <c r="G216" t="s">
        <v>678</v>
      </c>
    </row>
    <row r="217" spans="7:7" x14ac:dyDescent="0.45">
      <c r="G217" t="s">
        <v>679</v>
      </c>
    </row>
    <row r="218" spans="7:7" x14ac:dyDescent="0.45">
      <c r="G218" t="s">
        <v>680</v>
      </c>
    </row>
    <row r="219" spans="7:7" x14ac:dyDescent="0.45">
      <c r="G219" t="s">
        <v>681</v>
      </c>
    </row>
    <row r="220" spans="7:7" x14ac:dyDescent="0.45">
      <c r="G220" t="s">
        <v>682</v>
      </c>
    </row>
    <row r="221" spans="7:7" x14ac:dyDescent="0.45">
      <c r="G221" t="s">
        <v>683</v>
      </c>
    </row>
    <row r="222" spans="7:7" x14ac:dyDescent="0.45">
      <c r="G222" t="s">
        <v>684</v>
      </c>
    </row>
    <row r="223" spans="7:7" x14ac:dyDescent="0.45">
      <c r="G223" t="s">
        <v>637</v>
      </c>
    </row>
    <row r="224" spans="7:7" x14ac:dyDescent="0.45">
      <c r="G224" t="s">
        <v>663</v>
      </c>
    </row>
    <row r="225" spans="7:7" x14ac:dyDescent="0.45">
      <c r="G225" t="s">
        <v>668</v>
      </c>
    </row>
    <row r="226" spans="7:7" x14ac:dyDescent="0.45">
      <c r="G226" t="s">
        <v>669</v>
      </c>
    </row>
    <row r="227" spans="7:7" x14ac:dyDescent="0.45">
      <c r="G227" t="s">
        <v>673</v>
      </c>
    </row>
    <row r="228" spans="7:7" x14ac:dyDescent="0.45">
      <c r="G228" t="s">
        <v>675</v>
      </c>
    </row>
    <row r="229" spans="7:7" x14ac:dyDescent="0.45">
      <c r="G229" t="s">
        <v>637</v>
      </c>
    </row>
    <row r="230" spans="7:7" x14ac:dyDescent="0.45">
      <c r="G230" t="s">
        <v>116</v>
      </c>
    </row>
    <row r="231" spans="7:7" x14ac:dyDescent="0.45">
      <c r="G231" t="s">
        <v>115</v>
      </c>
    </row>
    <row r="232" spans="7:7" x14ac:dyDescent="0.45">
      <c r="G232" t="s">
        <v>685</v>
      </c>
    </row>
    <row r="233" spans="7:7" x14ac:dyDescent="0.45">
      <c r="G233" t="s">
        <v>686</v>
      </c>
    </row>
    <row r="234" spans="7:7" x14ac:dyDescent="0.45">
      <c r="G234" t="s">
        <v>687</v>
      </c>
    </row>
    <row r="235" spans="7:7" x14ac:dyDescent="0.45">
      <c r="G235" t="s">
        <v>688</v>
      </c>
    </row>
    <row r="236" spans="7:7" x14ac:dyDescent="0.45">
      <c r="G236" t="s">
        <v>689</v>
      </c>
    </row>
    <row r="237" spans="7:7" x14ac:dyDescent="0.45">
      <c r="G237" t="s">
        <v>690</v>
      </c>
    </row>
    <row r="238" spans="7:7" x14ac:dyDescent="0.45">
      <c r="G238" t="s">
        <v>691</v>
      </c>
    </row>
    <row r="239" spans="7:7" x14ac:dyDescent="0.45">
      <c r="G239" t="s">
        <v>692</v>
      </c>
    </row>
    <row r="240" spans="7:7" x14ac:dyDescent="0.45">
      <c r="G240" t="s">
        <v>637</v>
      </c>
    </row>
    <row r="241" spans="7:7" x14ac:dyDescent="0.45">
      <c r="G241" t="s">
        <v>133</v>
      </c>
    </row>
    <row r="242" spans="7:7" x14ac:dyDescent="0.45">
      <c r="G242" t="s">
        <v>693</v>
      </c>
    </row>
    <row r="243" spans="7:7" x14ac:dyDescent="0.45">
      <c r="G243" t="s">
        <v>694</v>
      </c>
    </row>
    <row r="244" spans="7:7" x14ac:dyDescent="0.45">
      <c r="G244" t="s">
        <v>695</v>
      </c>
    </row>
    <row r="245" spans="7:7" x14ac:dyDescent="0.45">
      <c r="G245" t="s">
        <v>696</v>
      </c>
    </row>
    <row r="246" spans="7:7" x14ac:dyDescent="0.45">
      <c r="G246" t="s">
        <v>702</v>
      </c>
    </row>
    <row r="247" spans="7:7" x14ac:dyDescent="0.45">
      <c r="G247" t="s">
        <v>703</v>
      </c>
    </row>
    <row r="248" spans="7:7" x14ac:dyDescent="0.45">
      <c r="G248" t="s">
        <v>704</v>
      </c>
    </row>
    <row r="249" spans="7:7" x14ac:dyDescent="0.45">
      <c r="G249" t="s">
        <v>705</v>
      </c>
    </row>
    <row r="250" spans="7:7" x14ac:dyDescent="0.45">
      <c r="G250" t="s">
        <v>652</v>
      </c>
    </row>
    <row r="251" spans="7:7" x14ac:dyDescent="0.45">
      <c r="G251" t="s">
        <v>697</v>
      </c>
    </row>
    <row r="252" spans="7:7" x14ac:dyDescent="0.45">
      <c r="G252" t="s">
        <v>698</v>
      </c>
    </row>
    <row r="253" spans="7:7" x14ac:dyDescent="0.45">
      <c r="G253" t="s">
        <v>699</v>
      </c>
    </row>
    <row r="254" spans="7:7" x14ac:dyDescent="0.45">
      <c r="G254" t="s">
        <v>700</v>
      </c>
    </row>
    <row r="255" spans="7:7" x14ac:dyDescent="0.45">
      <c r="G255" t="s">
        <v>701</v>
      </c>
    </row>
    <row r="256" spans="7:7" x14ac:dyDescent="0.45">
      <c r="G256" t="s">
        <v>706</v>
      </c>
    </row>
    <row r="257" spans="7:7" x14ac:dyDescent="0.45">
      <c r="G257" t="s">
        <v>707</v>
      </c>
    </row>
    <row r="258" spans="7:7" x14ac:dyDescent="0.45">
      <c r="G258" t="s">
        <v>637</v>
      </c>
    </row>
    <row r="259" spans="7:7" x14ac:dyDescent="0.45">
      <c r="G259" t="s">
        <v>636</v>
      </c>
    </row>
    <row r="260" spans="7:7" x14ac:dyDescent="0.45">
      <c r="G260" t="s">
        <v>646</v>
      </c>
    </row>
    <row r="261" spans="7:7" x14ac:dyDescent="0.45">
      <c r="G261" t="s">
        <v>1926</v>
      </c>
    </row>
    <row r="262" spans="7:7" x14ac:dyDescent="0.45">
      <c r="G262" t="s">
        <v>1927</v>
      </c>
    </row>
    <row r="263" spans="7:7" x14ac:dyDescent="0.45">
      <c r="G263" t="s">
        <v>1928</v>
      </c>
    </row>
    <row r="264" spans="7:7" x14ac:dyDescent="0.45">
      <c r="G264" t="s">
        <v>1929</v>
      </c>
    </row>
    <row r="265" spans="7:7" x14ac:dyDescent="0.45">
      <c r="G265" t="s">
        <v>1930</v>
      </c>
    </row>
    <row r="266" spans="7:7" x14ac:dyDescent="0.45">
      <c r="G266" t="s">
        <v>1931</v>
      </c>
    </row>
    <row r="267" spans="7:7" x14ac:dyDescent="0.45">
      <c r="G267" t="s">
        <v>1932</v>
      </c>
    </row>
    <row r="268" spans="7:7" x14ac:dyDescent="0.45">
      <c r="G268" t="s">
        <v>1933</v>
      </c>
    </row>
    <row r="269" spans="7:7" x14ac:dyDescent="0.45">
      <c r="G269" t="s">
        <v>1934</v>
      </c>
    </row>
    <row r="270" spans="7:7" x14ac:dyDescent="0.45">
      <c r="G270" t="s">
        <v>1935</v>
      </c>
    </row>
    <row r="271" spans="7:7" x14ac:dyDescent="0.45">
      <c r="G271" t="s">
        <v>1936</v>
      </c>
    </row>
    <row r="272" spans="7:7" x14ac:dyDescent="0.45">
      <c r="G272" t="s">
        <v>1937</v>
      </c>
    </row>
    <row r="273" spans="7:7" x14ac:dyDescent="0.45">
      <c r="G273" t="s">
        <v>1938</v>
      </c>
    </row>
    <row r="274" spans="7:7" x14ac:dyDescent="0.45">
      <c r="G274" t="s">
        <v>1939</v>
      </c>
    </row>
    <row r="275" spans="7:7" x14ac:dyDescent="0.45">
      <c r="G275" t="s">
        <v>1940</v>
      </c>
    </row>
    <row r="276" spans="7:7" x14ac:dyDescent="0.45">
      <c r="G276" t="s">
        <v>1941</v>
      </c>
    </row>
    <row r="277" spans="7:7" x14ac:dyDescent="0.45">
      <c r="G277" t="s">
        <v>1942</v>
      </c>
    </row>
    <row r="278" spans="7:7" x14ac:dyDescent="0.45">
      <c r="G278" t="s">
        <v>1943</v>
      </c>
    </row>
    <row r="279" spans="7:7" x14ac:dyDescent="0.45">
      <c r="G279" t="s">
        <v>1944</v>
      </c>
    </row>
    <row r="280" spans="7:7" x14ac:dyDescent="0.45">
      <c r="G280" t="s">
        <v>1945</v>
      </c>
    </row>
    <row r="281" spans="7:7" x14ac:dyDescent="0.45">
      <c r="G281" t="s">
        <v>1946</v>
      </c>
    </row>
    <row r="282" spans="7:7" x14ac:dyDescent="0.45">
      <c r="G282" t="s">
        <v>1947</v>
      </c>
    </row>
    <row r="283" spans="7:7" x14ac:dyDescent="0.45">
      <c r="G283" t="s">
        <v>1927</v>
      </c>
    </row>
    <row r="284" spans="7:7" x14ac:dyDescent="0.45">
      <c r="G284" t="s">
        <v>1948</v>
      </c>
    </row>
    <row r="285" spans="7:7" x14ac:dyDescent="0.45">
      <c r="G285" t="s">
        <v>1949</v>
      </c>
    </row>
    <row r="286" spans="7:7" x14ac:dyDescent="0.45">
      <c r="G286" t="s">
        <v>1950</v>
      </c>
    </row>
    <row r="287" spans="7:7" x14ac:dyDescent="0.45">
      <c r="G287" t="s">
        <v>1951</v>
      </c>
    </row>
    <row r="288" spans="7:7" x14ac:dyDescent="0.45">
      <c r="G288" t="s">
        <v>1952</v>
      </c>
    </row>
    <row r="289" spans="7:7" x14ac:dyDescent="0.45">
      <c r="G289" t="s">
        <v>1953</v>
      </c>
    </row>
    <row r="290" spans="7:7" x14ac:dyDescent="0.45">
      <c r="G290" t="s">
        <v>1954</v>
      </c>
    </row>
    <row r="291" spans="7:7" x14ac:dyDescent="0.45">
      <c r="G291" t="s">
        <v>1955</v>
      </c>
    </row>
    <row r="292" spans="7:7" x14ac:dyDescent="0.45">
      <c r="G292" t="s">
        <v>1956</v>
      </c>
    </row>
    <row r="293" spans="7:7" x14ac:dyDescent="0.45">
      <c r="G293" t="s">
        <v>1957</v>
      </c>
    </row>
    <row r="294" spans="7:7" x14ac:dyDescent="0.45">
      <c r="G294" t="s">
        <v>1958</v>
      </c>
    </row>
    <row r="295" spans="7:7" x14ac:dyDescent="0.45">
      <c r="G295" t="s">
        <v>1959</v>
      </c>
    </row>
    <row r="296" spans="7:7" x14ac:dyDescent="0.45">
      <c r="G296" t="s">
        <v>1960</v>
      </c>
    </row>
    <row r="297" spans="7:7" x14ac:dyDescent="0.45">
      <c r="G297" t="s">
        <v>1961</v>
      </c>
    </row>
    <row r="298" spans="7:7" x14ac:dyDescent="0.45">
      <c r="G298" t="s">
        <v>1962</v>
      </c>
    </row>
    <row r="299" spans="7:7" x14ac:dyDescent="0.45">
      <c r="G299" t="s">
        <v>1963</v>
      </c>
    </row>
    <row r="300" spans="7:7" x14ac:dyDescent="0.45">
      <c r="G300" t="s">
        <v>1964</v>
      </c>
    </row>
    <row r="301" spans="7:7" x14ac:dyDescent="0.45">
      <c r="G301" t="s">
        <v>1965</v>
      </c>
    </row>
    <row r="302" spans="7:7" x14ac:dyDescent="0.45">
      <c r="G302" t="s">
        <v>1966</v>
      </c>
    </row>
    <row r="303" spans="7:7" x14ac:dyDescent="0.45">
      <c r="G303" t="s">
        <v>1967</v>
      </c>
    </row>
    <row r="304" spans="7:7" x14ac:dyDescent="0.45">
      <c r="G304" t="s">
        <v>1968</v>
      </c>
    </row>
    <row r="305" spans="7:7" x14ac:dyDescent="0.45">
      <c r="G305" t="s">
        <v>1969</v>
      </c>
    </row>
    <row r="306" spans="7:7" x14ac:dyDescent="0.45">
      <c r="G306" t="s">
        <v>1970</v>
      </c>
    </row>
    <row r="307" spans="7:7" x14ac:dyDescent="0.45">
      <c r="G307" t="s">
        <v>1971</v>
      </c>
    </row>
    <row r="308" spans="7:7" x14ac:dyDescent="0.45">
      <c r="G308" t="s">
        <v>1972</v>
      </c>
    </row>
    <row r="309" spans="7:7" x14ac:dyDescent="0.45">
      <c r="G309" t="s">
        <v>1973</v>
      </c>
    </row>
    <row r="310" spans="7:7" x14ac:dyDescent="0.45">
      <c r="G310" t="s">
        <v>1974</v>
      </c>
    </row>
    <row r="311" spans="7:7" x14ac:dyDescent="0.45">
      <c r="G311" t="s">
        <v>1975</v>
      </c>
    </row>
    <row r="312" spans="7:7" x14ac:dyDescent="0.45">
      <c r="G312" t="s">
        <v>1976</v>
      </c>
    </row>
    <row r="313" spans="7:7" x14ac:dyDescent="0.45">
      <c r="G313" t="s">
        <v>1977</v>
      </c>
    </row>
    <row r="314" spans="7:7" x14ac:dyDescent="0.45">
      <c r="G314" t="s">
        <v>1978</v>
      </c>
    </row>
    <row r="315" spans="7:7" x14ac:dyDescent="0.45">
      <c r="G315" t="s">
        <v>1979</v>
      </c>
    </row>
    <row r="316" spans="7:7" x14ac:dyDescent="0.45">
      <c r="G316" t="s">
        <v>1980</v>
      </c>
    </row>
    <row r="317" spans="7:7" x14ac:dyDescent="0.45">
      <c r="G317" t="s">
        <v>1981</v>
      </c>
    </row>
    <row r="318" spans="7:7" x14ac:dyDescent="0.45">
      <c r="G318" t="s">
        <v>1982</v>
      </c>
    </row>
    <row r="319" spans="7:7" x14ac:dyDescent="0.45">
      <c r="G319" t="s">
        <v>1983</v>
      </c>
    </row>
    <row r="320" spans="7:7" x14ac:dyDescent="0.45">
      <c r="G320" t="s">
        <v>1984</v>
      </c>
    </row>
    <row r="321" spans="7:7" x14ac:dyDescent="0.45">
      <c r="G321" t="s">
        <v>1985</v>
      </c>
    </row>
    <row r="322" spans="7:7" x14ac:dyDescent="0.45">
      <c r="G322" t="s">
        <v>1986</v>
      </c>
    </row>
    <row r="323" spans="7:7" x14ac:dyDescent="0.45">
      <c r="G323" t="s">
        <v>1987</v>
      </c>
    </row>
    <row r="324" spans="7:7" x14ac:dyDescent="0.45">
      <c r="G324" t="s">
        <v>1988</v>
      </c>
    </row>
    <row r="325" spans="7:7" x14ac:dyDescent="0.45">
      <c r="G325" t="s">
        <v>1989</v>
      </c>
    </row>
    <row r="326" spans="7:7" x14ac:dyDescent="0.45">
      <c r="G326" t="s">
        <v>1990</v>
      </c>
    </row>
    <row r="327" spans="7:7" x14ac:dyDescent="0.45">
      <c r="G327" t="s">
        <v>1991</v>
      </c>
    </row>
    <row r="328" spans="7:7" x14ac:dyDescent="0.45">
      <c r="G328" t="s">
        <v>1992</v>
      </c>
    </row>
    <row r="329" spans="7:7" x14ac:dyDescent="0.45">
      <c r="G329" t="s">
        <v>1993</v>
      </c>
    </row>
    <row r="330" spans="7:7" x14ac:dyDescent="0.45">
      <c r="G330" t="s">
        <v>1994</v>
      </c>
    </row>
    <row r="331" spans="7:7" x14ac:dyDescent="0.45">
      <c r="G331" t="s">
        <v>1995</v>
      </c>
    </row>
    <row r="332" spans="7:7" x14ac:dyDescent="0.45">
      <c r="G332" t="s">
        <v>1996</v>
      </c>
    </row>
    <row r="333" spans="7:7" x14ac:dyDescent="0.45">
      <c r="G333" t="s">
        <v>1997</v>
      </c>
    </row>
    <row r="334" spans="7:7" x14ac:dyDescent="0.45">
      <c r="G334" t="s">
        <v>1998</v>
      </c>
    </row>
    <row r="335" spans="7:7" x14ac:dyDescent="0.45">
      <c r="G335" t="s">
        <v>1999</v>
      </c>
    </row>
    <row r="336" spans="7:7" x14ac:dyDescent="0.45">
      <c r="G336" t="s">
        <v>2000</v>
      </c>
    </row>
    <row r="337" spans="7:7" x14ac:dyDescent="0.45">
      <c r="G337" t="s">
        <v>2001</v>
      </c>
    </row>
    <row r="338" spans="7:7" x14ac:dyDescent="0.45">
      <c r="G338" t="s">
        <v>2002</v>
      </c>
    </row>
    <row r="339" spans="7:7" x14ac:dyDescent="0.45">
      <c r="G339" t="s">
        <v>2003</v>
      </c>
    </row>
    <row r="340" spans="7:7" x14ac:dyDescent="0.45">
      <c r="G340" t="s">
        <v>2004</v>
      </c>
    </row>
    <row r="341" spans="7:7" x14ac:dyDescent="0.45">
      <c r="G341" t="s">
        <v>2005</v>
      </c>
    </row>
    <row r="342" spans="7:7" x14ac:dyDescent="0.45">
      <c r="G342" t="s">
        <v>2006</v>
      </c>
    </row>
    <row r="343" spans="7:7" x14ac:dyDescent="0.45">
      <c r="G343" t="s">
        <v>2007</v>
      </c>
    </row>
    <row r="344" spans="7:7" x14ac:dyDescent="0.45">
      <c r="G344" t="s">
        <v>2008</v>
      </c>
    </row>
    <row r="345" spans="7:7" x14ac:dyDescent="0.45">
      <c r="G345" t="s">
        <v>2009</v>
      </c>
    </row>
    <row r="346" spans="7:7" x14ac:dyDescent="0.45">
      <c r="G346" t="s">
        <v>2010</v>
      </c>
    </row>
    <row r="347" spans="7:7" x14ac:dyDescent="0.45">
      <c r="G347" t="s">
        <v>2011</v>
      </c>
    </row>
    <row r="348" spans="7:7" x14ac:dyDescent="0.45">
      <c r="G348" t="s">
        <v>2012</v>
      </c>
    </row>
    <row r="349" spans="7:7" x14ac:dyDescent="0.45">
      <c r="G349" t="s">
        <v>2013</v>
      </c>
    </row>
    <row r="350" spans="7:7" x14ac:dyDescent="0.45">
      <c r="G350" t="s">
        <v>2014</v>
      </c>
    </row>
    <row r="351" spans="7:7" x14ac:dyDescent="0.45">
      <c r="G351" t="s">
        <v>2015</v>
      </c>
    </row>
    <row r="352" spans="7:7" x14ac:dyDescent="0.45">
      <c r="G352" t="s">
        <v>2016</v>
      </c>
    </row>
    <row r="353" spans="7:7" x14ac:dyDescent="0.45">
      <c r="G353" t="s">
        <v>2017</v>
      </c>
    </row>
    <row r="354" spans="7:7" x14ac:dyDescent="0.45">
      <c r="G354" t="s">
        <v>2018</v>
      </c>
    </row>
    <row r="355" spans="7:7" x14ac:dyDescent="0.45">
      <c r="G355" t="s">
        <v>2019</v>
      </c>
    </row>
    <row r="356" spans="7:7" x14ac:dyDescent="0.45">
      <c r="G356" t="s">
        <v>2020</v>
      </c>
    </row>
    <row r="357" spans="7:7" x14ac:dyDescent="0.45">
      <c r="G357" t="s">
        <v>2021</v>
      </c>
    </row>
    <row r="358" spans="7:7" x14ac:dyDescent="0.45">
      <c r="G358" t="s">
        <v>2022</v>
      </c>
    </row>
    <row r="359" spans="7:7" x14ac:dyDescent="0.45">
      <c r="G359" t="s">
        <v>2023</v>
      </c>
    </row>
    <row r="360" spans="7:7" x14ac:dyDescent="0.45">
      <c r="G360" t="s">
        <v>2024</v>
      </c>
    </row>
    <row r="361" spans="7:7" x14ac:dyDescent="0.45">
      <c r="G361" t="s">
        <v>2025</v>
      </c>
    </row>
    <row r="362" spans="7:7" x14ac:dyDescent="0.45">
      <c r="G362" t="s">
        <v>2026</v>
      </c>
    </row>
    <row r="363" spans="7:7" x14ac:dyDescent="0.45">
      <c r="G363" t="s">
        <v>2027</v>
      </c>
    </row>
    <row r="364" spans="7:7" x14ac:dyDescent="0.45">
      <c r="G364" t="s">
        <v>2028</v>
      </c>
    </row>
    <row r="365" spans="7:7" x14ac:dyDescent="0.45">
      <c r="G365" t="s">
        <v>2029</v>
      </c>
    </row>
    <row r="366" spans="7:7" x14ac:dyDescent="0.45">
      <c r="G366" t="s">
        <v>2030</v>
      </c>
    </row>
    <row r="367" spans="7:7" x14ac:dyDescent="0.45">
      <c r="G367" t="s">
        <v>2031</v>
      </c>
    </row>
    <row r="368" spans="7:7" x14ac:dyDescent="0.45">
      <c r="G368" t="s">
        <v>2032</v>
      </c>
    </row>
    <row r="369" spans="7:7" x14ac:dyDescent="0.45">
      <c r="G369" t="s">
        <v>2033</v>
      </c>
    </row>
    <row r="370" spans="7:7" x14ac:dyDescent="0.45">
      <c r="G370" t="s">
        <v>2034</v>
      </c>
    </row>
    <row r="371" spans="7:7" x14ac:dyDescent="0.45">
      <c r="G371" t="s">
        <v>2035</v>
      </c>
    </row>
    <row r="372" spans="7:7" x14ac:dyDescent="0.45">
      <c r="G372" t="s">
        <v>2036</v>
      </c>
    </row>
    <row r="373" spans="7:7" x14ac:dyDescent="0.45">
      <c r="G373" t="s">
        <v>2037</v>
      </c>
    </row>
    <row r="374" spans="7:7" x14ac:dyDescent="0.45">
      <c r="G374" t="s">
        <v>2038</v>
      </c>
    </row>
    <row r="375" spans="7:7" x14ac:dyDescent="0.45">
      <c r="G375" t="s">
        <v>2039</v>
      </c>
    </row>
    <row r="376" spans="7:7" x14ac:dyDescent="0.45">
      <c r="G376" t="s">
        <v>2040</v>
      </c>
    </row>
    <row r="377" spans="7:7" x14ac:dyDescent="0.45">
      <c r="G377" t="s">
        <v>2041</v>
      </c>
    </row>
    <row r="378" spans="7:7" x14ac:dyDescent="0.45">
      <c r="G378" t="s">
        <v>2042</v>
      </c>
    </row>
    <row r="379" spans="7:7" x14ac:dyDescent="0.45">
      <c r="G379" t="s">
        <v>1943</v>
      </c>
    </row>
    <row r="380" spans="7:7" x14ac:dyDescent="0.45">
      <c r="G380" t="s">
        <v>1944</v>
      </c>
    </row>
    <row r="381" spans="7:7" x14ac:dyDescent="0.45">
      <c r="G381" t="s">
        <v>2043</v>
      </c>
    </row>
    <row r="382" spans="7:7" x14ac:dyDescent="0.45">
      <c r="G382" t="s">
        <v>2044</v>
      </c>
    </row>
    <row r="383" spans="7:7" x14ac:dyDescent="0.45">
      <c r="G383" t="s">
        <v>2045</v>
      </c>
    </row>
    <row r="384" spans="7:7" x14ac:dyDescent="0.45">
      <c r="G384" t="s">
        <v>2046</v>
      </c>
    </row>
    <row r="385" spans="7:7" x14ac:dyDescent="0.45">
      <c r="G385" t="s">
        <v>2047</v>
      </c>
    </row>
    <row r="386" spans="7:7" x14ac:dyDescent="0.45">
      <c r="G386" t="s">
        <v>2048</v>
      </c>
    </row>
    <row r="387" spans="7:7" x14ac:dyDescent="0.45">
      <c r="G387" t="s">
        <v>1926</v>
      </c>
    </row>
    <row r="388" spans="7:7" x14ac:dyDescent="0.45">
      <c r="G388" t="s">
        <v>1945</v>
      </c>
    </row>
    <row r="389" spans="7:7" x14ac:dyDescent="0.45">
      <c r="G389" t="s">
        <v>1947</v>
      </c>
    </row>
    <row r="390" spans="7:7" x14ac:dyDescent="0.45">
      <c r="G390" t="s">
        <v>2049</v>
      </c>
    </row>
    <row r="391" spans="7:7" x14ac:dyDescent="0.45">
      <c r="G391" t="s">
        <v>2050</v>
      </c>
    </row>
    <row r="392" spans="7:7" x14ac:dyDescent="0.45">
      <c r="G392" t="s">
        <v>2051</v>
      </c>
    </row>
    <row r="393" spans="7:7" x14ac:dyDescent="0.45">
      <c r="G393" t="s">
        <v>2052</v>
      </c>
    </row>
    <row r="394" spans="7:7" x14ac:dyDescent="0.45">
      <c r="G394" t="s">
        <v>2053</v>
      </c>
    </row>
    <row r="395" spans="7:7" x14ac:dyDescent="0.45">
      <c r="G395" t="s">
        <v>2054</v>
      </c>
    </row>
    <row r="396" spans="7:7" x14ac:dyDescent="0.45">
      <c r="G396" t="s">
        <v>1948</v>
      </c>
    </row>
    <row r="397" spans="7:7" x14ac:dyDescent="0.45">
      <c r="G397" t="s">
        <v>2055</v>
      </c>
    </row>
    <row r="398" spans="7:7" x14ac:dyDescent="0.45">
      <c r="G398" t="s">
        <v>2056</v>
      </c>
    </row>
    <row r="399" spans="7:7" x14ac:dyDescent="0.45">
      <c r="G399" t="s">
        <v>2057</v>
      </c>
    </row>
    <row r="400" spans="7:7" x14ac:dyDescent="0.45">
      <c r="G400" t="s">
        <v>2058</v>
      </c>
    </row>
    <row r="401" spans="7:7" x14ac:dyDescent="0.45">
      <c r="G401" t="s">
        <v>2059</v>
      </c>
    </row>
    <row r="402" spans="7:7" x14ac:dyDescent="0.45">
      <c r="G402" t="s">
        <v>2060</v>
      </c>
    </row>
    <row r="403" spans="7:7" x14ac:dyDescent="0.45">
      <c r="G403" t="s">
        <v>2061</v>
      </c>
    </row>
    <row r="404" spans="7:7" x14ac:dyDescent="0.45">
      <c r="G404" t="s">
        <v>2062</v>
      </c>
    </row>
    <row r="405" spans="7:7" x14ac:dyDescent="0.45">
      <c r="G405" t="s">
        <v>2063</v>
      </c>
    </row>
    <row r="406" spans="7:7" x14ac:dyDescent="0.45">
      <c r="G406" t="s">
        <v>2064</v>
      </c>
    </row>
    <row r="407" spans="7:7" x14ac:dyDescent="0.45">
      <c r="G407" t="s">
        <v>2065</v>
      </c>
    </row>
    <row r="408" spans="7:7" x14ac:dyDescent="0.45">
      <c r="G408" t="s">
        <v>2066</v>
      </c>
    </row>
    <row r="409" spans="7:7" x14ac:dyDescent="0.45">
      <c r="G409" t="s">
        <v>2067</v>
      </c>
    </row>
    <row r="410" spans="7:7" x14ac:dyDescent="0.45">
      <c r="G410" t="s">
        <v>2068</v>
      </c>
    </row>
    <row r="411" spans="7:7" x14ac:dyDescent="0.45">
      <c r="G411" t="s">
        <v>2069</v>
      </c>
    </row>
    <row r="412" spans="7:7" x14ac:dyDescent="0.45">
      <c r="G412" t="s">
        <v>2070</v>
      </c>
    </row>
    <row r="413" spans="7:7" x14ac:dyDescent="0.45">
      <c r="G413" t="s">
        <v>2071</v>
      </c>
    </row>
    <row r="414" spans="7:7" x14ac:dyDescent="0.45">
      <c r="G414" t="s">
        <v>2072</v>
      </c>
    </row>
    <row r="415" spans="7:7" x14ac:dyDescent="0.45">
      <c r="G415" t="s">
        <v>2073</v>
      </c>
    </row>
    <row r="416" spans="7:7" x14ac:dyDescent="0.45">
      <c r="G416" t="s">
        <v>2074</v>
      </c>
    </row>
    <row r="417" spans="7:7" x14ac:dyDescent="0.45">
      <c r="G417" t="s">
        <v>2075</v>
      </c>
    </row>
    <row r="418" spans="7:7" x14ac:dyDescent="0.45">
      <c r="G418" t="s">
        <v>2076</v>
      </c>
    </row>
    <row r="419" spans="7:7" x14ac:dyDescent="0.45">
      <c r="G419" t="s">
        <v>2077</v>
      </c>
    </row>
    <row r="420" spans="7:7" x14ac:dyDescent="0.45">
      <c r="G420" t="s">
        <v>2078</v>
      </c>
    </row>
    <row r="421" spans="7:7" x14ac:dyDescent="0.45">
      <c r="G421" t="s">
        <v>2079</v>
      </c>
    </row>
    <row r="422" spans="7:7" x14ac:dyDescent="0.45">
      <c r="G422" t="s">
        <v>2080</v>
      </c>
    </row>
    <row r="423" spans="7:7" x14ac:dyDescent="0.45">
      <c r="G423" t="s">
        <v>2081</v>
      </c>
    </row>
    <row r="424" spans="7:7" x14ac:dyDescent="0.45">
      <c r="G424" t="s">
        <v>2082</v>
      </c>
    </row>
    <row r="425" spans="7:7" x14ac:dyDescent="0.45">
      <c r="G425" t="s">
        <v>2083</v>
      </c>
    </row>
    <row r="426" spans="7:7" x14ac:dyDescent="0.45">
      <c r="G426" t="s">
        <v>2084</v>
      </c>
    </row>
    <row r="427" spans="7:7" x14ac:dyDescent="0.45">
      <c r="G427" t="s">
        <v>2085</v>
      </c>
    </row>
    <row r="428" spans="7:7" x14ac:dyDescent="0.45">
      <c r="G428" t="s">
        <v>2086</v>
      </c>
    </row>
    <row r="429" spans="7:7" x14ac:dyDescent="0.45">
      <c r="G429" t="s">
        <v>2087</v>
      </c>
    </row>
    <row r="430" spans="7:7" x14ac:dyDescent="0.45">
      <c r="G430" t="s">
        <v>2088</v>
      </c>
    </row>
    <row r="431" spans="7:7" x14ac:dyDescent="0.45">
      <c r="G431" t="s">
        <v>2089</v>
      </c>
    </row>
    <row r="432" spans="7:7" x14ac:dyDescent="0.45">
      <c r="G432" t="s">
        <v>2090</v>
      </c>
    </row>
    <row r="433" spans="7:7" x14ac:dyDescent="0.45">
      <c r="G433" t="s">
        <v>2091</v>
      </c>
    </row>
    <row r="434" spans="7:7" x14ac:dyDescent="0.45">
      <c r="G434" t="s">
        <v>2092</v>
      </c>
    </row>
    <row r="435" spans="7:7" x14ac:dyDescent="0.45">
      <c r="G435" t="s">
        <v>2093</v>
      </c>
    </row>
    <row r="436" spans="7:7" x14ac:dyDescent="0.45">
      <c r="G436" t="s">
        <v>2094</v>
      </c>
    </row>
    <row r="437" spans="7:7" x14ac:dyDescent="0.45">
      <c r="G437" t="s">
        <v>2095</v>
      </c>
    </row>
    <row r="438" spans="7:7" x14ac:dyDescent="0.45">
      <c r="G438" t="s">
        <v>2096</v>
      </c>
    </row>
    <row r="439" spans="7:7" x14ac:dyDescent="0.45">
      <c r="G439" t="s">
        <v>2097</v>
      </c>
    </row>
    <row r="440" spans="7:7" x14ac:dyDescent="0.45">
      <c r="G440" t="s">
        <v>2098</v>
      </c>
    </row>
    <row r="441" spans="7:7" x14ac:dyDescent="0.45">
      <c r="G441" t="s">
        <v>2099</v>
      </c>
    </row>
    <row r="442" spans="7:7" x14ac:dyDescent="0.45">
      <c r="G442" t="s">
        <v>2100</v>
      </c>
    </row>
    <row r="443" spans="7:7" x14ac:dyDescent="0.45">
      <c r="G443" t="s">
        <v>2101</v>
      </c>
    </row>
    <row r="444" spans="7:7" x14ac:dyDescent="0.45">
      <c r="G444" t="s">
        <v>2102</v>
      </c>
    </row>
    <row r="445" spans="7:7" x14ac:dyDescent="0.45">
      <c r="G445" t="s">
        <v>2103</v>
      </c>
    </row>
    <row r="446" spans="7:7" x14ac:dyDescent="0.45">
      <c r="G446" t="s">
        <v>2104</v>
      </c>
    </row>
    <row r="447" spans="7:7" x14ac:dyDescent="0.45">
      <c r="G447" t="s">
        <v>2105</v>
      </c>
    </row>
    <row r="448" spans="7:7" x14ac:dyDescent="0.45">
      <c r="G448" t="s">
        <v>2106</v>
      </c>
    </row>
    <row r="449" spans="7:7" x14ac:dyDescent="0.45">
      <c r="G449" t="s">
        <v>2107</v>
      </c>
    </row>
    <row r="450" spans="7:7" x14ac:dyDescent="0.45">
      <c r="G450" t="s">
        <v>2108</v>
      </c>
    </row>
    <row r="451" spans="7:7" x14ac:dyDescent="0.45">
      <c r="G451" t="s">
        <v>2109</v>
      </c>
    </row>
    <row r="452" spans="7:7" x14ac:dyDescent="0.45">
      <c r="G452" t="s">
        <v>2110</v>
      </c>
    </row>
    <row r="453" spans="7:7" x14ac:dyDescent="0.45">
      <c r="G453" t="s">
        <v>2111</v>
      </c>
    </row>
    <row r="454" spans="7:7" x14ac:dyDescent="0.45">
      <c r="G454" t="s">
        <v>2112</v>
      </c>
    </row>
    <row r="455" spans="7:7" x14ac:dyDescent="0.45">
      <c r="G455" t="s">
        <v>2113</v>
      </c>
    </row>
    <row r="456" spans="7:7" x14ac:dyDescent="0.45">
      <c r="G456" t="s">
        <v>2114</v>
      </c>
    </row>
    <row r="457" spans="7:7" x14ac:dyDescent="0.45">
      <c r="G457" t="s">
        <v>2115</v>
      </c>
    </row>
    <row r="458" spans="7:7" x14ac:dyDescent="0.45">
      <c r="G458" t="s">
        <v>2116</v>
      </c>
    </row>
    <row r="459" spans="7:7" x14ac:dyDescent="0.45">
      <c r="G459" t="s">
        <v>2117</v>
      </c>
    </row>
    <row r="460" spans="7:7" x14ac:dyDescent="0.45">
      <c r="G460" t="s">
        <v>2118</v>
      </c>
    </row>
    <row r="461" spans="7:7" x14ac:dyDescent="0.45">
      <c r="G461" t="s">
        <v>2119</v>
      </c>
    </row>
    <row r="462" spans="7:7" x14ac:dyDescent="0.45">
      <c r="G462" t="s">
        <v>2120</v>
      </c>
    </row>
    <row r="463" spans="7:7" x14ac:dyDescent="0.45">
      <c r="G463" t="s">
        <v>2121</v>
      </c>
    </row>
    <row r="464" spans="7:7" x14ac:dyDescent="0.45">
      <c r="G464" t="s">
        <v>2122</v>
      </c>
    </row>
    <row r="465" spans="7:7" x14ac:dyDescent="0.45">
      <c r="G465" t="s">
        <v>1091</v>
      </c>
    </row>
    <row r="466" spans="7:7" x14ac:dyDescent="0.45">
      <c r="G466" t="s">
        <v>2123</v>
      </c>
    </row>
    <row r="467" spans="7:7" x14ac:dyDescent="0.45">
      <c r="G467" t="s">
        <v>2124</v>
      </c>
    </row>
    <row r="468" spans="7:7" x14ac:dyDescent="0.45">
      <c r="G468" t="s">
        <v>2039</v>
      </c>
    </row>
    <row r="469" spans="7:7" x14ac:dyDescent="0.45">
      <c r="G469" t="s">
        <v>2125</v>
      </c>
    </row>
    <row r="470" spans="7:7" x14ac:dyDescent="0.45">
      <c r="G470" t="s">
        <v>2126</v>
      </c>
    </row>
    <row r="471" spans="7:7" x14ac:dyDescent="0.45">
      <c r="G471" t="s">
        <v>2127</v>
      </c>
    </row>
    <row r="472" spans="7:7" x14ac:dyDescent="0.45">
      <c r="G472" t="s">
        <v>2128</v>
      </c>
    </row>
    <row r="473" spans="7:7" x14ac:dyDescent="0.45">
      <c r="G473" t="s">
        <v>2129</v>
      </c>
    </row>
    <row r="474" spans="7:7" x14ac:dyDescent="0.45">
      <c r="G474" t="s">
        <v>2033</v>
      </c>
    </row>
    <row r="475" spans="7:7" x14ac:dyDescent="0.45">
      <c r="G475" t="s">
        <v>2130</v>
      </c>
    </row>
    <row r="476" spans="7:7" x14ac:dyDescent="0.45">
      <c r="G476" t="s">
        <v>2131</v>
      </c>
    </row>
    <row r="477" spans="7:7" x14ac:dyDescent="0.45">
      <c r="G477" t="s">
        <v>2132</v>
      </c>
    </row>
    <row r="478" spans="7:7" x14ac:dyDescent="0.45">
      <c r="G478" t="s">
        <v>2133</v>
      </c>
    </row>
    <row r="479" spans="7:7" x14ac:dyDescent="0.45">
      <c r="G479" t="s">
        <v>2134</v>
      </c>
    </row>
    <row r="480" spans="7:7" x14ac:dyDescent="0.45">
      <c r="G480" t="s">
        <v>2135</v>
      </c>
    </row>
    <row r="481" spans="7:7" x14ac:dyDescent="0.45">
      <c r="G481" t="s">
        <v>2136</v>
      </c>
    </row>
    <row r="482" spans="7:7" x14ac:dyDescent="0.45">
      <c r="G482" t="s">
        <v>2137</v>
      </c>
    </row>
    <row r="483" spans="7:7" x14ac:dyDescent="0.45">
      <c r="G483" t="s">
        <v>2138</v>
      </c>
    </row>
    <row r="484" spans="7:7" x14ac:dyDescent="0.45">
      <c r="G484" t="s">
        <v>2139</v>
      </c>
    </row>
    <row r="485" spans="7:7" x14ac:dyDescent="0.45">
      <c r="G485" t="s">
        <v>1943</v>
      </c>
    </row>
    <row r="486" spans="7:7" x14ac:dyDescent="0.45">
      <c r="G486" t="s">
        <v>1944</v>
      </c>
    </row>
    <row r="487" spans="7:7" x14ac:dyDescent="0.45">
      <c r="G487" t="s">
        <v>2140</v>
      </c>
    </row>
    <row r="488" spans="7:7" x14ac:dyDescent="0.45">
      <c r="G488" t="s">
        <v>2141</v>
      </c>
    </row>
    <row r="489" spans="7:7" x14ac:dyDescent="0.45">
      <c r="G489" t="s">
        <v>2142</v>
      </c>
    </row>
    <row r="490" spans="7:7" x14ac:dyDescent="0.45">
      <c r="G490" t="s">
        <v>2143</v>
      </c>
    </row>
    <row r="491" spans="7:7" x14ac:dyDescent="0.45">
      <c r="G491" t="s">
        <v>2144</v>
      </c>
    </row>
    <row r="492" spans="7:7" x14ac:dyDescent="0.45">
      <c r="G492" t="s">
        <v>2145</v>
      </c>
    </row>
    <row r="493" spans="7:7" x14ac:dyDescent="0.45">
      <c r="G493" t="s">
        <v>2146</v>
      </c>
    </row>
    <row r="494" spans="7:7" x14ac:dyDescent="0.45">
      <c r="G494" t="s">
        <v>2147</v>
      </c>
    </row>
    <row r="495" spans="7:7" x14ac:dyDescent="0.45">
      <c r="G495" t="s">
        <v>2148</v>
      </c>
    </row>
    <row r="496" spans="7:7" x14ac:dyDescent="0.45">
      <c r="G496" t="s">
        <v>2149</v>
      </c>
    </row>
    <row r="497" spans="7:7" x14ac:dyDescent="0.45">
      <c r="G497" t="s">
        <v>2150</v>
      </c>
    </row>
    <row r="498" spans="7:7" x14ac:dyDescent="0.45">
      <c r="G498" t="s">
        <v>2151</v>
      </c>
    </row>
    <row r="499" spans="7:7" x14ac:dyDescent="0.45">
      <c r="G499" t="s">
        <v>2152</v>
      </c>
    </row>
    <row r="500" spans="7:7" x14ac:dyDescent="0.45">
      <c r="G500" t="s">
        <v>2153</v>
      </c>
    </row>
    <row r="501" spans="7:7" x14ac:dyDescent="0.45">
      <c r="G501" t="s">
        <v>2154</v>
      </c>
    </row>
    <row r="502" spans="7:7" x14ac:dyDescent="0.45">
      <c r="G502" t="s">
        <v>2155</v>
      </c>
    </row>
    <row r="503" spans="7:7" x14ac:dyDescent="0.45">
      <c r="G503" t="s">
        <v>2156</v>
      </c>
    </row>
    <row r="504" spans="7:7" x14ac:dyDescent="0.45">
      <c r="G504" t="s">
        <v>2157</v>
      </c>
    </row>
    <row r="505" spans="7:7" x14ac:dyDescent="0.45">
      <c r="G505" t="s">
        <v>2149</v>
      </c>
    </row>
    <row r="506" spans="7:7" x14ac:dyDescent="0.45">
      <c r="G506" t="s">
        <v>2158</v>
      </c>
    </row>
    <row r="507" spans="7:7" x14ac:dyDescent="0.45">
      <c r="G507" t="s">
        <v>2150</v>
      </c>
    </row>
    <row r="508" spans="7:7" x14ac:dyDescent="0.45">
      <c r="G508" t="s">
        <v>2144</v>
      </c>
    </row>
    <row r="509" spans="7:7" x14ac:dyDescent="0.45">
      <c r="G509" t="s">
        <v>2159</v>
      </c>
    </row>
    <row r="510" spans="7:7" x14ac:dyDescent="0.45">
      <c r="G510" t="s">
        <v>2160</v>
      </c>
    </row>
    <row r="511" spans="7:7" x14ac:dyDescent="0.45">
      <c r="G511" t="s">
        <v>2161</v>
      </c>
    </row>
    <row r="512" spans="7:7" x14ac:dyDescent="0.45">
      <c r="G512" t="s">
        <v>2162</v>
      </c>
    </row>
    <row r="513" spans="7:7" x14ac:dyDescent="0.45">
      <c r="G513" t="s">
        <v>2163</v>
      </c>
    </row>
    <row r="514" spans="7:7" x14ac:dyDescent="0.45">
      <c r="G514" t="s">
        <v>2164</v>
      </c>
    </row>
    <row r="515" spans="7:7" x14ac:dyDescent="0.45">
      <c r="G515" t="s">
        <v>2165</v>
      </c>
    </row>
    <row r="516" spans="7:7" x14ac:dyDescent="0.45">
      <c r="G516" t="s">
        <v>2166</v>
      </c>
    </row>
    <row r="517" spans="7:7" x14ac:dyDescent="0.45">
      <c r="G517" t="s">
        <v>2167</v>
      </c>
    </row>
    <row r="518" spans="7:7" x14ac:dyDescent="0.45">
      <c r="G518" t="s">
        <v>2168</v>
      </c>
    </row>
    <row r="519" spans="7:7" x14ac:dyDescent="0.45">
      <c r="G519" t="s">
        <v>2169</v>
      </c>
    </row>
    <row r="520" spans="7:7" x14ac:dyDescent="0.45">
      <c r="G520" t="s">
        <v>2170</v>
      </c>
    </row>
    <row r="521" spans="7:7" x14ac:dyDescent="0.45">
      <c r="G521" t="s">
        <v>2171</v>
      </c>
    </row>
    <row r="522" spans="7:7" x14ac:dyDescent="0.45">
      <c r="G522" t="s">
        <v>2172</v>
      </c>
    </row>
    <row r="523" spans="7:7" x14ac:dyDescent="0.45">
      <c r="G523" t="s">
        <v>2173</v>
      </c>
    </row>
    <row r="524" spans="7:7" x14ac:dyDescent="0.45">
      <c r="G524" t="s">
        <v>2174</v>
      </c>
    </row>
    <row r="525" spans="7:7" x14ac:dyDescent="0.45">
      <c r="G525" t="s">
        <v>2175</v>
      </c>
    </row>
    <row r="526" spans="7:7" x14ac:dyDescent="0.45">
      <c r="G526" t="s">
        <v>2176</v>
      </c>
    </row>
    <row r="527" spans="7:7" x14ac:dyDescent="0.45">
      <c r="G527" t="s">
        <v>2177</v>
      </c>
    </row>
    <row r="528" spans="7:7" x14ac:dyDescent="0.45">
      <c r="G528" t="s">
        <v>2178</v>
      </c>
    </row>
    <row r="529" spans="7:7" x14ac:dyDescent="0.45">
      <c r="G529" t="s">
        <v>2179</v>
      </c>
    </row>
    <row r="530" spans="7:7" x14ac:dyDescent="0.45">
      <c r="G530" t="s">
        <v>2180</v>
      </c>
    </row>
    <row r="531" spans="7:7" x14ac:dyDescent="0.45">
      <c r="G531" t="s">
        <v>2181</v>
      </c>
    </row>
    <row r="532" spans="7:7" x14ac:dyDescent="0.45">
      <c r="G532" t="s">
        <v>2182</v>
      </c>
    </row>
    <row r="533" spans="7:7" x14ac:dyDescent="0.45">
      <c r="G533" t="s">
        <v>2183</v>
      </c>
    </row>
    <row r="534" spans="7:7" x14ac:dyDescent="0.45">
      <c r="G534" t="s">
        <v>2184</v>
      </c>
    </row>
    <row r="535" spans="7:7" x14ac:dyDescent="0.45">
      <c r="G535" t="s">
        <v>2185</v>
      </c>
    </row>
    <row r="536" spans="7:7" x14ac:dyDescent="0.45">
      <c r="G536" t="s">
        <v>2186</v>
      </c>
    </row>
    <row r="537" spans="7:7" x14ac:dyDescent="0.45">
      <c r="G537" t="s">
        <v>2187</v>
      </c>
    </row>
    <row r="538" spans="7:7" x14ac:dyDescent="0.45">
      <c r="G538" t="s">
        <v>2188</v>
      </c>
    </row>
    <row r="539" spans="7:7" x14ac:dyDescent="0.45">
      <c r="G539" t="s">
        <v>2189</v>
      </c>
    </row>
    <row r="540" spans="7:7" x14ac:dyDescent="0.45">
      <c r="G540" t="s">
        <v>2190</v>
      </c>
    </row>
    <row r="541" spans="7:7" x14ac:dyDescent="0.45">
      <c r="G541" t="s">
        <v>2191</v>
      </c>
    </row>
    <row r="542" spans="7:7" x14ac:dyDescent="0.45">
      <c r="G542" t="s">
        <v>2192</v>
      </c>
    </row>
    <row r="543" spans="7:7" x14ac:dyDescent="0.45">
      <c r="G543" t="s">
        <v>2193</v>
      </c>
    </row>
    <row r="544" spans="7:7" x14ac:dyDescent="0.45">
      <c r="G544" t="s">
        <v>2194</v>
      </c>
    </row>
    <row r="545" spans="7:7" x14ac:dyDescent="0.45">
      <c r="G545" t="s">
        <v>2195</v>
      </c>
    </row>
    <row r="546" spans="7:7" x14ac:dyDescent="0.45">
      <c r="G546" t="s">
        <v>2196</v>
      </c>
    </row>
    <row r="547" spans="7:7" x14ac:dyDescent="0.45">
      <c r="G547" t="s">
        <v>2197</v>
      </c>
    </row>
    <row r="548" spans="7:7" x14ac:dyDescent="0.45">
      <c r="G548" t="s">
        <v>2198</v>
      </c>
    </row>
    <row r="549" spans="7:7" x14ac:dyDescent="0.45">
      <c r="G549" t="s">
        <v>2199</v>
      </c>
    </row>
    <row r="550" spans="7:7" x14ac:dyDescent="0.45">
      <c r="G550" t="s">
        <v>2200</v>
      </c>
    </row>
    <row r="551" spans="7:7" x14ac:dyDescent="0.45">
      <c r="G551" t="s">
        <v>2201</v>
      </c>
    </row>
    <row r="552" spans="7:7" x14ac:dyDescent="0.45">
      <c r="G552" t="s">
        <v>2202</v>
      </c>
    </row>
    <row r="553" spans="7:7" x14ac:dyDescent="0.45">
      <c r="G553" t="s">
        <v>2203</v>
      </c>
    </row>
    <row r="554" spans="7:7" x14ac:dyDescent="0.45">
      <c r="G554" t="s">
        <v>2204</v>
      </c>
    </row>
    <row r="555" spans="7:7" x14ac:dyDescent="0.45">
      <c r="G555" t="s">
        <v>2205</v>
      </c>
    </row>
    <row r="556" spans="7:7" x14ac:dyDescent="0.45">
      <c r="G556" t="s">
        <v>2206</v>
      </c>
    </row>
    <row r="557" spans="7:7" x14ac:dyDescent="0.45">
      <c r="G557" t="s">
        <v>2207</v>
      </c>
    </row>
    <row r="558" spans="7:7" x14ac:dyDescent="0.45">
      <c r="G558" t="s">
        <v>2208</v>
      </c>
    </row>
    <row r="559" spans="7:7" x14ac:dyDescent="0.45">
      <c r="G559" t="s">
        <v>2209</v>
      </c>
    </row>
    <row r="560" spans="7:7" x14ac:dyDescent="0.45">
      <c r="G560" t="s">
        <v>2210</v>
      </c>
    </row>
    <row r="561" spans="7:7" x14ac:dyDescent="0.45">
      <c r="G561" t="s">
        <v>2211</v>
      </c>
    </row>
    <row r="562" spans="7:7" x14ac:dyDescent="0.45">
      <c r="G562" t="s">
        <v>2212</v>
      </c>
    </row>
    <row r="563" spans="7:7" x14ac:dyDescent="0.45">
      <c r="G563" t="s">
        <v>2213</v>
      </c>
    </row>
    <row r="564" spans="7:7" x14ac:dyDescent="0.45">
      <c r="G564" t="s">
        <v>2214</v>
      </c>
    </row>
    <row r="565" spans="7:7" x14ac:dyDescent="0.45">
      <c r="G565" t="s">
        <v>2215</v>
      </c>
    </row>
    <row r="566" spans="7:7" x14ac:dyDescent="0.45">
      <c r="G566" t="s">
        <v>2216</v>
      </c>
    </row>
    <row r="567" spans="7:7" x14ac:dyDescent="0.45">
      <c r="G567" t="s">
        <v>2217</v>
      </c>
    </row>
    <row r="568" spans="7:7" x14ac:dyDescent="0.45">
      <c r="G568" t="s">
        <v>2218</v>
      </c>
    </row>
    <row r="569" spans="7:7" x14ac:dyDescent="0.45">
      <c r="G569" t="s">
        <v>2219</v>
      </c>
    </row>
    <row r="570" spans="7:7" x14ac:dyDescent="0.45">
      <c r="G570" t="s">
        <v>2220</v>
      </c>
    </row>
    <row r="571" spans="7:7" x14ac:dyDescent="0.45">
      <c r="G571" t="s">
        <v>2221</v>
      </c>
    </row>
    <row r="572" spans="7:7" x14ac:dyDescent="0.45">
      <c r="G572" t="s">
        <v>2222</v>
      </c>
    </row>
    <row r="573" spans="7:7" x14ac:dyDescent="0.45">
      <c r="G573" t="s">
        <v>2223</v>
      </c>
    </row>
    <row r="574" spans="7:7" x14ac:dyDescent="0.45">
      <c r="G574" t="s">
        <v>2224</v>
      </c>
    </row>
    <row r="575" spans="7:7" x14ac:dyDescent="0.45">
      <c r="G575" t="s">
        <v>2225</v>
      </c>
    </row>
    <row r="576" spans="7:7" x14ac:dyDescent="0.45">
      <c r="G576" t="s">
        <v>2226</v>
      </c>
    </row>
    <row r="577" spans="7:7" x14ac:dyDescent="0.45">
      <c r="G577" t="s">
        <v>2227</v>
      </c>
    </row>
    <row r="578" spans="7:7" x14ac:dyDescent="0.45">
      <c r="G578" t="s">
        <v>2228</v>
      </c>
    </row>
    <row r="579" spans="7:7" x14ac:dyDescent="0.45">
      <c r="G579" t="s">
        <v>2229</v>
      </c>
    </row>
    <row r="580" spans="7:7" x14ac:dyDescent="0.45">
      <c r="G580" t="s">
        <v>2230</v>
      </c>
    </row>
    <row r="581" spans="7:7" x14ac:dyDescent="0.45">
      <c r="G581" t="s">
        <v>2231</v>
      </c>
    </row>
    <row r="582" spans="7:7" x14ac:dyDescent="0.45">
      <c r="G582" t="s">
        <v>2232</v>
      </c>
    </row>
    <row r="583" spans="7:7" x14ac:dyDescent="0.45">
      <c r="G583" t="s">
        <v>2233</v>
      </c>
    </row>
    <row r="584" spans="7:7" x14ac:dyDescent="0.45">
      <c r="G584" t="s">
        <v>2234</v>
      </c>
    </row>
    <row r="585" spans="7:7" x14ac:dyDescent="0.45">
      <c r="G585" t="s">
        <v>2235</v>
      </c>
    </row>
    <row r="586" spans="7:7" x14ac:dyDescent="0.45">
      <c r="G586" t="s">
        <v>2236</v>
      </c>
    </row>
    <row r="587" spans="7:7" x14ac:dyDescent="0.45">
      <c r="G587" t="s">
        <v>2237</v>
      </c>
    </row>
    <row r="588" spans="7:7" x14ac:dyDescent="0.45">
      <c r="G588" t="s">
        <v>2238</v>
      </c>
    </row>
    <row r="589" spans="7:7" x14ac:dyDescent="0.45">
      <c r="G589" t="s">
        <v>2239</v>
      </c>
    </row>
    <row r="590" spans="7:7" x14ac:dyDescent="0.45">
      <c r="G590" t="s">
        <v>2240</v>
      </c>
    </row>
    <row r="591" spans="7:7" x14ac:dyDescent="0.45">
      <c r="G591" t="s">
        <v>2241</v>
      </c>
    </row>
    <row r="592" spans="7:7" x14ac:dyDescent="0.45">
      <c r="G592" t="s">
        <v>2242</v>
      </c>
    </row>
    <row r="593" spans="7:7" x14ac:dyDescent="0.45">
      <c r="G593" t="s">
        <v>2243</v>
      </c>
    </row>
    <row r="594" spans="7:7" x14ac:dyDescent="0.45">
      <c r="G594" t="s">
        <v>2244</v>
      </c>
    </row>
    <row r="595" spans="7:7" x14ac:dyDescent="0.45">
      <c r="G595" t="s">
        <v>2245</v>
      </c>
    </row>
    <row r="596" spans="7:7" x14ac:dyDescent="0.45">
      <c r="G596" t="s">
        <v>2246</v>
      </c>
    </row>
    <row r="597" spans="7:7" x14ac:dyDescent="0.45">
      <c r="G597" t="s">
        <v>2247</v>
      </c>
    </row>
    <row r="598" spans="7:7" x14ac:dyDescent="0.45">
      <c r="G598" t="s">
        <v>2248</v>
      </c>
    </row>
    <row r="599" spans="7:7" x14ac:dyDescent="0.45">
      <c r="G599" t="s">
        <v>2249</v>
      </c>
    </row>
    <row r="600" spans="7:7" x14ac:dyDescent="0.45">
      <c r="G600" t="s">
        <v>2250</v>
      </c>
    </row>
    <row r="601" spans="7:7" x14ac:dyDescent="0.45">
      <c r="G601" t="s">
        <v>2251</v>
      </c>
    </row>
    <row r="602" spans="7:7" x14ac:dyDescent="0.45">
      <c r="G602" t="s">
        <v>2252</v>
      </c>
    </row>
    <row r="603" spans="7:7" x14ac:dyDescent="0.45">
      <c r="G603" t="s">
        <v>2253</v>
      </c>
    </row>
    <row r="604" spans="7:7" x14ac:dyDescent="0.45">
      <c r="G604" t="s">
        <v>2254</v>
      </c>
    </row>
    <row r="605" spans="7:7" x14ac:dyDescent="0.45">
      <c r="G605" t="s">
        <v>2255</v>
      </c>
    </row>
    <row r="606" spans="7:7" x14ac:dyDescent="0.45">
      <c r="G606" t="s">
        <v>2256</v>
      </c>
    </row>
    <row r="607" spans="7:7" x14ac:dyDescent="0.45">
      <c r="G607" t="s">
        <v>2257</v>
      </c>
    </row>
    <row r="608" spans="7:7" x14ac:dyDescent="0.45">
      <c r="G608" t="s">
        <v>2258</v>
      </c>
    </row>
    <row r="609" spans="7:7" x14ac:dyDescent="0.45">
      <c r="G609" t="s">
        <v>2144</v>
      </c>
    </row>
    <row r="610" spans="7:7" x14ac:dyDescent="0.45">
      <c r="G610" t="s">
        <v>2145</v>
      </c>
    </row>
    <row r="611" spans="7:7" x14ac:dyDescent="0.45">
      <c r="G611" t="s">
        <v>2156</v>
      </c>
    </row>
    <row r="612" spans="7:7" x14ac:dyDescent="0.45">
      <c r="G612" t="s">
        <v>2149</v>
      </c>
    </row>
    <row r="613" spans="7:7" x14ac:dyDescent="0.45">
      <c r="G613" t="s">
        <v>2150</v>
      </c>
    </row>
    <row r="614" spans="7:7" x14ac:dyDescent="0.45">
      <c r="G614" t="s">
        <v>2259</v>
      </c>
    </row>
    <row r="615" spans="7:7" x14ac:dyDescent="0.45">
      <c r="G615" t="s">
        <v>2260</v>
      </c>
    </row>
    <row r="616" spans="7:7" x14ac:dyDescent="0.45">
      <c r="G616" t="s">
        <v>2153</v>
      </c>
    </row>
    <row r="617" spans="7:7" x14ac:dyDescent="0.45">
      <c r="G617" t="s">
        <v>2155</v>
      </c>
    </row>
    <row r="618" spans="7:7" x14ac:dyDescent="0.45">
      <c r="G618" t="s">
        <v>2154</v>
      </c>
    </row>
    <row r="619" spans="7:7" x14ac:dyDescent="0.45">
      <c r="G619" t="s">
        <v>2156</v>
      </c>
    </row>
    <row r="620" spans="7:7" x14ac:dyDescent="0.45">
      <c r="G620" t="s">
        <v>2261</v>
      </c>
    </row>
    <row r="621" spans="7:7" x14ac:dyDescent="0.45">
      <c r="G621" t="s">
        <v>2157</v>
      </c>
    </row>
    <row r="622" spans="7:7" x14ac:dyDescent="0.45">
      <c r="G622" t="s">
        <v>2149</v>
      </c>
    </row>
    <row r="623" spans="7:7" x14ac:dyDescent="0.45">
      <c r="G623" t="s">
        <v>2158</v>
      </c>
    </row>
    <row r="624" spans="7:7" x14ac:dyDescent="0.45">
      <c r="G624" t="s">
        <v>2150</v>
      </c>
    </row>
    <row r="625" spans="7:7" x14ac:dyDescent="0.45">
      <c r="G625" t="s">
        <v>2262</v>
      </c>
    </row>
    <row r="626" spans="7:7" x14ac:dyDescent="0.45">
      <c r="G626" t="s">
        <v>2143</v>
      </c>
    </row>
    <row r="627" spans="7:7" x14ac:dyDescent="0.45">
      <c r="G627" t="s">
        <v>2263</v>
      </c>
    </row>
    <row r="628" spans="7:7" x14ac:dyDescent="0.45">
      <c r="G628" t="s">
        <v>2264</v>
      </c>
    </row>
    <row r="629" spans="7:7" x14ac:dyDescent="0.45">
      <c r="G629" t="s">
        <v>2265</v>
      </c>
    </row>
    <row r="630" spans="7:7" x14ac:dyDescent="0.45">
      <c r="G630" t="s">
        <v>2266</v>
      </c>
    </row>
    <row r="631" spans="7:7" x14ac:dyDescent="0.45">
      <c r="G631" t="s">
        <v>2267</v>
      </c>
    </row>
    <row r="632" spans="7:7" x14ac:dyDescent="0.45">
      <c r="G632" t="s">
        <v>2268</v>
      </c>
    </row>
    <row r="633" spans="7:7" x14ac:dyDescent="0.45">
      <c r="G633" t="s">
        <v>2269</v>
      </c>
    </row>
    <row r="634" spans="7:7" x14ac:dyDescent="0.45">
      <c r="G634" t="s">
        <v>2270</v>
      </c>
    </row>
    <row r="635" spans="7:7" x14ac:dyDescent="0.45">
      <c r="G635" t="s">
        <v>2271</v>
      </c>
    </row>
    <row r="636" spans="7:7" x14ac:dyDescent="0.45">
      <c r="G636" t="s">
        <v>2156</v>
      </c>
    </row>
    <row r="637" spans="7:7" x14ac:dyDescent="0.45">
      <c r="G637" t="s">
        <v>2157</v>
      </c>
    </row>
    <row r="638" spans="7:7" x14ac:dyDescent="0.45">
      <c r="G638" t="s">
        <v>2149</v>
      </c>
    </row>
    <row r="639" spans="7:7" x14ac:dyDescent="0.45">
      <c r="G639" t="s">
        <v>2158</v>
      </c>
    </row>
    <row r="640" spans="7:7" x14ac:dyDescent="0.45">
      <c r="G640" t="s">
        <v>2150</v>
      </c>
    </row>
    <row r="641" spans="7:7" x14ac:dyDescent="0.45">
      <c r="G641" t="s">
        <v>2262</v>
      </c>
    </row>
    <row r="642" spans="7:7" x14ac:dyDescent="0.45">
      <c r="G642" t="s">
        <v>2145</v>
      </c>
    </row>
    <row r="643" spans="7:7" x14ac:dyDescent="0.45">
      <c r="G643" t="s">
        <v>2272</v>
      </c>
    </row>
    <row r="644" spans="7:7" x14ac:dyDescent="0.45">
      <c r="G644" t="s">
        <v>2262</v>
      </c>
    </row>
    <row r="645" spans="7:7" x14ac:dyDescent="0.45">
      <c r="G645" t="s">
        <v>2144</v>
      </c>
    </row>
    <row r="646" spans="7:7" x14ac:dyDescent="0.45">
      <c r="G646" t="s">
        <v>2149</v>
      </c>
    </row>
    <row r="647" spans="7:7" x14ac:dyDescent="0.45">
      <c r="G647" t="s">
        <v>2273</v>
      </c>
    </row>
    <row r="648" spans="7:7" x14ac:dyDescent="0.45">
      <c r="G648" t="s">
        <v>2144</v>
      </c>
    </row>
    <row r="649" spans="7:7" x14ac:dyDescent="0.45">
      <c r="G649" t="s">
        <v>2274</v>
      </c>
    </row>
    <row r="650" spans="7:7" x14ac:dyDescent="0.45">
      <c r="G650" t="s">
        <v>2275</v>
      </c>
    </row>
    <row r="651" spans="7:7" x14ac:dyDescent="0.45">
      <c r="G651" t="s">
        <v>2276</v>
      </c>
    </row>
    <row r="652" spans="7:7" x14ac:dyDescent="0.45">
      <c r="G652" t="s">
        <v>2277</v>
      </c>
    </row>
    <row r="653" spans="7:7" x14ac:dyDescent="0.45">
      <c r="G653" t="s">
        <v>2157</v>
      </c>
    </row>
    <row r="654" spans="7:7" x14ac:dyDescent="0.45">
      <c r="G654" t="s">
        <v>2149</v>
      </c>
    </row>
    <row r="655" spans="7:7" x14ac:dyDescent="0.45">
      <c r="G655" t="s">
        <v>2158</v>
      </c>
    </row>
    <row r="656" spans="7:7" x14ac:dyDescent="0.45">
      <c r="G656" t="s">
        <v>2150</v>
      </c>
    </row>
    <row r="657" spans="7:7" x14ac:dyDescent="0.45">
      <c r="G657" t="s">
        <v>2144</v>
      </c>
    </row>
    <row r="658" spans="7:7" x14ac:dyDescent="0.45">
      <c r="G658" t="s">
        <v>2278</v>
      </c>
    </row>
    <row r="659" spans="7:7" x14ac:dyDescent="0.45">
      <c r="G659" t="s">
        <v>2279</v>
      </c>
    </row>
    <row r="660" spans="7:7" x14ac:dyDescent="0.45">
      <c r="G660" t="s">
        <v>2153</v>
      </c>
    </row>
    <row r="661" spans="7:7" x14ac:dyDescent="0.45">
      <c r="G661" t="s">
        <v>2280</v>
      </c>
    </row>
    <row r="662" spans="7:7" x14ac:dyDescent="0.45">
      <c r="G662" t="s">
        <v>2281</v>
      </c>
    </row>
    <row r="663" spans="7:7" x14ac:dyDescent="0.45">
      <c r="G663" t="s">
        <v>2275</v>
      </c>
    </row>
    <row r="664" spans="7:7" x14ac:dyDescent="0.45">
      <c r="G664" t="s">
        <v>2282</v>
      </c>
    </row>
    <row r="665" spans="7:7" x14ac:dyDescent="0.45">
      <c r="G665" t="s">
        <v>2283</v>
      </c>
    </row>
    <row r="666" spans="7:7" x14ac:dyDescent="0.45">
      <c r="G666" t="s">
        <v>2284</v>
      </c>
    </row>
    <row r="667" spans="7:7" x14ac:dyDescent="0.45">
      <c r="G667" t="s">
        <v>2285</v>
      </c>
    </row>
    <row r="668" spans="7:7" x14ac:dyDescent="0.45">
      <c r="G668" t="s">
        <v>2286</v>
      </c>
    </row>
    <row r="669" spans="7:7" x14ac:dyDescent="0.45">
      <c r="G669" t="s">
        <v>2276</v>
      </c>
    </row>
    <row r="670" spans="7:7" x14ac:dyDescent="0.45">
      <c r="G670" t="s">
        <v>2277</v>
      </c>
    </row>
    <row r="671" spans="7:7" x14ac:dyDescent="0.45">
      <c r="G671" t="s">
        <v>2287</v>
      </c>
    </row>
    <row r="672" spans="7:7" x14ac:dyDescent="0.45">
      <c r="G672" t="s">
        <v>2288</v>
      </c>
    </row>
    <row r="673" spans="7:7" x14ac:dyDescent="0.45">
      <c r="G673" t="s">
        <v>2156</v>
      </c>
    </row>
    <row r="674" spans="7:7" x14ac:dyDescent="0.45">
      <c r="G674" t="s">
        <v>2289</v>
      </c>
    </row>
    <row r="675" spans="7:7" x14ac:dyDescent="0.45">
      <c r="G675" t="s">
        <v>2290</v>
      </c>
    </row>
    <row r="676" spans="7:7" x14ac:dyDescent="0.45">
      <c r="G676" t="s">
        <v>2291</v>
      </c>
    </row>
    <row r="677" spans="7:7" x14ac:dyDescent="0.45">
      <c r="G677" t="s">
        <v>2292</v>
      </c>
    </row>
    <row r="678" spans="7:7" x14ac:dyDescent="0.45">
      <c r="G678" t="s">
        <v>2293</v>
      </c>
    </row>
    <row r="679" spans="7:7" x14ac:dyDescent="0.45">
      <c r="G679" t="s">
        <v>2294</v>
      </c>
    </row>
    <row r="680" spans="7:7" x14ac:dyDescent="0.45">
      <c r="G680" t="s">
        <v>2295</v>
      </c>
    </row>
    <row r="681" spans="7:7" x14ac:dyDescent="0.45">
      <c r="G681" t="s">
        <v>2296</v>
      </c>
    </row>
    <row r="682" spans="7:7" x14ac:dyDescent="0.45">
      <c r="G682" t="s">
        <v>2297</v>
      </c>
    </row>
    <row r="683" spans="7:7" x14ac:dyDescent="0.45">
      <c r="G683" t="s">
        <v>2157</v>
      </c>
    </row>
    <row r="684" spans="7:7" x14ac:dyDescent="0.45">
      <c r="G684" t="s">
        <v>2298</v>
      </c>
    </row>
    <row r="685" spans="7:7" x14ac:dyDescent="0.45">
      <c r="G685" t="s">
        <v>2299</v>
      </c>
    </row>
    <row r="686" spans="7:7" x14ac:dyDescent="0.45">
      <c r="G686" t="s">
        <v>2300</v>
      </c>
    </row>
    <row r="687" spans="7:7" x14ac:dyDescent="0.45">
      <c r="G687" t="s">
        <v>2149</v>
      </c>
    </row>
    <row r="688" spans="7:7" x14ac:dyDescent="0.45">
      <c r="G688" t="s">
        <v>2158</v>
      </c>
    </row>
    <row r="689" spans="7:7" x14ac:dyDescent="0.45">
      <c r="G689" t="s">
        <v>2150</v>
      </c>
    </row>
    <row r="690" spans="7:7" x14ac:dyDescent="0.45">
      <c r="G690" t="s">
        <v>2301</v>
      </c>
    </row>
    <row r="691" spans="7:7" x14ac:dyDescent="0.45">
      <c r="G691" t="s">
        <v>2144</v>
      </c>
    </row>
    <row r="692" spans="7:7" x14ac:dyDescent="0.45">
      <c r="G692" t="s">
        <v>2149</v>
      </c>
    </row>
    <row r="693" spans="7:7" x14ac:dyDescent="0.45">
      <c r="G693" t="s">
        <v>2302</v>
      </c>
    </row>
    <row r="694" spans="7:7" x14ac:dyDescent="0.45">
      <c r="G694" t="s">
        <v>2303</v>
      </c>
    </row>
    <row r="695" spans="7:7" x14ac:dyDescent="0.45">
      <c r="G695" t="s">
        <v>2304</v>
      </c>
    </row>
    <row r="696" spans="7:7" x14ac:dyDescent="0.45">
      <c r="G696" t="s">
        <v>2144</v>
      </c>
    </row>
    <row r="697" spans="7:7" x14ac:dyDescent="0.45">
      <c r="G697" t="s">
        <v>2149</v>
      </c>
    </row>
    <row r="698" spans="7:7" x14ac:dyDescent="0.45">
      <c r="G698" t="s">
        <v>2302</v>
      </c>
    </row>
    <row r="699" spans="7:7" x14ac:dyDescent="0.45">
      <c r="G699" t="s">
        <v>2303</v>
      </c>
    </row>
    <row r="700" spans="7:7" x14ac:dyDescent="0.45">
      <c r="G700" t="s">
        <v>2304</v>
      </c>
    </row>
    <row r="701" spans="7:7" x14ac:dyDescent="0.45">
      <c r="G701" t="s">
        <v>1926</v>
      </c>
    </row>
    <row r="702" spans="7:7" x14ac:dyDescent="0.45">
      <c r="G702" t="s">
        <v>2144</v>
      </c>
    </row>
    <row r="703" spans="7:7" x14ac:dyDescent="0.45">
      <c r="G703" t="s">
        <v>2305</v>
      </c>
    </row>
    <row r="704" spans="7:7" x14ac:dyDescent="0.45">
      <c r="G704" t="s">
        <v>2306</v>
      </c>
    </row>
    <row r="705" spans="7:7" x14ac:dyDescent="0.45">
      <c r="G705" t="s">
        <v>2307</v>
      </c>
    </row>
    <row r="706" spans="7:7" x14ac:dyDescent="0.45">
      <c r="G706" t="s">
        <v>2308</v>
      </c>
    </row>
    <row r="707" spans="7:7" x14ac:dyDescent="0.45">
      <c r="G707" t="s">
        <v>2309</v>
      </c>
    </row>
    <row r="708" spans="7:7" x14ac:dyDescent="0.45">
      <c r="G708" t="s">
        <v>2310</v>
      </c>
    </row>
    <row r="709" spans="7:7" x14ac:dyDescent="0.45">
      <c r="G709" t="s">
        <v>2311</v>
      </c>
    </row>
    <row r="710" spans="7:7" x14ac:dyDescent="0.45">
      <c r="G710" t="s">
        <v>2149</v>
      </c>
    </row>
    <row r="711" spans="7:7" x14ac:dyDescent="0.45">
      <c r="G711" t="s">
        <v>2150</v>
      </c>
    </row>
    <row r="712" spans="7:7" x14ac:dyDescent="0.45">
      <c r="G712" t="s">
        <v>2312</v>
      </c>
    </row>
    <row r="713" spans="7:7" x14ac:dyDescent="0.45">
      <c r="G713" t="s">
        <v>2313</v>
      </c>
    </row>
    <row r="714" spans="7:7" x14ac:dyDescent="0.45">
      <c r="G714" t="s">
        <v>2280</v>
      </c>
    </row>
    <row r="715" spans="7:7" x14ac:dyDescent="0.45">
      <c r="G715" t="s">
        <v>2275</v>
      </c>
    </row>
    <row r="716" spans="7:7" x14ac:dyDescent="0.45">
      <c r="G716" t="s">
        <v>2276</v>
      </c>
    </row>
    <row r="717" spans="7:7" x14ac:dyDescent="0.45">
      <c r="G717" t="s">
        <v>2277</v>
      </c>
    </row>
    <row r="718" spans="7:7" x14ac:dyDescent="0.45">
      <c r="G718" t="s">
        <v>1282</v>
      </c>
    </row>
    <row r="719" spans="7:7" x14ac:dyDescent="0.45">
      <c r="G719" t="s">
        <v>2314</v>
      </c>
    </row>
    <row r="720" spans="7:7" x14ac:dyDescent="0.45">
      <c r="G720" t="s">
        <v>2295</v>
      </c>
    </row>
    <row r="721" spans="7:7" x14ac:dyDescent="0.45">
      <c r="G721" t="s">
        <v>2315</v>
      </c>
    </row>
    <row r="722" spans="7:7" x14ac:dyDescent="0.45">
      <c r="G722" t="s">
        <v>2143</v>
      </c>
    </row>
    <row r="723" spans="7:7" x14ac:dyDescent="0.45">
      <c r="G723" t="s">
        <v>2156</v>
      </c>
    </row>
    <row r="724" spans="7:7" x14ac:dyDescent="0.45">
      <c r="G724" t="s">
        <v>2157</v>
      </c>
    </row>
    <row r="725" spans="7:7" x14ac:dyDescent="0.45">
      <c r="G725" t="s">
        <v>2149</v>
      </c>
    </row>
    <row r="726" spans="7:7" x14ac:dyDescent="0.45">
      <c r="G726" t="s">
        <v>2158</v>
      </c>
    </row>
    <row r="727" spans="7:7" x14ac:dyDescent="0.45">
      <c r="G727" t="s">
        <v>2150</v>
      </c>
    </row>
    <row r="728" spans="7:7" x14ac:dyDescent="0.45">
      <c r="G728" t="s">
        <v>2316</v>
      </c>
    </row>
    <row r="729" spans="7:7" x14ac:dyDescent="0.45">
      <c r="G729" t="s">
        <v>2144</v>
      </c>
    </row>
    <row r="730" spans="7:7" x14ac:dyDescent="0.45">
      <c r="G730" t="s">
        <v>2296</v>
      </c>
    </row>
    <row r="731" spans="7:7" x14ac:dyDescent="0.45">
      <c r="G731" t="s">
        <v>2297</v>
      </c>
    </row>
    <row r="732" spans="7:7" x14ac:dyDescent="0.45">
      <c r="G732" t="s">
        <v>2149</v>
      </c>
    </row>
    <row r="733" spans="7:7" x14ac:dyDescent="0.45">
      <c r="G733" t="s">
        <v>2157</v>
      </c>
    </row>
    <row r="734" spans="7:7" x14ac:dyDescent="0.45">
      <c r="G734" t="s">
        <v>2317</v>
      </c>
    </row>
    <row r="735" spans="7:7" x14ac:dyDescent="0.45">
      <c r="G735" t="s">
        <v>2263</v>
      </c>
    </row>
    <row r="736" spans="7:7" x14ac:dyDescent="0.45">
      <c r="G736" t="s">
        <v>2318</v>
      </c>
    </row>
    <row r="737" spans="7:7" x14ac:dyDescent="0.45">
      <c r="G737" t="s">
        <v>2319</v>
      </c>
    </row>
    <row r="738" spans="7:7" x14ac:dyDescent="0.45">
      <c r="G738" t="s">
        <v>2320</v>
      </c>
    </row>
    <row r="739" spans="7:7" x14ac:dyDescent="0.45">
      <c r="G739" t="s">
        <v>2321</v>
      </c>
    </row>
    <row r="740" spans="7:7" x14ac:dyDescent="0.45">
      <c r="G740" t="s">
        <v>2156</v>
      </c>
    </row>
    <row r="741" spans="7:7" x14ac:dyDescent="0.45">
      <c r="G741" t="s">
        <v>2157</v>
      </c>
    </row>
    <row r="742" spans="7:7" x14ac:dyDescent="0.45">
      <c r="G742" t="s">
        <v>2149</v>
      </c>
    </row>
    <row r="743" spans="7:7" x14ac:dyDescent="0.45">
      <c r="G743" t="s">
        <v>2158</v>
      </c>
    </row>
    <row r="744" spans="7:7" x14ac:dyDescent="0.45">
      <c r="G744" t="s">
        <v>2150</v>
      </c>
    </row>
    <row r="745" spans="7:7" x14ac:dyDescent="0.45">
      <c r="G745" t="s">
        <v>2322</v>
      </c>
    </row>
    <row r="746" spans="7:7" x14ac:dyDescent="0.45">
      <c r="G746" t="s">
        <v>2323</v>
      </c>
    </row>
    <row r="747" spans="7:7" x14ac:dyDescent="0.45">
      <c r="G747" t="s">
        <v>2143</v>
      </c>
    </row>
    <row r="748" spans="7:7" x14ac:dyDescent="0.45">
      <c r="G748" t="s">
        <v>2324</v>
      </c>
    </row>
    <row r="749" spans="7:7" x14ac:dyDescent="0.45">
      <c r="G749" t="s">
        <v>2144</v>
      </c>
    </row>
    <row r="750" spans="7:7" x14ac:dyDescent="0.45">
      <c r="G750" t="s">
        <v>2287</v>
      </c>
    </row>
    <row r="751" spans="7:7" x14ac:dyDescent="0.45">
      <c r="G751" t="s">
        <v>2325</v>
      </c>
    </row>
    <row r="752" spans="7:7" x14ac:dyDescent="0.45">
      <c r="G752" t="s">
        <v>2326</v>
      </c>
    </row>
    <row r="753" spans="7:7" x14ac:dyDescent="0.45">
      <c r="G753" t="s">
        <v>2327</v>
      </c>
    </row>
    <row r="754" spans="7:7" x14ac:dyDescent="0.45">
      <c r="G754" t="s">
        <v>2328</v>
      </c>
    </row>
    <row r="755" spans="7:7" x14ac:dyDescent="0.45">
      <c r="G755" t="s">
        <v>2329</v>
      </c>
    </row>
    <row r="756" spans="7:7" x14ac:dyDescent="0.45">
      <c r="G756" t="s">
        <v>2330</v>
      </c>
    </row>
    <row r="757" spans="7:7" x14ac:dyDescent="0.45">
      <c r="G757" t="s">
        <v>2331</v>
      </c>
    </row>
    <row r="758" spans="7:7" x14ac:dyDescent="0.45">
      <c r="G758" t="s">
        <v>2332</v>
      </c>
    </row>
    <row r="759" spans="7:7" x14ac:dyDescent="0.45">
      <c r="G759" t="s">
        <v>2333</v>
      </c>
    </row>
    <row r="760" spans="7:7" x14ac:dyDescent="0.45">
      <c r="G760" t="s">
        <v>2334</v>
      </c>
    </row>
    <row r="761" spans="7:7" x14ac:dyDescent="0.45">
      <c r="G761" t="s">
        <v>2335</v>
      </c>
    </row>
    <row r="762" spans="7:7" x14ac:dyDescent="0.45">
      <c r="G762" t="s">
        <v>2336</v>
      </c>
    </row>
    <row r="763" spans="7:7" x14ac:dyDescent="0.45">
      <c r="G763" t="s">
        <v>2337</v>
      </c>
    </row>
    <row r="764" spans="7:7" x14ac:dyDescent="0.45">
      <c r="G764" t="s">
        <v>2338</v>
      </c>
    </row>
    <row r="765" spans="7:7" x14ac:dyDescent="0.45">
      <c r="G765" t="s">
        <v>2339</v>
      </c>
    </row>
    <row r="766" spans="7:7" x14ac:dyDescent="0.45">
      <c r="G766" t="s">
        <v>2340</v>
      </c>
    </row>
    <row r="767" spans="7:7" x14ac:dyDescent="0.45">
      <c r="G767" t="s">
        <v>2341</v>
      </c>
    </row>
    <row r="768" spans="7:7" x14ac:dyDescent="0.45">
      <c r="G768" t="s">
        <v>2303</v>
      </c>
    </row>
    <row r="769" spans="7:7" x14ac:dyDescent="0.45">
      <c r="G769" t="s">
        <v>2342</v>
      </c>
    </row>
    <row r="770" spans="7:7" x14ac:dyDescent="0.45">
      <c r="G770" t="s">
        <v>2343</v>
      </c>
    </row>
    <row r="771" spans="7:7" x14ac:dyDescent="0.45">
      <c r="G771" t="s">
        <v>2156</v>
      </c>
    </row>
    <row r="772" spans="7:7" x14ac:dyDescent="0.45">
      <c r="G772" t="s">
        <v>2344</v>
      </c>
    </row>
    <row r="773" spans="7:7" x14ac:dyDescent="0.45">
      <c r="G773" t="s">
        <v>2345</v>
      </c>
    </row>
    <row r="774" spans="7:7" x14ac:dyDescent="0.45">
      <c r="G774" t="s">
        <v>2346</v>
      </c>
    </row>
    <row r="775" spans="7:7" x14ac:dyDescent="0.45">
      <c r="G775" t="s">
        <v>2347</v>
      </c>
    </row>
    <row r="776" spans="7:7" x14ac:dyDescent="0.45">
      <c r="G776" t="s">
        <v>2348</v>
      </c>
    </row>
    <row r="777" spans="7:7" x14ac:dyDescent="0.45">
      <c r="G777" t="s">
        <v>2349</v>
      </c>
    </row>
    <row r="778" spans="7:7" x14ac:dyDescent="0.45">
      <c r="G778" t="s">
        <v>2350</v>
      </c>
    </row>
    <row r="779" spans="7:7" x14ac:dyDescent="0.45">
      <c r="G779" t="s">
        <v>2351</v>
      </c>
    </row>
    <row r="780" spans="7:7" x14ac:dyDescent="0.45">
      <c r="G780" t="s">
        <v>2322</v>
      </c>
    </row>
    <row r="781" spans="7:7" x14ac:dyDescent="0.45">
      <c r="G781" t="s">
        <v>2352</v>
      </c>
    </row>
    <row r="782" spans="7:7" x14ac:dyDescent="0.45">
      <c r="G782" t="s">
        <v>2145</v>
      </c>
    </row>
    <row r="783" spans="7:7" x14ac:dyDescent="0.45">
      <c r="G783" t="s">
        <v>2146</v>
      </c>
    </row>
    <row r="784" spans="7:7" x14ac:dyDescent="0.45">
      <c r="G784" t="s">
        <v>2353</v>
      </c>
    </row>
    <row r="785" spans="7:7" x14ac:dyDescent="0.45">
      <c r="G785" t="s">
        <v>2354</v>
      </c>
    </row>
    <row r="786" spans="7:7" x14ac:dyDescent="0.45">
      <c r="G786" t="s">
        <v>2355</v>
      </c>
    </row>
    <row r="787" spans="7:7" x14ac:dyDescent="0.45">
      <c r="G787" t="s">
        <v>2269</v>
      </c>
    </row>
    <row r="788" spans="7:7" x14ac:dyDescent="0.45">
      <c r="G788" t="s">
        <v>2356</v>
      </c>
    </row>
    <row r="789" spans="7:7" x14ac:dyDescent="0.45">
      <c r="G789" t="s">
        <v>2339</v>
      </c>
    </row>
    <row r="790" spans="7:7" x14ac:dyDescent="0.45">
      <c r="G790" t="s">
        <v>2357</v>
      </c>
    </row>
    <row r="791" spans="7:7" x14ac:dyDescent="0.45">
      <c r="G791" t="s">
        <v>2358</v>
      </c>
    </row>
    <row r="792" spans="7:7" x14ac:dyDescent="0.45">
      <c r="G792" t="s">
        <v>2272</v>
      </c>
    </row>
    <row r="793" spans="7:7" x14ac:dyDescent="0.45">
      <c r="G793" t="s">
        <v>2359</v>
      </c>
    </row>
    <row r="794" spans="7:7" x14ac:dyDescent="0.45">
      <c r="G794" t="s">
        <v>2360</v>
      </c>
    </row>
    <row r="795" spans="7:7" x14ac:dyDescent="0.45">
      <c r="G795" t="s">
        <v>2322</v>
      </c>
    </row>
    <row r="796" spans="7:7" x14ac:dyDescent="0.45">
      <c r="G796" t="s">
        <v>2244</v>
      </c>
    </row>
    <row r="797" spans="7:7" x14ac:dyDescent="0.45">
      <c r="G797" t="s">
        <v>2245</v>
      </c>
    </row>
    <row r="798" spans="7:7" x14ac:dyDescent="0.45">
      <c r="G798" t="s">
        <v>2246</v>
      </c>
    </row>
    <row r="799" spans="7:7" x14ac:dyDescent="0.45">
      <c r="G799" t="s">
        <v>2332</v>
      </c>
    </row>
    <row r="800" spans="7:7" x14ac:dyDescent="0.45">
      <c r="G800" t="s">
        <v>2339</v>
      </c>
    </row>
    <row r="801" spans="7:7" x14ac:dyDescent="0.45">
      <c r="G801" t="s">
        <v>2361</v>
      </c>
    </row>
    <row r="802" spans="7:7" x14ac:dyDescent="0.45">
      <c r="G802" t="s">
        <v>2362</v>
      </c>
    </row>
    <row r="803" spans="7:7" x14ac:dyDescent="0.45">
      <c r="G803" t="s">
        <v>2363</v>
      </c>
    </row>
    <row r="804" spans="7:7" x14ac:dyDescent="0.45">
      <c r="G804" t="s">
        <v>2157</v>
      </c>
    </row>
    <row r="805" spans="7:7" x14ac:dyDescent="0.45">
      <c r="G805" t="s">
        <v>2149</v>
      </c>
    </row>
    <row r="806" spans="7:7" x14ac:dyDescent="0.45">
      <c r="G806" t="s">
        <v>2156</v>
      </c>
    </row>
    <row r="807" spans="7:7" x14ac:dyDescent="0.45">
      <c r="G807" t="s">
        <v>2364</v>
      </c>
    </row>
    <row r="808" spans="7:7" x14ac:dyDescent="0.45">
      <c r="G808" t="s">
        <v>2365</v>
      </c>
    </row>
    <row r="809" spans="7:7" x14ac:dyDescent="0.45">
      <c r="G809" t="s">
        <v>2155</v>
      </c>
    </row>
    <row r="810" spans="7:7" x14ac:dyDescent="0.45">
      <c r="G810" t="s">
        <v>2366</v>
      </c>
    </row>
    <row r="811" spans="7:7" x14ac:dyDescent="0.45">
      <c r="G811" t="s">
        <v>2367</v>
      </c>
    </row>
    <row r="812" spans="7:7" x14ac:dyDescent="0.45">
      <c r="G812" t="s">
        <v>2322</v>
      </c>
    </row>
    <row r="813" spans="7:7" x14ac:dyDescent="0.45">
      <c r="G813" t="s">
        <v>2143</v>
      </c>
    </row>
    <row r="814" spans="7:7" x14ac:dyDescent="0.45">
      <c r="G814" t="s">
        <v>2341</v>
      </c>
    </row>
    <row r="815" spans="7:7" x14ac:dyDescent="0.45">
      <c r="G815" t="s">
        <v>2340</v>
      </c>
    </row>
    <row r="816" spans="7:7" x14ac:dyDescent="0.45">
      <c r="G816" t="s">
        <v>2368</v>
      </c>
    </row>
    <row r="817" spans="7:7" x14ac:dyDescent="0.45">
      <c r="G817" t="s">
        <v>2149</v>
      </c>
    </row>
    <row r="818" spans="7:7" x14ac:dyDescent="0.45">
      <c r="G818" t="s">
        <v>2369</v>
      </c>
    </row>
    <row r="819" spans="7:7" x14ac:dyDescent="0.45">
      <c r="G819" t="s">
        <v>2370</v>
      </c>
    </row>
    <row r="820" spans="7:7" x14ac:dyDescent="0.45">
      <c r="G820" t="s">
        <v>2371</v>
      </c>
    </row>
    <row r="821" spans="7:7" x14ac:dyDescent="0.45">
      <c r="G821" t="s">
        <v>2372</v>
      </c>
    </row>
    <row r="822" spans="7:7" x14ac:dyDescent="0.45">
      <c r="G822" t="s">
        <v>2143</v>
      </c>
    </row>
    <row r="823" spans="7:7" x14ac:dyDescent="0.45">
      <c r="G823" t="s">
        <v>2263</v>
      </c>
    </row>
    <row r="824" spans="7:7" x14ac:dyDescent="0.45">
      <c r="G824" t="s">
        <v>2264</v>
      </c>
    </row>
    <row r="825" spans="7:7" x14ac:dyDescent="0.45">
      <c r="G825" t="s">
        <v>2265</v>
      </c>
    </row>
    <row r="826" spans="7:7" x14ac:dyDescent="0.45">
      <c r="G826" t="s">
        <v>2155</v>
      </c>
    </row>
    <row r="827" spans="7:7" x14ac:dyDescent="0.45">
      <c r="G827" t="s">
        <v>2373</v>
      </c>
    </row>
    <row r="828" spans="7:7" x14ac:dyDescent="0.45">
      <c r="G828" t="s">
        <v>2374</v>
      </c>
    </row>
    <row r="829" spans="7:7" x14ac:dyDescent="0.45">
      <c r="G829" t="s">
        <v>2375</v>
      </c>
    </row>
    <row r="830" spans="7:7" x14ac:dyDescent="0.45">
      <c r="G830" t="s">
        <v>2376</v>
      </c>
    </row>
    <row r="831" spans="7:7" x14ac:dyDescent="0.45">
      <c r="G831" t="s">
        <v>2156</v>
      </c>
    </row>
    <row r="832" spans="7:7" x14ac:dyDescent="0.45">
      <c r="G832" t="s">
        <v>2157</v>
      </c>
    </row>
    <row r="833" spans="7:7" x14ac:dyDescent="0.45">
      <c r="G833" t="s">
        <v>2149</v>
      </c>
    </row>
    <row r="834" spans="7:7" x14ac:dyDescent="0.45">
      <c r="G834" t="s">
        <v>2158</v>
      </c>
    </row>
    <row r="835" spans="7:7" x14ac:dyDescent="0.45">
      <c r="G835" t="s">
        <v>2150</v>
      </c>
    </row>
    <row r="836" spans="7:7" x14ac:dyDescent="0.45">
      <c r="G836" t="s">
        <v>2372</v>
      </c>
    </row>
    <row r="837" spans="7:7" x14ac:dyDescent="0.45">
      <c r="G837" t="s">
        <v>2145</v>
      </c>
    </row>
    <row r="838" spans="7:7" x14ac:dyDescent="0.45">
      <c r="G838" t="s">
        <v>2145</v>
      </c>
    </row>
    <row r="839" spans="7:7" x14ac:dyDescent="0.45">
      <c r="G839" t="s">
        <v>2144</v>
      </c>
    </row>
    <row r="840" spans="7:7" x14ac:dyDescent="0.45">
      <c r="G840" t="s">
        <v>2377</v>
      </c>
    </row>
    <row r="841" spans="7:7" x14ac:dyDescent="0.45">
      <c r="G841" t="s">
        <v>2378</v>
      </c>
    </row>
    <row r="842" spans="7:7" x14ac:dyDescent="0.45">
      <c r="G842" t="s">
        <v>2339</v>
      </c>
    </row>
    <row r="843" spans="7:7" x14ac:dyDescent="0.45">
      <c r="G843" t="s">
        <v>2361</v>
      </c>
    </row>
    <row r="844" spans="7:7" x14ac:dyDescent="0.45">
      <c r="G844" t="s">
        <v>2265</v>
      </c>
    </row>
    <row r="845" spans="7:7" x14ac:dyDescent="0.45">
      <c r="G845" t="s">
        <v>2379</v>
      </c>
    </row>
    <row r="846" spans="7:7" x14ac:dyDescent="0.45">
      <c r="G846" t="s">
        <v>2380</v>
      </c>
    </row>
    <row r="847" spans="7:7" x14ac:dyDescent="0.45">
      <c r="G847" t="s">
        <v>2149</v>
      </c>
    </row>
    <row r="848" spans="7:7" x14ac:dyDescent="0.45">
      <c r="G848" t="s">
        <v>2157</v>
      </c>
    </row>
    <row r="849" spans="7:7" x14ac:dyDescent="0.45">
      <c r="G849" t="s">
        <v>2322</v>
      </c>
    </row>
    <row r="850" spans="7:7" x14ac:dyDescent="0.45">
      <c r="G850" t="s">
        <v>2145</v>
      </c>
    </row>
    <row r="851" spans="7:7" x14ac:dyDescent="0.45">
      <c r="G851" t="s">
        <v>2379</v>
      </c>
    </row>
    <row r="852" spans="7:7" x14ac:dyDescent="0.45">
      <c r="G852" t="s">
        <v>2322</v>
      </c>
    </row>
    <row r="853" spans="7:7" x14ac:dyDescent="0.45">
      <c r="G853" t="s">
        <v>2149</v>
      </c>
    </row>
    <row r="854" spans="7:7" x14ac:dyDescent="0.45">
      <c r="G854" t="s">
        <v>2145</v>
      </c>
    </row>
    <row r="855" spans="7:7" x14ac:dyDescent="0.45">
      <c r="G855" t="s">
        <v>2381</v>
      </c>
    </row>
    <row r="856" spans="7:7" x14ac:dyDescent="0.45">
      <c r="G856" t="s">
        <v>2382</v>
      </c>
    </row>
    <row r="857" spans="7:7" x14ac:dyDescent="0.45">
      <c r="G857" t="s">
        <v>2383</v>
      </c>
    </row>
    <row r="858" spans="7:7" x14ac:dyDescent="0.45">
      <c r="G858" t="s">
        <v>2384</v>
      </c>
    </row>
    <row r="859" spans="7:7" x14ac:dyDescent="0.45">
      <c r="G859" t="s">
        <v>2264</v>
      </c>
    </row>
    <row r="860" spans="7:7" x14ac:dyDescent="0.45">
      <c r="G860" t="s">
        <v>2265</v>
      </c>
    </row>
    <row r="861" spans="7:7" x14ac:dyDescent="0.45">
      <c r="G861" t="s">
        <v>2385</v>
      </c>
    </row>
    <row r="862" spans="7:7" x14ac:dyDescent="0.45">
      <c r="G862" t="s">
        <v>2156</v>
      </c>
    </row>
    <row r="863" spans="7:7" x14ac:dyDescent="0.45">
      <c r="G863" t="s">
        <v>2154</v>
      </c>
    </row>
    <row r="864" spans="7:7" x14ac:dyDescent="0.45">
      <c r="G864" t="s">
        <v>2386</v>
      </c>
    </row>
    <row r="865" spans="7:7" x14ac:dyDescent="0.45">
      <c r="G865" t="s">
        <v>2387</v>
      </c>
    </row>
    <row r="866" spans="7:7" x14ac:dyDescent="0.45">
      <c r="G866" t="s">
        <v>2353</v>
      </c>
    </row>
    <row r="867" spans="7:7" x14ac:dyDescent="0.45">
      <c r="G867" t="s">
        <v>2388</v>
      </c>
    </row>
    <row r="868" spans="7:7" x14ac:dyDescent="0.45">
      <c r="G868" t="s">
        <v>2389</v>
      </c>
    </row>
    <row r="869" spans="7:7" x14ac:dyDescent="0.45">
      <c r="G869" t="s">
        <v>2390</v>
      </c>
    </row>
    <row r="870" spans="7:7" x14ac:dyDescent="0.45">
      <c r="G870" t="s">
        <v>2391</v>
      </c>
    </row>
    <row r="871" spans="7:7" x14ac:dyDescent="0.45">
      <c r="G871" t="s">
        <v>2392</v>
      </c>
    </row>
    <row r="872" spans="7:7" x14ac:dyDescent="0.45">
      <c r="G872" t="s">
        <v>2393</v>
      </c>
    </row>
    <row r="873" spans="7:7" x14ac:dyDescent="0.45">
      <c r="G873" t="s">
        <v>2354</v>
      </c>
    </row>
    <row r="874" spans="7:7" x14ac:dyDescent="0.45">
      <c r="G874" t="s">
        <v>2394</v>
      </c>
    </row>
    <row r="875" spans="7:7" x14ac:dyDescent="0.45">
      <c r="G875" t="s">
        <v>2268</v>
      </c>
    </row>
    <row r="876" spans="7:7" x14ac:dyDescent="0.45">
      <c r="G876" t="s">
        <v>2395</v>
      </c>
    </row>
    <row r="877" spans="7:7" x14ac:dyDescent="0.45">
      <c r="G877" t="s">
        <v>2396</v>
      </c>
    </row>
    <row r="878" spans="7:7" x14ac:dyDescent="0.45">
      <c r="G878" t="s">
        <v>2397</v>
      </c>
    </row>
    <row r="879" spans="7:7" x14ac:dyDescent="0.45">
      <c r="G879" t="s">
        <v>2398</v>
      </c>
    </row>
    <row r="880" spans="7:7" x14ac:dyDescent="0.45">
      <c r="G880" t="s">
        <v>2399</v>
      </c>
    </row>
    <row r="881" spans="7:7" x14ac:dyDescent="0.45">
      <c r="G881" t="s">
        <v>2400</v>
      </c>
    </row>
    <row r="882" spans="7:7" x14ac:dyDescent="0.45">
      <c r="G882" t="s">
        <v>2401</v>
      </c>
    </row>
    <row r="883" spans="7:7" x14ac:dyDescent="0.45">
      <c r="G883" t="s">
        <v>2402</v>
      </c>
    </row>
    <row r="884" spans="7:7" x14ac:dyDescent="0.45">
      <c r="G884" t="s">
        <v>2403</v>
      </c>
    </row>
    <row r="885" spans="7:7" x14ac:dyDescent="0.45">
      <c r="G885" t="s">
        <v>2404</v>
      </c>
    </row>
    <row r="886" spans="7:7" x14ac:dyDescent="0.45">
      <c r="G886" t="s">
        <v>2405</v>
      </c>
    </row>
    <row r="887" spans="7:7" x14ac:dyDescent="0.45">
      <c r="G887" t="s">
        <v>2406</v>
      </c>
    </row>
    <row r="888" spans="7:7" x14ac:dyDescent="0.45">
      <c r="G888" t="s">
        <v>2407</v>
      </c>
    </row>
    <row r="889" spans="7:7" x14ac:dyDescent="0.45">
      <c r="G889" t="s">
        <v>2408</v>
      </c>
    </row>
    <row r="890" spans="7:7" x14ac:dyDescent="0.45">
      <c r="G890" t="s">
        <v>2409</v>
      </c>
    </row>
    <row r="891" spans="7:7" x14ac:dyDescent="0.45">
      <c r="G891" t="s">
        <v>2410</v>
      </c>
    </row>
    <row r="892" spans="7:7" x14ac:dyDescent="0.45">
      <c r="G892" t="s">
        <v>2411</v>
      </c>
    </row>
    <row r="893" spans="7:7" x14ac:dyDescent="0.45">
      <c r="G893" t="s">
        <v>2412</v>
      </c>
    </row>
    <row r="894" spans="7:7" x14ac:dyDescent="0.45">
      <c r="G894" t="s">
        <v>2413</v>
      </c>
    </row>
    <row r="895" spans="7:7" x14ac:dyDescent="0.45">
      <c r="G895" t="s">
        <v>2414</v>
      </c>
    </row>
    <row r="896" spans="7:7" x14ac:dyDescent="0.45">
      <c r="G896" t="s">
        <v>2415</v>
      </c>
    </row>
    <row r="897" spans="7:7" x14ac:dyDescent="0.45">
      <c r="G897" t="s">
        <v>2416</v>
      </c>
    </row>
    <row r="898" spans="7:7" x14ac:dyDescent="0.45">
      <c r="G898" t="s">
        <v>2417</v>
      </c>
    </row>
    <row r="899" spans="7:7" x14ac:dyDescent="0.45">
      <c r="G899" t="s">
        <v>2418</v>
      </c>
    </row>
    <row r="900" spans="7:7" x14ac:dyDescent="0.45">
      <c r="G900" t="s">
        <v>2419</v>
      </c>
    </row>
    <row r="901" spans="7:7" x14ac:dyDescent="0.45">
      <c r="G901" t="s">
        <v>2420</v>
      </c>
    </row>
    <row r="902" spans="7:7" x14ac:dyDescent="0.45">
      <c r="G902" t="s">
        <v>2157</v>
      </c>
    </row>
    <row r="903" spans="7:7" x14ac:dyDescent="0.45">
      <c r="G903" t="s">
        <v>2149</v>
      </c>
    </row>
    <row r="904" spans="7:7" x14ac:dyDescent="0.45">
      <c r="G904" t="s">
        <v>2158</v>
      </c>
    </row>
    <row r="905" spans="7:7" x14ac:dyDescent="0.45">
      <c r="G905" t="s">
        <v>2150</v>
      </c>
    </row>
    <row r="906" spans="7:7" x14ac:dyDescent="0.45">
      <c r="G906" t="s">
        <v>2145</v>
      </c>
    </row>
    <row r="907" spans="7:7" x14ac:dyDescent="0.45">
      <c r="G907" t="s">
        <v>2151</v>
      </c>
    </row>
    <row r="908" spans="7:7" x14ac:dyDescent="0.45">
      <c r="G908" t="s">
        <v>2145</v>
      </c>
    </row>
    <row r="909" spans="7:7" x14ac:dyDescent="0.45">
      <c r="G909" t="s">
        <v>2421</v>
      </c>
    </row>
    <row r="910" spans="7:7" x14ac:dyDescent="0.45">
      <c r="G910" t="s">
        <v>2422</v>
      </c>
    </row>
    <row r="911" spans="7:7" x14ac:dyDescent="0.45">
      <c r="G911" t="s">
        <v>2318</v>
      </c>
    </row>
    <row r="912" spans="7:7" x14ac:dyDescent="0.45">
      <c r="G912" t="s">
        <v>2322</v>
      </c>
    </row>
    <row r="913" spans="7:7" x14ac:dyDescent="0.45">
      <c r="G913" t="s">
        <v>2349</v>
      </c>
    </row>
    <row r="914" spans="7:7" x14ac:dyDescent="0.45">
      <c r="G914" t="s">
        <v>2145</v>
      </c>
    </row>
    <row r="915" spans="7:7" x14ac:dyDescent="0.45">
      <c r="G915" t="s">
        <v>2325</v>
      </c>
    </row>
    <row r="916" spans="7:7" x14ac:dyDescent="0.45">
      <c r="G916" t="s">
        <v>2263</v>
      </c>
    </row>
    <row r="917" spans="7:7" x14ac:dyDescent="0.45">
      <c r="G917" t="s">
        <v>2423</v>
      </c>
    </row>
    <row r="918" spans="7:7" x14ac:dyDescent="0.45">
      <c r="G918" t="s">
        <v>2424</v>
      </c>
    </row>
    <row r="919" spans="7:7" x14ac:dyDescent="0.45">
      <c r="G919" t="s">
        <v>2156</v>
      </c>
    </row>
    <row r="920" spans="7:7" x14ac:dyDescent="0.45">
      <c r="G920" t="s">
        <v>2425</v>
      </c>
    </row>
    <row r="921" spans="7:7" x14ac:dyDescent="0.45">
      <c r="G921" t="s">
        <v>2426</v>
      </c>
    </row>
    <row r="922" spans="7:7" x14ac:dyDescent="0.45">
      <c r="G922" t="s">
        <v>2157</v>
      </c>
    </row>
    <row r="923" spans="7:7" x14ac:dyDescent="0.45">
      <c r="G923" t="s">
        <v>2149</v>
      </c>
    </row>
    <row r="924" spans="7:7" x14ac:dyDescent="0.45">
      <c r="G924" t="s">
        <v>2158</v>
      </c>
    </row>
    <row r="925" spans="7:7" x14ac:dyDescent="0.45">
      <c r="G925" t="s">
        <v>2150</v>
      </c>
    </row>
    <row r="926" spans="7:7" x14ac:dyDescent="0.45">
      <c r="G926" t="s">
        <v>2427</v>
      </c>
    </row>
    <row r="927" spans="7:7" x14ac:dyDescent="0.45">
      <c r="G927" t="s">
        <v>2428</v>
      </c>
    </row>
    <row r="928" spans="7:7" x14ac:dyDescent="0.45">
      <c r="G928" t="s">
        <v>2429</v>
      </c>
    </row>
    <row r="929" spans="7:7" x14ac:dyDescent="0.45">
      <c r="G929" t="s">
        <v>2322</v>
      </c>
    </row>
    <row r="930" spans="7:7" x14ac:dyDescent="0.45">
      <c r="G930" t="s">
        <v>2145</v>
      </c>
    </row>
    <row r="931" spans="7:7" x14ac:dyDescent="0.45">
      <c r="G931" t="s">
        <v>2430</v>
      </c>
    </row>
    <row r="932" spans="7:7" x14ac:dyDescent="0.45">
      <c r="G932" t="s">
        <v>2263</v>
      </c>
    </row>
    <row r="933" spans="7:7" x14ac:dyDescent="0.45">
      <c r="G933" t="s">
        <v>2319</v>
      </c>
    </row>
    <row r="934" spans="7:7" x14ac:dyDescent="0.45">
      <c r="G934" t="s">
        <v>2431</v>
      </c>
    </row>
    <row r="935" spans="7:7" x14ac:dyDescent="0.45">
      <c r="G935" t="s">
        <v>2432</v>
      </c>
    </row>
    <row r="936" spans="7:7" x14ac:dyDescent="0.45">
      <c r="G936" t="s">
        <v>2433</v>
      </c>
    </row>
    <row r="937" spans="7:7" x14ac:dyDescent="0.45">
      <c r="G937" t="s">
        <v>2434</v>
      </c>
    </row>
    <row r="938" spans="7:7" x14ac:dyDescent="0.45">
      <c r="G938" t="s">
        <v>2383</v>
      </c>
    </row>
    <row r="939" spans="7:7" x14ac:dyDescent="0.45">
      <c r="G939" t="s">
        <v>2435</v>
      </c>
    </row>
    <row r="940" spans="7:7" x14ac:dyDescent="0.45">
      <c r="G940" t="s">
        <v>2248</v>
      </c>
    </row>
    <row r="941" spans="7:7" x14ac:dyDescent="0.45">
      <c r="G941" t="s">
        <v>2156</v>
      </c>
    </row>
    <row r="942" spans="7:7" x14ac:dyDescent="0.45">
      <c r="G942" t="s">
        <v>2157</v>
      </c>
    </row>
    <row r="943" spans="7:7" x14ac:dyDescent="0.45">
      <c r="G943" t="s">
        <v>2149</v>
      </c>
    </row>
    <row r="944" spans="7:7" x14ac:dyDescent="0.45">
      <c r="G944" t="s">
        <v>2158</v>
      </c>
    </row>
    <row r="945" spans="7:7" x14ac:dyDescent="0.45">
      <c r="G945" t="s">
        <v>2150</v>
      </c>
    </row>
    <row r="946" spans="7:7" x14ac:dyDescent="0.45">
      <c r="G946" t="s">
        <v>2436</v>
      </c>
    </row>
    <row r="947" spans="7:7" x14ac:dyDescent="0.45">
      <c r="G947" t="s">
        <v>2437</v>
      </c>
    </row>
    <row r="948" spans="7:7" x14ac:dyDescent="0.45">
      <c r="G948" t="s">
        <v>2438</v>
      </c>
    </row>
    <row r="949" spans="7:7" x14ac:dyDescent="0.45">
      <c r="G949" t="s">
        <v>2439</v>
      </c>
    </row>
    <row r="950" spans="7:7" x14ac:dyDescent="0.45">
      <c r="G950" t="s">
        <v>2440</v>
      </c>
    </row>
    <row r="951" spans="7:7" x14ac:dyDescent="0.45">
      <c r="G951" t="s">
        <v>2322</v>
      </c>
    </row>
    <row r="952" spans="7:7" x14ac:dyDescent="0.45">
      <c r="G952" t="s">
        <v>2144</v>
      </c>
    </row>
    <row r="953" spans="7:7" x14ac:dyDescent="0.45">
      <c r="G953" t="s">
        <v>2143</v>
      </c>
    </row>
    <row r="954" spans="7:7" x14ac:dyDescent="0.45">
      <c r="G954" t="s">
        <v>2326</v>
      </c>
    </row>
    <row r="955" spans="7:7" x14ac:dyDescent="0.45">
      <c r="G955" t="s">
        <v>2327</v>
      </c>
    </row>
    <row r="956" spans="7:7" x14ac:dyDescent="0.45">
      <c r="G956" t="s">
        <v>2328</v>
      </c>
    </row>
    <row r="957" spans="7:7" x14ac:dyDescent="0.45">
      <c r="G957" t="s">
        <v>2329</v>
      </c>
    </row>
    <row r="958" spans="7:7" x14ac:dyDescent="0.45">
      <c r="G958" t="s">
        <v>2330</v>
      </c>
    </row>
    <row r="959" spans="7:7" x14ac:dyDescent="0.45">
      <c r="G959" t="s">
        <v>2331</v>
      </c>
    </row>
    <row r="960" spans="7:7" x14ac:dyDescent="0.45">
      <c r="G960" t="s">
        <v>2303</v>
      </c>
    </row>
    <row r="961" spans="7:7" x14ac:dyDescent="0.45">
      <c r="G961" t="s">
        <v>2264</v>
      </c>
    </row>
    <row r="962" spans="7:7" x14ac:dyDescent="0.45">
      <c r="G962" t="s">
        <v>2441</v>
      </c>
    </row>
    <row r="963" spans="7:7" x14ac:dyDescent="0.45">
      <c r="G963" t="s">
        <v>2442</v>
      </c>
    </row>
    <row r="964" spans="7:7" x14ac:dyDescent="0.45">
      <c r="G964" t="s">
        <v>2341</v>
      </c>
    </row>
    <row r="965" spans="7:7" x14ac:dyDescent="0.45">
      <c r="G965" t="s">
        <v>2443</v>
      </c>
    </row>
    <row r="966" spans="7:7" x14ac:dyDescent="0.45">
      <c r="G966" t="s">
        <v>2444</v>
      </c>
    </row>
    <row r="967" spans="7:7" x14ac:dyDescent="0.45">
      <c r="G967" t="s">
        <v>2149</v>
      </c>
    </row>
    <row r="968" spans="7:7" x14ac:dyDescent="0.45">
      <c r="G968" t="s">
        <v>2150</v>
      </c>
    </row>
    <row r="969" spans="7:7" x14ac:dyDescent="0.45">
      <c r="G969" t="s">
        <v>2351</v>
      </c>
    </row>
    <row r="970" spans="7:7" x14ac:dyDescent="0.45">
      <c r="G970" t="s">
        <v>2322</v>
      </c>
    </row>
    <row r="971" spans="7:7" x14ac:dyDescent="0.45">
      <c r="G971" t="s">
        <v>2145</v>
      </c>
    </row>
    <row r="972" spans="7:7" x14ac:dyDescent="0.45">
      <c r="G972" t="s">
        <v>2146</v>
      </c>
    </row>
    <row r="973" spans="7:7" x14ac:dyDescent="0.45">
      <c r="G973" t="s">
        <v>2445</v>
      </c>
    </row>
    <row r="974" spans="7:7" x14ac:dyDescent="0.45">
      <c r="G974" t="s">
        <v>2145</v>
      </c>
    </row>
    <row r="975" spans="7:7" x14ac:dyDescent="0.45">
      <c r="G975" t="s">
        <v>2154</v>
      </c>
    </row>
    <row r="976" spans="7:7" x14ac:dyDescent="0.45">
      <c r="G976" t="s">
        <v>2445</v>
      </c>
    </row>
    <row r="977" spans="7:7" x14ac:dyDescent="0.45">
      <c r="G977" t="s">
        <v>2263</v>
      </c>
    </row>
    <row r="978" spans="7:7" x14ac:dyDescent="0.45">
      <c r="G978" t="s">
        <v>2446</v>
      </c>
    </row>
    <row r="979" spans="7:7" x14ac:dyDescent="0.45">
      <c r="G979" t="s">
        <v>2264</v>
      </c>
    </row>
    <row r="980" spans="7:7" x14ac:dyDescent="0.45">
      <c r="G980" t="s">
        <v>2265</v>
      </c>
    </row>
    <row r="981" spans="7:7" x14ac:dyDescent="0.45">
      <c r="G981" t="s">
        <v>2391</v>
      </c>
    </row>
    <row r="982" spans="7:7" x14ac:dyDescent="0.45">
      <c r="G982" t="s">
        <v>2396</v>
      </c>
    </row>
    <row r="983" spans="7:7" x14ac:dyDescent="0.45">
      <c r="G983" t="s">
        <v>2447</v>
      </c>
    </row>
    <row r="984" spans="7:7" x14ac:dyDescent="0.45">
      <c r="G984" t="s">
        <v>2392</v>
      </c>
    </row>
    <row r="985" spans="7:7" x14ac:dyDescent="0.45">
      <c r="G985" t="s">
        <v>2393</v>
      </c>
    </row>
    <row r="986" spans="7:7" x14ac:dyDescent="0.45">
      <c r="G986" t="s">
        <v>2448</v>
      </c>
    </row>
    <row r="987" spans="7:7" x14ac:dyDescent="0.45">
      <c r="G987" t="s">
        <v>2449</v>
      </c>
    </row>
    <row r="988" spans="7:7" x14ac:dyDescent="0.45">
      <c r="G988" t="s">
        <v>2156</v>
      </c>
    </row>
    <row r="989" spans="7:7" x14ac:dyDescent="0.45">
      <c r="G989" t="s">
        <v>2157</v>
      </c>
    </row>
    <row r="990" spans="7:7" x14ac:dyDescent="0.45">
      <c r="G990" t="s">
        <v>2149</v>
      </c>
    </row>
    <row r="991" spans="7:7" x14ac:dyDescent="0.45">
      <c r="G991" t="s">
        <v>2158</v>
      </c>
    </row>
    <row r="992" spans="7:7" x14ac:dyDescent="0.45">
      <c r="G992" t="s">
        <v>2150</v>
      </c>
    </row>
    <row r="993" spans="7:7" x14ac:dyDescent="0.45">
      <c r="G993" t="s">
        <v>2450</v>
      </c>
    </row>
    <row r="994" spans="7:7" x14ac:dyDescent="0.45">
      <c r="G994" t="s">
        <v>2451</v>
      </c>
    </row>
    <row r="995" spans="7:7" x14ac:dyDescent="0.45">
      <c r="G995" t="s">
        <v>2452</v>
      </c>
    </row>
    <row r="996" spans="7:7" x14ac:dyDescent="0.45">
      <c r="G996" t="s">
        <v>2453</v>
      </c>
    </row>
    <row r="997" spans="7:7" x14ac:dyDescent="0.45">
      <c r="G997" t="s">
        <v>2454</v>
      </c>
    </row>
    <row r="998" spans="7:7" x14ac:dyDescent="0.45">
      <c r="G998" t="s">
        <v>2455</v>
      </c>
    </row>
    <row r="999" spans="7:7" x14ac:dyDescent="0.45">
      <c r="G999" t="s">
        <v>2456</v>
      </c>
    </row>
    <row r="1000" spans="7:7" x14ac:dyDescent="0.45">
      <c r="G1000" t="s">
        <v>2457</v>
      </c>
    </row>
    <row r="1001" spans="7:7" x14ac:dyDescent="0.45">
      <c r="G1001" t="s">
        <v>2458</v>
      </c>
    </row>
    <row r="1002" spans="7:7" x14ac:dyDescent="0.45">
      <c r="G1002" t="s">
        <v>2459</v>
      </c>
    </row>
    <row r="1003" spans="7:7" x14ac:dyDescent="0.45">
      <c r="G1003" t="s">
        <v>2460</v>
      </c>
    </row>
    <row r="1004" spans="7:7" x14ac:dyDescent="0.45">
      <c r="G1004" t="s">
        <v>2461</v>
      </c>
    </row>
    <row r="1005" spans="7:7" x14ac:dyDescent="0.45">
      <c r="G1005" t="s">
        <v>2462</v>
      </c>
    </row>
    <row r="1006" spans="7:7" x14ac:dyDescent="0.45">
      <c r="G1006" t="s">
        <v>2463</v>
      </c>
    </row>
    <row r="1007" spans="7:7" x14ac:dyDescent="0.45">
      <c r="G1007" t="s">
        <v>2464</v>
      </c>
    </row>
    <row r="1008" spans="7:7" x14ac:dyDescent="0.45">
      <c r="G1008" t="s">
        <v>2465</v>
      </c>
    </row>
    <row r="1009" spans="7:7" x14ac:dyDescent="0.45">
      <c r="G1009" t="s">
        <v>2466</v>
      </c>
    </row>
    <row r="1010" spans="7:7" x14ac:dyDescent="0.45">
      <c r="G1010" t="s">
        <v>2467</v>
      </c>
    </row>
    <row r="1011" spans="7:7" x14ac:dyDescent="0.45">
      <c r="G1011" t="s">
        <v>2468</v>
      </c>
    </row>
    <row r="1012" spans="7:7" x14ac:dyDescent="0.45">
      <c r="G1012" t="s">
        <v>2469</v>
      </c>
    </row>
    <row r="1013" spans="7:7" x14ac:dyDescent="0.45">
      <c r="G1013" t="s">
        <v>2470</v>
      </c>
    </row>
    <row r="1014" spans="7:7" x14ac:dyDescent="0.45">
      <c r="G1014" t="s">
        <v>2471</v>
      </c>
    </row>
    <row r="1015" spans="7:7" x14ac:dyDescent="0.45">
      <c r="G1015" t="s">
        <v>2472</v>
      </c>
    </row>
    <row r="1016" spans="7:7" x14ac:dyDescent="0.45">
      <c r="G1016" t="s">
        <v>2473</v>
      </c>
    </row>
    <row r="1017" spans="7:7" x14ac:dyDescent="0.45">
      <c r="G1017" t="s">
        <v>2474</v>
      </c>
    </row>
    <row r="1018" spans="7:7" x14ac:dyDescent="0.45">
      <c r="G1018" t="s">
        <v>2475</v>
      </c>
    </row>
    <row r="1019" spans="7:7" x14ac:dyDescent="0.45">
      <c r="G1019" t="s">
        <v>2476</v>
      </c>
    </row>
    <row r="1020" spans="7:7" x14ac:dyDescent="0.45">
      <c r="G1020" t="s">
        <v>2477</v>
      </c>
    </row>
    <row r="1021" spans="7:7" x14ac:dyDescent="0.45">
      <c r="G1021" t="s">
        <v>2478</v>
      </c>
    </row>
    <row r="1022" spans="7:7" x14ac:dyDescent="0.45">
      <c r="G1022" t="s">
        <v>2479</v>
      </c>
    </row>
    <row r="1023" spans="7:7" x14ac:dyDescent="0.45">
      <c r="G1023" t="s">
        <v>2480</v>
      </c>
    </row>
    <row r="1024" spans="7:7" x14ac:dyDescent="0.45">
      <c r="G1024" t="s">
        <v>2481</v>
      </c>
    </row>
    <row r="1025" spans="7:7" x14ac:dyDescent="0.45">
      <c r="G1025" t="s">
        <v>2482</v>
      </c>
    </row>
    <row r="1026" spans="7:7" x14ac:dyDescent="0.45">
      <c r="G1026" t="s">
        <v>2483</v>
      </c>
    </row>
    <row r="1027" spans="7:7" x14ac:dyDescent="0.45">
      <c r="G1027" t="s">
        <v>2484</v>
      </c>
    </row>
    <row r="1028" spans="7:7" x14ac:dyDescent="0.45">
      <c r="G1028" t="s">
        <v>2485</v>
      </c>
    </row>
    <row r="1029" spans="7:7" x14ac:dyDescent="0.45">
      <c r="G1029" t="s">
        <v>2486</v>
      </c>
    </row>
    <row r="1030" spans="7:7" x14ac:dyDescent="0.45">
      <c r="G1030" t="s">
        <v>2487</v>
      </c>
    </row>
    <row r="1031" spans="7:7" x14ac:dyDescent="0.45">
      <c r="G1031" t="s">
        <v>2488</v>
      </c>
    </row>
    <row r="1032" spans="7:7" x14ac:dyDescent="0.45">
      <c r="G1032" t="s">
        <v>2489</v>
      </c>
    </row>
    <row r="1033" spans="7:7" x14ac:dyDescent="0.45">
      <c r="G1033" t="s">
        <v>2490</v>
      </c>
    </row>
    <row r="1034" spans="7:7" x14ac:dyDescent="0.45">
      <c r="G1034" t="s">
        <v>2491</v>
      </c>
    </row>
    <row r="1035" spans="7:7" x14ac:dyDescent="0.45">
      <c r="G1035" t="s">
        <v>2492</v>
      </c>
    </row>
    <row r="1036" spans="7:7" x14ac:dyDescent="0.45">
      <c r="G1036" t="s">
        <v>2493</v>
      </c>
    </row>
    <row r="1037" spans="7:7" x14ac:dyDescent="0.45">
      <c r="G1037" t="s">
        <v>2494</v>
      </c>
    </row>
    <row r="1038" spans="7:7" x14ac:dyDescent="0.45">
      <c r="G1038" t="s">
        <v>2495</v>
      </c>
    </row>
    <row r="1039" spans="7:7" x14ac:dyDescent="0.45">
      <c r="G1039" t="s">
        <v>2450</v>
      </c>
    </row>
    <row r="1040" spans="7:7" x14ac:dyDescent="0.45">
      <c r="G1040" t="s">
        <v>2451</v>
      </c>
    </row>
    <row r="1041" spans="7:7" x14ac:dyDescent="0.45">
      <c r="G1041" t="s">
        <v>2452</v>
      </c>
    </row>
    <row r="1042" spans="7:7" x14ac:dyDescent="0.45">
      <c r="G1042" t="s">
        <v>2453</v>
      </c>
    </row>
    <row r="1043" spans="7:7" x14ac:dyDescent="0.45">
      <c r="G1043" t="s">
        <v>2454</v>
      </c>
    </row>
    <row r="1044" spans="7:7" x14ac:dyDescent="0.45">
      <c r="G1044" t="s">
        <v>2455</v>
      </c>
    </row>
    <row r="1045" spans="7:7" x14ac:dyDescent="0.45">
      <c r="G1045" t="s">
        <v>2456</v>
      </c>
    </row>
    <row r="1046" spans="7:7" x14ac:dyDescent="0.45">
      <c r="G1046" t="s">
        <v>2457</v>
      </c>
    </row>
    <row r="1047" spans="7:7" x14ac:dyDescent="0.45">
      <c r="G1047" t="s">
        <v>2458</v>
      </c>
    </row>
    <row r="1048" spans="7:7" x14ac:dyDescent="0.45">
      <c r="G1048" t="s">
        <v>2459</v>
      </c>
    </row>
    <row r="1049" spans="7:7" x14ac:dyDescent="0.45">
      <c r="G1049" t="s">
        <v>2460</v>
      </c>
    </row>
    <row r="1050" spans="7:7" x14ac:dyDescent="0.45">
      <c r="G1050" t="s">
        <v>2461</v>
      </c>
    </row>
    <row r="1051" spans="7:7" x14ac:dyDescent="0.45">
      <c r="G1051" t="s">
        <v>2462</v>
      </c>
    </row>
    <row r="1052" spans="7:7" x14ac:dyDescent="0.45">
      <c r="G1052" t="s">
        <v>2463</v>
      </c>
    </row>
    <row r="1053" spans="7:7" x14ac:dyDescent="0.45">
      <c r="G1053" t="s">
        <v>2465</v>
      </c>
    </row>
    <row r="1054" spans="7:7" x14ac:dyDescent="0.45">
      <c r="G1054" t="s">
        <v>2466</v>
      </c>
    </row>
    <row r="1055" spans="7:7" x14ac:dyDescent="0.45">
      <c r="G1055" t="s">
        <v>2467</v>
      </c>
    </row>
    <row r="1056" spans="7:7" x14ac:dyDescent="0.45">
      <c r="G1056" t="s">
        <v>2468</v>
      </c>
    </row>
    <row r="1057" spans="7:7" x14ac:dyDescent="0.45">
      <c r="G1057" t="s">
        <v>2469</v>
      </c>
    </row>
    <row r="1058" spans="7:7" x14ac:dyDescent="0.45">
      <c r="G1058" t="s">
        <v>2482</v>
      </c>
    </row>
    <row r="1059" spans="7:7" x14ac:dyDescent="0.45">
      <c r="G1059" t="s">
        <v>2470</v>
      </c>
    </row>
    <row r="1060" spans="7:7" x14ac:dyDescent="0.45">
      <c r="G1060" t="s">
        <v>2471</v>
      </c>
    </row>
    <row r="1061" spans="7:7" x14ac:dyDescent="0.45">
      <c r="G1061" t="s">
        <v>2472</v>
      </c>
    </row>
    <row r="1062" spans="7:7" x14ac:dyDescent="0.45">
      <c r="G1062" t="s">
        <v>2473</v>
      </c>
    </row>
    <row r="1063" spans="7:7" x14ac:dyDescent="0.45">
      <c r="G1063" t="s">
        <v>2474</v>
      </c>
    </row>
    <row r="1064" spans="7:7" x14ac:dyDescent="0.45">
      <c r="G1064" t="s">
        <v>2475</v>
      </c>
    </row>
    <row r="1065" spans="7:7" x14ac:dyDescent="0.45">
      <c r="G1065" t="s">
        <v>2476</v>
      </c>
    </row>
    <row r="1066" spans="7:7" x14ac:dyDescent="0.45">
      <c r="G1066" t="s">
        <v>2477</v>
      </c>
    </row>
    <row r="1067" spans="7:7" x14ac:dyDescent="0.45">
      <c r="G1067" t="s">
        <v>2478</v>
      </c>
    </row>
    <row r="1068" spans="7:7" x14ac:dyDescent="0.45">
      <c r="G1068" t="s">
        <v>2479</v>
      </c>
    </row>
    <row r="1069" spans="7:7" x14ac:dyDescent="0.45">
      <c r="G1069" t="s">
        <v>2483</v>
      </c>
    </row>
    <row r="1070" spans="7:7" x14ac:dyDescent="0.45">
      <c r="G1070" t="s">
        <v>2488</v>
      </c>
    </row>
    <row r="1071" spans="7:7" x14ac:dyDescent="0.45">
      <c r="G1071" t="s">
        <v>2489</v>
      </c>
    </row>
    <row r="1072" spans="7:7" x14ac:dyDescent="0.45">
      <c r="G1072" t="s">
        <v>2490</v>
      </c>
    </row>
    <row r="1073" spans="7:7" x14ac:dyDescent="0.45">
      <c r="G1073" t="s">
        <v>2486</v>
      </c>
    </row>
    <row r="1074" spans="7:7" x14ac:dyDescent="0.45">
      <c r="G1074" t="s">
        <v>2487</v>
      </c>
    </row>
    <row r="1075" spans="7:7" x14ac:dyDescent="0.45">
      <c r="G1075" t="s">
        <v>2493</v>
      </c>
    </row>
    <row r="1076" spans="7:7" x14ac:dyDescent="0.45">
      <c r="G1076" t="s">
        <v>2480</v>
      </c>
    </row>
    <row r="1077" spans="7:7" x14ac:dyDescent="0.45">
      <c r="G1077" t="s">
        <v>2464</v>
      </c>
    </row>
    <row r="1078" spans="7:7" x14ac:dyDescent="0.45">
      <c r="G1078" t="s">
        <v>2481</v>
      </c>
    </row>
    <row r="1079" spans="7:7" x14ac:dyDescent="0.45">
      <c r="G1079" t="s">
        <v>2484</v>
      </c>
    </row>
    <row r="1080" spans="7:7" x14ac:dyDescent="0.45">
      <c r="G1080" t="s">
        <v>2485</v>
      </c>
    </row>
    <row r="1081" spans="7:7" x14ac:dyDescent="0.45">
      <c r="G1081" t="s">
        <v>2491</v>
      </c>
    </row>
    <row r="1082" spans="7:7" x14ac:dyDescent="0.45">
      <c r="G1082" t="s">
        <v>2492</v>
      </c>
    </row>
    <row r="1083" spans="7:7" x14ac:dyDescent="0.45">
      <c r="G1083" t="s">
        <v>2494</v>
      </c>
    </row>
    <row r="1084" spans="7:7" x14ac:dyDescent="0.45">
      <c r="G1084" t="s">
        <v>2495</v>
      </c>
    </row>
    <row r="1085" spans="7:7" x14ac:dyDescent="0.45">
      <c r="G1085" t="s">
        <v>2450</v>
      </c>
    </row>
    <row r="1086" spans="7:7" x14ac:dyDescent="0.45">
      <c r="G1086" t="s">
        <v>2451</v>
      </c>
    </row>
    <row r="1087" spans="7:7" x14ac:dyDescent="0.45">
      <c r="G1087" t="s">
        <v>2452</v>
      </c>
    </row>
    <row r="1088" spans="7:7" x14ac:dyDescent="0.45">
      <c r="G1088" t="s">
        <v>2453</v>
      </c>
    </row>
    <row r="1089" spans="7:7" x14ac:dyDescent="0.45">
      <c r="G1089" t="s">
        <v>2454</v>
      </c>
    </row>
    <row r="1090" spans="7:7" x14ac:dyDescent="0.45">
      <c r="G1090" t="s">
        <v>2491</v>
      </c>
    </row>
    <row r="1091" spans="7:7" x14ac:dyDescent="0.45">
      <c r="G1091" t="s">
        <v>2492</v>
      </c>
    </row>
    <row r="1092" spans="7:7" x14ac:dyDescent="0.45">
      <c r="G1092" t="s">
        <v>2494</v>
      </c>
    </row>
    <row r="1093" spans="7:7" x14ac:dyDescent="0.45">
      <c r="G1093" t="s">
        <v>2495</v>
      </c>
    </row>
    <row r="1094" spans="7:7" x14ac:dyDescent="0.45">
      <c r="G1094" t="s">
        <v>2455</v>
      </c>
    </row>
    <row r="1095" spans="7:7" x14ac:dyDescent="0.45">
      <c r="G1095" t="s">
        <v>2456</v>
      </c>
    </row>
    <row r="1096" spans="7:7" x14ac:dyDescent="0.45">
      <c r="G1096" t="s">
        <v>2457</v>
      </c>
    </row>
    <row r="1097" spans="7:7" x14ac:dyDescent="0.45">
      <c r="G1097" t="s">
        <v>2458</v>
      </c>
    </row>
    <row r="1098" spans="7:7" x14ac:dyDescent="0.45">
      <c r="G1098" t="s">
        <v>2459</v>
      </c>
    </row>
    <row r="1099" spans="7:7" x14ac:dyDescent="0.45">
      <c r="G1099" t="s">
        <v>2460</v>
      </c>
    </row>
    <row r="1100" spans="7:7" x14ac:dyDescent="0.45">
      <c r="G1100" t="s">
        <v>2461</v>
      </c>
    </row>
    <row r="1101" spans="7:7" x14ac:dyDescent="0.45">
      <c r="G1101" t="s">
        <v>2482</v>
      </c>
    </row>
    <row r="1102" spans="7:7" x14ac:dyDescent="0.45">
      <c r="G1102" t="s">
        <v>2462</v>
      </c>
    </row>
    <row r="1103" spans="7:7" x14ac:dyDescent="0.45">
      <c r="G1103" t="s">
        <v>2463</v>
      </c>
    </row>
    <row r="1104" spans="7:7" x14ac:dyDescent="0.45">
      <c r="G1104" t="s">
        <v>2464</v>
      </c>
    </row>
    <row r="1105" spans="7:7" x14ac:dyDescent="0.45">
      <c r="G1105" t="s">
        <v>2465</v>
      </c>
    </row>
    <row r="1106" spans="7:7" x14ac:dyDescent="0.45">
      <c r="G1106" t="s">
        <v>2466</v>
      </c>
    </row>
    <row r="1107" spans="7:7" x14ac:dyDescent="0.45">
      <c r="G1107" t="s">
        <v>2467</v>
      </c>
    </row>
    <row r="1108" spans="7:7" x14ac:dyDescent="0.45">
      <c r="G1108" t="s">
        <v>2468</v>
      </c>
    </row>
    <row r="1109" spans="7:7" x14ac:dyDescent="0.45">
      <c r="G1109" t="s">
        <v>2469</v>
      </c>
    </row>
    <row r="1110" spans="7:7" x14ac:dyDescent="0.45">
      <c r="G1110" t="s">
        <v>2470</v>
      </c>
    </row>
    <row r="1111" spans="7:7" x14ac:dyDescent="0.45">
      <c r="G1111" t="s">
        <v>2471</v>
      </c>
    </row>
    <row r="1112" spans="7:7" x14ac:dyDescent="0.45">
      <c r="G1112" t="s">
        <v>2472</v>
      </c>
    </row>
    <row r="1113" spans="7:7" x14ac:dyDescent="0.45">
      <c r="G1113" t="s">
        <v>2473</v>
      </c>
    </row>
    <row r="1114" spans="7:7" x14ac:dyDescent="0.45">
      <c r="G1114" t="s">
        <v>2474</v>
      </c>
    </row>
    <row r="1115" spans="7:7" x14ac:dyDescent="0.45">
      <c r="G1115" t="s">
        <v>2475</v>
      </c>
    </row>
    <row r="1116" spans="7:7" x14ac:dyDescent="0.45">
      <c r="G1116" t="s">
        <v>2476</v>
      </c>
    </row>
    <row r="1117" spans="7:7" x14ac:dyDescent="0.45">
      <c r="G1117" t="s">
        <v>2477</v>
      </c>
    </row>
    <row r="1118" spans="7:7" x14ac:dyDescent="0.45">
      <c r="G1118" t="s">
        <v>2478</v>
      </c>
    </row>
    <row r="1119" spans="7:7" x14ac:dyDescent="0.45">
      <c r="G1119" t="s">
        <v>2479</v>
      </c>
    </row>
    <row r="1120" spans="7:7" x14ac:dyDescent="0.45">
      <c r="G1120" t="s">
        <v>2480</v>
      </c>
    </row>
    <row r="1121" spans="7:7" x14ac:dyDescent="0.45">
      <c r="G1121" t="s">
        <v>2481</v>
      </c>
    </row>
    <row r="1122" spans="7:7" x14ac:dyDescent="0.45">
      <c r="G1122" t="s">
        <v>2483</v>
      </c>
    </row>
    <row r="1123" spans="7:7" x14ac:dyDescent="0.45">
      <c r="G1123" t="s">
        <v>2484</v>
      </c>
    </row>
    <row r="1124" spans="7:7" x14ac:dyDescent="0.45">
      <c r="G1124" t="s">
        <v>2485</v>
      </c>
    </row>
    <row r="1125" spans="7:7" x14ac:dyDescent="0.45">
      <c r="G1125" t="s">
        <v>2486</v>
      </c>
    </row>
    <row r="1126" spans="7:7" x14ac:dyDescent="0.45">
      <c r="G1126" t="s">
        <v>2487</v>
      </c>
    </row>
    <row r="1127" spans="7:7" x14ac:dyDescent="0.45">
      <c r="G1127" t="s">
        <v>2488</v>
      </c>
    </row>
    <row r="1128" spans="7:7" x14ac:dyDescent="0.45">
      <c r="G1128" t="s">
        <v>2489</v>
      </c>
    </row>
    <row r="1129" spans="7:7" x14ac:dyDescent="0.45">
      <c r="G1129" t="s">
        <v>2490</v>
      </c>
    </row>
    <row r="1130" spans="7:7" x14ac:dyDescent="0.45">
      <c r="G1130" t="s">
        <v>2493</v>
      </c>
    </row>
    <row r="1131" spans="7:7" x14ac:dyDescent="0.45">
      <c r="G1131" t="s">
        <v>2450</v>
      </c>
    </row>
    <row r="1132" spans="7:7" x14ac:dyDescent="0.45">
      <c r="G1132" t="s">
        <v>2496</v>
      </c>
    </row>
    <row r="1133" spans="7:7" x14ac:dyDescent="0.45">
      <c r="G1133" t="s">
        <v>2497</v>
      </c>
    </row>
    <row r="1134" spans="7:7" x14ac:dyDescent="0.45">
      <c r="G1134" t="s">
        <v>2454</v>
      </c>
    </row>
    <row r="1135" spans="7:7" x14ac:dyDescent="0.45">
      <c r="G1135" t="s">
        <v>2498</v>
      </c>
    </row>
    <row r="1136" spans="7:7" x14ac:dyDescent="0.45">
      <c r="G1136" t="s">
        <v>2475</v>
      </c>
    </row>
    <row r="1137" spans="7:7" x14ac:dyDescent="0.45">
      <c r="G1137" t="s">
        <v>2499</v>
      </c>
    </row>
    <row r="1138" spans="7:7" x14ac:dyDescent="0.45">
      <c r="G1138" t="s">
        <v>2500</v>
      </c>
    </row>
    <row r="1139" spans="7:7" x14ac:dyDescent="0.45">
      <c r="G1139" t="s">
        <v>2501</v>
      </c>
    </row>
    <row r="1140" spans="7:7" x14ac:dyDescent="0.45">
      <c r="G1140" t="s">
        <v>2502</v>
      </c>
    </row>
    <row r="1141" spans="7:7" x14ac:dyDescent="0.45">
      <c r="G1141" t="s">
        <v>2503</v>
      </c>
    </row>
    <row r="1142" spans="7:7" x14ac:dyDescent="0.45">
      <c r="G1142" t="s">
        <v>2504</v>
      </c>
    </row>
    <row r="1143" spans="7:7" x14ac:dyDescent="0.45">
      <c r="G1143" t="s">
        <v>2505</v>
      </c>
    </row>
    <row r="1144" spans="7:7" x14ac:dyDescent="0.45">
      <c r="G1144" t="s">
        <v>2506</v>
      </c>
    </row>
    <row r="1145" spans="7:7" x14ac:dyDescent="0.45">
      <c r="G1145" t="s">
        <v>2507</v>
      </c>
    </row>
    <row r="1146" spans="7:7" x14ac:dyDescent="0.45">
      <c r="G1146" t="s">
        <v>2508</v>
      </c>
    </row>
    <row r="1147" spans="7:7" x14ac:dyDescent="0.45">
      <c r="G1147" t="s">
        <v>2509</v>
      </c>
    </row>
    <row r="1148" spans="7:7" x14ac:dyDescent="0.45">
      <c r="G1148" t="s">
        <v>2486</v>
      </c>
    </row>
    <row r="1149" spans="7:7" x14ac:dyDescent="0.45">
      <c r="G1149" t="s">
        <v>2487</v>
      </c>
    </row>
    <row r="1150" spans="7:7" x14ac:dyDescent="0.45">
      <c r="G1150" t="s">
        <v>2450</v>
      </c>
    </row>
    <row r="1151" spans="7:7" x14ac:dyDescent="0.45">
      <c r="G1151" t="s">
        <v>2510</v>
      </c>
    </row>
    <row r="1152" spans="7:7" x14ac:dyDescent="0.45">
      <c r="G1152" t="s">
        <v>2511</v>
      </c>
    </row>
    <row r="1153" spans="7:7" x14ac:dyDescent="0.45">
      <c r="G1153" t="s">
        <v>2512</v>
      </c>
    </row>
    <row r="1154" spans="7:7" x14ac:dyDescent="0.45">
      <c r="G1154" t="s">
        <v>2513</v>
      </c>
    </row>
    <row r="1155" spans="7:7" x14ac:dyDescent="0.45">
      <c r="G1155" t="s">
        <v>2514</v>
      </c>
    </row>
    <row r="1156" spans="7:7" x14ac:dyDescent="0.45">
      <c r="G1156" t="s">
        <v>2515</v>
      </c>
    </row>
    <row r="1157" spans="7:7" x14ac:dyDescent="0.45">
      <c r="G1157" t="s">
        <v>2516</v>
      </c>
    </row>
    <row r="1158" spans="7:7" x14ac:dyDescent="0.45">
      <c r="G1158" t="s">
        <v>2517</v>
      </c>
    </row>
    <row r="1159" spans="7:7" x14ac:dyDescent="0.45">
      <c r="G1159" t="s">
        <v>2518</v>
      </c>
    </row>
    <row r="1160" spans="7:7" x14ac:dyDescent="0.45">
      <c r="G1160" t="s">
        <v>2519</v>
      </c>
    </row>
    <row r="1161" spans="7:7" x14ac:dyDescent="0.45">
      <c r="G1161" t="s">
        <v>2520</v>
      </c>
    </row>
    <row r="1162" spans="7:7" x14ac:dyDescent="0.45">
      <c r="G1162" t="s">
        <v>2521</v>
      </c>
    </row>
    <row r="1163" spans="7:7" x14ac:dyDescent="0.45">
      <c r="G1163" t="s">
        <v>2522</v>
      </c>
    </row>
    <row r="1164" spans="7:7" x14ac:dyDescent="0.45">
      <c r="G1164" t="s">
        <v>2523</v>
      </c>
    </row>
    <row r="1165" spans="7:7" x14ac:dyDescent="0.45">
      <c r="G1165" t="s">
        <v>2524</v>
      </c>
    </row>
    <row r="1166" spans="7:7" x14ac:dyDescent="0.45">
      <c r="G1166" t="s">
        <v>2525</v>
      </c>
    </row>
    <row r="1167" spans="7:7" x14ac:dyDescent="0.45">
      <c r="G1167" t="s">
        <v>2526</v>
      </c>
    </row>
    <row r="1168" spans="7:7" x14ac:dyDescent="0.45">
      <c r="G1168" t="s">
        <v>2527</v>
      </c>
    </row>
    <row r="1169" spans="7:7" x14ac:dyDescent="0.45">
      <c r="G1169" t="s">
        <v>2528</v>
      </c>
    </row>
    <row r="1170" spans="7:7" x14ac:dyDescent="0.45">
      <c r="G1170" t="s">
        <v>2529</v>
      </c>
    </row>
    <row r="1171" spans="7:7" x14ac:dyDescent="0.45">
      <c r="G1171" t="s">
        <v>2530</v>
      </c>
    </row>
    <row r="1172" spans="7:7" x14ac:dyDescent="0.45">
      <c r="G1172" t="s">
        <v>2531</v>
      </c>
    </row>
    <row r="1173" spans="7:7" x14ac:dyDescent="0.45">
      <c r="G1173" t="s">
        <v>2532</v>
      </c>
    </row>
    <row r="1174" spans="7:7" x14ac:dyDescent="0.45">
      <c r="G1174" t="s">
        <v>2533</v>
      </c>
    </row>
    <row r="1175" spans="7:7" x14ac:dyDescent="0.45">
      <c r="G1175" t="s">
        <v>2534</v>
      </c>
    </row>
    <row r="1176" spans="7:7" x14ac:dyDescent="0.45">
      <c r="G1176" t="s">
        <v>2535</v>
      </c>
    </row>
    <row r="1177" spans="7:7" x14ac:dyDescent="0.45">
      <c r="G1177" t="s">
        <v>2536</v>
      </c>
    </row>
    <row r="1178" spans="7:7" x14ac:dyDescent="0.45">
      <c r="G1178" t="s">
        <v>2537</v>
      </c>
    </row>
    <row r="1179" spans="7:7" x14ac:dyDescent="0.45">
      <c r="G1179" t="s">
        <v>2538</v>
      </c>
    </row>
    <row r="1180" spans="7:7" x14ac:dyDescent="0.45">
      <c r="G1180" t="s">
        <v>2539</v>
      </c>
    </row>
    <row r="1181" spans="7:7" x14ac:dyDescent="0.45">
      <c r="G1181" t="s">
        <v>2540</v>
      </c>
    </row>
    <row r="1182" spans="7:7" x14ac:dyDescent="0.45">
      <c r="G1182" t="s">
        <v>2541</v>
      </c>
    </row>
    <row r="1183" spans="7:7" x14ac:dyDescent="0.45">
      <c r="G1183" t="s">
        <v>2542</v>
      </c>
    </row>
    <row r="1184" spans="7:7" x14ac:dyDescent="0.45">
      <c r="G1184" t="s">
        <v>2543</v>
      </c>
    </row>
    <row r="1185" spans="7:7" x14ac:dyDescent="0.45">
      <c r="G1185" t="s">
        <v>2544</v>
      </c>
    </row>
    <row r="1186" spans="7:7" x14ac:dyDescent="0.45">
      <c r="G1186" t="s">
        <v>2545</v>
      </c>
    </row>
    <row r="1187" spans="7:7" x14ac:dyDescent="0.45">
      <c r="G1187" t="s">
        <v>2546</v>
      </c>
    </row>
    <row r="1188" spans="7:7" x14ac:dyDescent="0.45">
      <c r="G1188" t="s">
        <v>2547</v>
      </c>
    </row>
    <row r="1189" spans="7:7" x14ac:dyDescent="0.45">
      <c r="G1189" t="s">
        <v>2548</v>
      </c>
    </row>
    <row r="1190" spans="7:7" x14ac:dyDescent="0.45">
      <c r="G1190" t="s">
        <v>2549</v>
      </c>
    </row>
    <row r="1191" spans="7:7" x14ac:dyDescent="0.45">
      <c r="G1191" t="s">
        <v>2486</v>
      </c>
    </row>
    <row r="1192" spans="7:7" x14ac:dyDescent="0.45">
      <c r="G1192" t="s">
        <v>2487</v>
      </c>
    </row>
    <row r="1193" spans="7:7" x14ac:dyDescent="0.45">
      <c r="G1193" t="s">
        <v>2550</v>
      </c>
    </row>
    <row r="1194" spans="7:7" x14ac:dyDescent="0.45">
      <c r="G1194" t="s">
        <v>2551</v>
      </c>
    </row>
    <row r="1195" spans="7:7" x14ac:dyDescent="0.45">
      <c r="G1195" t="s">
        <v>2552</v>
      </c>
    </row>
    <row r="1196" spans="7:7" x14ac:dyDescent="0.45">
      <c r="G1196" t="s">
        <v>2553</v>
      </c>
    </row>
    <row r="1197" spans="7:7" x14ac:dyDescent="0.45">
      <c r="G1197" t="s">
        <v>2554</v>
      </c>
    </row>
    <row r="1198" spans="7:7" x14ac:dyDescent="0.45">
      <c r="G1198" t="s">
        <v>2555</v>
      </c>
    </row>
    <row r="1199" spans="7:7" x14ac:dyDescent="0.45">
      <c r="G1199" t="s">
        <v>2556</v>
      </c>
    </row>
    <row r="1200" spans="7:7" x14ac:dyDescent="0.45">
      <c r="G1200" t="s">
        <v>2557</v>
      </c>
    </row>
    <row r="1201" spans="7:7" x14ac:dyDescent="0.45">
      <c r="G1201" t="s">
        <v>2486</v>
      </c>
    </row>
    <row r="1202" spans="7:7" x14ac:dyDescent="0.45">
      <c r="G1202" t="s">
        <v>2487</v>
      </c>
    </row>
    <row r="1203" spans="7:7" x14ac:dyDescent="0.45">
      <c r="G1203" t="s">
        <v>2558</v>
      </c>
    </row>
    <row r="1204" spans="7:7" x14ac:dyDescent="0.45">
      <c r="G1204" t="s">
        <v>2559</v>
      </c>
    </row>
    <row r="1205" spans="7:7" x14ac:dyDescent="0.45">
      <c r="G1205" t="s">
        <v>2560</v>
      </c>
    </row>
    <row r="1206" spans="7:7" x14ac:dyDescent="0.45">
      <c r="G1206" t="s">
        <v>2561</v>
      </c>
    </row>
    <row r="1207" spans="7:7" x14ac:dyDescent="0.45">
      <c r="G1207" t="s">
        <v>2562</v>
      </c>
    </row>
    <row r="1208" spans="7:7" x14ac:dyDescent="0.45">
      <c r="G1208" t="s">
        <v>2563</v>
      </c>
    </row>
    <row r="1209" spans="7:7" x14ac:dyDescent="0.45">
      <c r="G1209" t="s">
        <v>2564</v>
      </c>
    </row>
    <row r="1210" spans="7:7" x14ac:dyDescent="0.45">
      <c r="G1210" t="s">
        <v>2565</v>
      </c>
    </row>
    <row r="1211" spans="7:7" x14ac:dyDescent="0.45">
      <c r="G1211" t="s">
        <v>2566</v>
      </c>
    </row>
    <row r="1212" spans="7:7" x14ac:dyDescent="0.45">
      <c r="G1212" t="s">
        <v>2567</v>
      </c>
    </row>
    <row r="1213" spans="7:7" x14ac:dyDescent="0.45">
      <c r="G1213" t="s">
        <v>2568</v>
      </c>
    </row>
    <row r="1214" spans="7:7" x14ac:dyDescent="0.45">
      <c r="G1214" t="s">
        <v>2569</v>
      </c>
    </row>
    <row r="1215" spans="7:7" x14ac:dyDescent="0.45">
      <c r="G1215" t="s">
        <v>2570</v>
      </c>
    </row>
    <row r="1216" spans="7:7" x14ac:dyDescent="0.45">
      <c r="G1216" t="s">
        <v>2571</v>
      </c>
    </row>
    <row r="1217" spans="7:7" x14ac:dyDescent="0.45">
      <c r="G1217" t="s">
        <v>2572</v>
      </c>
    </row>
    <row r="1218" spans="7:7" x14ac:dyDescent="0.45">
      <c r="G1218" t="s">
        <v>2573</v>
      </c>
    </row>
    <row r="1219" spans="7:7" x14ac:dyDescent="0.45">
      <c r="G1219" t="s">
        <v>2574</v>
      </c>
    </row>
    <row r="1220" spans="7:7" x14ac:dyDescent="0.45">
      <c r="G1220" t="s">
        <v>2575</v>
      </c>
    </row>
    <row r="1221" spans="7:7" x14ac:dyDescent="0.45">
      <c r="G1221" t="s">
        <v>2576</v>
      </c>
    </row>
    <row r="1222" spans="7:7" x14ac:dyDescent="0.45">
      <c r="G1222" t="s">
        <v>2577</v>
      </c>
    </row>
    <row r="1223" spans="7:7" x14ac:dyDescent="0.45">
      <c r="G1223" t="s">
        <v>2578</v>
      </c>
    </row>
    <row r="1224" spans="7:7" x14ac:dyDescent="0.45">
      <c r="G1224" t="s">
        <v>2579</v>
      </c>
    </row>
    <row r="1225" spans="7:7" x14ac:dyDescent="0.45">
      <c r="G1225" t="s">
        <v>2580</v>
      </c>
    </row>
    <row r="1226" spans="7:7" x14ac:dyDescent="0.45">
      <c r="G1226" t="s">
        <v>2581</v>
      </c>
    </row>
    <row r="1227" spans="7:7" x14ac:dyDescent="0.45">
      <c r="G1227" t="s">
        <v>2582</v>
      </c>
    </row>
    <row r="1228" spans="7:7" x14ac:dyDescent="0.45">
      <c r="G1228" t="s">
        <v>2583</v>
      </c>
    </row>
    <row r="1229" spans="7:7" x14ac:dyDescent="0.45">
      <c r="G1229" t="s">
        <v>2584</v>
      </c>
    </row>
    <row r="1230" spans="7:7" x14ac:dyDescent="0.45">
      <c r="G1230" t="s">
        <v>2585</v>
      </c>
    </row>
    <row r="1231" spans="7:7" x14ac:dyDescent="0.45">
      <c r="G1231" t="s">
        <v>2586</v>
      </c>
    </row>
    <row r="1232" spans="7:7" x14ac:dyDescent="0.45">
      <c r="G1232" t="s">
        <v>2587</v>
      </c>
    </row>
    <row r="1233" spans="7:7" x14ac:dyDescent="0.45">
      <c r="G1233" t="s">
        <v>2588</v>
      </c>
    </row>
    <row r="1234" spans="7:7" x14ac:dyDescent="0.45">
      <c r="G1234" t="s">
        <v>2589</v>
      </c>
    </row>
    <row r="1235" spans="7:7" x14ac:dyDescent="0.45">
      <c r="G1235" t="s">
        <v>2590</v>
      </c>
    </row>
    <row r="1236" spans="7:7" x14ac:dyDescent="0.45">
      <c r="G1236" t="s">
        <v>2591</v>
      </c>
    </row>
    <row r="1237" spans="7:7" x14ac:dyDescent="0.45">
      <c r="G1237" t="s">
        <v>2592</v>
      </c>
    </row>
    <row r="1238" spans="7:7" x14ac:dyDescent="0.45">
      <c r="G1238" t="s">
        <v>2593</v>
      </c>
    </row>
    <row r="1239" spans="7:7" x14ac:dyDescent="0.45">
      <c r="G1239" t="s">
        <v>2594</v>
      </c>
    </row>
    <row r="1240" spans="7:7" x14ac:dyDescent="0.45">
      <c r="G1240" t="s">
        <v>2595</v>
      </c>
    </row>
    <row r="1241" spans="7:7" x14ac:dyDescent="0.45">
      <c r="G1241" t="s">
        <v>2596</v>
      </c>
    </row>
    <row r="1242" spans="7:7" x14ac:dyDescent="0.45">
      <c r="G1242" t="s">
        <v>2597</v>
      </c>
    </row>
    <row r="1243" spans="7:7" x14ac:dyDescent="0.45">
      <c r="G1243" t="s">
        <v>2598</v>
      </c>
    </row>
    <row r="1244" spans="7:7" x14ac:dyDescent="0.45">
      <c r="G1244" t="s">
        <v>2599</v>
      </c>
    </row>
    <row r="1245" spans="7:7" x14ac:dyDescent="0.45">
      <c r="G1245" t="s">
        <v>2600</v>
      </c>
    </row>
    <row r="1246" spans="7:7" x14ac:dyDescent="0.45">
      <c r="G1246" t="s">
        <v>2601</v>
      </c>
    </row>
    <row r="1247" spans="7:7" x14ac:dyDescent="0.45">
      <c r="G1247" t="s">
        <v>2602</v>
      </c>
    </row>
    <row r="1248" spans="7:7" x14ac:dyDescent="0.45">
      <c r="G1248" t="s">
        <v>2603</v>
      </c>
    </row>
    <row r="1249" spans="7:7" x14ac:dyDescent="0.45">
      <c r="G1249" t="s">
        <v>2604</v>
      </c>
    </row>
    <row r="1250" spans="7:7" x14ac:dyDescent="0.45">
      <c r="G1250" t="s">
        <v>2605</v>
      </c>
    </row>
    <row r="1251" spans="7:7" x14ac:dyDescent="0.45">
      <c r="G1251" t="s">
        <v>2606</v>
      </c>
    </row>
    <row r="1252" spans="7:7" x14ac:dyDescent="0.45">
      <c r="G1252" t="s">
        <v>2607</v>
      </c>
    </row>
    <row r="1253" spans="7:7" x14ac:dyDescent="0.45">
      <c r="G1253" t="s">
        <v>2608</v>
      </c>
    </row>
    <row r="1254" spans="7:7" x14ac:dyDescent="0.45">
      <c r="G1254" t="s">
        <v>2609</v>
      </c>
    </row>
    <row r="1255" spans="7:7" x14ac:dyDescent="0.45">
      <c r="G1255" t="s">
        <v>2610</v>
      </c>
    </row>
    <row r="1256" spans="7:7" x14ac:dyDescent="0.45">
      <c r="G1256" t="s">
        <v>2611</v>
      </c>
    </row>
    <row r="1257" spans="7:7" x14ac:dyDescent="0.45">
      <c r="G1257" t="s">
        <v>2612</v>
      </c>
    </row>
    <row r="1258" spans="7:7" x14ac:dyDescent="0.45">
      <c r="G1258" t="s">
        <v>2613</v>
      </c>
    </row>
    <row r="1259" spans="7:7" x14ac:dyDescent="0.45">
      <c r="G1259" t="s">
        <v>2614</v>
      </c>
    </row>
    <row r="1260" spans="7:7" x14ac:dyDescent="0.45">
      <c r="G1260" t="s">
        <v>2615</v>
      </c>
    </row>
    <row r="1261" spans="7:7" x14ac:dyDescent="0.45">
      <c r="G1261" t="s">
        <v>2616</v>
      </c>
    </row>
    <row r="1262" spans="7:7" x14ac:dyDescent="0.45">
      <c r="G1262" t="s">
        <v>2617</v>
      </c>
    </row>
    <row r="1263" spans="7:7" x14ac:dyDescent="0.45">
      <c r="G1263" t="s">
        <v>2618</v>
      </c>
    </row>
    <row r="1264" spans="7:7" x14ac:dyDescent="0.45">
      <c r="G1264" t="s">
        <v>2619</v>
      </c>
    </row>
    <row r="1265" spans="7:7" x14ac:dyDescent="0.45">
      <c r="G1265" t="s">
        <v>2620</v>
      </c>
    </row>
    <row r="1266" spans="7:7" x14ac:dyDescent="0.45">
      <c r="G1266" t="s">
        <v>2621</v>
      </c>
    </row>
    <row r="1267" spans="7:7" x14ac:dyDescent="0.45">
      <c r="G1267" t="s">
        <v>2622</v>
      </c>
    </row>
    <row r="1268" spans="7:7" x14ac:dyDescent="0.45">
      <c r="G1268" t="s">
        <v>2486</v>
      </c>
    </row>
    <row r="1269" spans="7:7" x14ac:dyDescent="0.45">
      <c r="G1269" t="s">
        <v>2487</v>
      </c>
    </row>
    <row r="1270" spans="7:7" x14ac:dyDescent="0.45">
      <c r="G1270" t="s">
        <v>2623</v>
      </c>
    </row>
    <row r="1271" spans="7:7" x14ac:dyDescent="0.45">
      <c r="G1271" t="s">
        <v>2624</v>
      </c>
    </row>
    <row r="1272" spans="7:7" x14ac:dyDescent="0.45">
      <c r="G1272" t="s">
        <v>2625</v>
      </c>
    </row>
    <row r="1273" spans="7:7" x14ac:dyDescent="0.45">
      <c r="G1273" t="s">
        <v>2558</v>
      </c>
    </row>
    <row r="1274" spans="7:7" x14ac:dyDescent="0.45">
      <c r="G1274" t="s">
        <v>2454</v>
      </c>
    </row>
    <row r="1275" spans="7:7" x14ac:dyDescent="0.45">
      <c r="G1275" t="s">
        <v>2506</v>
      </c>
    </row>
    <row r="1276" spans="7:7" x14ac:dyDescent="0.45">
      <c r="G1276" t="s">
        <v>2626</v>
      </c>
    </row>
    <row r="1277" spans="7:7" x14ac:dyDescent="0.45">
      <c r="G1277" t="s">
        <v>2627</v>
      </c>
    </row>
    <row r="1278" spans="7:7" x14ac:dyDescent="0.45">
      <c r="G1278" t="s">
        <v>2621</v>
      </c>
    </row>
    <row r="1279" spans="7:7" x14ac:dyDescent="0.45">
      <c r="G1279" t="s">
        <v>2486</v>
      </c>
    </row>
    <row r="1280" spans="7:7" x14ac:dyDescent="0.45">
      <c r="G1280" t="s">
        <v>2487</v>
      </c>
    </row>
    <row r="1281" spans="7:7" x14ac:dyDescent="0.45">
      <c r="G1281" t="s">
        <v>2450</v>
      </c>
    </row>
    <row r="1282" spans="7:7" x14ac:dyDescent="0.45">
      <c r="G1282" t="s">
        <v>2628</v>
      </c>
    </row>
    <row r="1283" spans="7:7" x14ac:dyDescent="0.45">
      <c r="G1283" t="s">
        <v>2629</v>
      </c>
    </row>
    <row r="1284" spans="7:7" x14ac:dyDescent="0.45">
      <c r="G1284" t="s">
        <v>2630</v>
      </c>
    </row>
    <row r="1285" spans="7:7" x14ac:dyDescent="0.45">
      <c r="G1285" t="s">
        <v>2631</v>
      </c>
    </row>
    <row r="1286" spans="7:7" x14ac:dyDescent="0.45">
      <c r="G1286" t="s">
        <v>2632</v>
      </c>
    </row>
    <row r="1287" spans="7:7" x14ac:dyDescent="0.45">
      <c r="G1287" t="s">
        <v>2633</v>
      </c>
    </row>
    <row r="1288" spans="7:7" x14ac:dyDescent="0.45">
      <c r="G1288" t="s">
        <v>2634</v>
      </c>
    </row>
    <row r="1289" spans="7:7" x14ac:dyDescent="0.45">
      <c r="G1289" t="s">
        <v>2635</v>
      </c>
    </row>
    <row r="1290" spans="7:7" x14ac:dyDescent="0.45">
      <c r="G1290" t="s">
        <v>2636</v>
      </c>
    </row>
    <row r="1291" spans="7:7" x14ac:dyDescent="0.45">
      <c r="G1291" t="s">
        <v>2637</v>
      </c>
    </row>
    <row r="1292" spans="7:7" x14ac:dyDescent="0.45">
      <c r="G1292" t="s">
        <v>2638</v>
      </c>
    </row>
    <row r="1293" spans="7:7" x14ac:dyDescent="0.45">
      <c r="G1293" t="s">
        <v>2639</v>
      </c>
    </row>
    <row r="1294" spans="7:7" x14ac:dyDescent="0.45">
      <c r="G1294" t="s">
        <v>2487</v>
      </c>
    </row>
    <row r="1295" spans="7:7" x14ac:dyDescent="0.45">
      <c r="G1295" t="s">
        <v>2486</v>
      </c>
    </row>
    <row r="1296" spans="7:7" x14ac:dyDescent="0.45">
      <c r="G1296" t="s">
        <v>2450</v>
      </c>
    </row>
    <row r="1297" spans="7:7" x14ac:dyDescent="0.45">
      <c r="G1297" t="s">
        <v>2496</v>
      </c>
    </row>
    <row r="1298" spans="7:7" x14ac:dyDescent="0.45">
      <c r="G1298" t="s">
        <v>2473</v>
      </c>
    </row>
    <row r="1299" spans="7:7" x14ac:dyDescent="0.45">
      <c r="G1299" t="s">
        <v>2463</v>
      </c>
    </row>
    <row r="1300" spans="7:7" x14ac:dyDescent="0.45">
      <c r="G1300" t="s">
        <v>2465</v>
      </c>
    </row>
    <row r="1301" spans="7:7" x14ac:dyDescent="0.45">
      <c r="G1301" t="s">
        <v>2640</v>
      </c>
    </row>
    <row r="1302" spans="7:7" x14ac:dyDescent="0.45">
      <c r="G1302" t="s">
        <v>2641</v>
      </c>
    </row>
    <row r="1303" spans="7:7" x14ac:dyDescent="0.45">
      <c r="G1303" t="s">
        <v>2642</v>
      </c>
    </row>
    <row r="1304" spans="7:7" x14ac:dyDescent="0.45">
      <c r="G1304" t="s">
        <v>2643</v>
      </c>
    </row>
    <row r="1305" spans="7:7" x14ac:dyDescent="0.45">
      <c r="G1305" t="s">
        <v>2486</v>
      </c>
    </row>
    <row r="1306" spans="7:7" x14ac:dyDescent="0.45">
      <c r="G1306" t="s">
        <v>2487</v>
      </c>
    </row>
    <row r="1307" spans="7:7" x14ac:dyDescent="0.45">
      <c r="G1307" t="s">
        <v>2475</v>
      </c>
    </row>
    <row r="1308" spans="7:7" x14ac:dyDescent="0.45">
      <c r="G1308" t="s">
        <v>2644</v>
      </c>
    </row>
    <row r="1309" spans="7:7" x14ac:dyDescent="0.45">
      <c r="G1309" t="s">
        <v>2645</v>
      </c>
    </row>
    <row r="1310" spans="7:7" x14ac:dyDescent="0.45">
      <c r="G1310" t="s">
        <v>2646</v>
      </c>
    </row>
    <row r="1311" spans="7:7" x14ac:dyDescent="0.45">
      <c r="G1311" t="s">
        <v>2647</v>
      </c>
    </row>
    <row r="1312" spans="7:7" x14ac:dyDescent="0.45">
      <c r="G1312" t="s">
        <v>2648</v>
      </c>
    </row>
    <row r="1313" spans="7:7" x14ac:dyDescent="0.45">
      <c r="G1313" t="s">
        <v>2649</v>
      </c>
    </row>
    <row r="1314" spans="7:7" x14ac:dyDescent="0.45">
      <c r="G1314" t="s">
        <v>2650</v>
      </c>
    </row>
    <row r="1315" spans="7:7" x14ac:dyDescent="0.45">
      <c r="G1315" t="s">
        <v>2651</v>
      </c>
    </row>
    <row r="1316" spans="7:7" x14ac:dyDescent="0.45">
      <c r="G1316" t="s">
        <v>2652</v>
      </c>
    </row>
    <row r="1317" spans="7:7" x14ac:dyDescent="0.45">
      <c r="G1317" t="s">
        <v>2653</v>
      </c>
    </row>
    <row r="1318" spans="7:7" x14ac:dyDescent="0.45">
      <c r="G1318" t="s">
        <v>2654</v>
      </c>
    </row>
    <row r="1319" spans="7:7" x14ac:dyDescent="0.45">
      <c r="G1319" t="s">
        <v>2655</v>
      </c>
    </row>
    <row r="1320" spans="7:7" x14ac:dyDescent="0.45">
      <c r="G1320" t="s">
        <v>2656</v>
      </c>
    </row>
    <row r="1321" spans="7:7" x14ac:dyDescent="0.45">
      <c r="G1321" t="s">
        <v>2657</v>
      </c>
    </row>
    <row r="1322" spans="7:7" x14ac:dyDescent="0.45">
      <c r="G1322" t="s">
        <v>2658</v>
      </c>
    </row>
    <row r="1323" spans="7:7" x14ac:dyDescent="0.45">
      <c r="G1323" t="s">
        <v>2659</v>
      </c>
    </row>
    <row r="1324" spans="7:7" x14ac:dyDescent="0.45">
      <c r="G1324" t="s">
        <v>2660</v>
      </c>
    </row>
    <row r="1325" spans="7:7" x14ac:dyDescent="0.45">
      <c r="G1325" t="s">
        <v>2661</v>
      </c>
    </row>
    <row r="1326" spans="7:7" x14ac:dyDescent="0.45">
      <c r="G1326" t="s">
        <v>2662</v>
      </c>
    </row>
    <row r="1327" spans="7:7" x14ac:dyDescent="0.45">
      <c r="G1327" t="s">
        <v>2511</v>
      </c>
    </row>
    <row r="1328" spans="7:7" x14ac:dyDescent="0.45">
      <c r="G1328" t="s">
        <v>2663</v>
      </c>
    </row>
    <row r="1329" spans="7:7" x14ac:dyDescent="0.45">
      <c r="G1329" t="s">
        <v>2664</v>
      </c>
    </row>
    <row r="1330" spans="7:7" x14ac:dyDescent="0.45">
      <c r="G1330" t="s">
        <v>2665</v>
      </c>
    </row>
    <row r="1331" spans="7:7" x14ac:dyDescent="0.45">
      <c r="G1331" t="s">
        <v>2666</v>
      </c>
    </row>
    <row r="1332" spans="7:7" x14ac:dyDescent="0.45">
      <c r="G1332" t="s">
        <v>2667</v>
      </c>
    </row>
    <row r="1333" spans="7:7" x14ac:dyDescent="0.45">
      <c r="G1333" t="s">
        <v>2668</v>
      </c>
    </row>
    <row r="1334" spans="7:7" x14ac:dyDescent="0.45">
      <c r="G1334" t="s">
        <v>2669</v>
      </c>
    </row>
    <row r="1335" spans="7:7" x14ac:dyDescent="0.45">
      <c r="G1335" t="s">
        <v>2670</v>
      </c>
    </row>
    <row r="1336" spans="7:7" x14ac:dyDescent="0.45">
      <c r="G1336" t="s">
        <v>2671</v>
      </c>
    </row>
    <row r="1337" spans="7:7" x14ac:dyDescent="0.45">
      <c r="G1337" t="s">
        <v>1633</v>
      </c>
    </row>
    <row r="1338" spans="7:7" x14ac:dyDescent="0.45">
      <c r="G1338" t="s">
        <v>2672</v>
      </c>
    </row>
    <row r="1339" spans="7:7" x14ac:dyDescent="0.45">
      <c r="G1339" t="s">
        <v>2673</v>
      </c>
    </row>
    <row r="1340" spans="7:7" x14ac:dyDescent="0.45">
      <c r="G1340" t="s">
        <v>2674</v>
      </c>
    </row>
    <row r="1341" spans="7:7" x14ac:dyDescent="0.45">
      <c r="G1341" t="s">
        <v>2675</v>
      </c>
    </row>
    <row r="1342" spans="7:7" x14ac:dyDescent="0.45">
      <c r="G1342" t="s">
        <v>2676</v>
      </c>
    </row>
    <row r="1343" spans="7:7" x14ac:dyDescent="0.45">
      <c r="G1343" t="s">
        <v>2677</v>
      </c>
    </row>
    <row r="1344" spans="7:7" x14ac:dyDescent="0.45">
      <c r="G1344" t="s">
        <v>2678</v>
      </c>
    </row>
    <row r="1345" spans="7:7" x14ac:dyDescent="0.45">
      <c r="G1345" t="s">
        <v>2679</v>
      </c>
    </row>
    <row r="1346" spans="7:7" x14ac:dyDescent="0.45">
      <c r="G1346" t="s">
        <v>2680</v>
      </c>
    </row>
    <row r="1347" spans="7:7" x14ac:dyDescent="0.45">
      <c r="G1347" t="s">
        <v>2681</v>
      </c>
    </row>
    <row r="1348" spans="7:7" x14ac:dyDescent="0.45">
      <c r="G1348" t="s">
        <v>2682</v>
      </c>
    </row>
    <row r="1349" spans="7:7" x14ac:dyDescent="0.45">
      <c r="G1349" t="s">
        <v>2683</v>
      </c>
    </row>
    <row r="1350" spans="7:7" x14ac:dyDescent="0.45">
      <c r="G1350" t="s">
        <v>2684</v>
      </c>
    </row>
    <row r="1351" spans="7:7" x14ac:dyDescent="0.45">
      <c r="G1351" t="s">
        <v>2685</v>
      </c>
    </row>
    <row r="1352" spans="7:7" x14ac:dyDescent="0.45">
      <c r="G1352" t="s">
        <v>2686</v>
      </c>
    </row>
    <row r="1353" spans="7:7" x14ac:dyDescent="0.45">
      <c r="G1353" t="s">
        <v>2687</v>
      </c>
    </row>
    <row r="1354" spans="7:7" x14ac:dyDescent="0.45">
      <c r="G1354" t="s">
        <v>2688</v>
      </c>
    </row>
    <row r="1355" spans="7:7" x14ac:dyDescent="0.45">
      <c r="G1355" t="s">
        <v>2689</v>
      </c>
    </row>
    <row r="1356" spans="7:7" x14ac:dyDescent="0.45">
      <c r="G1356" t="s">
        <v>2690</v>
      </c>
    </row>
    <row r="1357" spans="7:7" x14ac:dyDescent="0.45">
      <c r="G1357" t="s">
        <v>2691</v>
      </c>
    </row>
    <row r="1358" spans="7:7" x14ac:dyDescent="0.45">
      <c r="G1358" t="s">
        <v>2692</v>
      </c>
    </row>
    <row r="1359" spans="7:7" x14ac:dyDescent="0.45">
      <c r="G1359" t="s">
        <v>2693</v>
      </c>
    </row>
    <row r="1360" spans="7:7" x14ac:dyDescent="0.45">
      <c r="G1360" t="s">
        <v>2694</v>
      </c>
    </row>
    <row r="1361" spans="7:7" x14ac:dyDescent="0.45">
      <c r="G1361" t="s">
        <v>2695</v>
      </c>
    </row>
    <row r="1362" spans="7:7" x14ac:dyDescent="0.45">
      <c r="G1362" t="s">
        <v>2696</v>
      </c>
    </row>
    <row r="1363" spans="7:7" x14ac:dyDescent="0.45">
      <c r="G1363" t="s">
        <v>2697</v>
      </c>
    </row>
    <row r="1364" spans="7:7" x14ac:dyDescent="0.45">
      <c r="G1364" t="s">
        <v>2698</v>
      </c>
    </row>
    <row r="1365" spans="7:7" x14ac:dyDescent="0.45">
      <c r="G1365" t="s">
        <v>2699</v>
      </c>
    </row>
    <row r="1366" spans="7:7" x14ac:dyDescent="0.45">
      <c r="G1366" t="s">
        <v>2700</v>
      </c>
    </row>
    <row r="1367" spans="7:7" x14ac:dyDescent="0.45">
      <c r="G1367" t="s">
        <v>2701</v>
      </c>
    </row>
    <row r="1368" spans="7:7" x14ac:dyDescent="0.45">
      <c r="G1368" t="s">
        <v>2702</v>
      </c>
    </row>
    <row r="1369" spans="7:7" x14ac:dyDescent="0.45">
      <c r="G1369" t="s">
        <v>2703</v>
      </c>
    </row>
    <row r="1370" spans="7:7" x14ac:dyDescent="0.45">
      <c r="G1370" t="s">
        <v>2704</v>
      </c>
    </row>
    <row r="1371" spans="7:7" x14ac:dyDescent="0.45">
      <c r="G1371" t="s">
        <v>2705</v>
      </c>
    </row>
    <row r="1372" spans="7:7" x14ac:dyDescent="0.45">
      <c r="G1372" t="s">
        <v>2706</v>
      </c>
    </row>
    <row r="1373" spans="7:7" x14ac:dyDescent="0.45">
      <c r="G1373" t="s">
        <v>2707</v>
      </c>
    </row>
    <row r="1374" spans="7:7" x14ac:dyDescent="0.45">
      <c r="G1374" t="s">
        <v>2708</v>
      </c>
    </row>
    <row r="1375" spans="7:7" x14ac:dyDescent="0.45">
      <c r="G1375" t="s">
        <v>2709</v>
      </c>
    </row>
    <row r="1376" spans="7:7" x14ac:dyDescent="0.45">
      <c r="G1376" t="s">
        <v>2710</v>
      </c>
    </row>
    <row r="1377" spans="7:7" x14ac:dyDescent="0.45">
      <c r="G1377" t="s">
        <v>2711</v>
      </c>
    </row>
    <row r="1378" spans="7:7" x14ac:dyDescent="0.45">
      <c r="G1378" t="s">
        <v>2712</v>
      </c>
    </row>
    <row r="1379" spans="7:7" x14ac:dyDescent="0.45">
      <c r="G1379" t="s">
        <v>2713</v>
      </c>
    </row>
    <row r="1380" spans="7:7" x14ac:dyDescent="0.45">
      <c r="G1380" t="s">
        <v>2714</v>
      </c>
    </row>
    <row r="1381" spans="7:7" x14ac:dyDescent="0.45">
      <c r="G1381" t="s">
        <v>2715</v>
      </c>
    </row>
    <row r="1382" spans="7:7" x14ac:dyDescent="0.45">
      <c r="G1382" t="s">
        <v>2716</v>
      </c>
    </row>
    <row r="1383" spans="7:7" x14ac:dyDescent="0.45">
      <c r="G1383" t="s">
        <v>2717</v>
      </c>
    </row>
    <row r="1384" spans="7:7" x14ac:dyDescent="0.45">
      <c r="G1384" t="s">
        <v>2718</v>
      </c>
    </row>
    <row r="1385" spans="7:7" x14ac:dyDescent="0.45">
      <c r="G1385" t="s">
        <v>2719</v>
      </c>
    </row>
    <row r="1386" spans="7:7" x14ac:dyDescent="0.45">
      <c r="G1386" t="s">
        <v>2720</v>
      </c>
    </row>
    <row r="1387" spans="7:7" x14ac:dyDescent="0.45">
      <c r="G1387" t="s">
        <v>2721</v>
      </c>
    </row>
    <row r="1388" spans="7:7" x14ac:dyDescent="0.45">
      <c r="G1388" t="s">
        <v>2722</v>
      </c>
    </row>
    <row r="1389" spans="7:7" x14ac:dyDescent="0.45">
      <c r="G1389" t="s">
        <v>2723</v>
      </c>
    </row>
    <row r="1390" spans="7:7" x14ac:dyDescent="0.45">
      <c r="G1390" t="s">
        <v>2724</v>
      </c>
    </row>
    <row r="1391" spans="7:7" x14ac:dyDescent="0.45">
      <c r="G1391" t="s">
        <v>2725</v>
      </c>
    </row>
    <row r="1392" spans="7:7" x14ac:dyDescent="0.45">
      <c r="G1392" t="s">
        <v>2726</v>
      </c>
    </row>
    <row r="1393" spans="7:7" x14ac:dyDescent="0.45">
      <c r="G1393" t="s">
        <v>2727</v>
      </c>
    </row>
    <row r="1394" spans="7:7" x14ac:dyDescent="0.45">
      <c r="G1394" t="s">
        <v>2728</v>
      </c>
    </row>
    <row r="1395" spans="7:7" x14ac:dyDescent="0.45">
      <c r="G1395" t="s">
        <v>2729</v>
      </c>
    </row>
    <row r="1396" spans="7:7" x14ac:dyDescent="0.45">
      <c r="G1396" t="s">
        <v>2730</v>
      </c>
    </row>
    <row r="1397" spans="7:7" x14ac:dyDescent="0.45">
      <c r="G1397" t="s">
        <v>2731</v>
      </c>
    </row>
    <row r="1398" spans="7:7" x14ac:dyDescent="0.45">
      <c r="G1398" t="s">
        <v>2732</v>
      </c>
    </row>
    <row r="1399" spans="7:7" x14ac:dyDescent="0.45">
      <c r="G1399" t="s">
        <v>2733</v>
      </c>
    </row>
    <row r="1400" spans="7:7" x14ac:dyDescent="0.45">
      <c r="G1400" t="s">
        <v>2734</v>
      </c>
    </row>
    <row r="1401" spans="7:7" x14ac:dyDescent="0.45">
      <c r="G1401" t="s">
        <v>2735</v>
      </c>
    </row>
    <row r="1402" spans="7:7" x14ac:dyDescent="0.45">
      <c r="G1402" t="s">
        <v>2736</v>
      </c>
    </row>
    <row r="1403" spans="7:7" x14ac:dyDescent="0.45">
      <c r="G1403" t="s">
        <v>2737</v>
      </c>
    </row>
    <row r="1404" spans="7:7" x14ac:dyDescent="0.45">
      <c r="G1404" t="s">
        <v>2738</v>
      </c>
    </row>
    <row r="1405" spans="7:7" x14ac:dyDescent="0.45">
      <c r="G1405" t="s">
        <v>2739</v>
      </c>
    </row>
    <row r="1406" spans="7:7" x14ac:dyDescent="0.45">
      <c r="G1406" t="s">
        <v>2740</v>
      </c>
    </row>
    <row r="1407" spans="7:7" x14ac:dyDescent="0.45">
      <c r="G1407" t="s">
        <v>2741</v>
      </c>
    </row>
    <row r="1408" spans="7:7" x14ac:dyDescent="0.45">
      <c r="G1408" t="s">
        <v>2742</v>
      </c>
    </row>
    <row r="1409" spans="7:7" x14ac:dyDescent="0.45">
      <c r="G1409" t="s">
        <v>2743</v>
      </c>
    </row>
    <row r="1410" spans="7:7" x14ac:dyDescent="0.45">
      <c r="G1410" t="s">
        <v>2744</v>
      </c>
    </row>
    <row r="1411" spans="7:7" x14ac:dyDescent="0.45">
      <c r="G1411" t="s">
        <v>2745</v>
      </c>
    </row>
    <row r="1412" spans="7:7" x14ac:dyDescent="0.45">
      <c r="G1412" t="s">
        <v>2746</v>
      </c>
    </row>
    <row r="1413" spans="7:7" x14ac:dyDescent="0.45">
      <c r="G1413" t="s">
        <v>2747</v>
      </c>
    </row>
    <row r="1414" spans="7:7" x14ac:dyDescent="0.45">
      <c r="G1414" t="s">
        <v>2748</v>
      </c>
    </row>
    <row r="1415" spans="7:7" x14ac:dyDescent="0.45">
      <c r="G1415" t="s">
        <v>2749</v>
      </c>
    </row>
    <row r="1416" spans="7:7" x14ac:dyDescent="0.45">
      <c r="G1416" t="s">
        <v>2750</v>
      </c>
    </row>
    <row r="1417" spans="7:7" x14ac:dyDescent="0.45">
      <c r="G1417" t="s">
        <v>2751</v>
      </c>
    </row>
    <row r="1418" spans="7:7" x14ac:dyDescent="0.45">
      <c r="G1418" t="s">
        <v>2752</v>
      </c>
    </row>
    <row r="1419" spans="7:7" x14ac:dyDescent="0.45">
      <c r="G1419" t="s">
        <v>2753</v>
      </c>
    </row>
    <row r="1420" spans="7:7" x14ac:dyDescent="0.45">
      <c r="G1420" t="s">
        <v>2754</v>
      </c>
    </row>
    <row r="1421" spans="7:7" x14ac:dyDescent="0.45">
      <c r="G1421" t="s">
        <v>2755</v>
      </c>
    </row>
    <row r="1422" spans="7:7" x14ac:dyDescent="0.45">
      <c r="G1422" t="s">
        <v>2756</v>
      </c>
    </row>
    <row r="1423" spans="7:7" x14ac:dyDescent="0.45">
      <c r="G1423" t="s">
        <v>2757</v>
      </c>
    </row>
    <row r="1424" spans="7:7" x14ac:dyDescent="0.45">
      <c r="G1424" t="s">
        <v>2758</v>
      </c>
    </row>
    <row r="1425" spans="7:7" x14ac:dyDescent="0.45">
      <c r="G1425" t="s">
        <v>2759</v>
      </c>
    </row>
    <row r="1426" spans="7:7" x14ac:dyDescent="0.45">
      <c r="G1426" t="s">
        <v>2760</v>
      </c>
    </row>
    <row r="1427" spans="7:7" x14ac:dyDescent="0.45">
      <c r="G1427" t="s">
        <v>2761</v>
      </c>
    </row>
    <row r="1428" spans="7:7" x14ac:dyDescent="0.45">
      <c r="G1428" t="s">
        <v>2762</v>
      </c>
    </row>
    <row r="1429" spans="7:7" x14ac:dyDescent="0.45">
      <c r="G1429" t="s">
        <v>2763</v>
      </c>
    </row>
    <row r="1430" spans="7:7" x14ac:dyDescent="0.45">
      <c r="G1430" t="s">
        <v>2764</v>
      </c>
    </row>
    <row r="1431" spans="7:7" x14ac:dyDescent="0.45">
      <c r="G1431" t="s">
        <v>2765</v>
      </c>
    </row>
    <row r="1432" spans="7:7" x14ac:dyDescent="0.45">
      <c r="G1432" t="s">
        <v>2766</v>
      </c>
    </row>
    <row r="1433" spans="7:7" x14ac:dyDescent="0.45">
      <c r="G1433" t="s">
        <v>2767</v>
      </c>
    </row>
    <row r="1434" spans="7:7" x14ac:dyDescent="0.45">
      <c r="G1434" t="s">
        <v>2768</v>
      </c>
    </row>
    <row r="1435" spans="7:7" x14ac:dyDescent="0.45">
      <c r="G1435" t="s">
        <v>2769</v>
      </c>
    </row>
    <row r="1436" spans="7:7" x14ac:dyDescent="0.45">
      <c r="G1436" t="s">
        <v>2770</v>
      </c>
    </row>
    <row r="1437" spans="7:7" x14ac:dyDescent="0.45">
      <c r="G1437" t="s">
        <v>2771</v>
      </c>
    </row>
    <row r="1438" spans="7:7" x14ac:dyDescent="0.45">
      <c r="G1438" t="s">
        <v>2772</v>
      </c>
    </row>
    <row r="1439" spans="7:7" x14ac:dyDescent="0.45">
      <c r="G1439" t="s">
        <v>2773</v>
      </c>
    </row>
    <row r="1440" spans="7:7" x14ac:dyDescent="0.45">
      <c r="G1440" t="s">
        <v>2542</v>
      </c>
    </row>
    <row r="1441" spans="7:7" x14ac:dyDescent="0.45">
      <c r="G1441" t="s">
        <v>2543</v>
      </c>
    </row>
    <row r="1442" spans="7:7" x14ac:dyDescent="0.45">
      <c r="G1442" t="s">
        <v>2774</v>
      </c>
    </row>
    <row r="1443" spans="7:7" x14ac:dyDescent="0.45">
      <c r="G1443" t="s">
        <v>2775</v>
      </c>
    </row>
    <row r="1444" spans="7:7" x14ac:dyDescent="0.45">
      <c r="G1444" t="s">
        <v>2776</v>
      </c>
    </row>
    <row r="1445" spans="7:7" x14ac:dyDescent="0.45">
      <c r="G1445" t="s">
        <v>2777</v>
      </c>
    </row>
    <row r="1446" spans="7:7" x14ac:dyDescent="0.45">
      <c r="G1446" t="s">
        <v>2778</v>
      </c>
    </row>
    <row r="1447" spans="7:7" x14ac:dyDescent="0.45">
      <c r="G1447" t="s">
        <v>2779</v>
      </c>
    </row>
    <row r="1448" spans="7:7" x14ac:dyDescent="0.45">
      <c r="G1448" t="s">
        <v>2780</v>
      </c>
    </row>
    <row r="1449" spans="7:7" x14ac:dyDescent="0.45">
      <c r="G1449" t="s">
        <v>2781</v>
      </c>
    </row>
    <row r="1450" spans="7:7" x14ac:dyDescent="0.45">
      <c r="G1450" t="s">
        <v>2782</v>
      </c>
    </row>
    <row r="1451" spans="7:7" x14ac:dyDescent="0.45">
      <c r="G1451" t="s">
        <v>2783</v>
      </c>
    </row>
    <row r="1452" spans="7:7" x14ac:dyDescent="0.45">
      <c r="G1452" t="s">
        <v>2784</v>
      </c>
    </row>
    <row r="1453" spans="7:7" x14ac:dyDescent="0.45">
      <c r="G1453" t="s">
        <v>2785</v>
      </c>
    </row>
    <row r="1454" spans="7:7" x14ac:dyDescent="0.45">
      <c r="G1454" t="s">
        <v>2786</v>
      </c>
    </row>
    <row r="1455" spans="7:7" x14ac:dyDescent="0.45">
      <c r="G1455" t="s">
        <v>2787</v>
      </c>
    </row>
    <row r="1456" spans="7:7" x14ac:dyDescent="0.45">
      <c r="G1456" t="s">
        <v>2788</v>
      </c>
    </row>
    <row r="1457" spans="7:7" x14ac:dyDescent="0.45">
      <c r="G1457" t="s">
        <v>2789</v>
      </c>
    </row>
    <row r="1458" spans="7:7" x14ac:dyDescent="0.45">
      <c r="G1458" t="s">
        <v>2790</v>
      </c>
    </row>
    <row r="1459" spans="7:7" x14ac:dyDescent="0.45">
      <c r="G1459" t="s">
        <v>2791</v>
      </c>
    </row>
    <row r="1460" spans="7:7" x14ac:dyDescent="0.45">
      <c r="G1460" t="s">
        <v>2792</v>
      </c>
    </row>
    <row r="1461" spans="7:7" x14ac:dyDescent="0.45">
      <c r="G1461" t="s">
        <v>2793</v>
      </c>
    </row>
    <row r="1462" spans="7:7" x14ac:dyDescent="0.45">
      <c r="G1462" t="s">
        <v>2794</v>
      </c>
    </row>
    <row r="1463" spans="7:7" x14ac:dyDescent="0.45">
      <c r="G1463" t="s">
        <v>2486</v>
      </c>
    </row>
    <row r="1464" spans="7:7" x14ac:dyDescent="0.45">
      <c r="G1464" t="s">
        <v>2487</v>
      </c>
    </row>
    <row r="1465" spans="7:7" x14ac:dyDescent="0.45">
      <c r="G1465" t="s">
        <v>2795</v>
      </c>
    </row>
    <row r="1466" spans="7:7" x14ac:dyDescent="0.45">
      <c r="G1466" t="s">
        <v>2796</v>
      </c>
    </row>
    <row r="1467" spans="7:7" x14ac:dyDescent="0.45">
      <c r="G1467" t="s">
        <v>2797</v>
      </c>
    </row>
    <row r="1468" spans="7:7" x14ac:dyDescent="0.45">
      <c r="G1468" t="s">
        <v>2798</v>
      </c>
    </row>
    <row r="1469" spans="7:7" x14ac:dyDescent="0.45">
      <c r="G1469" t="s">
        <v>2799</v>
      </c>
    </row>
    <row r="1470" spans="7:7" x14ac:dyDescent="0.45">
      <c r="G1470" t="s">
        <v>2800</v>
      </c>
    </row>
    <row r="1471" spans="7:7" x14ac:dyDescent="0.45">
      <c r="G1471" t="s">
        <v>2801</v>
      </c>
    </row>
    <row r="1472" spans="7:7" x14ac:dyDescent="0.45">
      <c r="G1472" t="s">
        <v>2450</v>
      </c>
    </row>
    <row r="1473" spans="7:7" x14ac:dyDescent="0.45">
      <c r="G1473" t="s">
        <v>2475</v>
      </c>
    </row>
    <row r="1474" spans="7:7" x14ac:dyDescent="0.45">
      <c r="G1474" t="s">
        <v>2511</v>
      </c>
    </row>
    <row r="1475" spans="7:7" x14ac:dyDescent="0.45">
      <c r="G1475" t="s">
        <v>2802</v>
      </c>
    </row>
    <row r="1476" spans="7:7" x14ac:dyDescent="0.45">
      <c r="G1476" t="s">
        <v>2803</v>
      </c>
    </row>
    <row r="1477" spans="7:7" x14ac:dyDescent="0.45">
      <c r="G1477" t="s">
        <v>2804</v>
      </c>
    </row>
    <row r="1478" spans="7:7" x14ac:dyDescent="0.45">
      <c r="G1478" t="s">
        <v>2486</v>
      </c>
    </row>
    <row r="1479" spans="7:7" x14ac:dyDescent="0.45">
      <c r="G1479" t="s">
        <v>2487</v>
      </c>
    </row>
    <row r="1480" spans="7:7" x14ac:dyDescent="0.45">
      <c r="G1480" t="s">
        <v>2450</v>
      </c>
    </row>
    <row r="1481" spans="7:7" x14ac:dyDescent="0.45">
      <c r="G1481" t="s">
        <v>2805</v>
      </c>
    </row>
    <row r="1482" spans="7:7" x14ac:dyDescent="0.45">
      <c r="G1482" t="s">
        <v>2806</v>
      </c>
    </row>
    <row r="1483" spans="7:7" x14ac:dyDescent="0.45">
      <c r="G1483" t="s">
        <v>2807</v>
      </c>
    </row>
    <row r="1484" spans="7:7" x14ac:dyDescent="0.45">
      <c r="G1484" t="s">
        <v>2808</v>
      </c>
    </row>
    <row r="1485" spans="7:7" x14ac:dyDescent="0.45">
      <c r="G1485" t="s">
        <v>2809</v>
      </c>
    </row>
    <row r="1486" spans="7:7" x14ac:dyDescent="0.45">
      <c r="G1486" t="s">
        <v>2486</v>
      </c>
    </row>
    <row r="1487" spans="7:7" x14ac:dyDescent="0.45">
      <c r="G1487" t="s">
        <v>2487</v>
      </c>
    </row>
    <row r="1488" spans="7:7" x14ac:dyDescent="0.45">
      <c r="G1488" t="s">
        <v>2450</v>
      </c>
    </row>
    <row r="1489" spans="7:7" x14ac:dyDescent="0.45">
      <c r="G1489" t="s">
        <v>2475</v>
      </c>
    </row>
    <row r="1490" spans="7:7" x14ac:dyDescent="0.45">
      <c r="G1490" t="s">
        <v>2810</v>
      </c>
    </row>
    <row r="1491" spans="7:7" x14ac:dyDescent="0.45">
      <c r="G1491" t="s">
        <v>2657</v>
      </c>
    </row>
    <row r="1492" spans="7:7" x14ac:dyDescent="0.45">
      <c r="G1492" t="s">
        <v>2811</v>
      </c>
    </row>
    <row r="1493" spans="7:7" x14ac:dyDescent="0.45">
      <c r="G1493" t="s">
        <v>2812</v>
      </c>
    </row>
    <row r="1494" spans="7:7" x14ac:dyDescent="0.45">
      <c r="G1494" t="s">
        <v>2813</v>
      </c>
    </row>
    <row r="1495" spans="7:7" x14ac:dyDescent="0.45">
      <c r="G1495" t="s">
        <v>2621</v>
      </c>
    </row>
    <row r="1496" spans="7:7" x14ac:dyDescent="0.45">
      <c r="G1496" t="s">
        <v>2486</v>
      </c>
    </row>
    <row r="1497" spans="7:7" x14ac:dyDescent="0.45">
      <c r="G1497" t="s">
        <v>2487</v>
      </c>
    </row>
    <row r="1498" spans="7:7" x14ac:dyDescent="0.45">
      <c r="G1498" t="s">
        <v>2454</v>
      </c>
    </row>
    <row r="1499" spans="7:7" x14ac:dyDescent="0.45">
      <c r="G1499" t="s">
        <v>2496</v>
      </c>
    </row>
    <row r="1500" spans="7:7" x14ac:dyDescent="0.45">
      <c r="G1500" t="s">
        <v>2814</v>
      </c>
    </row>
    <row r="1501" spans="7:7" x14ac:dyDescent="0.45">
      <c r="G1501" t="s">
        <v>2815</v>
      </c>
    </row>
    <row r="1502" spans="7:7" x14ac:dyDescent="0.45">
      <c r="G1502" t="s">
        <v>2816</v>
      </c>
    </row>
    <row r="1503" spans="7:7" x14ac:dyDescent="0.45">
      <c r="G1503" t="s">
        <v>2817</v>
      </c>
    </row>
    <row r="1504" spans="7:7" x14ac:dyDescent="0.45">
      <c r="G1504" t="s">
        <v>2818</v>
      </c>
    </row>
    <row r="1505" spans="7:7" x14ac:dyDescent="0.45">
      <c r="G1505" t="s">
        <v>2819</v>
      </c>
    </row>
    <row r="1506" spans="7:7" x14ac:dyDescent="0.45">
      <c r="G1506" t="s">
        <v>2820</v>
      </c>
    </row>
    <row r="1507" spans="7:7" x14ac:dyDescent="0.45">
      <c r="G1507" t="s">
        <v>2821</v>
      </c>
    </row>
    <row r="1508" spans="7:7" x14ac:dyDescent="0.45">
      <c r="G1508" t="s">
        <v>2822</v>
      </c>
    </row>
    <row r="1509" spans="7:7" x14ac:dyDescent="0.45">
      <c r="G1509" t="s">
        <v>2823</v>
      </c>
    </row>
    <row r="1510" spans="7:7" x14ac:dyDescent="0.45">
      <c r="G1510" t="s">
        <v>2824</v>
      </c>
    </row>
    <row r="1511" spans="7:7" x14ac:dyDescent="0.45">
      <c r="G1511" t="s">
        <v>2825</v>
      </c>
    </row>
    <row r="1512" spans="7:7" x14ac:dyDescent="0.45">
      <c r="G1512" t="s">
        <v>2826</v>
      </c>
    </row>
    <row r="1513" spans="7:7" x14ac:dyDescent="0.45">
      <c r="G1513" t="s">
        <v>2827</v>
      </c>
    </row>
    <row r="1514" spans="7:7" x14ac:dyDescent="0.45">
      <c r="G1514" t="s">
        <v>2828</v>
      </c>
    </row>
    <row r="1515" spans="7:7" x14ac:dyDescent="0.45">
      <c r="G1515" t="s">
        <v>2829</v>
      </c>
    </row>
    <row r="1516" spans="7:7" x14ac:dyDescent="0.45">
      <c r="G1516" t="s">
        <v>2830</v>
      </c>
    </row>
    <row r="1517" spans="7:7" x14ac:dyDescent="0.45">
      <c r="G1517" t="s">
        <v>2831</v>
      </c>
    </row>
    <row r="1518" spans="7:7" x14ac:dyDescent="0.45">
      <c r="G1518" t="s">
        <v>2832</v>
      </c>
    </row>
    <row r="1519" spans="7:7" x14ac:dyDescent="0.45">
      <c r="G1519" t="s">
        <v>2833</v>
      </c>
    </row>
    <row r="1520" spans="7:7" x14ac:dyDescent="0.45">
      <c r="G1520" t="s">
        <v>2834</v>
      </c>
    </row>
    <row r="1521" spans="7:7" x14ac:dyDescent="0.45">
      <c r="G1521" t="s">
        <v>2835</v>
      </c>
    </row>
    <row r="1522" spans="7:7" x14ac:dyDescent="0.45">
      <c r="G1522" t="s">
        <v>2836</v>
      </c>
    </row>
    <row r="1523" spans="7:7" x14ac:dyDescent="0.45">
      <c r="G1523" t="s">
        <v>2837</v>
      </c>
    </row>
    <row r="1524" spans="7:7" x14ac:dyDescent="0.45">
      <c r="G1524" t="s">
        <v>2838</v>
      </c>
    </row>
    <row r="1525" spans="7:7" x14ac:dyDescent="0.45">
      <c r="G1525" t="s">
        <v>2839</v>
      </c>
    </row>
    <row r="1526" spans="7:7" x14ac:dyDescent="0.45">
      <c r="G1526" t="s">
        <v>2840</v>
      </c>
    </row>
    <row r="1527" spans="7:7" x14ac:dyDescent="0.45">
      <c r="G1527" t="s">
        <v>2841</v>
      </c>
    </row>
    <row r="1528" spans="7:7" x14ac:dyDescent="0.45">
      <c r="G1528" t="s">
        <v>2842</v>
      </c>
    </row>
    <row r="1529" spans="7:7" x14ac:dyDescent="0.45">
      <c r="G1529" t="s">
        <v>2843</v>
      </c>
    </row>
    <row r="1530" spans="7:7" x14ac:dyDescent="0.45">
      <c r="G1530" t="s">
        <v>2844</v>
      </c>
    </row>
    <row r="1531" spans="7:7" x14ac:dyDescent="0.45">
      <c r="G1531" t="s">
        <v>2845</v>
      </c>
    </row>
    <row r="1532" spans="7:7" x14ac:dyDescent="0.45">
      <c r="G1532" t="s">
        <v>2846</v>
      </c>
    </row>
    <row r="1533" spans="7:7" x14ac:dyDescent="0.45">
      <c r="G1533" t="s">
        <v>2847</v>
      </c>
    </row>
    <row r="1534" spans="7:7" x14ac:dyDescent="0.45">
      <c r="G1534" t="s">
        <v>2848</v>
      </c>
    </row>
    <row r="1535" spans="7:7" x14ac:dyDescent="0.45">
      <c r="G1535" t="s">
        <v>2849</v>
      </c>
    </row>
    <row r="1536" spans="7:7" x14ac:dyDescent="0.45">
      <c r="G1536" t="s">
        <v>2850</v>
      </c>
    </row>
    <row r="1537" spans="7:7" x14ac:dyDescent="0.45">
      <c r="G1537" t="s">
        <v>2478</v>
      </c>
    </row>
    <row r="1538" spans="7:7" x14ac:dyDescent="0.45">
      <c r="G1538" t="s">
        <v>2851</v>
      </c>
    </row>
    <row r="1539" spans="7:7" x14ac:dyDescent="0.45">
      <c r="G1539" t="s">
        <v>2852</v>
      </c>
    </row>
    <row r="1540" spans="7:7" x14ac:dyDescent="0.45">
      <c r="G1540" t="s">
        <v>2853</v>
      </c>
    </row>
    <row r="1541" spans="7:7" x14ac:dyDescent="0.45">
      <c r="G1541" t="s">
        <v>2854</v>
      </c>
    </row>
    <row r="1542" spans="7:7" x14ac:dyDescent="0.45">
      <c r="G1542" t="s">
        <v>2855</v>
      </c>
    </row>
    <row r="1543" spans="7:7" x14ac:dyDescent="0.45">
      <c r="G1543" t="s">
        <v>2856</v>
      </c>
    </row>
    <row r="1544" spans="7:7" x14ac:dyDescent="0.45">
      <c r="G1544" t="s">
        <v>2857</v>
      </c>
    </row>
    <row r="1545" spans="7:7" x14ac:dyDescent="0.45">
      <c r="G1545" t="s">
        <v>2858</v>
      </c>
    </row>
    <row r="1546" spans="7:7" x14ac:dyDescent="0.45">
      <c r="G1546" t="s">
        <v>2859</v>
      </c>
    </row>
    <row r="1547" spans="7:7" x14ac:dyDescent="0.45">
      <c r="G1547" t="s">
        <v>2860</v>
      </c>
    </row>
    <row r="1548" spans="7:7" x14ac:dyDescent="0.45">
      <c r="G1548" t="s">
        <v>2861</v>
      </c>
    </row>
    <row r="1549" spans="7:7" x14ac:dyDescent="0.45">
      <c r="G1549" t="s">
        <v>2862</v>
      </c>
    </row>
    <row r="1550" spans="7:7" x14ac:dyDescent="0.45">
      <c r="G1550" t="s">
        <v>2863</v>
      </c>
    </row>
    <row r="1551" spans="7:7" x14ac:dyDescent="0.45">
      <c r="G1551" t="s">
        <v>2864</v>
      </c>
    </row>
    <row r="1552" spans="7:7" x14ac:dyDescent="0.45">
      <c r="G1552" t="s">
        <v>2865</v>
      </c>
    </row>
    <row r="1553" spans="7:7" x14ac:dyDescent="0.45">
      <c r="G1553" t="s">
        <v>2866</v>
      </c>
    </row>
    <row r="1554" spans="7:7" x14ac:dyDescent="0.45">
      <c r="G1554" t="s">
        <v>2867</v>
      </c>
    </row>
    <row r="1555" spans="7:7" x14ac:dyDescent="0.45">
      <c r="G1555" t="s">
        <v>2785</v>
      </c>
    </row>
    <row r="1556" spans="7:7" x14ac:dyDescent="0.45">
      <c r="G1556" t="s">
        <v>2868</v>
      </c>
    </row>
    <row r="1557" spans="7:7" x14ac:dyDescent="0.45">
      <c r="G1557" t="s">
        <v>2869</v>
      </c>
    </row>
    <row r="1558" spans="7:7" x14ac:dyDescent="0.45">
      <c r="G1558" t="s">
        <v>2870</v>
      </c>
    </row>
    <row r="1559" spans="7:7" x14ac:dyDescent="0.45">
      <c r="G1559" t="s">
        <v>2871</v>
      </c>
    </row>
    <row r="1560" spans="7:7" x14ac:dyDescent="0.45">
      <c r="G1560" t="s">
        <v>2872</v>
      </c>
    </row>
    <row r="1561" spans="7:7" x14ac:dyDescent="0.45">
      <c r="G1561" t="s">
        <v>2873</v>
      </c>
    </row>
    <row r="1562" spans="7:7" x14ac:dyDescent="0.45">
      <c r="G1562" t="s">
        <v>2874</v>
      </c>
    </row>
    <row r="1563" spans="7:7" x14ac:dyDescent="0.45">
      <c r="G1563" t="s">
        <v>2875</v>
      </c>
    </row>
    <row r="1564" spans="7:7" x14ac:dyDescent="0.45">
      <c r="G1564" t="s">
        <v>2876</v>
      </c>
    </row>
    <row r="1565" spans="7:7" x14ac:dyDescent="0.45">
      <c r="G1565" t="s">
        <v>2877</v>
      </c>
    </row>
    <row r="1566" spans="7:7" x14ac:dyDescent="0.45">
      <c r="G1566" t="s">
        <v>2878</v>
      </c>
    </row>
    <row r="1567" spans="7:7" x14ac:dyDescent="0.45">
      <c r="G1567" t="s">
        <v>2879</v>
      </c>
    </row>
    <row r="1568" spans="7:7" x14ac:dyDescent="0.45">
      <c r="G1568" t="s">
        <v>2880</v>
      </c>
    </row>
    <row r="1569" spans="7:7" x14ac:dyDescent="0.45">
      <c r="G1569" t="s">
        <v>2881</v>
      </c>
    </row>
    <row r="1570" spans="7:7" x14ac:dyDescent="0.45">
      <c r="G1570" t="s">
        <v>2882</v>
      </c>
    </row>
    <row r="1571" spans="7:7" x14ac:dyDescent="0.45">
      <c r="G1571" t="s">
        <v>2883</v>
      </c>
    </row>
    <row r="1572" spans="7:7" x14ac:dyDescent="0.45">
      <c r="G1572" t="s">
        <v>2884</v>
      </c>
    </row>
    <row r="1573" spans="7:7" x14ac:dyDescent="0.45">
      <c r="G1573" t="s">
        <v>2885</v>
      </c>
    </row>
    <row r="1574" spans="7:7" x14ac:dyDescent="0.45">
      <c r="G1574" t="s">
        <v>2886</v>
      </c>
    </row>
    <row r="1575" spans="7:7" x14ac:dyDescent="0.45">
      <c r="G1575" t="s">
        <v>2887</v>
      </c>
    </row>
    <row r="1576" spans="7:7" x14ac:dyDescent="0.45">
      <c r="G1576" t="s">
        <v>2888</v>
      </c>
    </row>
    <row r="1577" spans="7:7" x14ac:dyDescent="0.45">
      <c r="G1577" t="s">
        <v>2889</v>
      </c>
    </row>
    <row r="1578" spans="7:7" x14ac:dyDescent="0.45">
      <c r="G1578" t="s">
        <v>2890</v>
      </c>
    </row>
    <row r="1579" spans="7:7" x14ac:dyDescent="0.45">
      <c r="G1579" t="s">
        <v>2891</v>
      </c>
    </row>
    <row r="1580" spans="7:7" x14ac:dyDescent="0.45">
      <c r="G1580" t="s">
        <v>2892</v>
      </c>
    </row>
    <row r="1581" spans="7:7" x14ac:dyDescent="0.45">
      <c r="G1581" t="s">
        <v>2486</v>
      </c>
    </row>
    <row r="1582" spans="7:7" x14ac:dyDescent="0.45">
      <c r="G1582" t="s">
        <v>2487</v>
      </c>
    </row>
    <row r="1583" spans="7:7" x14ac:dyDescent="0.45">
      <c r="G1583" t="s">
        <v>2893</v>
      </c>
    </row>
    <row r="1584" spans="7:7" x14ac:dyDescent="0.45">
      <c r="G1584" t="s">
        <v>2894</v>
      </c>
    </row>
    <row r="1585" spans="7:7" x14ac:dyDescent="0.45">
      <c r="G1585" t="s">
        <v>2506</v>
      </c>
    </row>
    <row r="1586" spans="7:7" x14ac:dyDescent="0.45">
      <c r="G1586" t="s">
        <v>2558</v>
      </c>
    </row>
    <row r="1587" spans="7:7" x14ac:dyDescent="0.45">
      <c r="G1587" t="s">
        <v>2454</v>
      </c>
    </row>
    <row r="1588" spans="7:7" x14ac:dyDescent="0.45">
      <c r="G1588" t="s">
        <v>2895</v>
      </c>
    </row>
    <row r="1589" spans="7:7" x14ac:dyDescent="0.45">
      <c r="G1589" t="s">
        <v>2621</v>
      </c>
    </row>
    <row r="1590" spans="7:7" x14ac:dyDescent="0.45">
      <c r="G1590" t="s">
        <v>2477</v>
      </c>
    </row>
    <row r="1591" spans="7:7" x14ac:dyDescent="0.45">
      <c r="G1591" t="s">
        <v>2475</v>
      </c>
    </row>
    <row r="1592" spans="7:7" x14ac:dyDescent="0.45">
      <c r="G1592" t="s">
        <v>2896</v>
      </c>
    </row>
    <row r="1593" spans="7:7" x14ac:dyDescent="0.45">
      <c r="G1593" t="s">
        <v>2897</v>
      </c>
    </row>
    <row r="1594" spans="7:7" x14ac:dyDescent="0.45">
      <c r="G1594" t="s">
        <v>2898</v>
      </c>
    </row>
    <row r="1595" spans="7:7" x14ac:dyDescent="0.45">
      <c r="G1595" t="s">
        <v>2899</v>
      </c>
    </row>
    <row r="1596" spans="7:7" x14ac:dyDescent="0.45">
      <c r="G1596" t="s">
        <v>2900</v>
      </c>
    </row>
    <row r="1597" spans="7:7" x14ac:dyDescent="0.45">
      <c r="G1597" t="s">
        <v>2901</v>
      </c>
    </row>
    <row r="1598" spans="7:7" x14ac:dyDescent="0.45">
      <c r="G1598" t="s">
        <v>2902</v>
      </c>
    </row>
    <row r="1599" spans="7:7" x14ac:dyDescent="0.45">
      <c r="G1599" t="s">
        <v>2486</v>
      </c>
    </row>
    <row r="1600" spans="7:7" x14ac:dyDescent="0.45">
      <c r="G1600" t="s">
        <v>2487</v>
      </c>
    </row>
    <row r="1601" spans="7:7" x14ac:dyDescent="0.45">
      <c r="G1601" t="s">
        <v>2450</v>
      </c>
    </row>
    <row r="1602" spans="7:7" x14ac:dyDescent="0.45">
      <c r="G1602" t="s">
        <v>2496</v>
      </c>
    </row>
    <row r="1603" spans="7:7" x14ac:dyDescent="0.45">
      <c r="G1603" t="s">
        <v>2903</v>
      </c>
    </row>
    <row r="1604" spans="7:7" x14ac:dyDescent="0.45">
      <c r="G1604" t="s">
        <v>2904</v>
      </c>
    </row>
    <row r="1605" spans="7:7" x14ac:dyDescent="0.45">
      <c r="G1605" t="s">
        <v>2454</v>
      </c>
    </row>
    <row r="1606" spans="7:7" x14ac:dyDescent="0.45">
      <c r="G1606" t="s">
        <v>2814</v>
      </c>
    </row>
    <row r="1607" spans="7:7" x14ac:dyDescent="0.45">
      <c r="G1607" t="s">
        <v>2881</v>
      </c>
    </row>
    <row r="1608" spans="7:7" x14ac:dyDescent="0.45">
      <c r="G1608" t="s">
        <v>2905</v>
      </c>
    </row>
    <row r="1609" spans="7:7" x14ac:dyDescent="0.45">
      <c r="G1609" t="s">
        <v>2906</v>
      </c>
    </row>
    <row r="1610" spans="7:7" x14ac:dyDescent="0.45">
      <c r="G1610" t="s">
        <v>2886</v>
      </c>
    </row>
    <row r="1611" spans="7:7" x14ac:dyDescent="0.45">
      <c r="G1611" t="s">
        <v>2907</v>
      </c>
    </row>
    <row r="1612" spans="7:7" x14ac:dyDescent="0.45">
      <c r="G1612" t="s">
        <v>2621</v>
      </c>
    </row>
    <row r="1613" spans="7:7" x14ac:dyDescent="0.45">
      <c r="G1613" t="s">
        <v>2813</v>
      </c>
    </row>
    <row r="1614" spans="7:7" x14ac:dyDescent="0.45">
      <c r="G1614" t="s">
        <v>2908</v>
      </c>
    </row>
    <row r="1615" spans="7:7" x14ac:dyDescent="0.45">
      <c r="G1615" t="s">
        <v>2909</v>
      </c>
    </row>
    <row r="1616" spans="7:7" x14ac:dyDescent="0.45">
      <c r="G1616" t="s">
        <v>2910</v>
      </c>
    </row>
    <row r="1617" spans="7:7" x14ac:dyDescent="0.45">
      <c r="G1617" t="s">
        <v>2486</v>
      </c>
    </row>
    <row r="1618" spans="7:7" x14ac:dyDescent="0.45">
      <c r="G1618" t="s">
        <v>2487</v>
      </c>
    </row>
    <row r="1619" spans="7:7" x14ac:dyDescent="0.45">
      <c r="G1619" t="s">
        <v>2911</v>
      </c>
    </row>
    <row r="1620" spans="7:7" x14ac:dyDescent="0.45">
      <c r="G1620" t="s">
        <v>2450</v>
      </c>
    </row>
    <row r="1621" spans="7:7" x14ac:dyDescent="0.45">
      <c r="G1621" t="s">
        <v>2454</v>
      </c>
    </row>
    <row r="1622" spans="7:7" x14ac:dyDescent="0.45">
      <c r="G1622" t="s">
        <v>2912</v>
      </c>
    </row>
    <row r="1623" spans="7:7" x14ac:dyDescent="0.45">
      <c r="G1623" t="s">
        <v>2621</v>
      </c>
    </row>
    <row r="1624" spans="7:7" x14ac:dyDescent="0.45">
      <c r="G1624" t="s">
        <v>2913</v>
      </c>
    </row>
    <row r="1625" spans="7:7" x14ac:dyDescent="0.45">
      <c r="G1625" t="s">
        <v>2914</v>
      </c>
    </row>
    <row r="1626" spans="7:7" x14ac:dyDescent="0.45">
      <c r="G1626" t="s">
        <v>2915</v>
      </c>
    </row>
    <row r="1627" spans="7:7" x14ac:dyDescent="0.45">
      <c r="G1627" t="s">
        <v>2916</v>
      </c>
    </row>
    <row r="1628" spans="7:7" x14ac:dyDescent="0.45">
      <c r="G1628" t="s">
        <v>2917</v>
      </c>
    </row>
    <row r="1629" spans="7:7" x14ac:dyDescent="0.45">
      <c r="G1629" t="s">
        <v>2486</v>
      </c>
    </row>
    <row r="1630" spans="7:7" x14ac:dyDescent="0.45">
      <c r="G1630" t="s">
        <v>2487</v>
      </c>
    </row>
    <row r="1631" spans="7:7" x14ac:dyDescent="0.45">
      <c r="G1631" t="s">
        <v>2450</v>
      </c>
    </row>
    <row r="1632" spans="7:7" x14ac:dyDescent="0.45">
      <c r="G1632" t="s">
        <v>2454</v>
      </c>
    </row>
    <row r="1633" spans="7:7" x14ac:dyDescent="0.45">
      <c r="G1633" t="s">
        <v>2865</v>
      </c>
    </row>
    <row r="1634" spans="7:7" x14ac:dyDescent="0.45">
      <c r="G1634" t="s">
        <v>2918</v>
      </c>
    </row>
    <row r="1635" spans="7:7" x14ac:dyDescent="0.45">
      <c r="G1635" t="s">
        <v>2486</v>
      </c>
    </row>
    <row r="1636" spans="7:7" x14ac:dyDescent="0.45">
      <c r="G1636" t="s">
        <v>2487</v>
      </c>
    </row>
    <row r="1637" spans="7:7" x14ac:dyDescent="0.45">
      <c r="G1637" t="s">
        <v>2450</v>
      </c>
    </row>
    <row r="1638" spans="7:7" x14ac:dyDescent="0.45">
      <c r="G1638" t="s">
        <v>2454</v>
      </c>
    </row>
    <row r="1639" spans="7:7" x14ac:dyDescent="0.45">
      <c r="G1639" t="s">
        <v>2813</v>
      </c>
    </row>
    <row r="1640" spans="7:7" x14ac:dyDescent="0.45">
      <c r="G1640" t="s">
        <v>2621</v>
      </c>
    </row>
    <row r="1641" spans="7:7" x14ac:dyDescent="0.45">
      <c r="G1641" t="s">
        <v>2919</v>
      </c>
    </row>
    <row r="1642" spans="7:7" x14ac:dyDescent="0.45">
      <c r="G1642" t="s">
        <v>2920</v>
      </c>
    </row>
    <row r="1643" spans="7:7" x14ac:dyDescent="0.45">
      <c r="G1643" t="s">
        <v>2921</v>
      </c>
    </row>
    <row r="1644" spans="7:7" x14ac:dyDescent="0.45">
      <c r="G1644" t="s">
        <v>2922</v>
      </c>
    </row>
    <row r="1645" spans="7:7" x14ac:dyDescent="0.45">
      <c r="G1645" t="s">
        <v>2923</v>
      </c>
    </row>
    <row r="1646" spans="7:7" x14ac:dyDescent="0.45">
      <c r="G1646" t="s">
        <v>2478</v>
      </c>
    </row>
    <row r="1647" spans="7:7" x14ac:dyDescent="0.45">
      <c r="G1647" t="s">
        <v>2905</v>
      </c>
    </row>
    <row r="1648" spans="7:7" x14ac:dyDescent="0.45">
      <c r="G1648" t="s">
        <v>2465</v>
      </c>
    </row>
    <row r="1649" spans="7:7" x14ac:dyDescent="0.45">
      <c r="G1649" t="s">
        <v>2924</v>
      </c>
    </row>
    <row r="1650" spans="7:7" x14ac:dyDescent="0.45">
      <c r="G1650" t="s">
        <v>2925</v>
      </c>
    </row>
    <row r="1651" spans="7:7" x14ac:dyDescent="0.45">
      <c r="G1651" t="s">
        <v>2926</v>
      </c>
    </row>
    <row r="1652" spans="7:7" x14ac:dyDescent="0.45">
      <c r="G1652" t="s">
        <v>2927</v>
      </c>
    </row>
    <row r="1653" spans="7:7" x14ac:dyDescent="0.45">
      <c r="G1653" t="s">
        <v>2910</v>
      </c>
    </row>
    <row r="1654" spans="7:7" x14ac:dyDescent="0.45">
      <c r="G1654" t="s">
        <v>2486</v>
      </c>
    </row>
    <row r="1655" spans="7:7" x14ac:dyDescent="0.45">
      <c r="G1655" t="s">
        <v>2487</v>
      </c>
    </row>
    <row r="1656" spans="7:7" x14ac:dyDescent="0.45">
      <c r="G1656" t="s">
        <v>2450</v>
      </c>
    </row>
    <row r="1657" spans="7:7" x14ac:dyDescent="0.45">
      <c r="G1657" t="s">
        <v>2496</v>
      </c>
    </row>
    <row r="1658" spans="7:7" x14ac:dyDescent="0.45">
      <c r="G1658" t="s">
        <v>2454</v>
      </c>
    </row>
    <row r="1659" spans="7:7" x14ac:dyDescent="0.45">
      <c r="G1659" t="s">
        <v>2928</v>
      </c>
    </row>
    <row r="1660" spans="7:7" x14ac:dyDescent="0.45">
      <c r="G1660" t="s">
        <v>2929</v>
      </c>
    </row>
    <row r="1661" spans="7:7" x14ac:dyDescent="0.45">
      <c r="G1661" t="s">
        <v>2930</v>
      </c>
    </row>
    <row r="1662" spans="7:7" x14ac:dyDescent="0.45">
      <c r="G1662" t="s">
        <v>2931</v>
      </c>
    </row>
    <row r="1663" spans="7:7" x14ac:dyDescent="0.45">
      <c r="G1663" t="s">
        <v>2932</v>
      </c>
    </row>
    <row r="1664" spans="7:7" x14ac:dyDescent="0.45">
      <c r="G1664" t="s">
        <v>2933</v>
      </c>
    </row>
    <row r="1665" spans="7:7" x14ac:dyDescent="0.45">
      <c r="G1665" t="s">
        <v>2934</v>
      </c>
    </row>
    <row r="1666" spans="7:7" x14ac:dyDescent="0.45">
      <c r="G1666" t="s">
        <v>2486</v>
      </c>
    </row>
    <row r="1667" spans="7:7" x14ac:dyDescent="0.45">
      <c r="G1667" t="s">
        <v>2487</v>
      </c>
    </row>
    <row r="1668" spans="7:7" x14ac:dyDescent="0.45">
      <c r="G1668" t="s">
        <v>2477</v>
      </c>
    </row>
    <row r="1669" spans="7:7" x14ac:dyDescent="0.45">
      <c r="G1669" t="s">
        <v>2935</v>
      </c>
    </row>
    <row r="1670" spans="7:7" x14ac:dyDescent="0.45">
      <c r="G1670" t="s">
        <v>2496</v>
      </c>
    </row>
    <row r="1671" spans="7:7" x14ac:dyDescent="0.45">
      <c r="G1671" t="s">
        <v>2454</v>
      </c>
    </row>
    <row r="1672" spans="7:7" x14ac:dyDescent="0.45">
      <c r="G1672" t="s">
        <v>2936</v>
      </c>
    </row>
    <row r="1673" spans="7:7" x14ac:dyDescent="0.45">
      <c r="G1673" t="s">
        <v>2937</v>
      </c>
    </row>
    <row r="1674" spans="7:7" x14ac:dyDescent="0.45">
      <c r="G1674" t="s">
        <v>2938</v>
      </c>
    </row>
    <row r="1675" spans="7:7" x14ac:dyDescent="0.45">
      <c r="G1675" t="s">
        <v>2939</v>
      </c>
    </row>
    <row r="1676" spans="7:7" x14ac:dyDescent="0.45">
      <c r="G1676" t="s">
        <v>2940</v>
      </c>
    </row>
    <row r="1677" spans="7:7" x14ac:dyDescent="0.45">
      <c r="G1677" t="s">
        <v>2941</v>
      </c>
    </row>
    <row r="1678" spans="7:7" x14ac:dyDescent="0.45">
      <c r="G1678" t="s">
        <v>2942</v>
      </c>
    </row>
    <row r="1679" spans="7:7" x14ac:dyDescent="0.45">
      <c r="G1679" t="s">
        <v>2943</v>
      </c>
    </row>
    <row r="1680" spans="7:7" x14ac:dyDescent="0.45">
      <c r="G1680" t="s">
        <v>2944</v>
      </c>
    </row>
    <row r="1681" spans="7:7" x14ac:dyDescent="0.45">
      <c r="G1681" t="s">
        <v>2945</v>
      </c>
    </row>
    <row r="1682" spans="7:7" x14ac:dyDescent="0.45">
      <c r="G1682" t="s">
        <v>2787</v>
      </c>
    </row>
    <row r="1683" spans="7:7" x14ac:dyDescent="0.45">
      <c r="G1683" t="s">
        <v>2946</v>
      </c>
    </row>
    <row r="1684" spans="7:7" x14ac:dyDescent="0.45">
      <c r="G1684" t="s">
        <v>2947</v>
      </c>
    </row>
    <row r="1685" spans="7:7" x14ac:dyDescent="0.45">
      <c r="G1685" t="s">
        <v>2948</v>
      </c>
    </row>
    <row r="1686" spans="7:7" x14ac:dyDescent="0.45">
      <c r="G1686" t="s">
        <v>2949</v>
      </c>
    </row>
    <row r="1687" spans="7:7" x14ac:dyDescent="0.45">
      <c r="G1687" t="s">
        <v>2950</v>
      </c>
    </row>
    <row r="1688" spans="7:7" x14ac:dyDescent="0.45">
      <c r="G1688" t="s">
        <v>2951</v>
      </c>
    </row>
    <row r="1689" spans="7:7" x14ac:dyDescent="0.45">
      <c r="G1689" t="s">
        <v>2952</v>
      </c>
    </row>
    <row r="1690" spans="7:7" x14ac:dyDescent="0.45">
      <c r="G1690" t="s">
        <v>2953</v>
      </c>
    </row>
    <row r="1691" spans="7:7" x14ac:dyDescent="0.45">
      <c r="G1691" t="s">
        <v>2954</v>
      </c>
    </row>
    <row r="1692" spans="7:7" x14ac:dyDescent="0.45">
      <c r="G1692" t="s">
        <v>2955</v>
      </c>
    </row>
    <row r="1693" spans="7:7" x14ac:dyDescent="0.45">
      <c r="G1693" t="s">
        <v>2956</v>
      </c>
    </row>
    <row r="1694" spans="7:7" x14ac:dyDescent="0.45">
      <c r="G1694" t="s">
        <v>2957</v>
      </c>
    </row>
    <row r="1695" spans="7:7" x14ac:dyDescent="0.45">
      <c r="G1695" t="s">
        <v>2958</v>
      </c>
    </row>
    <row r="1696" spans="7:7" x14ac:dyDescent="0.45">
      <c r="G1696" t="s">
        <v>2959</v>
      </c>
    </row>
    <row r="1697" spans="7:7" x14ac:dyDescent="0.45">
      <c r="G1697" t="s">
        <v>2960</v>
      </c>
    </row>
    <row r="1698" spans="7:7" x14ac:dyDescent="0.45">
      <c r="G1698" t="s">
        <v>2961</v>
      </c>
    </row>
    <row r="1699" spans="7:7" x14ac:dyDescent="0.45">
      <c r="G1699" t="s">
        <v>2962</v>
      </c>
    </row>
    <row r="1700" spans="7:7" x14ac:dyDescent="0.45">
      <c r="G1700" t="s">
        <v>2963</v>
      </c>
    </row>
    <row r="1701" spans="7:7" x14ac:dyDescent="0.45">
      <c r="G1701" t="s">
        <v>2964</v>
      </c>
    </row>
    <row r="1702" spans="7:7" x14ac:dyDescent="0.45">
      <c r="G1702" t="s">
        <v>2965</v>
      </c>
    </row>
    <row r="1703" spans="7:7" x14ac:dyDescent="0.45">
      <c r="G1703" t="s">
        <v>2966</v>
      </c>
    </row>
    <row r="1704" spans="7:7" x14ac:dyDescent="0.45">
      <c r="G1704" t="s">
        <v>2967</v>
      </c>
    </row>
    <row r="1705" spans="7:7" x14ac:dyDescent="0.45">
      <c r="G1705" t="s">
        <v>2968</v>
      </c>
    </row>
    <row r="1706" spans="7:7" x14ac:dyDescent="0.45">
      <c r="G1706" t="s">
        <v>2969</v>
      </c>
    </row>
    <row r="1707" spans="7:7" x14ac:dyDescent="0.45">
      <c r="G1707" t="s">
        <v>2970</v>
      </c>
    </row>
    <row r="1708" spans="7:7" x14ac:dyDescent="0.45">
      <c r="G1708" t="s">
        <v>2971</v>
      </c>
    </row>
    <row r="1709" spans="7:7" x14ac:dyDescent="0.45">
      <c r="G1709" t="s">
        <v>2972</v>
      </c>
    </row>
    <row r="1710" spans="7:7" x14ac:dyDescent="0.45">
      <c r="G1710" t="s">
        <v>2973</v>
      </c>
    </row>
    <row r="1711" spans="7:7" x14ac:dyDescent="0.45">
      <c r="G1711" t="s">
        <v>2974</v>
      </c>
    </row>
    <row r="1712" spans="7:7" x14ac:dyDescent="0.45">
      <c r="G1712" t="s">
        <v>2975</v>
      </c>
    </row>
    <row r="1713" spans="7:7" x14ac:dyDescent="0.45">
      <c r="G1713" t="s">
        <v>2976</v>
      </c>
    </row>
    <row r="1714" spans="7:7" x14ac:dyDescent="0.45">
      <c r="G1714" t="s">
        <v>2977</v>
      </c>
    </row>
    <row r="1715" spans="7:7" x14ac:dyDescent="0.45">
      <c r="G1715" t="s">
        <v>2978</v>
      </c>
    </row>
    <row r="1716" spans="7:7" x14ac:dyDescent="0.45">
      <c r="G1716" t="s">
        <v>2979</v>
      </c>
    </row>
    <row r="1717" spans="7:7" x14ac:dyDescent="0.45">
      <c r="G1717" t="s">
        <v>2980</v>
      </c>
    </row>
    <row r="1718" spans="7:7" x14ac:dyDescent="0.45">
      <c r="G1718" t="s">
        <v>2981</v>
      </c>
    </row>
    <row r="1719" spans="7:7" x14ac:dyDescent="0.45">
      <c r="G1719" t="s">
        <v>2982</v>
      </c>
    </row>
    <row r="1720" spans="7:7" x14ac:dyDescent="0.45">
      <c r="G1720" t="s">
        <v>2983</v>
      </c>
    </row>
    <row r="1721" spans="7:7" x14ac:dyDescent="0.45">
      <c r="G1721" t="s">
        <v>2984</v>
      </c>
    </row>
    <row r="1722" spans="7:7" x14ac:dyDescent="0.45">
      <c r="G1722" t="s">
        <v>2985</v>
      </c>
    </row>
    <row r="1723" spans="7:7" x14ac:dyDescent="0.45">
      <c r="G1723" t="s">
        <v>2986</v>
      </c>
    </row>
    <row r="1724" spans="7:7" x14ac:dyDescent="0.45">
      <c r="G1724" t="s">
        <v>2987</v>
      </c>
    </row>
    <row r="1725" spans="7:7" x14ac:dyDescent="0.45">
      <c r="G1725" t="s">
        <v>2988</v>
      </c>
    </row>
    <row r="1726" spans="7:7" x14ac:dyDescent="0.45">
      <c r="G1726" t="s">
        <v>2989</v>
      </c>
    </row>
    <row r="1727" spans="7:7" x14ac:dyDescent="0.45">
      <c r="G1727" t="s">
        <v>2990</v>
      </c>
    </row>
    <row r="1728" spans="7:7" x14ac:dyDescent="0.45">
      <c r="G1728" t="s">
        <v>2991</v>
      </c>
    </row>
    <row r="1729" spans="7:7" x14ac:dyDescent="0.45">
      <c r="G1729" t="s">
        <v>2992</v>
      </c>
    </row>
    <row r="1730" spans="7:7" x14ac:dyDescent="0.45">
      <c r="G1730" t="s">
        <v>2993</v>
      </c>
    </row>
    <row r="1731" spans="7:7" x14ac:dyDescent="0.45">
      <c r="G1731" t="s">
        <v>2994</v>
      </c>
    </row>
    <row r="1732" spans="7:7" x14ac:dyDescent="0.45">
      <c r="G1732" t="s">
        <v>2886</v>
      </c>
    </row>
    <row r="1733" spans="7:7" x14ac:dyDescent="0.45">
      <c r="G1733" t="s">
        <v>2995</v>
      </c>
    </row>
    <row r="1734" spans="7:7" x14ac:dyDescent="0.45">
      <c r="G1734" t="s">
        <v>2996</v>
      </c>
    </row>
    <row r="1735" spans="7:7" x14ac:dyDescent="0.45">
      <c r="G1735" t="s">
        <v>2997</v>
      </c>
    </row>
    <row r="1736" spans="7:7" x14ac:dyDescent="0.45">
      <c r="G1736" t="s">
        <v>2998</v>
      </c>
    </row>
    <row r="1737" spans="7:7" x14ac:dyDescent="0.45">
      <c r="G1737" t="s">
        <v>2999</v>
      </c>
    </row>
    <row r="1738" spans="7:7" x14ac:dyDescent="0.45">
      <c r="G1738" t="s">
        <v>3000</v>
      </c>
    </row>
    <row r="1739" spans="7:7" x14ac:dyDescent="0.45">
      <c r="G1739" t="s">
        <v>3001</v>
      </c>
    </row>
    <row r="1740" spans="7:7" x14ac:dyDescent="0.45">
      <c r="G1740" t="s">
        <v>3002</v>
      </c>
    </row>
    <row r="1741" spans="7:7" x14ac:dyDescent="0.45">
      <c r="G1741" t="s">
        <v>3003</v>
      </c>
    </row>
    <row r="1742" spans="7:7" x14ac:dyDescent="0.45">
      <c r="G1742" t="s">
        <v>3004</v>
      </c>
    </row>
    <row r="1743" spans="7:7" x14ac:dyDescent="0.45">
      <c r="G1743" t="s">
        <v>3005</v>
      </c>
    </row>
    <row r="1744" spans="7:7" x14ac:dyDescent="0.45">
      <c r="G1744" t="s">
        <v>3006</v>
      </c>
    </row>
    <row r="1745" spans="7:7" x14ac:dyDescent="0.45">
      <c r="G1745" t="s">
        <v>3007</v>
      </c>
    </row>
    <row r="1746" spans="7:7" x14ac:dyDescent="0.45">
      <c r="G1746" t="s">
        <v>3008</v>
      </c>
    </row>
    <row r="1747" spans="7:7" x14ac:dyDescent="0.45">
      <c r="G1747" t="s">
        <v>3009</v>
      </c>
    </row>
    <row r="1748" spans="7:7" x14ac:dyDescent="0.45">
      <c r="G1748" t="s">
        <v>3010</v>
      </c>
    </row>
    <row r="1749" spans="7:7" x14ac:dyDescent="0.45">
      <c r="G1749" t="s">
        <v>3011</v>
      </c>
    </row>
    <row r="1750" spans="7:7" x14ac:dyDescent="0.45">
      <c r="G1750" t="s">
        <v>3012</v>
      </c>
    </row>
    <row r="1751" spans="7:7" x14ac:dyDescent="0.45">
      <c r="G1751" t="s">
        <v>3013</v>
      </c>
    </row>
    <row r="1752" spans="7:7" x14ac:dyDescent="0.45">
      <c r="G1752" t="s">
        <v>3014</v>
      </c>
    </row>
    <row r="1753" spans="7:7" x14ac:dyDescent="0.45">
      <c r="G1753" t="s">
        <v>3015</v>
      </c>
    </row>
    <row r="1754" spans="7:7" x14ac:dyDescent="0.45">
      <c r="G1754" t="s">
        <v>3016</v>
      </c>
    </row>
    <row r="1755" spans="7:7" x14ac:dyDescent="0.45">
      <c r="G1755" t="s">
        <v>3017</v>
      </c>
    </row>
    <row r="1756" spans="7:7" x14ac:dyDescent="0.45">
      <c r="G1756" t="s">
        <v>3018</v>
      </c>
    </row>
    <row r="1757" spans="7:7" x14ac:dyDescent="0.45">
      <c r="G1757" t="s">
        <v>3019</v>
      </c>
    </row>
    <row r="1758" spans="7:7" x14ac:dyDescent="0.45">
      <c r="G1758" t="s">
        <v>3020</v>
      </c>
    </row>
    <row r="1759" spans="7:7" x14ac:dyDescent="0.45">
      <c r="G1759" t="s">
        <v>3021</v>
      </c>
    </row>
    <row r="1760" spans="7:7" x14ac:dyDescent="0.45">
      <c r="G1760" t="s">
        <v>3022</v>
      </c>
    </row>
    <row r="1761" spans="7:7" x14ac:dyDescent="0.45">
      <c r="G1761" t="s">
        <v>3023</v>
      </c>
    </row>
    <row r="1762" spans="7:7" x14ac:dyDescent="0.45">
      <c r="G1762" t="s">
        <v>3024</v>
      </c>
    </row>
    <row r="1763" spans="7:7" x14ac:dyDescent="0.45">
      <c r="G1763" t="s">
        <v>3025</v>
      </c>
    </row>
    <row r="1764" spans="7:7" x14ac:dyDescent="0.45">
      <c r="G1764" t="s">
        <v>3026</v>
      </c>
    </row>
    <row r="1765" spans="7:7" x14ac:dyDescent="0.45">
      <c r="G1765" t="s">
        <v>3027</v>
      </c>
    </row>
    <row r="1766" spans="7:7" x14ac:dyDescent="0.45">
      <c r="G1766" t="s">
        <v>3028</v>
      </c>
    </row>
    <row r="1767" spans="7:7" x14ac:dyDescent="0.45">
      <c r="G1767" t="s">
        <v>2486</v>
      </c>
    </row>
    <row r="1768" spans="7:7" x14ac:dyDescent="0.45">
      <c r="G1768" t="s">
        <v>2487</v>
      </c>
    </row>
    <row r="1769" spans="7:7" x14ac:dyDescent="0.45">
      <c r="G1769" t="s">
        <v>3029</v>
      </c>
    </row>
    <row r="1770" spans="7:7" x14ac:dyDescent="0.45">
      <c r="G1770" t="s">
        <v>3030</v>
      </c>
    </row>
    <row r="1771" spans="7:7" x14ac:dyDescent="0.45">
      <c r="G1771" t="s">
        <v>2450</v>
      </c>
    </row>
    <row r="1772" spans="7:7" x14ac:dyDescent="0.45">
      <c r="G1772" t="s">
        <v>2477</v>
      </c>
    </row>
    <row r="1773" spans="7:7" x14ac:dyDescent="0.45">
      <c r="G1773" t="s">
        <v>3031</v>
      </c>
    </row>
    <row r="1774" spans="7:7" x14ac:dyDescent="0.45">
      <c r="G1774" t="s">
        <v>2475</v>
      </c>
    </row>
    <row r="1775" spans="7:7" x14ac:dyDescent="0.45">
      <c r="G1775" t="s">
        <v>2506</v>
      </c>
    </row>
    <row r="1776" spans="7:7" x14ac:dyDescent="0.45">
      <c r="G1776" t="s">
        <v>2561</v>
      </c>
    </row>
    <row r="1777" spans="7:7" x14ac:dyDescent="0.45">
      <c r="G1777" t="s">
        <v>2563</v>
      </c>
    </row>
    <row r="1778" spans="7:7" x14ac:dyDescent="0.45">
      <c r="G1778" t="s">
        <v>3032</v>
      </c>
    </row>
    <row r="1779" spans="7:7" x14ac:dyDescent="0.45">
      <c r="G1779" t="s">
        <v>3033</v>
      </c>
    </row>
    <row r="1780" spans="7:7" x14ac:dyDescent="0.45">
      <c r="G1780" t="s">
        <v>3034</v>
      </c>
    </row>
    <row r="1781" spans="7:7" x14ac:dyDescent="0.45">
      <c r="G1781" t="s">
        <v>3035</v>
      </c>
    </row>
    <row r="1782" spans="7:7" x14ac:dyDescent="0.45">
      <c r="G1782" t="s">
        <v>3036</v>
      </c>
    </row>
    <row r="1783" spans="7:7" x14ac:dyDescent="0.45">
      <c r="G1783" t="s">
        <v>3037</v>
      </c>
    </row>
    <row r="1784" spans="7:7" x14ac:dyDescent="0.45">
      <c r="G1784" t="s">
        <v>3038</v>
      </c>
    </row>
    <row r="1785" spans="7:7" x14ac:dyDescent="0.45">
      <c r="G1785" t="s">
        <v>3039</v>
      </c>
    </row>
    <row r="1786" spans="7:7" x14ac:dyDescent="0.45">
      <c r="G1786" t="s">
        <v>2486</v>
      </c>
    </row>
    <row r="1787" spans="7:7" x14ac:dyDescent="0.45">
      <c r="G1787" t="s">
        <v>2487</v>
      </c>
    </row>
    <row r="1788" spans="7:7" x14ac:dyDescent="0.45">
      <c r="G1788" t="s">
        <v>2450</v>
      </c>
    </row>
    <row r="1789" spans="7:7" x14ac:dyDescent="0.45">
      <c r="G1789" t="s">
        <v>2477</v>
      </c>
    </row>
    <row r="1790" spans="7:7" x14ac:dyDescent="0.45">
      <c r="G1790" t="s">
        <v>2496</v>
      </c>
    </row>
    <row r="1791" spans="7:7" x14ac:dyDescent="0.45">
      <c r="G1791" t="s">
        <v>3040</v>
      </c>
    </row>
    <row r="1792" spans="7:7" x14ac:dyDescent="0.45">
      <c r="G1792" t="s">
        <v>3031</v>
      </c>
    </row>
    <row r="1793" spans="7:7" x14ac:dyDescent="0.45">
      <c r="G1793" t="s">
        <v>3041</v>
      </c>
    </row>
    <row r="1794" spans="7:7" x14ac:dyDescent="0.45">
      <c r="G1794" t="s">
        <v>3042</v>
      </c>
    </row>
    <row r="1795" spans="7:7" x14ac:dyDescent="0.45">
      <c r="G1795" t="s">
        <v>3043</v>
      </c>
    </row>
    <row r="1796" spans="7:7" x14ac:dyDescent="0.45">
      <c r="G1796" t="s">
        <v>3044</v>
      </c>
    </row>
    <row r="1797" spans="7:7" x14ac:dyDescent="0.45">
      <c r="G1797" t="s">
        <v>2936</v>
      </c>
    </row>
    <row r="1798" spans="7:7" x14ac:dyDescent="0.45">
      <c r="G1798" t="s">
        <v>3045</v>
      </c>
    </row>
    <row r="1799" spans="7:7" x14ac:dyDescent="0.45">
      <c r="G1799" t="s">
        <v>3046</v>
      </c>
    </row>
    <row r="1800" spans="7:7" x14ac:dyDescent="0.45">
      <c r="G1800" t="s">
        <v>3047</v>
      </c>
    </row>
    <row r="1801" spans="7:7" x14ac:dyDescent="0.45">
      <c r="G1801" t="s">
        <v>2654</v>
      </c>
    </row>
    <row r="1802" spans="7:7" x14ac:dyDescent="0.45">
      <c r="G1802" t="s">
        <v>2655</v>
      </c>
    </row>
    <row r="1803" spans="7:7" x14ac:dyDescent="0.45">
      <c r="G1803" t="s">
        <v>2661</v>
      </c>
    </row>
    <row r="1804" spans="7:7" x14ac:dyDescent="0.45">
      <c r="G1804" t="s">
        <v>3048</v>
      </c>
    </row>
    <row r="1805" spans="7:7" x14ac:dyDescent="0.45">
      <c r="G1805" t="s">
        <v>3049</v>
      </c>
    </row>
    <row r="1806" spans="7:7" x14ac:dyDescent="0.45">
      <c r="G1806" t="s">
        <v>3050</v>
      </c>
    </row>
    <row r="1807" spans="7:7" x14ac:dyDescent="0.45">
      <c r="G1807" t="s">
        <v>3051</v>
      </c>
    </row>
    <row r="1808" spans="7:7" x14ac:dyDescent="0.45">
      <c r="G1808" t="s">
        <v>3052</v>
      </c>
    </row>
    <row r="1809" spans="7:7" x14ac:dyDescent="0.45">
      <c r="G1809" t="s">
        <v>3053</v>
      </c>
    </row>
    <row r="1810" spans="7:7" x14ac:dyDescent="0.45">
      <c r="G1810" t="s">
        <v>2475</v>
      </c>
    </row>
    <row r="1811" spans="7:7" x14ac:dyDescent="0.45">
      <c r="G1811" t="s">
        <v>2662</v>
      </c>
    </row>
    <row r="1812" spans="7:7" x14ac:dyDescent="0.45">
      <c r="G1812" t="s">
        <v>2672</v>
      </c>
    </row>
    <row r="1813" spans="7:7" x14ac:dyDescent="0.45">
      <c r="G1813" t="s">
        <v>2645</v>
      </c>
    </row>
    <row r="1814" spans="7:7" x14ac:dyDescent="0.45">
      <c r="G1814" t="s">
        <v>3054</v>
      </c>
    </row>
    <row r="1815" spans="7:7" x14ac:dyDescent="0.45">
      <c r="G1815" t="s">
        <v>2693</v>
      </c>
    </row>
    <row r="1816" spans="7:7" x14ac:dyDescent="0.45">
      <c r="G1816" t="s">
        <v>2500</v>
      </c>
    </row>
    <row r="1817" spans="7:7" x14ac:dyDescent="0.45">
      <c r="G1817" t="s">
        <v>2730</v>
      </c>
    </row>
    <row r="1818" spans="7:7" x14ac:dyDescent="0.45">
      <c r="G1818" t="s">
        <v>3055</v>
      </c>
    </row>
    <row r="1819" spans="7:7" x14ac:dyDescent="0.45">
      <c r="G1819" t="s">
        <v>3056</v>
      </c>
    </row>
    <row r="1820" spans="7:7" x14ac:dyDescent="0.45">
      <c r="G1820" t="s">
        <v>3057</v>
      </c>
    </row>
    <row r="1821" spans="7:7" x14ac:dyDescent="0.45">
      <c r="G1821" t="s">
        <v>3058</v>
      </c>
    </row>
    <row r="1822" spans="7:7" x14ac:dyDescent="0.45">
      <c r="G1822" t="s">
        <v>3059</v>
      </c>
    </row>
    <row r="1823" spans="7:7" x14ac:dyDescent="0.45">
      <c r="G1823" t="s">
        <v>3060</v>
      </c>
    </row>
    <row r="1824" spans="7:7" x14ac:dyDescent="0.45">
      <c r="G1824" t="s">
        <v>3061</v>
      </c>
    </row>
    <row r="1825" spans="7:7" x14ac:dyDescent="0.45">
      <c r="G1825" t="s">
        <v>3062</v>
      </c>
    </row>
    <row r="1826" spans="7:7" x14ac:dyDescent="0.45">
      <c r="G1826" t="s">
        <v>3063</v>
      </c>
    </row>
    <row r="1827" spans="7:7" x14ac:dyDescent="0.45">
      <c r="G1827" t="s">
        <v>3064</v>
      </c>
    </row>
    <row r="1828" spans="7:7" x14ac:dyDescent="0.45">
      <c r="G1828" t="s">
        <v>3065</v>
      </c>
    </row>
    <row r="1829" spans="7:7" x14ac:dyDescent="0.45">
      <c r="G1829" t="s">
        <v>3066</v>
      </c>
    </row>
    <row r="1830" spans="7:7" x14ac:dyDescent="0.45">
      <c r="G1830" t="s">
        <v>2502</v>
      </c>
    </row>
    <row r="1831" spans="7:7" x14ac:dyDescent="0.45">
      <c r="G1831" t="s">
        <v>3067</v>
      </c>
    </row>
    <row r="1832" spans="7:7" x14ac:dyDescent="0.45">
      <c r="G1832" t="s">
        <v>3068</v>
      </c>
    </row>
    <row r="1833" spans="7:7" x14ac:dyDescent="0.45">
      <c r="G1833" t="s">
        <v>3069</v>
      </c>
    </row>
    <row r="1834" spans="7:7" x14ac:dyDescent="0.45">
      <c r="G1834" t="s">
        <v>3070</v>
      </c>
    </row>
    <row r="1835" spans="7:7" x14ac:dyDescent="0.45">
      <c r="G1835" t="s">
        <v>2731</v>
      </c>
    </row>
    <row r="1836" spans="7:7" x14ac:dyDescent="0.45">
      <c r="G1836" t="s">
        <v>2732</v>
      </c>
    </row>
    <row r="1837" spans="7:7" x14ac:dyDescent="0.45">
      <c r="G1837" t="s">
        <v>3071</v>
      </c>
    </row>
    <row r="1838" spans="7:7" x14ac:dyDescent="0.45">
      <c r="G1838" t="s">
        <v>3072</v>
      </c>
    </row>
    <row r="1839" spans="7:7" x14ac:dyDescent="0.45">
      <c r="G1839" t="s">
        <v>3073</v>
      </c>
    </row>
    <row r="1840" spans="7:7" x14ac:dyDescent="0.45">
      <c r="G1840" t="s">
        <v>3074</v>
      </c>
    </row>
    <row r="1841" spans="7:7" x14ac:dyDescent="0.45">
      <c r="G1841" t="s">
        <v>3075</v>
      </c>
    </row>
    <row r="1842" spans="7:7" x14ac:dyDescent="0.45">
      <c r="G1842" t="s">
        <v>3076</v>
      </c>
    </row>
    <row r="1843" spans="7:7" x14ac:dyDescent="0.45">
      <c r="G1843" t="s">
        <v>3077</v>
      </c>
    </row>
    <row r="1844" spans="7:7" x14ac:dyDescent="0.45">
      <c r="G1844" t="s">
        <v>3078</v>
      </c>
    </row>
    <row r="1845" spans="7:7" x14ac:dyDescent="0.45">
      <c r="G1845" t="s">
        <v>3079</v>
      </c>
    </row>
    <row r="1846" spans="7:7" x14ac:dyDescent="0.45">
      <c r="G1846" t="s">
        <v>3080</v>
      </c>
    </row>
    <row r="1847" spans="7:7" x14ac:dyDescent="0.45">
      <c r="G1847" t="s">
        <v>3081</v>
      </c>
    </row>
    <row r="1848" spans="7:7" x14ac:dyDescent="0.45">
      <c r="G1848" t="s">
        <v>3082</v>
      </c>
    </row>
    <row r="1849" spans="7:7" x14ac:dyDescent="0.45">
      <c r="G1849" t="s">
        <v>3083</v>
      </c>
    </row>
    <row r="1850" spans="7:7" x14ac:dyDescent="0.45">
      <c r="G1850" t="s">
        <v>3084</v>
      </c>
    </row>
    <row r="1851" spans="7:7" x14ac:dyDescent="0.45">
      <c r="G1851" t="s">
        <v>3085</v>
      </c>
    </row>
    <row r="1852" spans="7:7" x14ac:dyDescent="0.45">
      <c r="G1852" t="s">
        <v>3086</v>
      </c>
    </row>
    <row r="1853" spans="7:7" x14ac:dyDescent="0.45">
      <c r="G1853" t="s">
        <v>3087</v>
      </c>
    </row>
    <row r="1854" spans="7:7" x14ac:dyDescent="0.45">
      <c r="G1854" t="s">
        <v>3088</v>
      </c>
    </row>
    <row r="1855" spans="7:7" x14ac:dyDescent="0.45">
      <c r="G1855" t="s">
        <v>3089</v>
      </c>
    </row>
    <row r="1856" spans="7:7" x14ac:dyDescent="0.45">
      <c r="G1856" t="s">
        <v>3090</v>
      </c>
    </row>
    <row r="1857" spans="7:7" x14ac:dyDescent="0.45">
      <c r="G1857" t="s">
        <v>2499</v>
      </c>
    </row>
    <row r="1858" spans="7:7" x14ac:dyDescent="0.45">
      <c r="G1858" t="s">
        <v>3091</v>
      </c>
    </row>
    <row r="1859" spans="7:7" x14ac:dyDescent="0.45">
      <c r="G1859" t="s">
        <v>3092</v>
      </c>
    </row>
    <row r="1860" spans="7:7" x14ac:dyDescent="0.45">
      <c r="G1860" t="s">
        <v>3093</v>
      </c>
    </row>
    <row r="1861" spans="7:7" x14ac:dyDescent="0.45">
      <c r="G1861" t="s">
        <v>2511</v>
      </c>
    </row>
    <row r="1862" spans="7:7" x14ac:dyDescent="0.45">
      <c r="G1862" t="s">
        <v>3094</v>
      </c>
    </row>
    <row r="1863" spans="7:7" x14ac:dyDescent="0.45">
      <c r="G1863" t="s">
        <v>2669</v>
      </c>
    </row>
    <row r="1864" spans="7:7" x14ac:dyDescent="0.45">
      <c r="G1864" t="s">
        <v>2670</v>
      </c>
    </row>
    <row r="1865" spans="7:7" x14ac:dyDescent="0.45">
      <c r="G1865" t="s">
        <v>2671</v>
      </c>
    </row>
    <row r="1866" spans="7:7" x14ac:dyDescent="0.45">
      <c r="G1866" t="s">
        <v>1633</v>
      </c>
    </row>
    <row r="1867" spans="7:7" x14ac:dyDescent="0.45">
      <c r="G1867" t="s">
        <v>3095</v>
      </c>
    </row>
    <row r="1868" spans="7:7" x14ac:dyDescent="0.45">
      <c r="G1868" t="s">
        <v>3096</v>
      </c>
    </row>
    <row r="1869" spans="7:7" x14ac:dyDescent="0.45">
      <c r="G1869" t="s">
        <v>3025</v>
      </c>
    </row>
    <row r="1870" spans="7:7" x14ac:dyDescent="0.45">
      <c r="G1870" t="s">
        <v>3097</v>
      </c>
    </row>
    <row r="1871" spans="7:7" x14ac:dyDescent="0.45">
      <c r="G1871" t="s">
        <v>3098</v>
      </c>
    </row>
    <row r="1872" spans="7:7" x14ac:dyDescent="0.45">
      <c r="G1872" t="s">
        <v>3099</v>
      </c>
    </row>
    <row r="1873" spans="7:7" x14ac:dyDescent="0.45">
      <c r="G1873" t="s">
        <v>3100</v>
      </c>
    </row>
    <row r="1874" spans="7:7" x14ac:dyDescent="0.45">
      <c r="G1874" t="s">
        <v>3101</v>
      </c>
    </row>
    <row r="1875" spans="7:7" x14ac:dyDescent="0.45">
      <c r="G1875" t="s">
        <v>3019</v>
      </c>
    </row>
    <row r="1876" spans="7:7" x14ac:dyDescent="0.45">
      <c r="G1876" t="s">
        <v>3102</v>
      </c>
    </row>
    <row r="1877" spans="7:7" x14ac:dyDescent="0.45">
      <c r="G1877" t="s">
        <v>3103</v>
      </c>
    </row>
    <row r="1878" spans="7:7" x14ac:dyDescent="0.45">
      <c r="G1878" t="s">
        <v>3104</v>
      </c>
    </row>
    <row r="1879" spans="7:7" x14ac:dyDescent="0.45">
      <c r="G1879" t="s">
        <v>2505</v>
      </c>
    </row>
    <row r="1880" spans="7:7" x14ac:dyDescent="0.45">
      <c r="G1880" t="s">
        <v>3105</v>
      </c>
    </row>
    <row r="1881" spans="7:7" x14ac:dyDescent="0.45">
      <c r="G1881" t="s">
        <v>3106</v>
      </c>
    </row>
    <row r="1882" spans="7:7" x14ac:dyDescent="0.45">
      <c r="G1882" t="s">
        <v>3107</v>
      </c>
    </row>
    <row r="1883" spans="7:7" x14ac:dyDescent="0.45">
      <c r="G1883" t="s">
        <v>3108</v>
      </c>
    </row>
    <row r="1884" spans="7:7" x14ac:dyDescent="0.45">
      <c r="G1884" t="s">
        <v>2509</v>
      </c>
    </row>
    <row r="1885" spans="7:7" x14ac:dyDescent="0.45">
      <c r="G1885" t="s">
        <v>3109</v>
      </c>
    </row>
    <row r="1886" spans="7:7" x14ac:dyDescent="0.45">
      <c r="G1886" t="s">
        <v>2486</v>
      </c>
    </row>
    <row r="1887" spans="7:7" x14ac:dyDescent="0.45">
      <c r="G1887" t="s">
        <v>2487</v>
      </c>
    </row>
    <row r="1888" spans="7:7" x14ac:dyDescent="0.45">
      <c r="G1888" t="s">
        <v>2796</v>
      </c>
    </row>
    <row r="1889" spans="7:7" x14ac:dyDescent="0.45">
      <c r="G1889" t="s">
        <v>3110</v>
      </c>
    </row>
    <row r="1890" spans="7:7" x14ac:dyDescent="0.45">
      <c r="G1890" t="s">
        <v>3111</v>
      </c>
    </row>
    <row r="1891" spans="7:7" x14ac:dyDescent="0.45">
      <c r="G1891" t="s">
        <v>2450</v>
      </c>
    </row>
    <row r="1892" spans="7:7" x14ac:dyDescent="0.45">
      <c r="G1892" t="s">
        <v>2477</v>
      </c>
    </row>
    <row r="1893" spans="7:7" x14ac:dyDescent="0.45">
      <c r="G1893" t="s">
        <v>3112</v>
      </c>
    </row>
    <row r="1894" spans="7:7" x14ac:dyDescent="0.45">
      <c r="G1894" t="s">
        <v>2919</v>
      </c>
    </row>
    <row r="1895" spans="7:7" x14ac:dyDescent="0.45">
      <c r="G1895" t="s">
        <v>3113</v>
      </c>
    </row>
    <row r="1896" spans="7:7" x14ac:dyDescent="0.45">
      <c r="G1896" t="s">
        <v>3114</v>
      </c>
    </row>
    <row r="1897" spans="7:7" x14ac:dyDescent="0.45">
      <c r="G1897" t="s">
        <v>3115</v>
      </c>
    </row>
    <row r="1898" spans="7:7" x14ac:dyDescent="0.45">
      <c r="G1898" t="s">
        <v>3116</v>
      </c>
    </row>
    <row r="1899" spans="7:7" x14ac:dyDescent="0.45">
      <c r="G1899" t="s">
        <v>3117</v>
      </c>
    </row>
    <row r="1900" spans="7:7" x14ac:dyDescent="0.45">
      <c r="G1900" t="s">
        <v>3118</v>
      </c>
    </row>
    <row r="1901" spans="7:7" x14ac:dyDescent="0.45">
      <c r="G1901" t="s">
        <v>3119</v>
      </c>
    </row>
    <row r="1902" spans="7:7" x14ac:dyDescent="0.45">
      <c r="G1902" t="s">
        <v>3120</v>
      </c>
    </row>
    <row r="1903" spans="7:7" x14ac:dyDescent="0.45">
      <c r="G1903" t="s">
        <v>3121</v>
      </c>
    </row>
    <row r="1904" spans="7:7" x14ac:dyDescent="0.45">
      <c r="G1904" t="s">
        <v>3122</v>
      </c>
    </row>
    <row r="1905" spans="7:7" x14ac:dyDescent="0.45">
      <c r="G1905" t="s">
        <v>3123</v>
      </c>
    </row>
    <row r="1906" spans="7:7" x14ac:dyDescent="0.45">
      <c r="G1906" t="s">
        <v>3124</v>
      </c>
    </row>
    <row r="1907" spans="7:7" x14ac:dyDescent="0.45">
      <c r="G1907" t="s">
        <v>3125</v>
      </c>
    </row>
    <row r="1908" spans="7:7" x14ac:dyDescent="0.45">
      <c r="G1908" t="s">
        <v>3126</v>
      </c>
    </row>
    <row r="1909" spans="7:7" x14ac:dyDescent="0.45">
      <c r="G1909" t="s">
        <v>3127</v>
      </c>
    </row>
    <row r="1910" spans="7:7" x14ac:dyDescent="0.45">
      <c r="G1910" t="s">
        <v>3128</v>
      </c>
    </row>
    <row r="1911" spans="7:7" x14ac:dyDescent="0.45">
      <c r="G1911" t="s">
        <v>3129</v>
      </c>
    </row>
    <row r="1912" spans="7:7" x14ac:dyDescent="0.45">
      <c r="G1912" t="s">
        <v>3130</v>
      </c>
    </row>
    <row r="1913" spans="7:7" x14ac:dyDescent="0.45">
      <c r="G1913" t="s">
        <v>3131</v>
      </c>
    </row>
    <row r="1914" spans="7:7" x14ac:dyDescent="0.45">
      <c r="G1914" t="s">
        <v>3132</v>
      </c>
    </row>
    <row r="1915" spans="7:7" x14ac:dyDescent="0.45">
      <c r="G1915" t="s">
        <v>3133</v>
      </c>
    </row>
    <row r="1916" spans="7:7" x14ac:dyDescent="0.45">
      <c r="G1916" t="s">
        <v>3134</v>
      </c>
    </row>
    <row r="1917" spans="7:7" x14ac:dyDescent="0.45">
      <c r="G1917" t="s">
        <v>3135</v>
      </c>
    </row>
    <row r="1918" spans="7:7" x14ac:dyDescent="0.45">
      <c r="G1918" t="s">
        <v>3136</v>
      </c>
    </row>
    <row r="1919" spans="7:7" x14ac:dyDescent="0.45">
      <c r="G1919" t="s">
        <v>3137</v>
      </c>
    </row>
    <row r="1920" spans="7:7" x14ac:dyDescent="0.45">
      <c r="G1920" t="s">
        <v>3138</v>
      </c>
    </row>
    <row r="1921" spans="7:7" x14ac:dyDescent="0.45">
      <c r="G1921" t="s">
        <v>3139</v>
      </c>
    </row>
    <row r="1922" spans="7:7" x14ac:dyDescent="0.45">
      <c r="G1922" t="s">
        <v>3140</v>
      </c>
    </row>
    <row r="1923" spans="7:7" x14ac:dyDescent="0.45">
      <c r="G1923" t="s">
        <v>2486</v>
      </c>
    </row>
    <row r="1924" spans="7:7" x14ac:dyDescent="0.45">
      <c r="G1924" t="s">
        <v>2487</v>
      </c>
    </row>
    <row r="1925" spans="7:7" x14ac:dyDescent="0.45">
      <c r="G1925" t="s">
        <v>2450</v>
      </c>
    </row>
    <row r="1926" spans="7:7" x14ac:dyDescent="0.45">
      <c r="G1926" t="s">
        <v>2477</v>
      </c>
    </row>
    <row r="1927" spans="7:7" x14ac:dyDescent="0.45">
      <c r="G1927" t="s">
        <v>3141</v>
      </c>
    </row>
    <row r="1928" spans="7:7" x14ac:dyDescent="0.45">
      <c r="G1928" t="s">
        <v>2730</v>
      </c>
    </row>
    <row r="1929" spans="7:7" x14ac:dyDescent="0.45">
      <c r="G1929" t="s">
        <v>3142</v>
      </c>
    </row>
    <row r="1930" spans="7:7" x14ac:dyDescent="0.45">
      <c r="G1930" t="s">
        <v>3143</v>
      </c>
    </row>
    <row r="1931" spans="7:7" x14ac:dyDescent="0.45">
      <c r="G1931" t="s">
        <v>3144</v>
      </c>
    </row>
    <row r="1932" spans="7:7" x14ac:dyDescent="0.45">
      <c r="G1932" t="s">
        <v>2946</v>
      </c>
    </row>
    <row r="1933" spans="7:7" x14ac:dyDescent="0.45">
      <c r="G1933" t="s">
        <v>2486</v>
      </c>
    </row>
    <row r="1934" spans="7:7" x14ac:dyDescent="0.45">
      <c r="G1934" t="s">
        <v>2487</v>
      </c>
    </row>
    <row r="1935" spans="7:7" x14ac:dyDescent="0.45">
      <c r="G1935" t="s">
        <v>2450</v>
      </c>
    </row>
    <row r="1936" spans="7:7" x14ac:dyDescent="0.45">
      <c r="G1936" t="s">
        <v>2621</v>
      </c>
    </row>
    <row r="1937" spans="7:7" x14ac:dyDescent="0.45">
      <c r="G1937" t="s">
        <v>2477</v>
      </c>
    </row>
    <row r="1938" spans="7:7" x14ac:dyDescent="0.45">
      <c r="G1938" t="s">
        <v>3145</v>
      </c>
    </row>
    <row r="1939" spans="7:7" x14ac:dyDescent="0.45">
      <c r="G1939" t="s">
        <v>3146</v>
      </c>
    </row>
    <row r="1940" spans="7:7" x14ac:dyDescent="0.45">
      <c r="G1940" t="s">
        <v>3147</v>
      </c>
    </row>
    <row r="1941" spans="7:7" x14ac:dyDescent="0.45">
      <c r="G1941" t="s">
        <v>3148</v>
      </c>
    </row>
    <row r="1942" spans="7:7" x14ac:dyDescent="0.45">
      <c r="G1942" t="s">
        <v>3149</v>
      </c>
    </row>
    <row r="1943" spans="7:7" x14ac:dyDescent="0.45">
      <c r="G1943" t="s">
        <v>3150</v>
      </c>
    </row>
    <row r="1944" spans="7:7" x14ac:dyDescent="0.45">
      <c r="G1944" t="s">
        <v>3151</v>
      </c>
    </row>
    <row r="1945" spans="7:7" x14ac:dyDescent="0.45">
      <c r="G1945" t="s">
        <v>3152</v>
      </c>
    </row>
    <row r="1946" spans="7:7" x14ac:dyDescent="0.45">
      <c r="G1946" t="s">
        <v>3153</v>
      </c>
    </row>
    <row r="1947" spans="7:7" x14ac:dyDescent="0.45">
      <c r="G1947" t="s">
        <v>3154</v>
      </c>
    </row>
    <row r="1948" spans="7:7" x14ac:dyDescent="0.45">
      <c r="G1948" t="s">
        <v>3155</v>
      </c>
    </row>
    <row r="1949" spans="7:7" x14ac:dyDescent="0.45">
      <c r="G1949" t="s">
        <v>2486</v>
      </c>
    </row>
    <row r="1950" spans="7:7" x14ac:dyDescent="0.45">
      <c r="G1950" t="s">
        <v>2487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0D38-EBE3-49F1-8CA0-82600B4940B2}">
  <dimension ref="B1:P6663"/>
  <sheetViews>
    <sheetView workbookViewId="0">
      <selection activeCell="L29" sqref="L29"/>
    </sheetView>
  </sheetViews>
  <sheetFormatPr defaultRowHeight="17" x14ac:dyDescent="0.45"/>
  <cols>
    <col min="10" max="10" width="24.33203125" customWidth="1"/>
    <col min="11" max="11" width="24.75" customWidth="1"/>
  </cols>
  <sheetData>
    <row r="1" spans="2:16" x14ac:dyDescent="0.45">
      <c r="J1" t="s">
        <v>5508</v>
      </c>
    </row>
    <row r="3" spans="2:16" ht="26" x14ac:dyDescent="0.45">
      <c r="B3" t="s">
        <v>3386</v>
      </c>
      <c r="C3" t="s">
        <v>3387</v>
      </c>
      <c r="D3" t="s">
        <v>5509</v>
      </c>
      <c r="E3" t="s">
        <v>3388</v>
      </c>
      <c r="F3" t="s">
        <v>3389</v>
      </c>
      <c r="G3">
        <v>0</v>
      </c>
      <c r="J3" s="1" t="s">
        <v>4</v>
      </c>
      <c r="K3" s="1" t="s">
        <v>23</v>
      </c>
      <c r="L3" s="1" t="s">
        <v>25</v>
      </c>
      <c r="O3" s="31" t="s">
        <v>5509</v>
      </c>
      <c r="P3" s="1" t="s">
        <v>25</v>
      </c>
    </row>
    <row r="4" spans="2:16" x14ac:dyDescent="0.45">
      <c r="B4" s="3" t="s">
        <v>601</v>
      </c>
      <c r="C4" s="4" t="s">
        <v>708</v>
      </c>
      <c r="D4" s="32" t="str">
        <f>B4&amp;"_"&amp;C4</f>
        <v>GA_DPN_CLIENT_DATE</v>
      </c>
      <c r="E4" t="e">
        <f>VLOOKUP(D4,$O$3:$P$6663,2,FALSE)</f>
        <v>#N/A</v>
      </c>
      <c r="F4" t="str">
        <f>IFERROR(E4,"")</f>
        <v/>
      </c>
      <c r="G4" t="s">
        <v>3381</v>
      </c>
      <c r="J4" s="4" t="s">
        <v>3390</v>
      </c>
      <c r="K4" s="4" t="s">
        <v>1926</v>
      </c>
      <c r="L4" s="3" t="s">
        <v>5505</v>
      </c>
      <c r="O4" t="str">
        <f>J4&amp;"_"&amp;K4</f>
        <v>ES_BD_GOODSREVIEW_SNO</v>
      </c>
      <c r="P4" s="3" t="s">
        <v>5505</v>
      </c>
    </row>
    <row r="5" spans="2:16" x14ac:dyDescent="0.45">
      <c r="B5" s="3" t="s">
        <v>601</v>
      </c>
      <c r="C5" s="4" t="s">
        <v>709</v>
      </c>
      <c r="D5" s="32" t="str">
        <f t="shared" ref="D5:D68" si="0">B5&amp;"_"&amp;C5</f>
        <v>GA_DPN_CLIENT_CLIENTID</v>
      </c>
      <c r="E5" t="e">
        <f t="shared" ref="E5:E68" si="1">VLOOKUP(D5,$O$3:$P$6663,2,FALSE)</f>
        <v>#N/A</v>
      </c>
      <c r="F5" t="str">
        <f t="shared" ref="F5:F68" si="2">IFERROR(E5,"")</f>
        <v/>
      </c>
      <c r="G5" t="s">
        <v>3381</v>
      </c>
      <c r="J5" s="4" t="s">
        <v>3390</v>
      </c>
      <c r="K5" s="4" t="s">
        <v>3732</v>
      </c>
      <c r="L5" s="3" t="s">
        <v>5506</v>
      </c>
      <c r="O5" t="str">
        <f t="shared" ref="O5:O68" si="3">J5&amp;"_"&amp;K5</f>
        <v>ES_BD_GOODSREVIEW_GROUPNO</v>
      </c>
      <c r="P5" s="3" t="s">
        <v>5506</v>
      </c>
    </row>
    <row r="6" spans="2:16" x14ac:dyDescent="0.45">
      <c r="B6" s="3" t="s">
        <v>601</v>
      </c>
      <c r="C6" s="4" t="s">
        <v>710</v>
      </c>
      <c r="D6" s="32" t="str">
        <f t="shared" si="0"/>
        <v>GA_DPN_CLIENT_CHANNELGROUPING</v>
      </c>
      <c r="E6" t="e">
        <f t="shared" si="1"/>
        <v>#N/A</v>
      </c>
      <c r="F6" t="str">
        <f t="shared" si="2"/>
        <v/>
      </c>
      <c r="G6" t="s">
        <v>3381</v>
      </c>
      <c r="J6" s="4" t="s">
        <v>3390</v>
      </c>
      <c r="K6" s="4" t="s">
        <v>3733</v>
      </c>
      <c r="L6" s="3"/>
      <c r="O6" t="str">
        <f t="shared" si="3"/>
        <v>ES_BD_GOODSREVIEW_GROUPTHREAD</v>
      </c>
      <c r="P6" s="3"/>
    </row>
    <row r="7" spans="2:16" x14ac:dyDescent="0.45">
      <c r="B7" s="3" t="s">
        <v>601</v>
      </c>
      <c r="C7" s="4" t="s">
        <v>711</v>
      </c>
      <c r="D7" s="32" t="str">
        <f t="shared" si="0"/>
        <v>GA_DPN_CLIENT_SOURCE</v>
      </c>
      <c r="E7" t="e">
        <f t="shared" si="1"/>
        <v>#N/A</v>
      </c>
      <c r="F7" t="str">
        <f t="shared" si="2"/>
        <v/>
      </c>
      <c r="G7" t="s">
        <v>3381</v>
      </c>
      <c r="J7" s="4" t="s">
        <v>3390</v>
      </c>
      <c r="K7" s="4" t="s">
        <v>3734</v>
      </c>
      <c r="L7" s="3"/>
      <c r="O7" t="str">
        <f t="shared" si="3"/>
        <v>ES_BD_GOODSREVIEW_CHANNEL</v>
      </c>
      <c r="P7" s="3"/>
    </row>
    <row r="8" spans="2:16" x14ac:dyDescent="0.45">
      <c r="B8" s="3" t="s">
        <v>601</v>
      </c>
      <c r="C8" s="4" t="s">
        <v>712</v>
      </c>
      <c r="D8" s="32" t="str">
        <f t="shared" si="0"/>
        <v>GA_DPN_CLIENT_LANDINGPAGEPATH</v>
      </c>
      <c r="E8" t="e">
        <f t="shared" si="1"/>
        <v>#N/A</v>
      </c>
      <c r="F8" t="str">
        <f t="shared" si="2"/>
        <v/>
      </c>
      <c r="G8" t="s">
        <v>3381</v>
      </c>
      <c r="J8" s="4" t="s">
        <v>3390</v>
      </c>
      <c r="K8" s="4" t="s">
        <v>1927</v>
      </c>
      <c r="L8" s="3"/>
      <c r="O8" t="str">
        <f t="shared" si="3"/>
        <v>ES_BD_GOODSREVIEW_MEMNO</v>
      </c>
      <c r="P8" s="3"/>
    </row>
    <row r="9" spans="2:16" x14ac:dyDescent="0.45">
      <c r="B9" s="3" t="s">
        <v>601</v>
      </c>
      <c r="C9" s="4" t="s">
        <v>713</v>
      </c>
      <c r="D9" s="32" t="str">
        <f t="shared" si="0"/>
        <v>GA_DPN_CLIENT_EXITPAGEPATH</v>
      </c>
      <c r="E9" t="e">
        <f t="shared" si="1"/>
        <v>#N/A</v>
      </c>
      <c r="F9" t="str">
        <f t="shared" si="2"/>
        <v/>
      </c>
      <c r="G9" t="s">
        <v>3381</v>
      </c>
      <c r="J9" s="4" t="s">
        <v>3390</v>
      </c>
      <c r="K9" s="4" t="s">
        <v>3735</v>
      </c>
      <c r="L9" s="3"/>
      <c r="O9" t="str">
        <f t="shared" si="3"/>
        <v>ES_BD_GOODSREVIEW_WRITERNM</v>
      </c>
      <c r="P9" s="3"/>
    </row>
    <row r="10" spans="2:16" x14ac:dyDescent="0.45">
      <c r="B10" s="3" t="s">
        <v>601</v>
      </c>
      <c r="C10" s="4" t="s">
        <v>714</v>
      </c>
      <c r="D10" s="32" t="str">
        <f t="shared" si="0"/>
        <v>GA_DPN_CLIENT_CITY</v>
      </c>
      <c r="E10" t="e">
        <f t="shared" si="1"/>
        <v>#N/A</v>
      </c>
      <c r="F10" t="str">
        <f t="shared" si="2"/>
        <v/>
      </c>
      <c r="G10" t="s">
        <v>3381</v>
      </c>
      <c r="J10" s="4" t="s">
        <v>3390</v>
      </c>
      <c r="K10" s="4" t="s">
        <v>3736</v>
      </c>
      <c r="L10" s="3"/>
      <c r="O10" t="str">
        <f t="shared" si="3"/>
        <v>ES_BD_GOODSREVIEW_APIEXTRADATA</v>
      </c>
      <c r="P10" s="3"/>
    </row>
    <row r="11" spans="2:16" x14ac:dyDescent="0.45">
      <c r="B11" s="3" t="s">
        <v>601</v>
      </c>
      <c r="C11" s="4" t="s">
        <v>715</v>
      </c>
      <c r="D11" s="32" t="str">
        <f t="shared" si="0"/>
        <v>GA_DPN_CLIENT_USERTYPE</v>
      </c>
      <c r="E11" t="e">
        <f t="shared" si="1"/>
        <v>#N/A</v>
      </c>
      <c r="F11" t="str">
        <f t="shared" si="2"/>
        <v/>
      </c>
      <c r="G11" t="s">
        <v>3381</v>
      </c>
      <c r="J11" s="4" t="s">
        <v>3390</v>
      </c>
      <c r="K11" s="4" t="s">
        <v>3737</v>
      </c>
      <c r="L11" s="3"/>
      <c r="O11" t="str">
        <f t="shared" si="3"/>
        <v>ES_BD_GOODSREVIEW_WRITERID</v>
      </c>
      <c r="P11" s="3"/>
    </row>
    <row r="12" spans="2:16" x14ac:dyDescent="0.45">
      <c r="B12" s="3" t="s">
        <v>601</v>
      </c>
      <c r="C12" s="4" t="s">
        <v>716</v>
      </c>
      <c r="D12" s="32" t="str">
        <f t="shared" si="0"/>
        <v>GA_DPN_CLIENT_DEVICECATEGORY</v>
      </c>
      <c r="E12" t="e">
        <f t="shared" si="1"/>
        <v>#N/A</v>
      </c>
      <c r="F12" t="str">
        <f t="shared" si="2"/>
        <v/>
      </c>
      <c r="G12" t="s">
        <v>3381</v>
      </c>
      <c r="J12" s="4" t="s">
        <v>3390</v>
      </c>
      <c r="K12" s="4" t="s">
        <v>3738</v>
      </c>
      <c r="L12" s="3"/>
      <c r="O12" t="str">
        <f t="shared" si="3"/>
        <v>ES_BD_GOODSREVIEW_WRITEREMAIL</v>
      </c>
      <c r="P12" s="3"/>
    </row>
    <row r="13" spans="2:16" x14ac:dyDescent="0.45">
      <c r="B13" s="3" t="s">
        <v>601</v>
      </c>
      <c r="C13" s="4" t="s">
        <v>717</v>
      </c>
      <c r="D13" s="32" t="str">
        <f t="shared" si="0"/>
        <v>GA_DPN_CLIENT_SESSIONS</v>
      </c>
      <c r="E13" t="e">
        <f t="shared" si="1"/>
        <v>#N/A</v>
      </c>
      <c r="F13" t="str">
        <f t="shared" si="2"/>
        <v/>
      </c>
      <c r="G13" t="s">
        <v>3381</v>
      </c>
      <c r="J13" s="4" t="s">
        <v>3390</v>
      </c>
      <c r="K13" s="4" t="s">
        <v>3739</v>
      </c>
      <c r="L13" s="3"/>
      <c r="O13" t="str">
        <f t="shared" si="3"/>
        <v>ES_BD_GOODSREVIEW_WRITERNICK</v>
      </c>
      <c r="P13" s="3"/>
    </row>
    <row r="14" spans="2:16" x14ac:dyDescent="0.45">
      <c r="B14" s="3" t="s">
        <v>601</v>
      </c>
      <c r="C14" s="4" t="s">
        <v>718</v>
      </c>
      <c r="D14" s="32" t="str">
        <f t="shared" si="0"/>
        <v>GA_DPN_CLIENT_BOUNCES</v>
      </c>
      <c r="E14" t="e">
        <f t="shared" si="1"/>
        <v>#N/A</v>
      </c>
      <c r="F14" t="str">
        <f t="shared" si="2"/>
        <v/>
      </c>
      <c r="G14" t="s">
        <v>3381</v>
      </c>
      <c r="J14" s="4" t="s">
        <v>3390</v>
      </c>
      <c r="K14" s="4" t="s">
        <v>3740</v>
      </c>
      <c r="L14" s="3"/>
      <c r="O14" t="str">
        <f t="shared" si="3"/>
        <v>ES_BD_GOODSREVIEW_WRITERHP</v>
      </c>
      <c r="P14" s="3"/>
    </row>
    <row r="15" spans="2:16" x14ac:dyDescent="0.45">
      <c r="B15" s="3" t="s">
        <v>601</v>
      </c>
      <c r="C15" s="4" t="s">
        <v>719</v>
      </c>
      <c r="D15" s="32" t="str">
        <f t="shared" si="0"/>
        <v>GA_DPN_CLIENT_PAGEVIEWS</v>
      </c>
      <c r="E15" t="e">
        <f t="shared" si="1"/>
        <v>#N/A</v>
      </c>
      <c r="F15" t="str">
        <f t="shared" si="2"/>
        <v/>
      </c>
      <c r="G15" t="s">
        <v>3381</v>
      </c>
      <c r="J15" s="4" t="s">
        <v>3390</v>
      </c>
      <c r="K15" s="4" t="s">
        <v>3741</v>
      </c>
      <c r="L15" s="3"/>
      <c r="O15" t="str">
        <f t="shared" si="3"/>
        <v>ES_BD_GOODSREVIEW_WRITERPW</v>
      </c>
      <c r="P15" s="3"/>
    </row>
    <row r="16" spans="2:16" x14ac:dyDescent="0.45">
      <c r="B16" s="3" t="s">
        <v>601</v>
      </c>
      <c r="C16" s="4" t="s">
        <v>720</v>
      </c>
      <c r="D16" s="32" t="str">
        <f t="shared" si="0"/>
        <v>GA_DPN_CLIENT_SESSIONDURATION</v>
      </c>
      <c r="E16" t="e">
        <f t="shared" si="1"/>
        <v>#N/A</v>
      </c>
      <c r="F16" t="str">
        <f t="shared" si="2"/>
        <v/>
      </c>
      <c r="G16" t="s">
        <v>3381</v>
      </c>
      <c r="J16" s="4" t="s">
        <v>3390</v>
      </c>
      <c r="K16" s="4" t="s">
        <v>3742</v>
      </c>
      <c r="L16" s="3"/>
      <c r="O16" t="str">
        <f t="shared" si="3"/>
        <v>ES_BD_GOODSREVIEW_WRITERIP</v>
      </c>
      <c r="P16" s="3"/>
    </row>
    <row r="17" spans="2:16" x14ac:dyDescent="0.45">
      <c r="B17" s="3" t="s">
        <v>601</v>
      </c>
      <c r="C17" s="4" t="s">
        <v>721</v>
      </c>
      <c r="D17" s="32" t="str">
        <f t="shared" si="0"/>
        <v>GA_DPN_CLIENT_TRANSACTIONS</v>
      </c>
      <c r="E17" t="e">
        <f t="shared" si="1"/>
        <v>#N/A</v>
      </c>
      <c r="F17" t="str">
        <f t="shared" si="2"/>
        <v/>
      </c>
      <c r="G17" t="s">
        <v>3381</v>
      </c>
      <c r="J17" s="4" t="s">
        <v>3390</v>
      </c>
      <c r="K17" s="4" t="s">
        <v>2167</v>
      </c>
      <c r="L17" s="3"/>
      <c r="O17" t="str">
        <f t="shared" si="3"/>
        <v>ES_BD_GOODSREVIEW_SUBJECT</v>
      </c>
      <c r="P17" s="3"/>
    </row>
    <row r="18" spans="2:16" x14ac:dyDescent="0.45">
      <c r="B18" s="3" t="s">
        <v>601</v>
      </c>
      <c r="C18" s="4" t="s">
        <v>722</v>
      </c>
      <c r="D18" s="32" t="str">
        <f t="shared" si="0"/>
        <v>GA_DPN_CLIENT_TRANSACTIONREVENUE</v>
      </c>
      <c r="E18" t="e">
        <f t="shared" si="1"/>
        <v>#N/A</v>
      </c>
      <c r="F18" t="str">
        <f t="shared" si="2"/>
        <v/>
      </c>
      <c r="G18" t="s">
        <v>3381</v>
      </c>
      <c r="J18" s="4" t="s">
        <v>3390</v>
      </c>
      <c r="K18" s="4" t="s">
        <v>1937</v>
      </c>
      <c r="L18" s="3"/>
      <c r="O18" t="str">
        <f t="shared" si="3"/>
        <v>ES_BD_GOODSREVIEW_CONTENTS</v>
      </c>
      <c r="P18" s="3"/>
    </row>
    <row r="19" spans="2:16" x14ac:dyDescent="0.45">
      <c r="B19" s="3" t="s">
        <v>601</v>
      </c>
      <c r="C19" s="4" t="s">
        <v>723</v>
      </c>
      <c r="D19" s="32" t="str">
        <f t="shared" si="0"/>
        <v>GA_DPN_CLIENT_GOAL4COMPLETIONS</v>
      </c>
      <c r="E19" t="e">
        <f t="shared" si="1"/>
        <v>#N/A</v>
      </c>
      <c r="F19" t="str">
        <f t="shared" si="2"/>
        <v/>
      </c>
      <c r="G19" t="s">
        <v>3381</v>
      </c>
      <c r="J19" s="4" t="s">
        <v>3390</v>
      </c>
      <c r="K19" s="4" t="s">
        <v>3743</v>
      </c>
      <c r="L19" s="3"/>
      <c r="O19" t="str">
        <f t="shared" si="3"/>
        <v>ES_BD_GOODSREVIEW_URLLINK</v>
      </c>
      <c r="P19" s="3"/>
    </row>
    <row r="20" spans="2:16" x14ac:dyDescent="0.45">
      <c r="B20" s="3" t="s">
        <v>601</v>
      </c>
      <c r="C20" s="4" t="s">
        <v>3382</v>
      </c>
      <c r="D20" s="32" t="str">
        <f t="shared" si="0"/>
        <v>GA_DPN_CLIENT_LOAD_DTTM</v>
      </c>
      <c r="E20" t="e">
        <f t="shared" si="1"/>
        <v>#N/A</v>
      </c>
      <c r="F20" t="str">
        <f t="shared" si="2"/>
        <v/>
      </c>
      <c r="G20" t="s">
        <v>3381</v>
      </c>
      <c r="J20" s="4" t="s">
        <v>3390</v>
      </c>
      <c r="K20" s="4" t="s">
        <v>3744</v>
      </c>
      <c r="L20" s="3"/>
      <c r="O20" t="str">
        <f t="shared" si="3"/>
        <v>ES_BD_GOODSREVIEW_UPLOADFILENM</v>
      </c>
      <c r="P20" s="3"/>
    </row>
    <row r="21" spans="2:16" x14ac:dyDescent="0.45">
      <c r="B21" s="3" t="s">
        <v>602</v>
      </c>
      <c r="C21" s="4" t="s">
        <v>708</v>
      </c>
      <c r="D21" s="32" t="str">
        <f t="shared" si="0"/>
        <v>GA_DPN_CLIENT_CITY_DATE</v>
      </c>
      <c r="E21" t="e">
        <f t="shared" si="1"/>
        <v>#N/A</v>
      </c>
      <c r="F21" t="str">
        <f t="shared" si="2"/>
        <v/>
      </c>
      <c r="G21" t="s">
        <v>3381</v>
      </c>
      <c r="J21" s="4" t="s">
        <v>3390</v>
      </c>
      <c r="K21" s="4" t="s">
        <v>3745</v>
      </c>
      <c r="L21" s="3"/>
      <c r="O21" t="str">
        <f t="shared" si="3"/>
        <v>ES_BD_GOODSREVIEW_SAVEFILENM</v>
      </c>
      <c r="P21" s="3"/>
    </row>
    <row r="22" spans="2:16" x14ac:dyDescent="0.45">
      <c r="B22" s="3" t="s">
        <v>602</v>
      </c>
      <c r="C22" s="4" t="s">
        <v>709</v>
      </c>
      <c r="D22" s="32" t="str">
        <f t="shared" si="0"/>
        <v>GA_DPN_CLIENT_CITY_CLIENTID</v>
      </c>
      <c r="E22" t="e">
        <f t="shared" si="1"/>
        <v>#N/A</v>
      </c>
      <c r="F22" t="str">
        <f t="shared" si="2"/>
        <v/>
      </c>
      <c r="G22" t="s">
        <v>3381</v>
      </c>
      <c r="J22" s="4" t="s">
        <v>3390</v>
      </c>
      <c r="K22" s="4" t="s">
        <v>3746</v>
      </c>
      <c r="L22" s="3" t="s">
        <v>5506</v>
      </c>
      <c r="O22" t="str">
        <f t="shared" si="3"/>
        <v>ES_BD_GOODSREVIEW_ISNOTICE</v>
      </c>
      <c r="P22" s="3" t="s">
        <v>5506</v>
      </c>
    </row>
    <row r="23" spans="2:16" x14ac:dyDescent="0.45">
      <c r="B23" s="3" t="s">
        <v>602</v>
      </c>
      <c r="C23" s="4" t="s">
        <v>714</v>
      </c>
      <c r="D23" s="32" t="str">
        <f t="shared" si="0"/>
        <v>GA_DPN_CLIENT_CITY_CITY</v>
      </c>
      <c r="E23" t="e">
        <f t="shared" si="1"/>
        <v>#N/A</v>
      </c>
      <c r="F23" t="str">
        <f t="shared" si="2"/>
        <v/>
      </c>
      <c r="G23" t="s">
        <v>3381</v>
      </c>
      <c r="J23" s="4" t="s">
        <v>3390</v>
      </c>
      <c r="K23" s="4" t="s">
        <v>3747</v>
      </c>
      <c r="L23" s="3"/>
      <c r="O23" t="str">
        <f t="shared" si="3"/>
        <v>ES_BD_GOODSREVIEW_PARENTSNO</v>
      </c>
      <c r="P23" s="3"/>
    </row>
    <row r="24" spans="2:16" x14ac:dyDescent="0.45">
      <c r="B24" s="3" t="s">
        <v>602</v>
      </c>
      <c r="C24" s="4" t="s">
        <v>724</v>
      </c>
      <c r="D24" s="32" t="str">
        <f t="shared" si="0"/>
        <v>GA_DPN_CLIENT_CITY_COUNTRY</v>
      </c>
      <c r="E24" t="e">
        <f t="shared" si="1"/>
        <v>#N/A</v>
      </c>
      <c r="F24" t="str">
        <f t="shared" si="2"/>
        <v/>
      </c>
      <c r="G24" t="s">
        <v>3381</v>
      </c>
      <c r="J24" s="4" t="s">
        <v>3390</v>
      </c>
      <c r="K24" s="4" t="s">
        <v>3748</v>
      </c>
      <c r="L24" s="3"/>
      <c r="O24" t="str">
        <f t="shared" si="3"/>
        <v>ES_BD_GOODSREVIEW_ISSECRET</v>
      </c>
      <c r="P24" s="3"/>
    </row>
    <row r="25" spans="2:16" x14ac:dyDescent="0.45">
      <c r="B25" s="3" t="s">
        <v>602</v>
      </c>
      <c r="C25" s="4" t="s">
        <v>725</v>
      </c>
      <c r="D25" s="32" t="str">
        <f t="shared" si="0"/>
        <v>GA_DPN_CLIENT_CITY_REGION</v>
      </c>
      <c r="E25" t="e">
        <f t="shared" si="1"/>
        <v>#N/A</v>
      </c>
      <c r="F25" t="str">
        <f t="shared" si="2"/>
        <v/>
      </c>
      <c r="G25" t="s">
        <v>3381</v>
      </c>
      <c r="J25" s="4" t="s">
        <v>3390</v>
      </c>
      <c r="K25" s="4" t="s">
        <v>3749</v>
      </c>
      <c r="L25" s="3"/>
      <c r="O25" t="str">
        <f t="shared" si="3"/>
        <v>ES_BD_GOODSREVIEW_HIT</v>
      </c>
      <c r="P25" s="3"/>
    </row>
    <row r="26" spans="2:16" x14ac:dyDescent="0.45">
      <c r="B26" s="3" t="s">
        <v>602</v>
      </c>
      <c r="C26" s="4" t="s">
        <v>717</v>
      </c>
      <c r="D26" s="32" t="str">
        <f t="shared" si="0"/>
        <v>GA_DPN_CLIENT_CITY_SESSIONS</v>
      </c>
      <c r="E26" t="e">
        <f t="shared" si="1"/>
        <v>#N/A</v>
      </c>
      <c r="F26" t="str">
        <f t="shared" si="2"/>
        <v/>
      </c>
      <c r="G26" t="s">
        <v>3381</v>
      </c>
      <c r="J26" s="4" t="s">
        <v>3390</v>
      </c>
      <c r="K26" s="4" t="s">
        <v>3750</v>
      </c>
      <c r="L26" s="3"/>
      <c r="O26" t="str">
        <f t="shared" si="3"/>
        <v>ES_BD_GOODSREVIEW_MEMOCNT</v>
      </c>
      <c r="P26" s="3"/>
    </row>
    <row r="27" spans="2:16" x14ac:dyDescent="0.45">
      <c r="B27" s="3" t="s">
        <v>602</v>
      </c>
      <c r="C27" s="4" t="s">
        <v>3382</v>
      </c>
      <c r="D27" s="32" t="str">
        <f t="shared" si="0"/>
        <v>GA_DPN_CLIENT_CITY_LOAD_DTTM</v>
      </c>
      <c r="E27" t="e">
        <f t="shared" si="1"/>
        <v>#N/A</v>
      </c>
      <c r="F27" t="str">
        <f t="shared" si="2"/>
        <v/>
      </c>
      <c r="G27" t="s">
        <v>3381</v>
      </c>
      <c r="J27" s="4" t="s">
        <v>3390</v>
      </c>
      <c r="K27" s="4" t="s">
        <v>3751</v>
      </c>
      <c r="L27" s="3"/>
      <c r="O27" t="str">
        <f t="shared" si="3"/>
        <v>ES_BD_GOODSREVIEW_CATEGORY</v>
      </c>
      <c r="P27" s="3"/>
    </row>
    <row r="28" spans="2:16" x14ac:dyDescent="0.45">
      <c r="B28" s="3" t="s">
        <v>603</v>
      </c>
      <c r="C28" s="4" t="s">
        <v>708</v>
      </c>
      <c r="D28" s="32" t="str">
        <f t="shared" si="0"/>
        <v>GA_DPN_GENDER_DATE</v>
      </c>
      <c r="E28" t="e">
        <f t="shared" si="1"/>
        <v>#N/A</v>
      </c>
      <c r="F28" t="str">
        <f t="shared" si="2"/>
        <v/>
      </c>
      <c r="G28" t="s">
        <v>3381</v>
      </c>
      <c r="J28" s="4" t="s">
        <v>3390</v>
      </c>
      <c r="K28" s="4" t="s">
        <v>3752</v>
      </c>
      <c r="L28" s="3"/>
      <c r="O28" t="str">
        <f t="shared" si="3"/>
        <v>ES_BD_GOODSREVIEW_WRITERMOBILE</v>
      </c>
      <c r="P28" s="3"/>
    </row>
    <row r="29" spans="2:16" x14ac:dyDescent="0.45">
      <c r="B29" s="3" t="s">
        <v>603</v>
      </c>
      <c r="C29" s="4" t="s">
        <v>726</v>
      </c>
      <c r="D29" s="32" t="str">
        <f t="shared" si="0"/>
        <v>GA_DPN_GENDER_USERGENDER</v>
      </c>
      <c r="E29" t="e">
        <f t="shared" si="1"/>
        <v>#N/A</v>
      </c>
      <c r="F29" t="str">
        <f t="shared" si="2"/>
        <v/>
      </c>
      <c r="G29" t="s">
        <v>3381</v>
      </c>
      <c r="J29" s="4" t="s">
        <v>3390</v>
      </c>
      <c r="K29" s="4" t="s">
        <v>2067</v>
      </c>
      <c r="L29" s="3" t="s">
        <v>5506</v>
      </c>
      <c r="O29" t="str">
        <f t="shared" si="3"/>
        <v>ES_BD_GOODSREVIEW_GOODSNO</v>
      </c>
      <c r="P29" s="3" t="s">
        <v>5506</v>
      </c>
    </row>
    <row r="30" spans="2:16" x14ac:dyDescent="0.45">
      <c r="B30" s="3" t="s">
        <v>603</v>
      </c>
      <c r="C30" s="4" t="s">
        <v>727</v>
      </c>
      <c r="D30" s="32" t="str">
        <f t="shared" si="0"/>
        <v>GA_DPN_GENDER_USERS</v>
      </c>
      <c r="E30" t="e">
        <f t="shared" si="1"/>
        <v>#N/A</v>
      </c>
      <c r="F30" t="str">
        <f t="shared" si="2"/>
        <v/>
      </c>
      <c r="G30" t="s">
        <v>3381</v>
      </c>
      <c r="J30" s="4" t="s">
        <v>3390</v>
      </c>
      <c r="K30" s="4" t="s">
        <v>3753</v>
      </c>
      <c r="L30" s="3"/>
      <c r="O30" t="str">
        <f t="shared" si="3"/>
        <v>ES_BD_GOODSREVIEW_GOODSPT</v>
      </c>
      <c r="P30" s="3"/>
    </row>
    <row r="31" spans="2:16" x14ac:dyDescent="0.45">
      <c r="B31" s="3" t="s">
        <v>603</v>
      </c>
      <c r="C31" s="4" t="s">
        <v>728</v>
      </c>
      <c r="D31" s="32" t="str">
        <f t="shared" si="0"/>
        <v>GA_DPN_GENDER_NEWUSERS</v>
      </c>
      <c r="E31" t="e">
        <f t="shared" si="1"/>
        <v>#N/A</v>
      </c>
      <c r="F31" t="str">
        <f t="shared" si="2"/>
        <v/>
      </c>
      <c r="G31" t="s">
        <v>3381</v>
      </c>
      <c r="J31" s="4" t="s">
        <v>3390</v>
      </c>
      <c r="K31" s="4" t="s">
        <v>1945</v>
      </c>
      <c r="L31" s="3"/>
      <c r="O31" t="str">
        <f t="shared" si="3"/>
        <v>ES_BD_GOODSREVIEW_ORDERNO</v>
      </c>
      <c r="P31" s="3"/>
    </row>
    <row r="32" spans="2:16" x14ac:dyDescent="0.45">
      <c r="B32" s="3" t="s">
        <v>603</v>
      </c>
      <c r="C32" s="4" t="s">
        <v>717</v>
      </c>
      <c r="D32" s="32" t="str">
        <f t="shared" si="0"/>
        <v>GA_DPN_GENDER_SESSIONS</v>
      </c>
      <c r="E32" t="e">
        <f t="shared" si="1"/>
        <v>#N/A</v>
      </c>
      <c r="F32" t="str">
        <f t="shared" si="2"/>
        <v/>
      </c>
      <c r="G32" t="s">
        <v>3381</v>
      </c>
      <c r="J32" s="4" t="s">
        <v>3390</v>
      </c>
      <c r="K32" s="4" t="s">
        <v>1935</v>
      </c>
      <c r="L32" s="3"/>
      <c r="O32" t="str">
        <f t="shared" si="3"/>
        <v>ES_BD_GOODSREVIEW_MILEAGE</v>
      </c>
      <c r="P32" s="3"/>
    </row>
    <row r="33" spans="2:16" x14ac:dyDescent="0.45">
      <c r="B33" s="3" t="s">
        <v>603</v>
      </c>
      <c r="C33" s="4" t="s">
        <v>718</v>
      </c>
      <c r="D33" s="32" t="str">
        <f t="shared" si="0"/>
        <v>GA_DPN_GENDER_BOUNCES</v>
      </c>
      <c r="E33" t="e">
        <f t="shared" si="1"/>
        <v>#N/A</v>
      </c>
      <c r="F33" t="str">
        <f t="shared" si="2"/>
        <v/>
      </c>
      <c r="G33" t="s">
        <v>3381</v>
      </c>
      <c r="J33" s="4" t="s">
        <v>3390</v>
      </c>
      <c r="K33" s="4" t="s">
        <v>3754</v>
      </c>
      <c r="L33" s="3"/>
      <c r="O33" t="str">
        <f t="shared" si="3"/>
        <v>ES_BD_GOODSREVIEW_MILEAGEREASON</v>
      </c>
      <c r="P33" s="3"/>
    </row>
    <row r="34" spans="2:16" x14ac:dyDescent="0.45">
      <c r="B34" s="3" t="s">
        <v>603</v>
      </c>
      <c r="C34" s="4" t="s">
        <v>719</v>
      </c>
      <c r="D34" s="32" t="str">
        <f t="shared" si="0"/>
        <v>GA_DPN_GENDER_PAGEVIEWS</v>
      </c>
      <c r="E34" t="e">
        <f t="shared" si="1"/>
        <v>#N/A</v>
      </c>
      <c r="F34" t="str">
        <f t="shared" si="2"/>
        <v/>
      </c>
      <c r="G34" t="s">
        <v>3381</v>
      </c>
      <c r="J34" s="4" t="s">
        <v>3390</v>
      </c>
      <c r="K34" s="4" t="s">
        <v>3755</v>
      </c>
      <c r="L34" s="3" t="s">
        <v>5506</v>
      </c>
      <c r="O34" t="str">
        <f t="shared" si="3"/>
        <v>ES_BD_GOODSREVIEW_ISDELETE</v>
      </c>
      <c r="P34" s="3" t="s">
        <v>5506</v>
      </c>
    </row>
    <row r="35" spans="2:16" x14ac:dyDescent="0.45">
      <c r="B35" s="3" t="s">
        <v>603</v>
      </c>
      <c r="C35" s="4" t="s">
        <v>720</v>
      </c>
      <c r="D35" s="32" t="str">
        <f t="shared" si="0"/>
        <v>GA_DPN_GENDER_SESSIONDURATION</v>
      </c>
      <c r="E35" t="e">
        <f t="shared" si="1"/>
        <v>#N/A</v>
      </c>
      <c r="F35" t="str">
        <f t="shared" si="2"/>
        <v/>
      </c>
      <c r="G35" t="s">
        <v>3381</v>
      </c>
      <c r="J35" s="4" t="s">
        <v>3390</v>
      </c>
      <c r="K35" s="4" t="s">
        <v>3756</v>
      </c>
      <c r="L35" s="3"/>
      <c r="O35" t="str">
        <f t="shared" si="3"/>
        <v>ES_BD_GOODSREVIEW_BDUPLOADSTORAGE</v>
      </c>
      <c r="P35" s="3"/>
    </row>
    <row r="36" spans="2:16" x14ac:dyDescent="0.45">
      <c r="B36" s="3" t="s">
        <v>603</v>
      </c>
      <c r="C36" s="4" t="s">
        <v>721</v>
      </c>
      <c r="D36" s="32" t="str">
        <f t="shared" si="0"/>
        <v>GA_DPN_GENDER_TRANSACTIONS</v>
      </c>
      <c r="E36" t="e">
        <f t="shared" si="1"/>
        <v>#N/A</v>
      </c>
      <c r="F36" t="str">
        <f t="shared" si="2"/>
        <v/>
      </c>
      <c r="G36" t="s">
        <v>3381</v>
      </c>
      <c r="J36" s="4" t="s">
        <v>3390</v>
      </c>
      <c r="K36" s="4" t="s">
        <v>3757</v>
      </c>
      <c r="L36" s="3"/>
      <c r="O36" t="str">
        <f t="shared" si="3"/>
        <v>ES_BD_GOODSREVIEW_BDUPLOADPATH</v>
      </c>
      <c r="P36" s="3"/>
    </row>
    <row r="37" spans="2:16" x14ac:dyDescent="0.45">
      <c r="B37" s="3" t="s">
        <v>603</v>
      </c>
      <c r="C37" s="4" t="s">
        <v>722</v>
      </c>
      <c r="D37" s="32" t="str">
        <f t="shared" si="0"/>
        <v>GA_DPN_GENDER_TRANSACTIONREVENUE</v>
      </c>
      <c r="E37" t="e">
        <f t="shared" si="1"/>
        <v>#N/A</v>
      </c>
      <c r="F37" t="str">
        <f t="shared" si="2"/>
        <v/>
      </c>
      <c r="G37" t="s">
        <v>3381</v>
      </c>
      <c r="J37" s="4" t="s">
        <v>3390</v>
      </c>
      <c r="K37" s="4" t="s">
        <v>3758</v>
      </c>
      <c r="L37" s="3"/>
      <c r="O37" t="str">
        <f t="shared" si="3"/>
        <v>ES_BD_GOODSREVIEW_BDUPLOADTHUMBPATH</v>
      </c>
      <c r="P37" s="3"/>
    </row>
    <row r="38" spans="2:16" x14ac:dyDescent="0.45">
      <c r="B38" s="3" t="s">
        <v>603</v>
      </c>
      <c r="C38" s="4" t="s">
        <v>723</v>
      </c>
      <c r="D38" s="32" t="str">
        <f t="shared" si="0"/>
        <v>GA_DPN_GENDER_GOAL4COMPLETIONS</v>
      </c>
      <c r="E38" t="e">
        <f t="shared" si="1"/>
        <v>#N/A</v>
      </c>
      <c r="F38" t="str">
        <f t="shared" si="2"/>
        <v/>
      </c>
      <c r="G38" t="s">
        <v>3381</v>
      </c>
      <c r="J38" s="4" t="s">
        <v>3390</v>
      </c>
      <c r="K38" s="4" t="s">
        <v>1943</v>
      </c>
      <c r="L38" s="3" t="s">
        <v>5506</v>
      </c>
      <c r="O38" t="str">
        <f t="shared" si="3"/>
        <v>ES_BD_GOODSREVIEW_REGDT</v>
      </c>
      <c r="P38" s="3" t="s">
        <v>5506</v>
      </c>
    </row>
    <row r="39" spans="2:16" x14ac:dyDescent="0.45">
      <c r="B39" s="3" t="s">
        <v>603</v>
      </c>
      <c r="C39" s="4" t="s">
        <v>3382</v>
      </c>
      <c r="D39" s="32" t="str">
        <f t="shared" si="0"/>
        <v>GA_DPN_GENDER_LOAD_DTTM</v>
      </c>
      <c r="E39" t="e">
        <f t="shared" si="1"/>
        <v>#N/A</v>
      </c>
      <c r="F39" t="str">
        <f t="shared" si="2"/>
        <v/>
      </c>
      <c r="G39" t="s">
        <v>3381</v>
      </c>
      <c r="J39" s="4" t="s">
        <v>3390</v>
      </c>
      <c r="K39" s="4" t="s">
        <v>1944</v>
      </c>
      <c r="L39" s="3"/>
      <c r="O39" t="str">
        <f t="shared" si="3"/>
        <v>ES_BD_GOODSREVIEW_MODDT</v>
      </c>
      <c r="P39" s="3"/>
    </row>
    <row r="40" spans="2:16" x14ac:dyDescent="0.45">
      <c r="B40" s="3" t="s">
        <v>604</v>
      </c>
      <c r="C40" s="4" t="s">
        <v>708</v>
      </c>
      <c r="D40" s="32" t="str">
        <f t="shared" si="0"/>
        <v>GA_DPN_AGE_DATE</v>
      </c>
      <c r="E40" t="e">
        <f t="shared" si="1"/>
        <v>#N/A</v>
      </c>
      <c r="F40" t="str">
        <f t="shared" si="2"/>
        <v/>
      </c>
      <c r="G40" t="s">
        <v>3381</v>
      </c>
      <c r="J40" s="4" t="s">
        <v>3390</v>
      </c>
      <c r="K40" s="4" t="s">
        <v>3759</v>
      </c>
      <c r="L40" s="3"/>
      <c r="O40" t="str">
        <f t="shared" si="3"/>
        <v>ES_BD_GOODSREVIEW_ISMOBILE</v>
      </c>
      <c r="P40" s="3"/>
    </row>
    <row r="41" spans="2:16" x14ac:dyDescent="0.45">
      <c r="B41" s="3" t="s">
        <v>604</v>
      </c>
      <c r="C41" s="4" t="s">
        <v>729</v>
      </c>
      <c r="D41" s="32" t="str">
        <f t="shared" si="0"/>
        <v>GA_DPN_AGE_USERAGEBRACKET</v>
      </c>
      <c r="E41" t="e">
        <f t="shared" si="1"/>
        <v>#N/A</v>
      </c>
      <c r="F41" t="str">
        <f t="shared" si="2"/>
        <v/>
      </c>
      <c r="G41" t="s">
        <v>3381</v>
      </c>
      <c r="J41" s="4" t="s">
        <v>3390</v>
      </c>
      <c r="K41" s="4" t="s">
        <v>3760</v>
      </c>
      <c r="L41" s="3"/>
      <c r="O41" t="str">
        <f t="shared" si="3"/>
        <v>ES_BD_GOODSREVIEW_RECOMMEND</v>
      </c>
      <c r="P41" s="3"/>
    </row>
    <row r="42" spans="2:16" x14ac:dyDescent="0.45">
      <c r="B42" s="3" t="s">
        <v>604</v>
      </c>
      <c r="C42" s="4" t="s">
        <v>727</v>
      </c>
      <c r="D42" s="32" t="str">
        <f t="shared" si="0"/>
        <v>GA_DPN_AGE_USERS</v>
      </c>
      <c r="E42" t="e">
        <f t="shared" si="1"/>
        <v>#N/A</v>
      </c>
      <c r="F42" t="str">
        <f t="shared" si="2"/>
        <v/>
      </c>
      <c r="G42" t="s">
        <v>3381</v>
      </c>
      <c r="J42" s="4" t="s">
        <v>3390</v>
      </c>
      <c r="K42" s="4" t="s">
        <v>3761</v>
      </c>
      <c r="L42" s="3"/>
      <c r="O42" t="str">
        <f t="shared" si="3"/>
        <v>ES_BD_GOODSREVIEW_SUBSUBJECT</v>
      </c>
      <c r="P42" s="3"/>
    </row>
    <row r="43" spans="2:16" x14ac:dyDescent="0.45">
      <c r="B43" s="3" t="s">
        <v>604</v>
      </c>
      <c r="C43" s="4" t="s">
        <v>728</v>
      </c>
      <c r="D43" s="32" t="str">
        <f t="shared" si="0"/>
        <v>GA_DPN_AGE_NEWUSERS</v>
      </c>
      <c r="E43" t="e">
        <f t="shared" si="1"/>
        <v>#N/A</v>
      </c>
      <c r="F43" t="str">
        <f t="shared" si="2"/>
        <v/>
      </c>
      <c r="G43" t="s">
        <v>3381</v>
      </c>
      <c r="J43" s="4" t="s">
        <v>3390</v>
      </c>
      <c r="K43" s="4" t="s">
        <v>3762</v>
      </c>
      <c r="L43" s="3"/>
      <c r="O43" t="str">
        <f t="shared" si="3"/>
        <v>ES_BD_GOODSREVIEW_REPLYSTATUS</v>
      </c>
      <c r="P43" s="3"/>
    </row>
    <row r="44" spans="2:16" x14ac:dyDescent="0.45">
      <c r="B44" s="3" t="s">
        <v>604</v>
      </c>
      <c r="C44" s="4" t="s">
        <v>717</v>
      </c>
      <c r="D44" s="32" t="str">
        <f t="shared" si="0"/>
        <v>GA_DPN_AGE_SESSIONS</v>
      </c>
      <c r="E44" t="e">
        <f t="shared" si="1"/>
        <v>#N/A</v>
      </c>
      <c r="F44" t="str">
        <f t="shared" si="2"/>
        <v/>
      </c>
      <c r="G44" t="s">
        <v>3381</v>
      </c>
      <c r="J44" s="4" t="s">
        <v>3390</v>
      </c>
      <c r="K44" s="4" t="s">
        <v>3763</v>
      </c>
      <c r="L44" s="3"/>
      <c r="O44" t="str">
        <f t="shared" si="3"/>
        <v>ES_BD_GOODSREVIEW_EVENTSTART</v>
      </c>
      <c r="P44" s="3"/>
    </row>
    <row r="45" spans="2:16" x14ac:dyDescent="0.45">
      <c r="B45" s="3" t="s">
        <v>604</v>
      </c>
      <c r="C45" s="4" t="s">
        <v>718</v>
      </c>
      <c r="D45" s="32" t="str">
        <f t="shared" si="0"/>
        <v>GA_DPN_AGE_BOUNCES</v>
      </c>
      <c r="E45" t="e">
        <f t="shared" si="1"/>
        <v>#N/A</v>
      </c>
      <c r="F45" t="str">
        <f t="shared" si="2"/>
        <v/>
      </c>
      <c r="G45" t="s">
        <v>3381</v>
      </c>
      <c r="J45" s="4" t="s">
        <v>3390</v>
      </c>
      <c r="K45" s="4" t="s">
        <v>3764</v>
      </c>
      <c r="L45" s="3"/>
      <c r="O45" t="str">
        <f t="shared" si="3"/>
        <v>ES_BD_GOODSREVIEW_EVENTEND</v>
      </c>
      <c r="P45" s="3"/>
    </row>
    <row r="46" spans="2:16" x14ac:dyDescent="0.45">
      <c r="B46" s="3" t="s">
        <v>604</v>
      </c>
      <c r="C46" s="4" t="s">
        <v>719</v>
      </c>
      <c r="D46" s="32" t="str">
        <f t="shared" si="0"/>
        <v>GA_DPN_AGE_PAGEVIEWS</v>
      </c>
      <c r="E46" t="e">
        <f t="shared" si="1"/>
        <v>#N/A</v>
      </c>
      <c r="F46" t="str">
        <f t="shared" si="2"/>
        <v/>
      </c>
      <c r="G46" t="s">
        <v>3381</v>
      </c>
      <c r="J46" s="4" t="s">
        <v>3390</v>
      </c>
      <c r="K46" s="4" t="s">
        <v>3765</v>
      </c>
      <c r="L46" s="3"/>
      <c r="O46" t="str">
        <f t="shared" si="3"/>
        <v>ES_BD_GOODSREVIEW_ANSWERSUBJECT</v>
      </c>
      <c r="P46" s="3"/>
    </row>
    <row r="47" spans="2:16" x14ac:dyDescent="0.45">
      <c r="B47" s="3" t="s">
        <v>604</v>
      </c>
      <c r="C47" s="4" t="s">
        <v>720</v>
      </c>
      <c r="D47" s="32" t="str">
        <f t="shared" si="0"/>
        <v>GA_DPN_AGE_SESSIONDURATION</v>
      </c>
      <c r="E47" t="e">
        <f t="shared" si="1"/>
        <v>#N/A</v>
      </c>
      <c r="F47" t="str">
        <f t="shared" si="2"/>
        <v/>
      </c>
      <c r="G47" t="s">
        <v>3381</v>
      </c>
      <c r="J47" s="4" t="s">
        <v>3390</v>
      </c>
      <c r="K47" s="4" t="s">
        <v>3766</v>
      </c>
      <c r="L47" s="3"/>
      <c r="O47" t="str">
        <f t="shared" si="3"/>
        <v>ES_BD_GOODSREVIEW_ANSWERCONTENTS</v>
      </c>
      <c r="P47" s="3"/>
    </row>
    <row r="48" spans="2:16" x14ac:dyDescent="0.45">
      <c r="B48" s="3" t="s">
        <v>604</v>
      </c>
      <c r="C48" s="4" t="s">
        <v>721</v>
      </c>
      <c r="D48" s="32" t="str">
        <f t="shared" si="0"/>
        <v>GA_DPN_AGE_TRANSACTIONS</v>
      </c>
      <c r="E48" t="e">
        <f t="shared" si="1"/>
        <v>#N/A</v>
      </c>
      <c r="F48" t="str">
        <f t="shared" si="2"/>
        <v/>
      </c>
      <c r="G48" t="s">
        <v>3381</v>
      </c>
      <c r="J48" s="4" t="s">
        <v>3390</v>
      </c>
      <c r="K48" s="4" t="s">
        <v>3767</v>
      </c>
      <c r="L48" s="3"/>
      <c r="O48" t="str">
        <f t="shared" si="3"/>
        <v>ES_BD_GOODSREVIEW_ANSWERMANAGERNO</v>
      </c>
      <c r="P48" s="3"/>
    </row>
    <row r="49" spans="2:16" x14ac:dyDescent="0.45">
      <c r="B49" s="3" t="s">
        <v>604</v>
      </c>
      <c r="C49" s="4" t="s">
        <v>722</v>
      </c>
      <c r="D49" s="32" t="str">
        <f t="shared" si="0"/>
        <v>GA_DPN_AGE_TRANSACTIONREVENUE</v>
      </c>
      <c r="E49" t="e">
        <f t="shared" si="1"/>
        <v>#N/A</v>
      </c>
      <c r="F49" t="str">
        <f t="shared" si="2"/>
        <v/>
      </c>
      <c r="G49" t="s">
        <v>3381</v>
      </c>
      <c r="J49" s="4" t="s">
        <v>3390</v>
      </c>
      <c r="K49" s="4" t="s">
        <v>3768</v>
      </c>
      <c r="L49" s="3"/>
      <c r="O49" t="str">
        <f t="shared" si="3"/>
        <v>ES_BD_GOODSREVIEW_ANSWERMODDT</v>
      </c>
      <c r="P49" s="3"/>
    </row>
    <row r="50" spans="2:16" x14ac:dyDescent="0.45">
      <c r="B50" s="3" t="s">
        <v>604</v>
      </c>
      <c r="C50" s="4" t="s">
        <v>723</v>
      </c>
      <c r="D50" s="32" t="str">
        <f t="shared" si="0"/>
        <v>GA_DPN_AGE_GOAL4COMPLETIONS</v>
      </c>
      <c r="E50" t="e">
        <f t="shared" si="1"/>
        <v>#N/A</v>
      </c>
      <c r="F50" t="str">
        <f t="shared" si="2"/>
        <v/>
      </c>
      <c r="G50" t="s">
        <v>3381</v>
      </c>
      <c r="J50" s="4" t="s">
        <v>3391</v>
      </c>
      <c r="K50" s="4" t="s">
        <v>1926</v>
      </c>
      <c r="L50" s="3" t="s">
        <v>5505</v>
      </c>
      <c r="O50" t="str">
        <f t="shared" si="3"/>
        <v>ES_BOARDMEMO_SNO</v>
      </c>
      <c r="P50" s="3" t="s">
        <v>5505</v>
      </c>
    </row>
    <row r="51" spans="2:16" x14ac:dyDescent="0.45">
      <c r="B51" s="3" t="s">
        <v>604</v>
      </c>
      <c r="C51" s="4" t="s">
        <v>3382</v>
      </c>
      <c r="D51" s="32" t="str">
        <f t="shared" si="0"/>
        <v>GA_DPN_AGE_LOAD_DTTM</v>
      </c>
      <c r="E51" t="e">
        <f t="shared" si="1"/>
        <v>#N/A</v>
      </c>
      <c r="F51" t="str">
        <f t="shared" si="2"/>
        <v/>
      </c>
      <c r="G51" t="s">
        <v>3381</v>
      </c>
      <c r="J51" s="4" t="s">
        <v>3391</v>
      </c>
      <c r="K51" s="4" t="s">
        <v>3769</v>
      </c>
      <c r="L51" s="3" t="s">
        <v>5506</v>
      </c>
      <c r="O51" t="str">
        <f t="shared" si="3"/>
        <v>ES_BOARDMEMO_BDID</v>
      </c>
      <c r="P51" s="3" t="s">
        <v>5506</v>
      </c>
    </row>
    <row r="52" spans="2:16" x14ac:dyDescent="0.45">
      <c r="B52" s="3" t="s">
        <v>605</v>
      </c>
      <c r="C52" s="4" t="s">
        <v>708</v>
      </c>
      <c r="D52" s="32" t="str">
        <f t="shared" si="0"/>
        <v>GA_DPN_AFFINITY_DATE</v>
      </c>
      <c r="E52" t="e">
        <f t="shared" si="1"/>
        <v>#N/A</v>
      </c>
      <c r="F52" t="str">
        <f t="shared" si="2"/>
        <v/>
      </c>
      <c r="G52" t="s">
        <v>3381</v>
      </c>
      <c r="J52" s="4" t="s">
        <v>3391</v>
      </c>
      <c r="K52" s="4" t="s">
        <v>3770</v>
      </c>
      <c r="L52" s="3" t="s">
        <v>5506</v>
      </c>
      <c r="O52" t="str">
        <f t="shared" si="3"/>
        <v>ES_BOARDMEMO_BDSNO</v>
      </c>
      <c r="P52" s="3" t="s">
        <v>5506</v>
      </c>
    </row>
    <row r="53" spans="2:16" x14ac:dyDescent="0.45">
      <c r="B53" s="3" t="s">
        <v>605</v>
      </c>
      <c r="C53" s="4" t="s">
        <v>730</v>
      </c>
      <c r="D53" s="32" t="str">
        <f t="shared" si="0"/>
        <v>GA_DPN_AFFINITY_INTERESTAFFINITYCATEGORY</v>
      </c>
      <c r="E53" t="e">
        <f t="shared" si="1"/>
        <v>#N/A</v>
      </c>
      <c r="F53" t="str">
        <f t="shared" si="2"/>
        <v/>
      </c>
      <c r="G53" t="s">
        <v>3381</v>
      </c>
      <c r="J53" s="4" t="s">
        <v>3391</v>
      </c>
      <c r="K53" s="4" t="s">
        <v>3737</v>
      </c>
      <c r="L53" s="3"/>
      <c r="O53" t="str">
        <f t="shared" si="3"/>
        <v>ES_BOARDMEMO_WRITERID</v>
      </c>
      <c r="P53" s="3"/>
    </row>
    <row r="54" spans="2:16" x14ac:dyDescent="0.45">
      <c r="B54" s="3" t="s">
        <v>605</v>
      </c>
      <c r="C54" s="4" t="s">
        <v>727</v>
      </c>
      <c r="D54" s="32" t="str">
        <f t="shared" si="0"/>
        <v>GA_DPN_AFFINITY_USERS</v>
      </c>
      <c r="E54" t="e">
        <f t="shared" si="1"/>
        <v>#N/A</v>
      </c>
      <c r="F54" t="str">
        <f t="shared" si="2"/>
        <v/>
      </c>
      <c r="G54" t="s">
        <v>3381</v>
      </c>
      <c r="J54" s="4" t="s">
        <v>3391</v>
      </c>
      <c r="K54" s="4" t="s">
        <v>3735</v>
      </c>
      <c r="L54" s="3"/>
      <c r="O54" t="str">
        <f t="shared" si="3"/>
        <v>ES_BOARDMEMO_WRITERNM</v>
      </c>
      <c r="P54" s="3"/>
    </row>
    <row r="55" spans="2:16" x14ac:dyDescent="0.45">
      <c r="B55" s="3" t="s">
        <v>605</v>
      </c>
      <c r="C55" s="4" t="s">
        <v>728</v>
      </c>
      <c r="D55" s="32" t="str">
        <f t="shared" si="0"/>
        <v>GA_DPN_AFFINITY_NEWUSERS</v>
      </c>
      <c r="E55" t="e">
        <f t="shared" si="1"/>
        <v>#N/A</v>
      </c>
      <c r="F55" t="str">
        <f t="shared" si="2"/>
        <v/>
      </c>
      <c r="G55" t="s">
        <v>3381</v>
      </c>
      <c r="J55" s="4" t="s">
        <v>3391</v>
      </c>
      <c r="K55" s="4" t="s">
        <v>3739</v>
      </c>
      <c r="L55" s="3"/>
      <c r="O55" t="str">
        <f t="shared" si="3"/>
        <v>ES_BOARDMEMO_WRITERNICK</v>
      </c>
      <c r="P55" s="3"/>
    </row>
    <row r="56" spans="2:16" x14ac:dyDescent="0.45">
      <c r="B56" s="3" t="s">
        <v>605</v>
      </c>
      <c r="C56" s="4" t="s">
        <v>717</v>
      </c>
      <c r="D56" s="32" t="str">
        <f t="shared" si="0"/>
        <v>GA_DPN_AFFINITY_SESSIONS</v>
      </c>
      <c r="E56" t="e">
        <f t="shared" si="1"/>
        <v>#N/A</v>
      </c>
      <c r="F56" t="str">
        <f t="shared" si="2"/>
        <v/>
      </c>
      <c r="G56" t="s">
        <v>3381</v>
      </c>
      <c r="J56" s="4" t="s">
        <v>3391</v>
      </c>
      <c r="K56" s="4" t="s">
        <v>2292</v>
      </c>
      <c r="L56" s="3"/>
      <c r="O56" t="str">
        <f t="shared" si="3"/>
        <v>ES_BOARDMEMO_MEMO</v>
      </c>
      <c r="P56" s="3"/>
    </row>
    <row r="57" spans="2:16" x14ac:dyDescent="0.45">
      <c r="B57" s="3" t="s">
        <v>605</v>
      </c>
      <c r="C57" s="4" t="s">
        <v>718</v>
      </c>
      <c r="D57" s="32" t="str">
        <f t="shared" si="0"/>
        <v>GA_DPN_AFFINITY_BOUNCES</v>
      </c>
      <c r="E57" t="e">
        <f t="shared" si="1"/>
        <v>#N/A</v>
      </c>
      <c r="F57" t="str">
        <f t="shared" si="2"/>
        <v/>
      </c>
      <c r="G57" t="s">
        <v>3381</v>
      </c>
      <c r="J57" s="4" t="s">
        <v>3391</v>
      </c>
      <c r="K57" s="4" t="s">
        <v>3741</v>
      </c>
      <c r="L57" s="3"/>
      <c r="O57" t="str">
        <f t="shared" si="3"/>
        <v>ES_BOARDMEMO_WRITERPW</v>
      </c>
      <c r="P57" s="3"/>
    </row>
    <row r="58" spans="2:16" x14ac:dyDescent="0.45">
      <c r="B58" s="3" t="s">
        <v>605</v>
      </c>
      <c r="C58" s="4" t="s">
        <v>719</v>
      </c>
      <c r="D58" s="32" t="str">
        <f t="shared" si="0"/>
        <v>GA_DPN_AFFINITY_PAGEVIEWS</v>
      </c>
      <c r="E58" t="e">
        <f t="shared" si="1"/>
        <v>#N/A</v>
      </c>
      <c r="F58" t="str">
        <f t="shared" si="2"/>
        <v/>
      </c>
      <c r="G58" t="s">
        <v>3381</v>
      </c>
      <c r="J58" s="4" t="s">
        <v>3391</v>
      </c>
      <c r="K58" s="4" t="s">
        <v>1927</v>
      </c>
      <c r="L58" s="3"/>
      <c r="O58" t="str">
        <f t="shared" si="3"/>
        <v>ES_BOARDMEMO_MEMNO</v>
      </c>
      <c r="P58" s="3"/>
    </row>
    <row r="59" spans="2:16" x14ac:dyDescent="0.45">
      <c r="B59" s="3" t="s">
        <v>605</v>
      </c>
      <c r="C59" s="4" t="s">
        <v>720</v>
      </c>
      <c r="D59" s="32" t="str">
        <f t="shared" si="0"/>
        <v>GA_DPN_AFFINITY_SESSIONDURATION</v>
      </c>
      <c r="E59" t="e">
        <f t="shared" si="1"/>
        <v>#N/A</v>
      </c>
      <c r="F59" t="str">
        <f t="shared" si="2"/>
        <v/>
      </c>
      <c r="G59" t="s">
        <v>3381</v>
      </c>
      <c r="J59" s="4" t="s">
        <v>3391</v>
      </c>
      <c r="K59" s="4" t="s">
        <v>1935</v>
      </c>
      <c r="L59" s="3"/>
      <c r="O59" t="str">
        <f t="shared" si="3"/>
        <v>ES_BOARDMEMO_MILEAGE</v>
      </c>
      <c r="P59" s="3"/>
    </row>
    <row r="60" spans="2:16" x14ac:dyDescent="0.45">
      <c r="B60" s="3" t="s">
        <v>605</v>
      </c>
      <c r="C60" s="4" t="s">
        <v>721</v>
      </c>
      <c r="D60" s="32" t="str">
        <f t="shared" si="0"/>
        <v>GA_DPN_AFFINITY_TRANSACTIONS</v>
      </c>
      <c r="E60" t="e">
        <f t="shared" si="1"/>
        <v>#N/A</v>
      </c>
      <c r="F60" t="str">
        <f t="shared" si="2"/>
        <v/>
      </c>
      <c r="G60" t="s">
        <v>3381</v>
      </c>
      <c r="J60" s="4" t="s">
        <v>3391</v>
      </c>
      <c r="K60" s="4" t="s">
        <v>3754</v>
      </c>
      <c r="L60" s="3"/>
      <c r="O60" t="str">
        <f t="shared" si="3"/>
        <v>ES_BOARDMEMO_MILEAGEREASON</v>
      </c>
      <c r="P60" s="3"/>
    </row>
    <row r="61" spans="2:16" x14ac:dyDescent="0.45">
      <c r="B61" s="3" t="s">
        <v>605</v>
      </c>
      <c r="C61" s="4" t="s">
        <v>722</v>
      </c>
      <c r="D61" s="32" t="str">
        <f t="shared" si="0"/>
        <v>GA_DPN_AFFINITY_TRANSACTIONREVENUE</v>
      </c>
      <c r="E61" t="e">
        <f t="shared" si="1"/>
        <v>#N/A</v>
      </c>
      <c r="F61" t="str">
        <f t="shared" si="2"/>
        <v/>
      </c>
      <c r="G61" t="s">
        <v>3381</v>
      </c>
      <c r="J61" s="4" t="s">
        <v>3391</v>
      </c>
      <c r="K61" s="4" t="s">
        <v>1943</v>
      </c>
      <c r="L61" s="3"/>
      <c r="O61" t="str">
        <f t="shared" si="3"/>
        <v>ES_BOARDMEMO_REGDT</v>
      </c>
      <c r="P61" s="3"/>
    </row>
    <row r="62" spans="2:16" x14ac:dyDescent="0.45">
      <c r="B62" s="3" t="s">
        <v>605</v>
      </c>
      <c r="C62" s="4" t="s">
        <v>723</v>
      </c>
      <c r="D62" s="32" t="str">
        <f t="shared" si="0"/>
        <v>GA_DPN_AFFINITY_GOAL4COMPLETIONS</v>
      </c>
      <c r="E62" t="e">
        <f t="shared" si="1"/>
        <v>#N/A</v>
      </c>
      <c r="F62" t="str">
        <f t="shared" si="2"/>
        <v/>
      </c>
      <c r="G62" t="s">
        <v>3381</v>
      </c>
      <c r="J62" s="4" t="s">
        <v>3391</v>
      </c>
      <c r="K62" s="4" t="s">
        <v>1944</v>
      </c>
      <c r="L62" s="3"/>
      <c r="O62" t="str">
        <f t="shared" si="3"/>
        <v>ES_BOARDMEMO_MODDT</v>
      </c>
      <c r="P62" s="3"/>
    </row>
    <row r="63" spans="2:16" x14ac:dyDescent="0.45">
      <c r="B63" s="3" t="s">
        <v>605</v>
      </c>
      <c r="C63" s="4" t="s">
        <v>3382</v>
      </c>
      <c r="D63" s="32" t="str">
        <f t="shared" si="0"/>
        <v>GA_DPN_AFFINITY_LOAD_DTTM</v>
      </c>
      <c r="E63" t="e">
        <f t="shared" si="1"/>
        <v>#N/A</v>
      </c>
      <c r="F63" t="str">
        <f t="shared" si="2"/>
        <v/>
      </c>
      <c r="G63" t="s">
        <v>3381</v>
      </c>
      <c r="J63" s="4" t="s">
        <v>3391</v>
      </c>
      <c r="K63" s="4" t="s">
        <v>3732</v>
      </c>
      <c r="L63" s="3"/>
      <c r="O63" t="str">
        <f t="shared" si="3"/>
        <v>ES_BOARDMEMO_GROUPNO</v>
      </c>
      <c r="P63" s="3"/>
    </row>
    <row r="64" spans="2:16" x14ac:dyDescent="0.45">
      <c r="B64" s="3" t="s">
        <v>606</v>
      </c>
      <c r="C64" s="4" t="s">
        <v>708</v>
      </c>
      <c r="D64" s="32" t="str">
        <f t="shared" si="0"/>
        <v>GA_DPN_PAGE_DATE</v>
      </c>
      <c r="E64" t="e">
        <f t="shared" si="1"/>
        <v>#N/A</v>
      </c>
      <c r="F64" t="str">
        <f t="shared" si="2"/>
        <v/>
      </c>
      <c r="G64" t="s">
        <v>3381</v>
      </c>
      <c r="J64" s="4" t="s">
        <v>3391</v>
      </c>
      <c r="K64" s="4" t="s">
        <v>3733</v>
      </c>
      <c r="L64" s="3"/>
      <c r="O64" t="str">
        <f t="shared" si="3"/>
        <v>ES_BOARDMEMO_GROUPTHREAD</v>
      </c>
      <c r="P64" s="3"/>
    </row>
    <row r="65" spans="2:16" x14ac:dyDescent="0.45">
      <c r="B65" s="3" t="s">
        <v>606</v>
      </c>
      <c r="C65" s="4" t="s">
        <v>709</v>
      </c>
      <c r="D65" s="32" t="str">
        <f t="shared" si="0"/>
        <v>GA_DPN_PAGE_CLIENTID</v>
      </c>
      <c r="E65" t="e">
        <f t="shared" si="1"/>
        <v>#N/A</v>
      </c>
      <c r="F65" t="str">
        <f t="shared" si="2"/>
        <v/>
      </c>
      <c r="G65" t="s">
        <v>3381</v>
      </c>
      <c r="J65" s="4" t="s">
        <v>3391</v>
      </c>
      <c r="K65" s="4" t="s">
        <v>3771</v>
      </c>
      <c r="L65" s="3"/>
      <c r="O65" t="str">
        <f t="shared" si="3"/>
        <v>ES_BOARDMEMO_ISSECRETREPLY</v>
      </c>
      <c r="P65" s="3"/>
    </row>
    <row r="66" spans="2:16" x14ac:dyDescent="0.45">
      <c r="B66" s="3" t="s">
        <v>606</v>
      </c>
      <c r="C66" s="4" t="s">
        <v>731</v>
      </c>
      <c r="D66" s="32" t="str">
        <f t="shared" si="0"/>
        <v>GA_DPN_PAGE_PAGEPATH</v>
      </c>
      <c r="E66" t="e">
        <f t="shared" si="1"/>
        <v>#N/A</v>
      </c>
      <c r="F66" t="str">
        <f t="shared" si="2"/>
        <v/>
      </c>
      <c r="G66" t="s">
        <v>3381</v>
      </c>
      <c r="J66" s="4" t="s">
        <v>3392</v>
      </c>
      <c r="K66" s="4" t="s">
        <v>1926</v>
      </c>
      <c r="L66" s="3" t="s">
        <v>5505</v>
      </c>
      <c r="O66" t="str">
        <f t="shared" si="3"/>
        <v>ES_CODEORDER_SNO</v>
      </c>
      <c r="P66" s="3" t="s">
        <v>5505</v>
      </c>
    </row>
    <row r="67" spans="2:16" x14ac:dyDescent="0.45">
      <c r="B67" s="3" t="s">
        <v>606</v>
      </c>
      <c r="C67" s="4" t="s">
        <v>732</v>
      </c>
      <c r="D67" s="32" t="str">
        <f t="shared" si="0"/>
        <v>GA_DPN_PAGE_PAGEPATHLEVEL1</v>
      </c>
      <c r="E67" t="e">
        <f t="shared" si="1"/>
        <v>#N/A</v>
      </c>
      <c r="F67" t="str">
        <f t="shared" si="2"/>
        <v/>
      </c>
      <c r="G67" t="s">
        <v>3381</v>
      </c>
      <c r="J67" s="4" t="s">
        <v>3392</v>
      </c>
      <c r="K67" s="4" t="s">
        <v>3772</v>
      </c>
      <c r="L67" s="3"/>
      <c r="O67" t="str">
        <f t="shared" si="3"/>
        <v>ES_CODEORDER_CODE</v>
      </c>
      <c r="P67" s="3"/>
    </row>
    <row r="68" spans="2:16" x14ac:dyDescent="0.45">
      <c r="B68" s="3" t="s">
        <v>606</v>
      </c>
      <c r="C68" s="4" t="s">
        <v>3367</v>
      </c>
      <c r="D68" s="32" t="str">
        <f t="shared" si="0"/>
        <v>GA_DPN_PAGE_PAGEPATHLEVEL2</v>
      </c>
      <c r="E68" t="e">
        <f t="shared" si="1"/>
        <v>#N/A</v>
      </c>
      <c r="F68" t="str">
        <f t="shared" si="2"/>
        <v/>
      </c>
      <c r="G68" t="s">
        <v>3381</v>
      </c>
      <c r="J68" s="4" t="s">
        <v>3392</v>
      </c>
      <c r="K68" s="4" t="s">
        <v>3773</v>
      </c>
      <c r="L68" s="3"/>
      <c r="O68" t="str">
        <f t="shared" si="3"/>
        <v>ES_CODEORDER_CODENAME</v>
      </c>
      <c r="P68" s="3"/>
    </row>
    <row r="69" spans="2:16" x14ac:dyDescent="0.45">
      <c r="B69" s="3" t="s">
        <v>606</v>
      </c>
      <c r="C69" s="4" t="s">
        <v>3366</v>
      </c>
      <c r="D69" s="32" t="str">
        <f t="shared" ref="D69:D132" si="4">B69&amp;"_"&amp;C69</f>
        <v>GA_DPN_PAGE_PAGEPATHLEVEL3</v>
      </c>
      <c r="E69" t="e">
        <f t="shared" ref="E69:E132" si="5">VLOOKUP(D69,$O$3:$P$6663,2,FALSE)</f>
        <v>#N/A</v>
      </c>
      <c r="F69" t="str">
        <f t="shared" ref="F69:F132" si="6">IFERROR(E69,"")</f>
        <v/>
      </c>
      <c r="G69" t="s">
        <v>3381</v>
      </c>
      <c r="J69" s="4" t="s">
        <v>3393</v>
      </c>
      <c r="K69" s="4" t="s">
        <v>1926</v>
      </c>
      <c r="L69" s="3" t="s">
        <v>5505</v>
      </c>
      <c r="O69" t="str">
        <f t="shared" ref="O69:O132" si="7">J69&amp;"_"&amp;K69</f>
        <v>ES_LOGORDER_SNO</v>
      </c>
      <c r="P69" s="3" t="s">
        <v>5505</v>
      </c>
    </row>
    <row r="70" spans="2:16" x14ac:dyDescent="0.45">
      <c r="B70" s="3" t="s">
        <v>606</v>
      </c>
      <c r="C70" s="4" t="s">
        <v>3368</v>
      </c>
      <c r="D70" s="32" t="str">
        <f t="shared" si="4"/>
        <v>GA_DPN_PAGE_PAGEPATHLEVEL4</v>
      </c>
      <c r="E70" t="e">
        <f t="shared" si="5"/>
        <v>#N/A</v>
      </c>
      <c r="F70" t="str">
        <f t="shared" si="6"/>
        <v/>
      </c>
      <c r="G70" t="s">
        <v>3381</v>
      </c>
      <c r="J70" s="4" t="s">
        <v>3393</v>
      </c>
      <c r="K70" s="4" t="s">
        <v>1928</v>
      </c>
      <c r="L70" s="3"/>
      <c r="O70" t="str">
        <f t="shared" si="7"/>
        <v>ES_LOGORDER_MANAGERID</v>
      </c>
      <c r="P70" s="3"/>
    </row>
    <row r="71" spans="2:16" x14ac:dyDescent="0.45">
      <c r="B71" s="3" t="s">
        <v>606</v>
      </c>
      <c r="C71" s="4" t="s">
        <v>719</v>
      </c>
      <c r="D71" s="32" t="str">
        <f t="shared" si="4"/>
        <v>GA_DPN_PAGE_PAGEVIEWS</v>
      </c>
      <c r="E71" t="e">
        <f t="shared" si="5"/>
        <v>#N/A</v>
      </c>
      <c r="F71" t="str">
        <f t="shared" si="6"/>
        <v/>
      </c>
      <c r="G71" t="s">
        <v>3381</v>
      </c>
      <c r="J71" s="4" t="s">
        <v>3393</v>
      </c>
      <c r="K71" s="4" t="s">
        <v>1929</v>
      </c>
      <c r="L71" s="3"/>
      <c r="O71" t="str">
        <f t="shared" si="7"/>
        <v>ES_LOGORDER_MANAGERNO</v>
      </c>
      <c r="P71" s="3"/>
    </row>
    <row r="72" spans="2:16" x14ac:dyDescent="0.45">
      <c r="B72" s="3" t="s">
        <v>606</v>
      </c>
      <c r="C72" s="4" t="s">
        <v>733</v>
      </c>
      <c r="D72" s="32" t="str">
        <f t="shared" si="4"/>
        <v>GA_DPN_PAGE_UNIQUEPAGEVIEWS</v>
      </c>
      <c r="E72" t="e">
        <f t="shared" si="5"/>
        <v>#N/A</v>
      </c>
      <c r="F72" t="str">
        <f t="shared" si="6"/>
        <v/>
      </c>
      <c r="G72" t="s">
        <v>3381</v>
      </c>
      <c r="J72" s="4" t="s">
        <v>3393</v>
      </c>
      <c r="K72" s="4" t="s">
        <v>3774</v>
      </c>
      <c r="L72" s="3"/>
      <c r="O72" t="str">
        <f t="shared" si="7"/>
        <v>ES_LOGORDER_MANAGERIP</v>
      </c>
      <c r="P72" s="3"/>
    </row>
    <row r="73" spans="2:16" x14ac:dyDescent="0.45">
      <c r="B73" s="3" t="s">
        <v>606</v>
      </c>
      <c r="C73" s="4" t="s">
        <v>734</v>
      </c>
      <c r="D73" s="32" t="str">
        <f t="shared" si="4"/>
        <v>GA_DPN_PAGE_ENTRANCES</v>
      </c>
      <c r="E73" t="e">
        <f t="shared" si="5"/>
        <v>#N/A</v>
      </c>
      <c r="F73" t="str">
        <f t="shared" si="6"/>
        <v/>
      </c>
      <c r="G73" t="s">
        <v>3381</v>
      </c>
      <c r="J73" s="4" t="s">
        <v>3393</v>
      </c>
      <c r="K73" s="4" t="s">
        <v>1945</v>
      </c>
      <c r="L73" s="3" t="s">
        <v>5506</v>
      </c>
      <c r="O73" t="str">
        <f t="shared" si="7"/>
        <v>ES_LOGORDER_ORDERNO</v>
      </c>
      <c r="P73" s="3" t="s">
        <v>5506</v>
      </c>
    </row>
    <row r="74" spans="2:16" x14ac:dyDescent="0.45">
      <c r="B74" s="3" t="s">
        <v>606</v>
      </c>
      <c r="C74" s="4" t="s">
        <v>718</v>
      </c>
      <c r="D74" s="32" t="str">
        <f t="shared" si="4"/>
        <v>GA_DPN_PAGE_BOUNCES</v>
      </c>
      <c r="E74" t="e">
        <f t="shared" si="5"/>
        <v>#N/A</v>
      </c>
      <c r="F74" t="str">
        <f t="shared" si="6"/>
        <v/>
      </c>
      <c r="G74" t="s">
        <v>3381</v>
      </c>
      <c r="J74" s="4" t="s">
        <v>3393</v>
      </c>
      <c r="K74" s="4" t="s">
        <v>3775</v>
      </c>
      <c r="L74" s="3"/>
      <c r="O74" t="str">
        <f t="shared" si="7"/>
        <v>ES_LOGORDER_GOODSSNO</v>
      </c>
      <c r="P74" s="3"/>
    </row>
    <row r="75" spans="2:16" x14ac:dyDescent="0.45">
      <c r="B75" s="3" t="s">
        <v>606</v>
      </c>
      <c r="C75" s="4" t="s">
        <v>735</v>
      </c>
      <c r="D75" s="32" t="str">
        <f t="shared" si="4"/>
        <v>GA_DPN_PAGE_EXITS</v>
      </c>
      <c r="E75" t="e">
        <f t="shared" si="5"/>
        <v>#N/A</v>
      </c>
      <c r="F75" t="str">
        <f t="shared" si="6"/>
        <v/>
      </c>
      <c r="G75" t="s">
        <v>3381</v>
      </c>
      <c r="J75" s="4" t="s">
        <v>3393</v>
      </c>
      <c r="K75" s="4" t="s">
        <v>3776</v>
      </c>
      <c r="L75" s="3"/>
      <c r="O75" t="str">
        <f t="shared" si="7"/>
        <v>ES_LOGORDER_LOGCODE01</v>
      </c>
      <c r="P75" s="3"/>
    </row>
    <row r="76" spans="2:16" x14ac:dyDescent="0.45">
      <c r="B76" s="3" t="s">
        <v>606</v>
      </c>
      <c r="C76" s="4" t="s">
        <v>736</v>
      </c>
      <c r="D76" s="32" t="str">
        <f t="shared" si="4"/>
        <v>GA_DPN_PAGE_TIMEONPAGE</v>
      </c>
      <c r="E76" t="e">
        <f t="shared" si="5"/>
        <v>#N/A</v>
      </c>
      <c r="F76" t="str">
        <f t="shared" si="6"/>
        <v/>
      </c>
      <c r="G76" t="s">
        <v>3381</v>
      </c>
      <c r="J76" s="4" t="s">
        <v>3393</v>
      </c>
      <c r="K76" s="4" t="s">
        <v>3777</v>
      </c>
      <c r="L76" s="3"/>
      <c r="O76" t="str">
        <f t="shared" si="7"/>
        <v>ES_LOGORDER_LOGCODE02</v>
      </c>
      <c r="P76" s="3"/>
    </row>
    <row r="77" spans="2:16" x14ac:dyDescent="0.45">
      <c r="B77" s="3" t="s">
        <v>606</v>
      </c>
      <c r="C77" s="4" t="s">
        <v>3382</v>
      </c>
      <c r="D77" s="32" t="str">
        <f t="shared" si="4"/>
        <v>GA_DPN_PAGE_LOAD_DTTM</v>
      </c>
      <c r="E77" t="e">
        <f t="shared" si="5"/>
        <v>#N/A</v>
      </c>
      <c r="F77" t="str">
        <f t="shared" si="6"/>
        <v/>
      </c>
      <c r="G77" t="s">
        <v>3381</v>
      </c>
      <c r="J77" s="4" t="s">
        <v>3393</v>
      </c>
      <c r="K77" s="4" t="s">
        <v>3778</v>
      </c>
      <c r="L77" s="3"/>
      <c r="O77" t="str">
        <f t="shared" si="7"/>
        <v>ES_LOGORDER_LOGDESC</v>
      </c>
      <c r="P77" s="3"/>
    </row>
    <row r="78" spans="2:16" x14ac:dyDescent="0.45">
      <c r="B78" s="3" t="s">
        <v>607</v>
      </c>
      <c r="C78" s="4" t="s">
        <v>708</v>
      </c>
      <c r="D78" s="32" t="str">
        <f t="shared" si="4"/>
        <v>GA_DPN_ORDER_DATE</v>
      </c>
      <c r="E78" t="e">
        <f t="shared" si="5"/>
        <v>#N/A</v>
      </c>
      <c r="F78" t="str">
        <f t="shared" si="6"/>
        <v/>
      </c>
      <c r="G78" t="s">
        <v>3381</v>
      </c>
      <c r="J78" s="4" t="s">
        <v>3393</v>
      </c>
      <c r="K78" s="4" t="s">
        <v>1943</v>
      </c>
      <c r="L78" s="3" t="s">
        <v>5506</v>
      </c>
      <c r="O78" t="str">
        <f t="shared" si="7"/>
        <v>ES_LOGORDER_REGDT</v>
      </c>
      <c r="P78" s="3" t="s">
        <v>5506</v>
      </c>
    </row>
    <row r="79" spans="2:16" x14ac:dyDescent="0.45">
      <c r="B79" s="3" t="s">
        <v>607</v>
      </c>
      <c r="C79" s="4" t="s">
        <v>709</v>
      </c>
      <c r="D79" s="32" t="str">
        <f t="shared" si="4"/>
        <v>GA_DPN_ORDER_CLIENTID</v>
      </c>
      <c r="E79" t="e">
        <f t="shared" si="5"/>
        <v>#N/A</v>
      </c>
      <c r="F79" t="str">
        <f t="shared" si="6"/>
        <v/>
      </c>
      <c r="G79" t="s">
        <v>3381</v>
      </c>
      <c r="J79" s="4" t="s">
        <v>3394</v>
      </c>
      <c r="K79" s="4" t="s">
        <v>1927</v>
      </c>
      <c r="L79" s="3" t="s">
        <v>5505</v>
      </c>
      <c r="O79" t="str">
        <f t="shared" si="7"/>
        <v>ES_MEMBER_MEMNO</v>
      </c>
      <c r="P79" s="3" t="s">
        <v>5505</v>
      </c>
    </row>
    <row r="80" spans="2:16" x14ac:dyDescent="0.45">
      <c r="B80" s="3" t="s">
        <v>607</v>
      </c>
      <c r="C80" s="4" t="s">
        <v>737</v>
      </c>
      <c r="D80" s="32" t="str">
        <f t="shared" si="4"/>
        <v>GA_DPN_ORDER_TRANSACTIONID</v>
      </c>
      <c r="E80" t="e">
        <f t="shared" si="5"/>
        <v>#N/A</v>
      </c>
      <c r="F80" t="str">
        <f t="shared" si="6"/>
        <v/>
      </c>
      <c r="G80" t="s">
        <v>3381</v>
      </c>
      <c r="J80" s="4" t="s">
        <v>3395</v>
      </c>
      <c r="K80" s="4" t="s">
        <v>1947</v>
      </c>
      <c r="L80" s="3" t="s">
        <v>5506</v>
      </c>
      <c r="O80" t="str">
        <f t="shared" si="7"/>
        <v>ES_MEMBER_MALLSNO</v>
      </c>
      <c r="P80" s="3" t="s">
        <v>5506</v>
      </c>
    </row>
    <row r="81" spans="2:16" x14ac:dyDescent="0.45">
      <c r="B81" s="3" t="s">
        <v>607</v>
      </c>
      <c r="C81" s="4" t="s">
        <v>721</v>
      </c>
      <c r="D81" s="32" t="str">
        <f t="shared" si="4"/>
        <v>GA_DPN_ORDER_TRANSACTIONS</v>
      </c>
      <c r="E81" t="e">
        <f t="shared" si="5"/>
        <v>#N/A</v>
      </c>
      <c r="F81" t="str">
        <f t="shared" si="6"/>
        <v/>
      </c>
      <c r="G81" t="s">
        <v>3381</v>
      </c>
      <c r="J81" s="4" t="s">
        <v>3395</v>
      </c>
      <c r="K81" s="4" t="s">
        <v>3779</v>
      </c>
      <c r="L81" s="3" t="s">
        <v>5506</v>
      </c>
      <c r="O81" t="str">
        <f t="shared" si="7"/>
        <v>ES_MEMBER_MEMID</v>
      </c>
      <c r="P81" s="3" t="s">
        <v>5506</v>
      </c>
    </row>
    <row r="82" spans="2:16" x14ac:dyDescent="0.45">
      <c r="B82" s="3" t="s">
        <v>607</v>
      </c>
      <c r="C82" s="4" t="s">
        <v>722</v>
      </c>
      <c r="D82" s="32" t="str">
        <f t="shared" si="4"/>
        <v>GA_DPN_ORDER_TRANSACTIONREVENUE</v>
      </c>
      <c r="E82" t="e">
        <f t="shared" si="5"/>
        <v>#N/A</v>
      </c>
      <c r="F82" t="str">
        <f t="shared" si="6"/>
        <v/>
      </c>
      <c r="G82" t="s">
        <v>3381</v>
      </c>
      <c r="J82" s="4" t="s">
        <v>3395</v>
      </c>
      <c r="K82" s="4" t="s">
        <v>3780</v>
      </c>
      <c r="L82" s="3" t="s">
        <v>5506</v>
      </c>
      <c r="O82" t="str">
        <f t="shared" si="7"/>
        <v>ES_MEMBER_GROUPSNO</v>
      </c>
      <c r="P82" s="3" t="s">
        <v>5506</v>
      </c>
    </row>
    <row r="83" spans="2:16" x14ac:dyDescent="0.45">
      <c r="B83" s="3" t="s">
        <v>607</v>
      </c>
      <c r="C83" s="4" t="s">
        <v>738</v>
      </c>
      <c r="D83" s="32" t="str">
        <f t="shared" si="4"/>
        <v>GA_DPN_ORDER_TRANSACTIONTAX</v>
      </c>
      <c r="E83" t="e">
        <f t="shared" si="5"/>
        <v>#N/A</v>
      </c>
      <c r="F83" t="str">
        <f t="shared" si="6"/>
        <v/>
      </c>
      <c r="G83" t="s">
        <v>3381</v>
      </c>
      <c r="J83" s="4" t="s">
        <v>3395</v>
      </c>
      <c r="K83" s="4" t="s">
        <v>3781</v>
      </c>
      <c r="L83" s="3"/>
      <c r="O83" t="str">
        <f t="shared" si="7"/>
        <v>ES_MEMBER_GROUPMODDT</v>
      </c>
      <c r="P83" s="3"/>
    </row>
    <row r="84" spans="2:16" x14ac:dyDescent="0.45">
      <c r="B84" s="3" t="s">
        <v>607</v>
      </c>
      <c r="C84" s="4" t="s">
        <v>739</v>
      </c>
      <c r="D84" s="32" t="str">
        <f t="shared" si="4"/>
        <v>GA_DPN_ORDER_TRANSACTIONSHIPPING</v>
      </c>
      <c r="E84" t="e">
        <f t="shared" si="5"/>
        <v>#N/A</v>
      </c>
      <c r="F84" t="str">
        <f t="shared" si="6"/>
        <v/>
      </c>
      <c r="G84" t="s">
        <v>3381</v>
      </c>
      <c r="J84" s="4" t="s">
        <v>3395</v>
      </c>
      <c r="K84" s="4" t="s">
        <v>3782</v>
      </c>
      <c r="L84" s="3"/>
      <c r="O84" t="str">
        <f t="shared" si="7"/>
        <v>ES_MEMBER_GROUPVALIDDT</v>
      </c>
      <c r="P84" s="3"/>
    </row>
    <row r="85" spans="2:16" x14ac:dyDescent="0.45">
      <c r="B85" s="3" t="s">
        <v>607</v>
      </c>
      <c r="C85" s="4" t="s">
        <v>740</v>
      </c>
      <c r="D85" s="32" t="str">
        <f t="shared" si="4"/>
        <v>GA_DPN_ORDER_REFUNDAMOUNT</v>
      </c>
      <c r="E85" t="e">
        <f t="shared" si="5"/>
        <v>#N/A</v>
      </c>
      <c r="F85" t="str">
        <f t="shared" si="6"/>
        <v/>
      </c>
      <c r="G85" t="s">
        <v>3381</v>
      </c>
      <c r="J85" s="4" t="s">
        <v>3395</v>
      </c>
      <c r="K85" s="4" t="s">
        <v>3783</v>
      </c>
      <c r="L85" s="3"/>
      <c r="O85" t="str">
        <f t="shared" si="7"/>
        <v>ES_MEMBER_MEMNM</v>
      </c>
      <c r="P85" s="3"/>
    </row>
    <row r="86" spans="2:16" x14ac:dyDescent="0.45">
      <c r="B86" s="3" t="s">
        <v>607</v>
      </c>
      <c r="C86" s="4" t="s">
        <v>741</v>
      </c>
      <c r="D86" s="32" t="str">
        <f t="shared" si="4"/>
        <v>GA_DPN_ORDER_ITEMQUANTITY</v>
      </c>
      <c r="E86" t="e">
        <f t="shared" si="5"/>
        <v>#N/A</v>
      </c>
      <c r="F86" t="str">
        <f t="shared" si="6"/>
        <v/>
      </c>
      <c r="G86" t="s">
        <v>3381</v>
      </c>
      <c r="J86" s="4" t="s">
        <v>3394</v>
      </c>
      <c r="K86" s="4" t="s">
        <v>3784</v>
      </c>
      <c r="L86" s="3"/>
      <c r="O86" t="str">
        <f t="shared" si="7"/>
        <v>ES_MEMBER_PRONOUNCENAME</v>
      </c>
      <c r="P86" s="3"/>
    </row>
    <row r="87" spans="2:16" x14ac:dyDescent="0.45">
      <c r="B87" s="3" t="s">
        <v>607</v>
      </c>
      <c r="C87" s="4" t="s">
        <v>3382</v>
      </c>
      <c r="D87" s="32" t="str">
        <f t="shared" si="4"/>
        <v>GA_DPN_ORDER_LOAD_DTTM</v>
      </c>
      <c r="E87" t="e">
        <f t="shared" si="5"/>
        <v>#N/A</v>
      </c>
      <c r="F87" t="str">
        <f t="shared" si="6"/>
        <v/>
      </c>
      <c r="G87" t="s">
        <v>3381</v>
      </c>
      <c r="J87" s="4" t="s">
        <v>3395</v>
      </c>
      <c r="K87" s="4" t="s">
        <v>3785</v>
      </c>
      <c r="L87" s="3" t="s">
        <v>5506</v>
      </c>
      <c r="O87" t="str">
        <f t="shared" si="7"/>
        <v>ES_MEMBER_NICKNM</v>
      </c>
      <c r="P87" s="3" t="s">
        <v>5506</v>
      </c>
    </row>
    <row r="88" spans="2:16" x14ac:dyDescent="0.45">
      <c r="B88" s="3" t="s">
        <v>608</v>
      </c>
      <c r="C88" s="4" t="s">
        <v>708</v>
      </c>
      <c r="D88" s="32" t="str">
        <f t="shared" si="4"/>
        <v>GA_DPN_PRODUCT_DATE</v>
      </c>
      <c r="E88" t="e">
        <f t="shared" si="5"/>
        <v>#N/A</v>
      </c>
      <c r="F88" t="str">
        <f t="shared" si="6"/>
        <v/>
      </c>
      <c r="G88" t="s">
        <v>3381</v>
      </c>
      <c r="J88" s="4" t="s">
        <v>3395</v>
      </c>
      <c r="K88" s="4" t="s">
        <v>3786</v>
      </c>
      <c r="L88" s="3"/>
      <c r="O88" t="str">
        <f t="shared" si="7"/>
        <v>ES_MEMBER_MEMPW</v>
      </c>
      <c r="P88" s="3"/>
    </row>
    <row r="89" spans="2:16" x14ac:dyDescent="0.45">
      <c r="B89" s="3" t="s">
        <v>608</v>
      </c>
      <c r="C89" s="4" t="s">
        <v>709</v>
      </c>
      <c r="D89" s="32" t="str">
        <f t="shared" si="4"/>
        <v>GA_DPN_PRODUCT_CLIENTID</v>
      </c>
      <c r="E89" t="e">
        <f t="shared" si="5"/>
        <v>#N/A</v>
      </c>
      <c r="F89" t="str">
        <f t="shared" si="6"/>
        <v/>
      </c>
      <c r="G89" t="s">
        <v>3381</v>
      </c>
      <c r="J89" s="4" t="s">
        <v>3395</v>
      </c>
      <c r="K89" s="4" t="s">
        <v>3787</v>
      </c>
      <c r="L89" s="3"/>
      <c r="O89" t="str">
        <f t="shared" si="7"/>
        <v>ES_MEMBER_CHANGEPASSWORDDT</v>
      </c>
      <c r="P89" s="3"/>
    </row>
    <row r="90" spans="2:16" x14ac:dyDescent="0.45">
      <c r="B90" s="3" t="s">
        <v>608</v>
      </c>
      <c r="C90" s="4" t="s">
        <v>742</v>
      </c>
      <c r="D90" s="32" t="str">
        <f t="shared" si="4"/>
        <v>GA_DPN_PRODUCT_PRODUCTSKU</v>
      </c>
      <c r="E90" t="e">
        <f t="shared" si="5"/>
        <v>#N/A</v>
      </c>
      <c r="F90" t="str">
        <f t="shared" si="6"/>
        <v/>
      </c>
      <c r="G90" t="s">
        <v>3381</v>
      </c>
      <c r="J90" s="4" t="s">
        <v>3395</v>
      </c>
      <c r="K90" s="4" t="s">
        <v>3788</v>
      </c>
      <c r="L90" s="3"/>
      <c r="O90" t="str">
        <f t="shared" si="7"/>
        <v>ES_MEMBER_GUIDEPASSWORDDT</v>
      </c>
      <c r="P90" s="3"/>
    </row>
    <row r="91" spans="2:16" x14ac:dyDescent="0.45">
      <c r="B91" s="3" t="s">
        <v>608</v>
      </c>
      <c r="C91" s="4" t="s">
        <v>743</v>
      </c>
      <c r="D91" s="32" t="str">
        <f t="shared" si="4"/>
        <v>GA_DPN_PRODUCT_PRODUCTNAME</v>
      </c>
      <c r="E91" t="e">
        <f t="shared" si="5"/>
        <v>#N/A</v>
      </c>
      <c r="F91" t="str">
        <f t="shared" si="6"/>
        <v/>
      </c>
      <c r="G91" t="s">
        <v>3381</v>
      </c>
      <c r="J91" s="4" t="s">
        <v>3395</v>
      </c>
      <c r="K91" s="4" t="s">
        <v>3789</v>
      </c>
      <c r="L91" s="3"/>
      <c r="O91" t="str">
        <f t="shared" si="7"/>
        <v>ES_MEMBER_APPFL</v>
      </c>
      <c r="P91" s="3"/>
    </row>
    <row r="92" spans="2:16" x14ac:dyDescent="0.45">
      <c r="B92" s="3" t="s">
        <v>608</v>
      </c>
      <c r="C92" s="4" t="s">
        <v>744</v>
      </c>
      <c r="D92" s="32" t="str">
        <f t="shared" si="4"/>
        <v>GA_DPN_PRODUCT_PRODUCTLISTNAME</v>
      </c>
      <c r="E92" t="e">
        <f t="shared" si="5"/>
        <v>#N/A</v>
      </c>
      <c r="F92" t="str">
        <f t="shared" si="6"/>
        <v/>
      </c>
      <c r="G92" t="s">
        <v>3381</v>
      </c>
      <c r="J92" s="4" t="s">
        <v>3395</v>
      </c>
      <c r="K92" s="4" t="s">
        <v>3790</v>
      </c>
      <c r="L92" s="3"/>
      <c r="O92" t="str">
        <f t="shared" si="7"/>
        <v>ES_MEMBER_APPROVALDT</v>
      </c>
      <c r="P92" s="3"/>
    </row>
    <row r="93" spans="2:16" x14ac:dyDescent="0.45">
      <c r="B93" s="3" t="s">
        <v>608</v>
      </c>
      <c r="C93" s="4" t="s">
        <v>745</v>
      </c>
      <c r="D93" s="32" t="str">
        <f t="shared" si="4"/>
        <v>GA_DPN_PRODUCT_PRODUCTBRAND</v>
      </c>
      <c r="E93" t="e">
        <f t="shared" si="5"/>
        <v>#N/A</v>
      </c>
      <c r="F93" t="str">
        <f t="shared" si="6"/>
        <v/>
      </c>
      <c r="G93" t="s">
        <v>3381</v>
      </c>
      <c r="J93" s="4" t="s">
        <v>3395</v>
      </c>
      <c r="K93" s="4" t="s">
        <v>3791</v>
      </c>
      <c r="L93" s="3"/>
      <c r="O93" t="str">
        <f t="shared" si="7"/>
        <v>ES_MEMBER_MEMBERFL</v>
      </c>
      <c r="P93" s="3"/>
    </row>
    <row r="94" spans="2:16" x14ac:dyDescent="0.45">
      <c r="B94" s="3" t="s">
        <v>608</v>
      </c>
      <c r="C94" s="4" t="s">
        <v>746</v>
      </c>
      <c r="D94" s="32" t="str">
        <f t="shared" si="4"/>
        <v>GA_DPN_PRODUCT_PRODUCTCATEGORYHIERARCHY</v>
      </c>
      <c r="E94" t="e">
        <f t="shared" si="5"/>
        <v>#N/A</v>
      </c>
      <c r="F94" t="str">
        <f t="shared" si="6"/>
        <v/>
      </c>
      <c r="G94" t="s">
        <v>3381</v>
      </c>
      <c r="J94" s="4" t="s">
        <v>3395</v>
      </c>
      <c r="K94" s="4" t="s">
        <v>3792</v>
      </c>
      <c r="L94" s="3"/>
      <c r="O94" t="str">
        <f t="shared" si="7"/>
        <v>ES_MEMBER_ENTRYBENEFITOFFERDT</v>
      </c>
      <c r="P94" s="3"/>
    </row>
    <row r="95" spans="2:16" x14ac:dyDescent="0.45">
      <c r="B95" s="3" t="s">
        <v>608</v>
      </c>
      <c r="C95" s="4" t="s">
        <v>747</v>
      </c>
      <c r="D95" s="32" t="str">
        <f t="shared" si="4"/>
        <v>GA_DPN_PRODUCT_ITEMREVENUE</v>
      </c>
      <c r="E95" t="e">
        <f t="shared" si="5"/>
        <v>#N/A</v>
      </c>
      <c r="F95" t="str">
        <f t="shared" si="6"/>
        <v/>
      </c>
      <c r="G95" t="s">
        <v>3381</v>
      </c>
      <c r="J95" s="4" t="s">
        <v>3395</v>
      </c>
      <c r="K95" s="4" t="s">
        <v>3793</v>
      </c>
      <c r="L95" s="3"/>
      <c r="O95" t="str">
        <f t="shared" si="7"/>
        <v>ES_MEMBER_SEXFL</v>
      </c>
      <c r="P95" s="3"/>
    </row>
    <row r="96" spans="2:16" x14ac:dyDescent="0.45">
      <c r="B96" s="3" t="s">
        <v>608</v>
      </c>
      <c r="C96" s="4" t="s">
        <v>748</v>
      </c>
      <c r="D96" s="32" t="str">
        <f t="shared" si="4"/>
        <v>GA_DPN_PRODUCT_UNIQUEPURCHASES</v>
      </c>
      <c r="E96" t="e">
        <f t="shared" si="5"/>
        <v>#N/A</v>
      </c>
      <c r="F96" t="str">
        <f t="shared" si="6"/>
        <v/>
      </c>
      <c r="G96" t="s">
        <v>3381</v>
      </c>
      <c r="J96" s="4" t="s">
        <v>3395</v>
      </c>
      <c r="K96" s="4" t="s">
        <v>3794</v>
      </c>
      <c r="L96" s="3"/>
      <c r="O96" t="str">
        <f t="shared" si="7"/>
        <v>ES_MEMBER_BIRTHDT</v>
      </c>
      <c r="P96" s="3"/>
    </row>
    <row r="97" spans="2:16" x14ac:dyDescent="0.45">
      <c r="B97" s="3" t="s">
        <v>608</v>
      </c>
      <c r="C97" s="4" t="s">
        <v>741</v>
      </c>
      <c r="D97" s="32" t="str">
        <f t="shared" si="4"/>
        <v>GA_DPN_PRODUCT_ITEMQUANTITY</v>
      </c>
      <c r="E97" t="e">
        <f t="shared" si="5"/>
        <v>#N/A</v>
      </c>
      <c r="F97" t="str">
        <f t="shared" si="6"/>
        <v/>
      </c>
      <c r="G97" t="s">
        <v>3381</v>
      </c>
      <c r="J97" s="4" t="s">
        <v>3395</v>
      </c>
      <c r="K97" s="4" t="s">
        <v>3795</v>
      </c>
      <c r="L97" s="3"/>
      <c r="O97" t="str">
        <f t="shared" si="7"/>
        <v>ES_MEMBER_CALENDARFL</v>
      </c>
      <c r="P97" s="3"/>
    </row>
    <row r="98" spans="2:16" x14ac:dyDescent="0.45">
      <c r="B98" s="3" t="s">
        <v>608</v>
      </c>
      <c r="C98" s="4" t="s">
        <v>749</v>
      </c>
      <c r="D98" s="32" t="str">
        <f t="shared" si="4"/>
        <v>GA_DPN_PRODUCT_PRODUCTREFUNDAMOUNT</v>
      </c>
      <c r="E98" t="e">
        <f t="shared" si="5"/>
        <v>#N/A</v>
      </c>
      <c r="F98" t="str">
        <f t="shared" si="6"/>
        <v/>
      </c>
      <c r="G98" t="s">
        <v>3381</v>
      </c>
      <c r="J98" s="4" t="s">
        <v>3395</v>
      </c>
      <c r="K98" s="4" t="s">
        <v>3796</v>
      </c>
      <c r="L98" s="3"/>
      <c r="O98" t="str">
        <f t="shared" si="7"/>
        <v>ES_MEMBER_BIRTHEVENTFL</v>
      </c>
      <c r="P98" s="3"/>
    </row>
    <row r="99" spans="2:16" x14ac:dyDescent="0.45">
      <c r="B99" s="3" t="s">
        <v>608</v>
      </c>
      <c r="C99" s="4" t="s">
        <v>750</v>
      </c>
      <c r="D99" s="32" t="str">
        <f t="shared" si="4"/>
        <v>GA_DPN_PRODUCT_QUANTITYADDEDTOCART</v>
      </c>
      <c r="E99" t="e">
        <f t="shared" si="5"/>
        <v>#N/A</v>
      </c>
      <c r="F99" t="str">
        <f t="shared" si="6"/>
        <v/>
      </c>
      <c r="G99" t="s">
        <v>3381</v>
      </c>
      <c r="J99" s="4" t="s">
        <v>3395</v>
      </c>
      <c r="K99" s="4" t="s">
        <v>2284</v>
      </c>
      <c r="L99" s="3" t="s">
        <v>5506</v>
      </c>
      <c r="O99" t="str">
        <f t="shared" si="7"/>
        <v>ES_MEMBER_EMAIL</v>
      </c>
      <c r="P99" s="3" t="s">
        <v>5506</v>
      </c>
    </row>
    <row r="100" spans="2:16" x14ac:dyDescent="0.45">
      <c r="B100" s="3" t="s">
        <v>608</v>
      </c>
      <c r="C100" s="4" t="s">
        <v>751</v>
      </c>
      <c r="D100" s="32" t="str">
        <f t="shared" si="4"/>
        <v>GA_DPN_PRODUCT_QUANTITYREMOVEDFROMCART</v>
      </c>
      <c r="E100" t="e">
        <f t="shared" si="5"/>
        <v>#N/A</v>
      </c>
      <c r="F100" t="str">
        <f t="shared" si="6"/>
        <v/>
      </c>
      <c r="G100" t="s">
        <v>3381</v>
      </c>
      <c r="J100" s="4" t="s">
        <v>3395</v>
      </c>
      <c r="K100" s="4" t="s">
        <v>3797</v>
      </c>
      <c r="L100" s="3"/>
      <c r="O100" t="str">
        <f t="shared" si="7"/>
        <v>ES_MEMBER_ZIPCODE</v>
      </c>
      <c r="P100" s="3"/>
    </row>
    <row r="101" spans="2:16" x14ac:dyDescent="0.45">
      <c r="B101" s="3" t="s">
        <v>608</v>
      </c>
      <c r="C101" s="4" t="s">
        <v>752</v>
      </c>
      <c r="D101" s="32" t="str">
        <f t="shared" si="4"/>
        <v>GA_DPN_PRODUCT_PRODUCTCHECKOUTS</v>
      </c>
      <c r="E101" t="e">
        <f t="shared" si="5"/>
        <v>#N/A</v>
      </c>
      <c r="F101" t="str">
        <f t="shared" si="6"/>
        <v/>
      </c>
      <c r="G101" t="s">
        <v>3381</v>
      </c>
      <c r="J101" s="4" t="s">
        <v>3395</v>
      </c>
      <c r="K101" s="4" t="s">
        <v>3798</v>
      </c>
      <c r="L101" s="3"/>
      <c r="O101" t="str">
        <f t="shared" si="7"/>
        <v>ES_MEMBER_ZONECODE</v>
      </c>
      <c r="P101" s="3"/>
    </row>
    <row r="102" spans="2:16" x14ac:dyDescent="0.45">
      <c r="B102" s="3" t="s">
        <v>608</v>
      </c>
      <c r="C102" s="4" t="s">
        <v>753</v>
      </c>
      <c r="D102" s="32" t="str">
        <f t="shared" si="4"/>
        <v>GA_DPN_PRODUCT_PRODUCTADDSTOCART</v>
      </c>
      <c r="E102" t="e">
        <f t="shared" si="5"/>
        <v>#N/A</v>
      </c>
      <c r="F102" t="str">
        <f t="shared" si="6"/>
        <v/>
      </c>
      <c r="G102" t="s">
        <v>3381</v>
      </c>
      <c r="J102" s="4" t="s">
        <v>3395</v>
      </c>
      <c r="K102" s="4" t="s">
        <v>3799</v>
      </c>
      <c r="L102" s="3"/>
      <c r="O102" t="str">
        <f t="shared" si="7"/>
        <v>ES_MEMBER_ADDRESS</v>
      </c>
      <c r="P102" s="3"/>
    </row>
    <row r="103" spans="2:16" x14ac:dyDescent="0.45">
      <c r="B103" s="3" t="s">
        <v>608</v>
      </c>
      <c r="C103" s="4" t="s">
        <v>754</v>
      </c>
      <c r="D103" s="32" t="str">
        <f t="shared" si="4"/>
        <v>GA_DPN_PRODUCT_PRODUCTREMOVESFROMCART</v>
      </c>
      <c r="E103" t="e">
        <f t="shared" si="5"/>
        <v>#N/A</v>
      </c>
      <c r="F103" t="str">
        <f t="shared" si="6"/>
        <v/>
      </c>
      <c r="G103" t="s">
        <v>3381</v>
      </c>
      <c r="J103" s="4" t="s">
        <v>3395</v>
      </c>
      <c r="K103" s="4" t="s">
        <v>3800</v>
      </c>
      <c r="L103" s="3"/>
      <c r="O103" t="str">
        <f t="shared" si="7"/>
        <v>ES_MEMBER_ADDRESSSUB</v>
      </c>
      <c r="P103" s="3"/>
    </row>
    <row r="104" spans="2:16" x14ac:dyDescent="0.45">
      <c r="B104" s="3" t="s">
        <v>608</v>
      </c>
      <c r="C104" s="4" t="s">
        <v>755</v>
      </c>
      <c r="D104" s="32" t="str">
        <f t="shared" si="4"/>
        <v>GA_DPN_PRODUCT_PRODUCTDETAILVIEWS</v>
      </c>
      <c r="E104" t="e">
        <f t="shared" si="5"/>
        <v>#N/A</v>
      </c>
      <c r="F104" t="str">
        <f t="shared" si="6"/>
        <v/>
      </c>
      <c r="G104" t="s">
        <v>3381</v>
      </c>
      <c r="J104" s="4" t="s">
        <v>3395</v>
      </c>
      <c r="K104" s="4" t="s">
        <v>3801</v>
      </c>
      <c r="L104" s="3"/>
      <c r="O104" t="str">
        <f t="shared" si="7"/>
        <v>ES_MEMBER_PHONECOUNTRYCODE</v>
      </c>
      <c r="P104" s="3"/>
    </row>
    <row r="105" spans="2:16" x14ac:dyDescent="0.45">
      <c r="B105" s="3" t="s">
        <v>608</v>
      </c>
      <c r="C105" s="4" t="s">
        <v>756</v>
      </c>
      <c r="D105" s="32" t="str">
        <f t="shared" si="4"/>
        <v>GA_DPN_PRODUCT_PRODUCTLISTVIEWS</v>
      </c>
      <c r="E105" t="e">
        <f t="shared" si="5"/>
        <v>#N/A</v>
      </c>
      <c r="F105" t="str">
        <f t="shared" si="6"/>
        <v/>
      </c>
      <c r="G105" t="s">
        <v>3381</v>
      </c>
      <c r="J105" s="4" t="s">
        <v>3395</v>
      </c>
      <c r="K105" s="4" t="s">
        <v>3802</v>
      </c>
      <c r="L105" s="3"/>
      <c r="O105" t="str">
        <f t="shared" si="7"/>
        <v>ES_MEMBER_PHONE</v>
      </c>
      <c r="P105" s="3"/>
    </row>
    <row r="106" spans="2:16" x14ac:dyDescent="0.45">
      <c r="B106" s="3" t="s">
        <v>608</v>
      </c>
      <c r="C106" s="4" t="s">
        <v>757</v>
      </c>
      <c r="D106" s="32" t="str">
        <f t="shared" si="4"/>
        <v>GA_DPN_PRODUCT_PRODUCTLISTCLICKS</v>
      </c>
      <c r="E106" t="e">
        <f t="shared" si="5"/>
        <v>#N/A</v>
      </c>
      <c r="F106" t="str">
        <f t="shared" si="6"/>
        <v/>
      </c>
      <c r="G106" t="s">
        <v>3381</v>
      </c>
      <c r="J106" s="4" t="s">
        <v>3395</v>
      </c>
      <c r="K106" s="4" t="s">
        <v>3803</v>
      </c>
      <c r="L106" s="3"/>
      <c r="O106" t="str">
        <f t="shared" si="7"/>
        <v>ES_MEMBER_CELLPHONECOUNTRYCODE</v>
      </c>
      <c r="P106" s="3"/>
    </row>
    <row r="107" spans="2:16" x14ac:dyDescent="0.45">
      <c r="B107" s="3" t="s">
        <v>608</v>
      </c>
      <c r="C107" s="4" t="s">
        <v>3382</v>
      </c>
      <c r="D107" s="32" t="str">
        <f t="shared" si="4"/>
        <v>GA_DPN_PRODUCT_LOAD_DTTM</v>
      </c>
      <c r="E107" t="e">
        <f t="shared" si="5"/>
        <v>#N/A</v>
      </c>
      <c r="F107" t="str">
        <f t="shared" si="6"/>
        <v/>
      </c>
      <c r="G107" t="s">
        <v>3381</v>
      </c>
      <c r="J107" s="4" t="s">
        <v>3395</v>
      </c>
      <c r="K107" s="4" t="s">
        <v>3804</v>
      </c>
      <c r="L107" s="3"/>
      <c r="O107" t="str">
        <f t="shared" si="7"/>
        <v>ES_MEMBER_CELLPHONE</v>
      </c>
      <c r="P107" s="3"/>
    </row>
    <row r="108" spans="2:16" x14ac:dyDescent="0.45">
      <c r="B108" s="3" t="s">
        <v>609</v>
      </c>
      <c r="C108" s="4" t="s">
        <v>708</v>
      </c>
      <c r="D108" s="32" t="str">
        <f t="shared" si="4"/>
        <v>GA_DPN_ORDER_PRODUCT_DATE</v>
      </c>
      <c r="E108" t="e">
        <f t="shared" si="5"/>
        <v>#N/A</v>
      </c>
      <c r="F108" t="str">
        <f t="shared" si="6"/>
        <v/>
      </c>
      <c r="G108" t="s">
        <v>3381</v>
      </c>
      <c r="J108" s="4" t="s">
        <v>3395</v>
      </c>
      <c r="K108" s="4" t="s">
        <v>3805</v>
      </c>
      <c r="L108" s="3"/>
      <c r="O108" t="str">
        <f t="shared" si="7"/>
        <v>ES_MEMBER_FAX</v>
      </c>
      <c r="P108" s="3"/>
    </row>
    <row r="109" spans="2:16" x14ac:dyDescent="0.45">
      <c r="B109" s="3" t="s">
        <v>609</v>
      </c>
      <c r="C109" s="4" t="s">
        <v>737</v>
      </c>
      <c r="D109" s="32" t="str">
        <f t="shared" si="4"/>
        <v>GA_DPN_ORDER_PRODUCT_TRANSACTIONID</v>
      </c>
      <c r="E109" t="e">
        <f t="shared" si="5"/>
        <v>#N/A</v>
      </c>
      <c r="F109" t="str">
        <f t="shared" si="6"/>
        <v/>
      </c>
      <c r="G109" t="s">
        <v>3381</v>
      </c>
      <c r="J109" s="4" t="s">
        <v>3395</v>
      </c>
      <c r="K109" s="4" t="s">
        <v>3806</v>
      </c>
      <c r="L109" s="3"/>
      <c r="O109" t="str">
        <f t="shared" si="7"/>
        <v>ES_MEMBER_COMPANY</v>
      </c>
      <c r="P109" s="3"/>
    </row>
    <row r="110" spans="2:16" x14ac:dyDescent="0.45">
      <c r="B110" s="3" t="s">
        <v>609</v>
      </c>
      <c r="C110" s="4" t="s">
        <v>742</v>
      </c>
      <c r="D110" s="32" t="str">
        <f t="shared" si="4"/>
        <v>GA_DPN_ORDER_PRODUCT_PRODUCTSKU</v>
      </c>
      <c r="E110" t="e">
        <f t="shared" si="5"/>
        <v>#N/A</v>
      </c>
      <c r="F110" t="str">
        <f t="shared" si="6"/>
        <v/>
      </c>
      <c r="G110" t="s">
        <v>3381</v>
      </c>
      <c r="J110" s="4" t="s">
        <v>3395</v>
      </c>
      <c r="K110" s="4" t="s">
        <v>3807</v>
      </c>
      <c r="L110" s="3"/>
      <c r="O110" t="str">
        <f t="shared" si="7"/>
        <v>ES_MEMBER_SERVICE</v>
      </c>
      <c r="P110" s="3"/>
    </row>
    <row r="111" spans="2:16" x14ac:dyDescent="0.45">
      <c r="B111" s="3" t="s">
        <v>609</v>
      </c>
      <c r="C111" s="4" t="s">
        <v>743</v>
      </c>
      <c r="D111" s="32" t="str">
        <f t="shared" si="4"/>
        <v>GA_DPN_ORDER_PRODUCT_PRODUCTNAME</v>
      </c>
      <c r="E111" t="e">
        <f t="shared" si="5"/>
        <v>#N/A</v>
      </c>
      <c r="F111" t="str">
        <f t="shared" si="6"/>
        <v/>
      </c>
      <c r="G111" t="s">
        <v>3381</v>
      </c>
      <c r="J111" s="4" t="s">
        <v>3395</v>
      </c>
      <c r="K111" s="4" t="s">
        <v>3808</v>
      </c>
      <c r="L111" s="3"/>
      <c r="O111" t="str">
        <f t="shared" si="7"/>
        <v>ES_MEMBER_ITEM</v>
      </c>
      <c r="P111" s="3"/>
    </row>
    <row r="112" spans="2:16" x14ac:dyDescent="0.45">
      <c r="B112" s="3" t="s">
        <v>609</v>
      </c>
      <c r="C112" s="4" t="s">
        <v>747</v>
      </c>
      <c r="D112" s="32" t="str">
        <f t="shared" si="4"/>
        <v>GA_DPN_ORDER_PRODUCT_ITEMREVENUE</v>
      </c>
      <c r="E112" t="e">
        <f t="shared" si="5"/>
        <v>#N/A</v>
      </c>
      <c r="F112" t="str">
        <f t="shared" si="6"/>
        <v/>
      </c>
      <c r="G112" t="s">
        <v>3381</v>
      </c>
      <c r="J112" s="4" t="s">
        <v>3395</v>
      </c>
      <c r="K112" s="4" t="s">
        <v>3809</v>
      </c>
      <c r="L112" s="3"/>
      <c r="O112" t="str">
        <f t="shared" si="7"/>
        <v>ES_MEMBER_BUSINO</v>
      </c>
      <c r="P112" s="3"/>
    </row>
    <row r="113" spans="2:16" x14ac:dyDescent="0.45">
      <c r="B113" s="3" t="s">
        <v>609</v>
      </c>
      <c r="C113" s="4" t="s">
        <v>741</v>
      </c>
      <c r="D113" s="32" t="str">
        <f t="shared" si="4"/>
        <v>GA_DPN_ORDER_PRODUCT_ITEMQUANTITY</v>
      </c>
      <c r="E113" t="e">
        <f t="shared" si="5"/>
        <v>#N/A</v>
      </c>
      <c r="F113" t="str">
        <f t="shared" si="6"/>
        <v/>
      </c>
      <c r="G113" t="s">
        <v>3381</v>
      </c>
      <c r="J113" s="4" t="s">
        <v>3395</v>
      </c>
      <c r="K113" s="4" t="s">
        <v>3810</v>
      </c>
      <c r="L113" s="3"/>
      <c r="O113" t="str">
        <f t="shared" si="7"/>
        <v>ES_MEMBER_CEO</v>
      </c>
      <c r="P113" s="3"/>
    </row>
    <row r="114" spans="2:16" x14ac:dyDescent="0.45">
      <c r="B114" s="3" t="s">
        <v>609</v>
      </c>
      <c r="C114" s="4" t="s">
        <v>3382</v>
      </c>
      <c r="D114" s="32" t="str">
        <f t="shared" si="4"/>
        <v>GA_DPN_ORDER_PRODUCT_LOAD_DTTM</v>
      </c>
      <c r="E114" t="e">
        <f t="shared" si="5"/>
        <v>#N/A</v>
      </c>
      <c r="F114" t="str">
        <f t="shared" si="6"/>
        <v/>
      </c>
      <c r="G114" t="s">
        <v>3381</v>
      </c>
      <c r="J114" s="4" t="s">
        <v>3395</v>
      </c>
      <c r="K114" s="4" t="s">
        <v>3811</v>
      </c>
      <c r="L114" s="3"/>
      <c r="O114" t="str">
        <f t="shared" si="7"/>
        <v>ES_MEMBER_COMZIPCODE</v>
      </c>
      <c r="P114" s="3"/>
    </row>
    <row r="115" spans="2:16" x14ac:dyDescent="0.45">
      <c r="B115" s="3" t="s">
        <v>610</v>
      </c>
      <c r="C115" s="4" t="s">
        <v>708</v>
      </c>
      <c r="D115" s="32" t="str">
        <f t="shared" si="4"/>
        <v>GA_DPN_SEARCH_DATE</v>
      </c>
      <c r="E115" t="e">
        <f t="shared" si="5"/>
        <v>#N/A</v>
      </c>
      <c r="F115" t="str">
        <f t="shared" si="6"/>
        <v/>
      </c>
      <c r="G115" t="s">
        <v>3381</v>
      </c>
      <c r="J115" s="4" t="s">
        <v>3395</v>
      </c>
      <c r="K115" s="4" t="s">
        <v>3812</v>
      </c>
      <c r="L115" s="3"/>
      <c r="O115" t="str">
        <f t="shared" si="7"/>
        <v>ES_MEMBER_COMZONECODE</v>
      </c>
      <c r="P115" s="3"/>
    </row>
    <row r="116" spans="2:16" x14ac:dyDescent="0.45">
      <c r="B116" s="3" t="s">
        <v>610</v>
      </c>
      <c r="C116" s="4" t="s">
        <v>758</v>
      </c>
      <c r="D116" s="32" t="str">
        <f t="shared" si="4"/>
        <v>GA_DPN_SEARCH_SEARCHKEYWORD</v>
      </c>
      <c r="E116" t="e">
        <f t="shared" si="5"/>
        <v>#N/A</v>
      </c>
      <c r="F116" t="str">
        <f t="shared" si="6"/>
        <v/>
      </c>
      <c r="G116" t="s">
        <v>3381</v>
      </c>
      <c r="J116" s="4" t="s">
        <v>3395</v>
      </c>
      <c r="K116" s="4" t="s">
        <v>3813</v>
      </c>
      <c r="L116" s="3"/>
      <c r="O116" t="str">
        <f t="shared" si="7"/>
        <v>ES_MEMBER_COMADDRESS</v>
      </c>
      <c r="P116" s="3"/>
    </row>
    <row r="117" spans="2:16" x14ac:dyDescent="0.45">
      <c r="B117" s="3" t="s">
        <v>610</v>
      </c>
      <c r="C117" s="4" t="s">
        <v>759</v>
      </c>
      <c r="D117" s="32" t="str">
        <f t="shared" si="4"/>
        <v>GA_DPN_SEARCH_SEARCHCATEGORY</v>
      </c>
      <c r="E117" t="e">
        <f t="shared" si="5"/>
        <v>#N/A</v>
      </c>
      <c r="F117" t="str">
        <f t="shared" si="6"/>
        <v/>
      </c>
      <c r="G117" t="s">
        <v>3381</v>
      </c>
      <c r="J117" s="4" t="s">
        <v>3395</v>
      </c>
      <c r="K117" s="4" t="s">
        <v>3814</v>
      </c>
      <c r="L117" s="3"/>
      <c r="O117" t="str">
        <f t="shared" si="7"/>
        <v>ES_MEMBER_COMADDRESSSUB</v>
      </c>
      <c r="P117" s="3"/>
    </row>
    <row r="118" spans="2:16" x14ac:dyDescent="0.45">
      <c r="B118" s="3" t="s">
        <v>610</v>
      </c>
      <c r="C118" s="4" t="s">
        <v>760</v>
      </c>
      <c r="D118" s="32" t="str">
        <f t="shared" si="4"/>
        <v>GA_DPN_SEARCH_SEARCHSTARTPAGE</v>
      </c>
      <c r="E118" t="e">
        <f t="shared" si="5"/>
        <v>#N/A</v>
      </c>
      <c r="F118" t="str">
        <f t="shared" si="6"/>
        <v/>
      </c>
      <c r="G118" t="s">
        <v>3381</v>
      </c>
      <c r="J118" s="4" t="s">
        <v>3395</v>
      </c>
      <c r="K118" s="4" t="s">
        <v>1935</v>
      </c>
      <c r="L118" s="3"/>
      <c r="O118" t="str">
        <f t="shared" si="7"/>
        <v>ES_MEMBER_MILEAGE</v>
      </c>
      <c r="P118" s="3"/>
    </row>
    <row r="119" spans="2:16" x14ac:dyDescent="0.45">
      <c r="B119" s="3" t="s">
        <v>610</v>
      </c>
      <c r="C119" s="4" t="s">
        <v>761</v>
      </c>
      <c r="D119" s="32" t="str">
        <f t="shared" si="4"/>
        <v>GA_DPN_SEARCH_SEARCHSESSIONS</v>
      </c>
      <c r="E119" t="e">
        <f t="shared" si="5"/>
        <v>#N/A</v>
      </c>
      <c r="F119" t="str">
        <f t="shared" si="6"/>
        <v/>
      </c>
      <c r="G119" t="s">
        <v>3381</v>
      </c>
      <c r="J119" s="4" t="s">
        <v>3395</v>
      </c>
      <c r="K119" s="4" t="s">
        <v>3815</v>
      </c>
      <c r="L119" s="3"/>
      <c r="O119" t="str">
        <f t="shared" si="7"/>
        <v>ES_MEMBER_DEPOSIT</v>
      </c>
      <c r="P119" s="3"/>
    </row>
    <row r="120" spans="2:16" x14ac:dyDescent="0.45">
      <c r="B120" s="3" t="s">
        <v>610</v>
      </c>
      <c r="C120" s="4" t="s">
        <v>762</v>
      </c>
      <c r="D120" s="32" t="str">
        <f t="shared" si="4"/>
        <v>GA_DPN_SEARCH_SEARCHUNIQUES</v>
      </c>
      <c r="E120" t="e">
        <f t="shared" si="5"/>
        <v>#N/A</v>
      </c>
      <c r="F120" t="str">
        <f t="shared" si="6"/>
        <v/>
      </c>
      <c r="G120" t="s">
        <v>3381</v>
      </c>
      <c r="J120" s="4" t="s">
        <v>3395</v>
      </c>
      <c r="K120" s="4" t="s">
        <v>3816</v>
      </c>
      <c r="L120" s="3"/>
      <c r="O120" t="str">
        <f t="shared" si="7"/>
        <v>ES_MEMBER_MAILLINGFL</v>
      </c>
      <c r="P120" s="3"/>
    </row>
    <row r="121" spans="2:16" x14ac:dyDescent="0.45">
      <c r="B121" s="3" t="s">
        <v>610</v>
      </c>
      <c r="C121" s="4" t="s">
        <v>763</v>
      </c>
      <c r="D121" s="32" t="str">
        <f t="shared" si="4"/>
        <v>GA_DPN_SEARCH_SEARCHRESULTVIEWS</v>
      </c>
      <c r="E121" t="e">
        <f t="shared" si="5"/>
        <v>#N/A</v>
      </c>
      <c r="F121" t="str">
        <f t="shared" si="6"/>
        <v/>
      </c>
      <c r="G121" t="s">
        <v>3381</v>
      </c>
      <c r="J121" s="4" t="s">
        <v>3395</v>
      </c>
      <c r="K121" s="4" t="s">
        <v>3817</v>
      </c>
      <c r="L121" s="3"/>
      <c r="O121" t="str">
        <f t="shared" si="7"/>
        <v>ES_MEMBER_SMSFL</v>
      </c>
      <c r="P121" s="3"/>
    </row>
    <row r="122" spans="2:16" x14ac:dyDescent="0.45">
      <c r="B122" s="3" t="s">
        <v>610</v>
      </c>
      <c r="C122" s="4" t="s">
        <v>764</v>
      </c>
      <c r="D122" s="32" t="str">
        <f t="shared" si="4"/>
        <v>GA_DPN_SEARCH_SEARCHEXITS</v>
      </c>
      <c r="E122" t="e">
        <f t="shared" si="5"/>
        <v>#N/A</v>
      </c>
      <c r="F122" t="str">
        <f t="shared" si="6"/>
        <v/>
      </c>
      <c r="G122" t="s">
        <v>3381</v>
      </c>
      <c r="J122" s="4" t="s">
        <v>3395</v>
      </c>
      <c r="K122" s="4" t="s">
        <v>3818</v>
      </c>
      <c r="L122" s="3"/>
      <c r="O122" t="str">
        <f t="shared" si="7"/>
        <v>ES_MEMBER_MARRIFL</v>
      </c>
      <c r="P122" s="3"/>
    </row>
    <row r="123" spans="2:16" x14ac:dyDescent="0.45">
      <c r="B123" s="3" t="s">
        <v>610</v>
      </c>
      <c r="C123" s="4" t="s">
        <v>765</v>
      </c>
      <c r="D123" s="32" t="str">
        <f t="shared" si="4"/>
        <v>GA_DPN_SEARCH_SEARCHREFINEMENTS</v>
      </c>
      <c r="E123" t="e">
        <f t="shared" si="5"/>
        <v>#N/A</v>
      </c>
      <c r="F123" t="str">
        <f t="shared" si="6"/>
        <v/>
      </c>
      <c r="G123" t="s">
        <v>3381</v>
      </c>
      <c r="J123" s="4" t="s">
        <v>3395</v>
      </c>
      <c r="K123" s="4" t="s">
        <v>3819</v>
      </c>
      <c r="L123" s="3"/>
      <c r="O123" t="str">
        <f t="shared" si="7"/>
        <v>ES_MEMBER_MARRIDATE</v>
      </c>
      <c r="P123" s="3"/>
    </row>
    <row r="124" spans="2:16" x14ac:dyDescent="0.45">
      <c r="B124" s="3" t="s">
        <v>610</v>
      </c>
      <c r="C124" s="4" t="s">
        <v>766</v>
      </c>
      <c r="D124" s="32" t="str">
        <f t="shared" si="4"/>
        <v>GA_DPN_SEARCH_SEARCHDURATION</v>
      </c>
      <c r="E124" t="e">
        <f t="shared" si="5"/>
        <v>#N/A</v>
      </c>
      <c r="F124" t="str">
        <f t="shared" si="6"/>
        <v/>
      </c>
      <c r="G124" t="s">
        <v>3381</v>
      </c>
      <c r="J124" s="4" t="s">
        <v>3395</v>
      </c>
      <c r="K124" s="4" t="s">
        <v>3820</v>
      </c>
      <c r="L124" s="3"/>
      <c r="O124" t="str">
        <f t="shared" si="7"/>
        <v>ES_MEMBER_JOB</v>
      </c>
      <c r="P124" s="3"/>
    </row>
    <row r="125" spans="2:16" x14ac:dyDescent="0.45">
      <c r="B125" s="3" t="s">
        <v>610</v>
      </c>
      <c r="C125" s="4" t="s">
        <v>767</v>
      </c>
      <c r="D125" s="32" t="str">
        <f t="shared" si="4"/>
        <v>GA_DPN_SEARCH_SEARCHDEPTH</v>
      </c>
      <c r="E125" t="e">
        <f t="shared" si="5"/>
        <v>#N/A</v>
      </c>
      <c r="F125" t="str">
        <f t="shared" si="6"/>
        <v/>
      </c>
      <c r="G125" t="s">
        <v>3381</v>
      </c>
      <c r="J125" s="4" t="s">
        <v>3395</v>
      </c>
      <c r="K125" s="4" t="s">
        <v>3821</v>
      </c>
      <c r="L125" s="3"/>
      <c r="O125" t="str">
        <f t="shared" si="7"/>
        <v>ES_MEMBER_INTEREST</v>
      </c>
      <c r="P125" s="3"/>
    </row>
    <row r="126" spans="2:16" x14ac:dyDescent="0.45">
      <c r="B126" s="3" t="s">
        <v>610</v>
      </c>
      <c r="C126" s="4" t="s">
        <v>3382</v>
      </c>
      <c r="D126" s="32" t="str">
        <f t="shared" si="4"/>
        <v>GA_DPN_SEARCH_LOAD_DTTM</v>
      </c>
      <c r="E126" t="e">
        <f t="shared" si="5"/>
        <v>#N/A</v>
      </c>
      <c r="F126" t="str">
        <f t="shared" si="6"/>
        <v/>
      </c>
      <c r="G126" t="s">
        <v>3381</v>
      </c>
      <c r="J126" s="4" t="s">
        <v>3395</v>
      </c>
      <c r="K126" s="4" t="s">
        <v>3822</v>
      </c>
      <c r="L126" s="3"/>
      <c r="O126" t="str">
        <f t="shared" si="7"/>
        <v>ES_MEMBER_REENTRYFL</v>
      </c>
      <c r="P126" s="3"/>
    </row>
    <row r="127" spans="2:16" x14ac:dyDescent="0.45">
      <c r="B127" s="3" t="s">
        <v>611</v>
      </c>
      <c r="C127" s="4" t="s">
        <v>708</v>
      </c>
      <c r="D127" s="32" t="str">
        <f t="shared" si="4"/>
        <v>GA_DPN_GOAL_DATE</v>
      </c>
      <c r="E127" t="e">
        <f t="shared" si="5"/>
        <v>#N/A</v>
      </c>
      <c r="F127" t="str">
        <f t="shared" si="6"/>
        <v/>
      </c>
      <c r="G127" t="s">
        <v>3381</v>
      </c>
      <c r="J127" s="4" t="s">
        <v>3395</v>
      </c>
      <c r="K127" s="4" t="s">
        <v>3823</v>
      </c>
      <c r="L127" s="3"/>
      <c r="O127" t="str">
        <f t="shared" si="7"/>
        <v>ES_MEMBER_ENTRYDT</v>
      </c>
      <c r="P127" s="3"/>
    </row>
    <row r="128" spans="2:16" x14ac:dyDescent="0.45">
      <c r="B128" s="3" t="s">
        <v>611</v>
      </c>
      <c r="C128" s="4" t="s">
        <v>768</v>
      </c>
      <c r="D128" s="32" t="str">
        <f t="shared" si="4"/>
        <v>GA_DPN_GOAL_GOALCOMPLETIONLOCATION</v>
      </c>
      <c r="E128" t="e">
        <f t="shared" si="5"/>
        <v>#N/A</v>
      </c>
      <c r="F128" t="str">
        <f t="shared" si="6"/>
        <v/>
      </c>
      <c r="G128" t="s">
        <v>3381</v>
      </c>
      <c r="J128" s="4" t="s">
        <v>3395</v>
      </c>
      <c r="K128" s="4" t="s">
        <v>3824</v>
      </c>
      <c r="L128" s="3"/>
      <c r="O128" t="str">
        <f t="shared" si="7"/>
        <v>ES_MEMBER_ENTRYPATH</v>
      </c>
      <c r="P128" s="3"/>
    </row>
    <row r="129" spans="2:16" x14ac:dyDescent="0.45">
      <c r="B129" s="3" t="s">
        <v>611</v>
      </c>
      <c r="C129" s="4" t="s">
        <v>769</v>
      </c>
      <c r="D129" s="32" t="str">
        <f t="shared" si="4"/>
        <v>GA_DPN_GOAL_GOALCOMPLETIONSALL</v>
      </c>
      <c r="E129" t="e">
        <f t="shared" si="5"/>
        <v>#N/A</v>
      </c>
      <c r="F129" t="str">
        <f t="shared" si="6"/>
        <v/>
      </c>
      <c r="G129" t="s">
        <v>3381</v>
      </c>
      <c r="J129" s="4" t="s">
        <v>3395</v>
      </c>
      <c r="K129" s="4" t="s">
        <v>3825</v>
      </c>
      <c r="L129" s="3"/>
      <c r="O129" t="str">
        <f t="shared" si="7"/>
        <v>ES_MEMBER_LOGINLIMIT</v>
      </c>
      <c r="P129" s="3"/>
    </row>
    <row r="130" spans="2:16" x14ac:dyDescent="0.45">
      <c r="B130" s="3" t="s">
        <v>611</v>
      </c>
      <c r="C130" s="4" t="s">
        <v>770</v>
      </c>
      <c r="D130" s="32" t="str">
        <f t="shared" si="4"/>
        <v>GA_DPN_GOAL_GOALVALUEALL</v>
      </c>
      <c r="E130" t="e">
        <f t="shared" si="5"/>
        <v>#N/A</v>
      </c>
      <c r="F130" t="str">
        <f t="shared" si="6"/>
        <v/>
      </c>
      <c r="G130" t="s">
        <v>3381</v>
      </c>
      <c r="J130" s="4" t="s">
        <v>3395</v>
      </c>
      <c r="K130" s="4" t="s">
        <v>3826</v>
      </c>
      <c r="L130" s="3"/>
      <c r="O130" t="str">
        <f t="shared" si="7"/>
        <v>ES_MEMBER_LASTLOGINDT</v>
      </c>
      <c r="P130" s="3"/>
    </row>
    <row r="131" spans="2:16" x14ac:dyDescent="0.45">
      <c r="B131" s="3" t="s">
        <v>611</v>
      </c>
      <c r="C131" s="4" t="s">
        <v>771</v>
      </c>
      <c r="D131" s="32" t="str">
        <f t="shared" si="4"/>
        <v>GA_DPN_GOAL_GOAL1COMPLETIONS</v>
      </c>
      <c r="E131" t="e">
        <f t="shared" si="5"/>
        <v>#N/A</v>
      </c>
      <c r="F131" t="str">
        <f t="shared" si="6"/>
        <v/>
      </c>
      <c r="G131" t="s">
        <v>3381</v>
      </c>
      <c r="J131" s="4" t="s">
        <v>3395</v>
      </c>
      <c r="K131" s="4" t="s">
        <v>3827</v>
      </c>
      <c r="L131" s="3"/>
      <c r="O131" t="str">
        <f t="shared" si="7"/>
        <v>ES_MEMBER_LASTLOGINIP</v>
      </c>
      <c r="P131" s="3"/>
    </row>
    <row r="132" spans="2:16" x14ac:dyDescent="0.45">
      <c r="B132" s="3" t="s">
        <v>611</v>
      </c>
      <c r="C132" s="4" t="s">
        <v>772</v>
      </c>
      <c r="D132" s="32" t="str">
        <f t="shared" si="4"/>
        <v>GA_DPN_GOAL_GOAL1VALUE</v>
      </c>
      <c r="E132" t="e">
        <f t="shared" si="5"/>
        <v>#N/A</v>
      </c>
      <c r="F132" t="str">
        <f t="shared" si="6"/>
        <v/>
      </c>
      <c r="G132" t="s">
        <v>3381</v>
      </c>
      <c r="J132" s="4" t="s">
        <v>3395</v>
      </c>
      <c r="K132" s="4" t="s">
        <v>3828</v>
      </c>
      <c r="L132" s="3"/>
      <c r="O132" t="str">
        <f t="shared" si="7"/>
        <v>ES_MEMBER_LASTSALEDT</v>
      </c>
      <c r="P132" s="3"/>
    </row>
    <row r="133" spans="2:16" x14ac:dyDescent="0.45">
      <c r="B133" s="3" t="s">
        <v>611</v>
      </c>
      <c r="C133" s="4" t="s">
        <v>723</v>
      </c>
      <c r="D133" s="32" t="str">
        <f t="shared" ref="D133:D196" si="8">B133&amp;"_"&amp;C133</f>
        <v>GA_DPN_GOAL_GOAL4COMPLETIONS</v>
      </c>
      <c r="E133" t="e">
        <f t="shared" ref="E133:E196" si="9">VLOOKUP(D133,$O$3:$P$6663,2,FALSE)</f>
        <v>#N/A</v>
      </c>
      <c r="F133" t="str">
        <f t="shared" ref="F133:F196" si="10">IFERROR(E133,"")</f>
        <v/>
      </c>
      <c r="G133" t="s">
        <v>3381</v>
      </c>
      <c r="J133" s="4" t="s">
        <v>3395</v>
      </c>
      <c r="K133" s="4" t="s">
        <v>3829</v>
      </c>
      <c r="L133" s="3"/>
      <c r="O133" t="str">
        <f t="shared" ref="O133:O196" si="11">J133&amp;"_"&amp;K133</f>
        <v>ES_MEMBER_LOGINCNT</v>
      </c>
      <c r="P133" s="3"/>
    </row>
    <row r="134" spans="2:16" x14ac:dyDescent="0.45">
      <c r="B134" s="3" t="s">
        <v>611</v>
      </c>
      <c r="C134" s="4" t="s">
        <v>773</v>
      </c>
      <c r="D134" s="32" t="str">
        <f t="shared" si="8"/>
        <v>GA_DPN_GOAL_GOAL4VALUE</v>
      </c>
      <c r="E134" t="e">
        <f t="shared" si="9"/>
        <v>#N/A</v>
      </c>
      <c r="F134" t="str">
        <f t="shared" si="10"/>
        <v/>
      </c>
      <c r="G134" t="s">
        <v>3381</v>
      </c>
      <c r="J134" s="4" t="s">
        <v>3395</v>
      </c>
      <c r="K134" s="4" t="s">
        <v>3830</v>
      </c>
      <c r="L134" s="3"/>
      <c r="O134" t="str">
        <f t="shared" si="11"/>
        <v>ES_MEMBER_SALECNT</v>
      </c>
      <c r="P134" s="3"/>
    </row>
    <row r="135" spans="2:16" x14ac:dyDescent="0.45">
      <c r="B135" s="3" t="s">
        <v>611</v>
      </c>
      <c r="C135" s="4" t="s">
        <v>774</v>
      </c>
      <c r="D135" s="32" t="str">
        <f t="shared" si="8"/>
        <v>GA_DPN_GOAL_GOAL5COMPLETIONS</v>
      </c>
      <c r="E135" t="e">
        <f t="shared" si="9"/>
        <v>#N/A</v>
      </c>
      <c r="F135" t="str">
        <f t="shared" si="10"/>
        <v/>
      </c>
      <c r="G135" t="s">
        <v>3381</v>
      </c>
      <c r="J135" s="4" t="s">
        <v>3395</v>
      </c>
      <c r="K135" s="4" t="s">
        <v>3831</v>
      </c>
      <c r="L135" s="3"/>
      <c r="O135" t="str">
        <f t="shared" si="11"/>
        <v>ES_MEMBER_SALEAMT</v>
      </c>
      <c r="P135" s="3"/>
    </row>
    <row r="136" spans="2:16" x14ac:dyDescent="0.45">
      <c r="B136" s="3" t="s">
        <v>611</v>
      </c>
      <c r="C136" s="4" t="s">
        <v>775</v>
      </c>
      <c r="D136" s="32" t="str">
        <f t="shared" si="8"/>
        <v>GA_DPN_GOAL_GOAL5VALUE</v>
      </c>
      <c r="E136" t="e">
        <f t="shared" si="9"/>
        <v>#N/A</v>
      </c>
      <c r="F136" t="str">
        <f t="shared" si="10"/>
        <v/>
      </c>
      <c r="G136" t="s">
        <v>3381</v>
      </c>
      <c r="J136" s="4" t="s">
        <v>3395</v>
      </c>
      <c r="K136" s="4" t="s">
        <v>2292</v>
      </c>
      <c r="L136" s="3"/>
      <c r="O136" t="str">
        <f t="shared" si="11"/>
        <v>ES_MEMBER_MEMO</v>
      </c>
      <c r="P136" s="3"/>
    </row>
    <row r="137" spans="2:16" x14ac:dyDescent="0.45">
      <c r="B137" s="3" t="s">
        <v>611</v>
      </c>
      <c r="C137" s="4" t="s">
        <v>776</v>
      </c>
      <c r="D137" s="32" t="str">
        <f t="shared" si="8"/>
        <v>GA_DPN_GOAL_GOAL6COMPLETIONS</v>
      </c>
      <c r="E137" t="e">
        <f t="shared" si="9"/>
        <v>#N/A</v>
      </c>
      <c r="F137" t="str">
        <f t="shared" si="10"/>
        <v/>
      </c>
      <c r="G137" t="s">
        <v>3381</v>
      </c>
      <c r="J137" s="4" t="s">
        <v>3395</v>
      </c>
      <c r="K137" s="4" t="s">
        <v>3832</v>
      </c>
      <c r="L137" s="3"/>
      <c r="O137" t="str">
        <f t="shared" si="11"/>
        <v>ES_MEMBER_RECOMMID</v>
      </c>
      <c r="P137" s="3"/>
    </row>
    <row r="138" spans="2:16" x14ac:dyDescent="0.45">
      <c r="B138" s="3" t="s">
        <v>611</v>
      </c>
      <c r="C138" s="4" t="s">
        <v>777</v>
      </c>
      <c r="D138" s="32" t="str">
        <f t="shared" si="8"/>
        <v>GA_DPN_GOAL_GOAL6VALUE</v>
      </c>
      <c r="E138" t="e">
        <f t="shared" si="9"/>
        <v>#N/A</v>
      </c>
      <c r="F138" t="str">
        <f t="shared" si="10"/>
        <v/>
      </c>
      <c r="G138" t="s">
        <v>3381</v>
      </c>
      <c r="J138" s="4" t="s">
        <v>3395</v>
      </c>
      <c r="K138" s="4" t="s">
        <v>3833</v>
      </c>
      <c r="L138" s="3"/>
      <c r="O138" t="str">
        <f t="shared" si="11"/>
        <v>ES_MEMBER_RECOMMFL</v>
      </c>
      <c r="P138" s="3"/>
    </row>
    <row r="139" spans="2:16" x14ac:dyDescent="0.45">
      <c r="B139" s="3" t="s">
        <v>611</v>
      </c>
      <c r="C139" s="4" t="s">
        <v>3382</v>
      </c>
      <c r="D139" s="32" t="str">
        <f t="shared" si="8"/>
        <v>GA_DPN_GOAL_LOAD_DTTM</v>
      </c>
      <c r="E139" t="e">
        <f t="shared" si="9"/>
        <v>#N/A</v>
      </c>
      <c r="F139" t="str">
        <f t="shared" si="10"/>
        <v/>
      </c>
      <c r="G139" t="s">
        <v>3381</v>
      </c>
      <c r="J139" s="4" t="s">
        <v>3395</v>
      </c>
      <c r="K139" s="4" t="s">
        <v>3834</v>
      </c>
      <c r="L139" s="3"/>
      <c r="O139" t="str">
        <f t="shared" si="11"/>
        <v>ES_MEMBER_EX1</v>
      </c>
      <c r="P139" s="3"/>
    </row>
    <row r="140" spans="2:16" x14ac:dyDescent="0.45">
      <c r="B140" s="3" t="s">
        <v>612</v>
      </c>
      <c r="C140" s="4" t="s">
        <v>708</v>
      </c>
      <c r="D140" s="32" t="str">
        <f t="shared" si="8"/>
        <v>GA_DPN_BEHAVIOR_DATE</v>
      </c>
      <c r="E140" t="e">
        <f t="shared" si="9"/>
        <v>#N/A</v>
      </c>
      <c r="F140" t="str">
        <f t="shared" si="10"/>
        <v/>
      </c>
      <c r="G140" t="s">
        <v>3381</v>
      </c>
      <c r="J140" s="4" t="s">
        <v>3395</v>
      </c>
      <c r="K140" s="4" t="s">
        <v>3835</v>
      </c>
      <c r="L140" s="3"/>
      <c r="O140" t="str">
        <f t="shared" si="11"/>
        <v>ES_MEMBER_EX2</v>
      </c>
      <c r="P140" s="3"/>
    </row>
    <row r="141" spans="2:16" x14ac:dyDescent="0.45">
      <c r="B141" s="3" t="s">
        <v>612</v>
      </c>
      <c r="C141" s="4" t="s">
        <v>778</v>
      </c>
      <c r="D141" s="32" t="str">
        <f t="shared" si="8"/>
        <v>GA_DPN_BEHAVIOR_SHOPPINGSTAGE</v>
      </c>
      <c r="E141" t="e">
        <f t="shared" si="9"/>
        <v>#N/A</v>
      </c>
      <c r="F141" t="str">
        <f t="shared" si="10"/>
        <v/>
      </c>
      <c r="G141" t="s">
        <v>3381</v>
      </c>
      <c r="J141" s="4" t="s">
        <v>3395</v>
      </c>
      <c r="K141" s="4" t="s">
        <v>3836</v>
      </c>
      <c r="L141" s="3"/>
      <c r="O141" t="str">
        <f t="shared" si="11"/>
        <v>ES_MEMBER_EX3</v>
      </c>
      <c r="P141" s="3"/>
    </row>
    <row r="142" spans="2:16" x14ac:dyDescent="0.45">
      <c r="B142" s="3" t="s">
        <v>612</v>
      </c>
      <c r="C142" s="4" t="s">
        <v>717</v>
      </c>
      <c r="D142" s="32" t="str">
        <f t="shared" si="8"/>
        <v>GA_DPN_BEHAVIOR_SESSIONS</v>
      </c>
      <c r="E142" t="e">
        <f t="shared" si="9"/>
        <v>#N/A</v>
      </c>
      <c r="F142" t="str">
        <f t="shared" si="10"/>
        <v/>
      </c>
      <c r="G142" t="s">
        <v>3381</v>
      </c>
      <c r="J142" s="4" t="s">
        <v>3395</v>
      </c>
      <c r="K142" s="4" t="s">
        <v>3837</v>
      </c>
      <c r="L142" s="3"/>
      <c r="O142" t="str">
        <f t="shared" si="11"/>
        <v>ES_MEMBER_EX4</v>
      </c>
      <c r="P142" s="3"/>
    </row>
    <row r="143" spans="2:16" x14ac:dyDescent="0.45">
      <c r="B143" s="3" t="s">
        <v>612</v>
      </c>
      <c r="C143" s="4" t="s">
        <v>3382</v>
      </c>
      <c r="D143" s="32" t="str">
        <f t="shared" si="8"/>
        <v>GA_DPN_BEHAVIOR_LOAD_DTTM</v>
      </c>
      <c r="E143" t="e">
        <f t="shared" si="9"/>
        <v>#N/A</v>
      </c>
      <c r="F143" t="str">
        <f t="shared" si="10"/>
        <v/>
      </c>
      <c r="G143" t="s">
        <v>3381</v>
      </c>
      <c r="J143" s="4" t="s">
        <v>3395</v>
      </c>
      <c r="K143" s="4" t="s">
        <v>3838</v>
      </c>
      <c r="L143" s="3"/>
      <c r="O143" t="str">
        <f t="shared" si="11"/>
        <v>ES_MEMBER_EX5</v>
      </c>
      <c r="P143" s="3"/>
    </row>
    <row r="144" spans="2:16" x14ac:dyDescent="0.45">
      <c r="B144" s="3" t="s">
        <v>3370</v>
      </c>
      <c r="C144" s="4" t="s">
        <v>708</v>
      </c>
      <c r="D144" s="32" t="str">
        <f t="shared" si="8"/>
        <v>GA_DPN_SOCIAL_MEDIUM_DATE</v>
      </c>
      <c r="E144" t="e">
        <f t="shared" si="9"/>
        <v>#N/A</v>
      </c>
      <c r="F144" t="str">
        <f t="shared" si="10"/>
        <v/>
      </c>
      <c r="G144" t="s">
        <v>3381</v>
      </c>
      <c r="J144" s="4" t="s">
        <v>3395</v>
      </c>
      <c r="K144" s="4" t="s">
        <v>3839</v>
      </c>
      <c r="L144" s="3"/>
      <c r="O144" t="str">
        <f t="shared" si="11"/>
        <v>ES_MEMBER_EX6</v>
      </c>
      <c r="P144" s="3"/>
    </row>
    <row r="145" spans="2:16" x14ac:dyDescent="0.45">
      <c r="B145" s="3" t="s">
        <v>3369</v>
      </c>
      <c r="C145" s="4" t="s">
        <v>710</v>
      </c>
      <c r="D145" s="32" t="str">
        <f t="shared" si="8"/>
        <v>GA_DPN_SOCIAL_MEDIUM_CHANNELGROUPING</v>
      </c>
      <c r="E145" t="e">
        <f t="shared" si="9"/>
        <v>#N/A</v>
      </c>
      <c r="F145" t="str">
        <f t="shared" si="10"/>
        <v/>
      </c>
      <c r="G145" t="s">
        <v>3381</v>
      </c>
      <c r="J145" s="4" t="s">
        <v>3395</v>
      </c>
      <c r="K145" s="4" t="s">
        <v>3840</v>
      </c>
      <c r="L145" s="3"/>
      <c r="O145" t="str">
        <f t="shared" si="11"/>
        <v>ES_MEMBER_PRIVATEAPPROVALFL</v>
      </c>
      <c r="P145" s="3"/>
    </row>
    <row r="146" spans="2:16" x14ac:dyDescent="0.45">
      <c r="B146" s="3" t="s">
        <v>3369</v>
      </c>
      <c r="C146" s="4" t="s">
        <v>711</v>
      </c>
      <c r="D146" s="32" t="str">
        <f t="shared" si="8"/>
        <v>GA_DPN_SOCIAL_MEDIUM_SOURCE</v>
      </c>
      <c r="E146" t="e">
        <f t="shared" si="9"/>
        <v>#N/A</v>
      </c>
      <c r="F146" t="str">
        <f t="shared" si="10"/>
        <v/>
      </c>
      <c r="G146" t="s">
        <v>3381</v>
      </c>
      <c r="J146" s="4" t="s">
        <v>3395</v>
      </c>
      <c r="K146" s="4" t="s">
        <v>3841</v>
      </c>
      <c r="L146" s="3"/>
      <c r="O146" t="str">
        <f t="shared" si="11"/>
        <v>ES_MEMBER_PRIVATEAPPROVALOPTIONFL</v>
      </c>
      <c r="P146" s="3"/>
    </row>
    <row r="147" spans="2:16" x14ac:dyDescent="0.45">
      <c r="B147" s="3" t="s">
        <v>3369</v>
      </c>
      <c r="C147" s="4" t="s">
        <v>3374</v>
      </c>
      <c r="D147" s="32" t="str">
        <f t="shared" si="8"/>
        <v>GA_DPN_SOCIAL_MEDIUM_SOCIALNETWORK</v>
      </c>
      <c r="E147" t="e">
        <f t="shared" si="9"/>
        <v>#N/A</v>
      </c>
      <c r="F147" t="str">
        <f t="shared" si="10"/>
        <v/>
      </c>
      <c r="G147" t="s">
        <v>3381</v>
      </c>
      <c r="J147" s="4" t="s">
        <v>3395</v>
      </c>
      <c r="K147" s="4" t="s">
        <v>3842</v>
      </c>
      <c r="L147" s="3"/>
      <c r="O147" t="str">
        <f t="shared" si="11"/>
        <v>ES_MEMBER_PRIVATEOFFERFL</v>
      </c>
      <c r="P147" s="3"/>
    </row>
    <row r="148" spans="2:16" x14ac:dyDescent="0.45">
      <c r="B148" s="3" t="s">
        <v>3369</v>
      </c>
      <c r="C148" s="4" t="s">
        <v>3375</v>
      </c>
      <c r="D148" s="32" t="str">
        <f t="shared" si="8"/>
        <v>GA_DPN_SOCIAL_MEDIUM_MEDIUM</v>
      </c>
      <c r="E148" t="e">
        <f t="shared" si="9"/>
        <v>#N/A</v>
      </c>
      <c r="F148" t="str">
        <f t="shared" si="10"/>
        <v/>
      </c>
      <c r="G148" t="s">
        <v>3381</v>
      </c>
      <c r="J148" s="4" t="s">
        <v>3395</v>
      </c>
      <c r="K148" s="4" t="s">
        <v>3843</v>
      </c>
      <c r="L148" s="3"/>
      <c r="O148" t="str">
        <f t="shared" si="11"/>
        <v>ES_MEMBER_PRIVATECONSIGNFL</v>
      </c>
      <c r="P148" s="3"/>
    </row>
    <row r="149" spans="2:16" x14ac:dyDescent="0.45">
      <c r="B149" s="3" t="s">
        <v>3369</v>
      </c>
      <c r="C149" s="4" t="s">
        <v>717</v>
      </c>
      <c r="D149" s="32" t="str">
        <f t="shared" si="8"/>
        <v>GA_DPN_SOCIAL_MEDIUM_SESSIONS</v>
      </c>
      <c r="E149" t="e">
        <f t="shared" si="9"/>
        <v>#N/A</v>
      </c>
      <c r="F149" t="str">
        <f t="shared" si="10"/>
        <v/>
      </c>
      <c r="G149" t="s">
        <v>3381</v>
      </c>
      <c r="J149" s="4" t="s">
        <v>3395</v>
      </c>
      <c r="K149" s="4" t="s">
        <v>3844</v>
      </c>
      <c r="L149" s="3"/>
      <c r="O149" t="str">
        <f t="shared" si="11"/>
        <v>ES_MEMBER_FOREIGNER</v>
      </c>
      <c r="P149" s="3"/>
    </row>
    <row r="150" spans="2:16" x14ac:dyDescent="0.45">
      <c r="B150" s="3" t="s">
        <v>3369</v>
      </c>
      <c r="C150" s="4" t="s">
        <v>3382</v>
      </c>
      <c r="D150" s="32" t="str">
        <f t="shared" si="8"/>
        <v>GA_DPN_SOCIAL_MEDIUM_LOAD_DTTM</v>
      </c>
      <c r="E150" t="e">
        <f t="shared" si="9"/>
        <v>#N/A</v>
      </c>
      <c r="F150" t="str">
        <f t="shared" si="10"/>
        <v/>
      </c>
      <c r="G150" t="s">
        <v>3381</v>
      </c>
      <c r="J150" s="4" t="s">
        <v>3395</v>
      </c>
      <c r="K150" s="4" t="s">
        <v>3845</v>
      </c>
      <c r="L150" s="3"/>
      <c r="O150" t="str">
        <f t="shared" si="11"/>
        <v>ES_MEMBER_DUPEINFO</v>
      </c>
      <c r="P150" s="3"/>
    </row>
    <row r="151" spans="2:16" x14ac:dyDescent="0.45">
      <c r="B151" s="3" t="s">
        <v>613</v>
      </c>
      <c r="C151" s="4" t="s">
        <v>708</v>
      </c>
      <c r="D151" s="32" t="str">
        <f t="shared" si="8"/>
        <v>GA_PNT_CLIENT_DATE</v>
      </c>
      <c r="E151" t="e">
        <f t="shared" si="9"/>
        <v>#N/A</v>
      </c>
      <c r="F151" t="str">
        <f t="shared" si="10"/>
        <v/>
      </c>
      <c r="G151" t="s">
        <v>3381</v>
      </c>
      <c r="J151" s="4" t="s">
        <v>3395</v>
      </c>
      <c r="K151" s="4" t="s">
        <v>3846</v>
      </c>
      <c r="L151" s="3"/>
      <c r="O151" t="str">
        <f t="shared" si="11"/>
        <v>ES_MEMBER_ADULTFL</v>
      </c>
      <c r="P151" s="3"/>
    </row>
    <row r="152" spans="2:16" x14ac:dyDescent="0.45">
      <c r="B152" s="3" t="s">
        <v>613</v>
      </c>
      <c r="C152" s="4" t="s">
        <v>709</v>
      </c>
      <c r="D152" s="32" t="str">
        <f t="shared" si="8"/>
        <v>GA_PNT_CLIENT_CLIENTID</v>
      </c>
      <c r="E152" t="e">
        <f t="shared" si="9"/>
        <v>#N/A</v>
      </c>
      <c r="F152" t="str">
        <f t="shared" si="10"/>
        <v/>
      </c>
      <c r="G152" t="s">
        <v>3381</v>
      </c>
      <c r="J152" s="4" t="s">
        <v>3395</v>
      </c>
      <c r="K152" s="4" t="s">
        <v>3847</v>
      </c>
      <c r="L152" s="3"/>
      <c r="O152" t="str">
        <f t="shared" si="11"/>
        <v>ES_MEMBER_ADULTCONFIRMDT</v>
      </c>
      <c r="P152" s="3"/>
    </row>
    <row r="153" spans="2:16" x14ac:dyDescent="0.45">
      <c r="B153" s="3" t="s">
        <v>613</v>
      </c>
      <c r="C153" s="4" t="s">
        <v>710</v>
      </c>
      <c r="D153" s="32" t="str">
        <f t="shared" si="8"/>
        <v>GA_PNT_CLIENT_CHANNELGROUPING</v>
      </c>
      <c r="E153" t="e">
        <f t="shared" si="9"/>
        <v>#N/A</v>
      </c>
      <c r="F153" t="str">
        <f t="shared" si="10"/>
        <v/>
      </c>
      <c r="G153" t="s">
        <v>3381</v>
      </c>
      <c r="J153" s="4" t="s">
        <v>3395</v>
      </c>
      <c r="K153" s="4" t="s">
        <v>3848</v>
      </c>
      <c r="L153" s="3"/>
      <c r="O153" t="str">
        <f t="shared" si="11"/>
        <v>ES_MEMBER_PAKEY</v>
      </c>
      <c r="P153" s="3"/>
    </row>
    <row r="154" spans="2:16" x14ac:dyDescent="0.45">
      <c r="B154" s="3" t="s">
        <v>613</v>
      </c>
      <c r="C154" s="4" t="s">
        <v>711</v>
      </c>
      <c r="D154" s="32" t="str">
        <f t="shared" si="8"/>
        <v>GA_PNT_CLIENT_SOURCE</v>
      </c>
      <c r="E154" t="e">
        <f t="shared" si="9"/>
        <v>#N/A</v>
      </c>
      <c r="F154" t="str">
        <f t="shared" si="10"/>
        <v/>
      </c>
      <c r="G154" t="s">
        <v>3381</v>
      </c>
      <c r="J154" s="4" t="s">
        <v>3395</v>
      </c>
      <c r="K154" s="4" t="s">
        <v>3849</v>
      </c>
      <c r="L154" s="3"/>
      <c r="O154" t="str">
        <f t="shared" si="11"/>
        <v>ES_MEMBER_RNCHECK</v>
      </c>
      <c r="P154" s="3"/>
    </row>
    <row r="155" spans="2:16" x14ac:dyDescent="0.45">
      <c r="B155" s="3" t="s">
        <v>613</v>
      </c>
      <c r="C155" s="4" t="s">
        <v>712</v>
      </c>
      <c r="D155" s="32" t="str">
        <f t="shared" si="8"/>
        <v>GA_PNT_CLIENT_LANDINGPAGEPATH</v>
      </c>
      <c r="E155" t="e">
        <f t="shared" si="9"/>
        <v>#N/A</v>
      </c>
      <c r="F155" t="str">
        <f t="shared" si="10"/>
        <v/>
      </c>
      <c r="G155" t="s">
        <v>3381</v>
      </c>
      <c r="J155" s="4" t="s">
        <v>3395</v>
      </c>
      <c r="K155" s="4" t="s">
        <v>2008</v>
      </c>
      <c r="L155" s="3"/>
      <c r="O155" t="str">
        <f t="shared" si="11"/>
        <v>ES_MEMBER_ADMINMEMO</v>
      </c>
      <c r="P155" s="3"/>
    </row>
    <row r="156" spans="2:16" x14ac:dyDescent="0.45">
      <c r="B156" s="3" t="s">
        <v>613</v>
      </c>
      <c r="C156" s="4" t="s">
        <v>713</v>
      </c>
      <c r="D156" s="32" t="str">
        <f t="shared" si="8"/>
        <v>GA_PNT_CLIENT_EXITPAGEPATH</v>
      </c>
      <c r="E156" t="e">
        <f t="shared" si="9"/>
        <v>#N/A</v>
      </c>
      <c r="F156" t="str">
        <f t="shared" si="10"/>
        <v/>
      </c>
      <c r="G156" t="s">
        <v>3381</v>
      </c>
      <c r="J156" s="4" t="s">
        <v>3395</v>
      </c>
      <c r="K156" s="4" t="s">
        <v>3850</v>
      </c>
      <c r="L156" s="3"/>
      <c r="O156" t="str">
        <f t="shared" si="11"/>
        <v>ES_MEMBER_SLEEPFL</v>
      </c>
      <c r="P156" s="3"/>
    </row>
    <row r="157" spans="2:16" x14ac:dyDescent="0.45">
      <c r="B157" s="3" t="s">
        <v>613</v>
      </c>
      <c r="C157" s="4" t="s">
        <v>714</v>
      </c>
      <c r="D157" s="32" t="str">
        <f t="shared" si="8"/>
        <v>GA_PNT_CLIENT_CITY</v>
      </c>
      <c r="E157" t="e">
        <f t="shared" si="9"/>
        <v>#N/A</v>
      </c>
      <c r="F157" t="str">
        <f t="shared" si="10"/>
        <v/>
      </c>
      <c r="G157" t="s">
        <v>3381</v>
      </c>
      <c r="J157" s="4" t="s">
        <v>3395</v>
      </c>
      <c r="K157" s="4" t="s">
        <v>3851</v>
      </c>
      <c r="L157" s="3"/>
      <c r="O157" t="str">
        <f t="shared" si="11"/>
        <v>ES_MEMBER_SLEEPMAILFL</v>
      </c>
      <c r="P157" s="3"/>
    </row>
    <row r="158" spans="2:16" x14ac:dyDescent="0.45">
      <c r="B158" s="3" t="s">
        <v>613</v>
      </c>
      <c r="C158" s="4" t="s">
        <v>715</v>
      </c>
      <c r="D158" s="32" t="str">
        <f t="shared" si="8"/>
        <v>GA_PNT_CLIENT_USERTYPE</v>
      </c>
      <c r="E158" t="e">
        <f t="shared" si="9"/>
        <v>#N/A</v>
      </c>
      <c r="F158" t="str">
        <f t="shared" si="10"/>
        <v/>
      </c>
      <c r="G158" t="s">
        <v>3381</v>
      </c>
      <c r="J158" s="4" t="s">
        <v>3395</v>
      </c>
      <c r="K158" s="4" t="s">
        <v>3852</v>
      </c>
      <c r="L158" s="3"/>
      <c r="O158" t="str">
        <f t="shared" si="11"/>
        <v>ES_MEMBER_SLEEPSMSFL</v>
      </c>
      <c r="P158" s="3"/>
    </row>
    <row r="159" spans="2:16" x14ac:dyDescent="0.45">
      <c r="B159" s="3" t="s">
        <v>613</v>
      </c>
      <c r="C159" s="4" t="s">
        <v>716</v>
      </c>
      <c r="D159" s="32" t="str">
        <f t="shared" si="8"/>
        <v>GA_PNT_CLIENT_DEVICECATEGORY</v>
      </c>
      <c r="E159" t="e">
        <f t="shared" si="9"/>
        <v>#N/A</v>
      </c>
      <c r="F159" t="str">
        <f t="shared" si="10"/>
        <v/>
      </c>
      <c r="G159" t="s">
        <v>3381</v>
      </c>
      <c r="J159" s="4" t="s">
        <v>3395</v>
      </c>
      <c r="K159" s="4" t="s">
        <v>3853</v>
      </c>
      <c r="L159" s="3"/>
      <c r="O159" t="str">
        <f t="shared" si="11"/>
        <v>ES_MEMBER_SLEEPWAKEDT</v>
      </c>
      <c r="P159" s="3"/>
    </row>
    <row r="160" spans="2:16" x14ac:dyDescent="0.45">
      <c r="B160" s="3" t="s">
        <v>613</v>
      </c>
      <c r="C160" s="4" t="s">
        <v>717</v>
      </c>
      <c r="D160" s="32" t="str">
        <f t="shared" si="8"/>
        <v>GA_PNT_CLIENT_SESSIONS</v>
      </c>
      <c r="E160" t="e">
        <f t="shared" si="9"/>
        <v>#N/A</v>
      </c>
      <c r="F160" t="str">
        <f t="shared" si="10"/>
        <v/>
      </c>
      <c r="G160" t="s">
        <v>3381</v>
      </c>
      <c r="J160" s="4" t="s">
        <v>3395</v>
      </c>
      <c r="K160" s="4" t="s">
        <v>3854</v>
      </c>
      <c r="L160" s="3"/>
      <c r="O160" t="str">
        <f t="shared" si="11"/>
        <v>ES_MEMBER_EXPIRATIONFL</v>
      </c>
      <c r="P160" s="3"/>
    </row>
    <row r="161" spans="2:16" x14ac:dyDescent="0.45">
      <c r="B161" s="3" t="s">
        <v>613</v>
      </c>
      <c r="C161" s="4" t="s">
        <v>718</v>
      </c>
      <c r="D161" s="32" t="str">
        <f t="shared" si="8"/>
        <v>GA_PNT_CLIENT_BOUNCES</v>
      </c>
      <c r="E161" t="e">
        <f t="shared" si="9"/>
        <v>#N/A</v>
      </c>
      <c r="F161" t="str">
        <f t="shared" si="10"/>
        <v/>
      </c>
      <c r="G161" t="s">
        <v>3381</v>
      </c>
      <c r="J161" s="4" t="s">
        <v>3395</v>
      </c>
      <c r="K161" s="4" t="s">
        <v>3855</v>
      </c>
      <c r="L161" s="3"/>
      <c r="O161" t="str">
        <f t="shared" si="11"/>
        <v>ES_MEMBER_LIFEMEMBERCONVERSIONDT</v>
      </c>
      <c r="P161" s="3"/>
    </row>
    <row r="162" spans="2:16" x14ac:dyDescent="0.45">
      <c r="B162" s="3" t="s">
        <v>613</v>
      </c>
      <c r="C162" s="4" t="s">
        <v>719</v>
      </c>
      <c r="D162" s="32" t="str">
        <f t="shared" si="8"/>
        <v>GA_PNT_CLIENT_PAGEVIEWS</v>
      </c>
      <c r="E162" t="e">
        <f t="shared" si="9"/>
        <v>#N/A</v>
      </c>
      <c r="F162" t="str">
        <f t="shared" si="10"/>
        <v/>
      </c>
      <c r="G162" t="s">
        <v>3381</v>
      </c>
      <c r="J162" s="4" t="s">
        <v>3395</v>
      </c>
      <c r="K162" s="4" t="s">
        <v>1943</v>
      </c>
      <c r="L162" s="3"/>
      <c r="O162" t="str">
        <f t="shared" si="11"/>
        <v>ES_MEMBER_REGDT</v>
      </c>
      <c r="P162" s="3"/>
    </row>
    <row r="163" spans="2:16" x14ac:dyDescent="0.45">
      <c r="B163" s="3" t="s">
        <v>613</v>
      </c>
      <c r="C163" s="4" t="s">
        <v>720</v>
      </c>
      <c r="D163" s="32" t="str">
        <f t="shared" si="8"/>
        <v>GA_PNT_CLIENT_SESSIONDURATION</v>
      </c>
      <c r="E163" t="e">
        <f t="shared" si="9"/>
        <v>#N/A</v>
      </c>
      <c r="F163" t="str">
        <f t="shared" si="10"/>
        <v/>
      </c>
      <c r="G163" t="s">
        <v>3381</v>
      </c>
      <c r="J163" s="4" t="s">
        <v>3395</v>
      </c>
      <c r="K163" s="4" t="s">
        <v>1944</v>
      </c>
      <c r="L163" s="3"/>
      <c r="O163" t="str">
        <f t="shared" si="11"/>
        <v>ES_MEMBER_MODDT</v>
      </c>
      <c r="P163" s="3"/>
    </row>
    <row r="164" spans="2:16" x14ac:dyDescent="0.45">
      <c r="B164" s="3" t="s">
        <v>613</v>
      </c>
      <c r="C164" s="4" t="s">
        <v>721</v>
      </c>
      <c r="D164" s="32" t="str">
        <f t="shared" si="8"/>
        <v>GA_PNT_CLIENT_TRANSACTIONS</v>
      </c>
      <c r="E164" t="e">
        <f t="shared" si="9"/>
        <v>#N/A</v>
      </c>
      <c r="F164" t="str">
        <f t="shared" si="10"/>
        <v/>
      </c>
      <c r="G164" t="s">
        <v>3381</v>
      </c>
      <c r="J164" s="4" t="s">
        <v>3395</v>
      </c>
      <c r="K164" s="4" t="s">
        <v>3856</v>
      </c>
      <c r="L164" s="3"/>
      <c r="O164" t="str">
        <f t="shared" si="11"/>
        <v>ES_MEMBER_SIMPLEJOINFL</v>
      </c>
      <c r="P164" s="3"/>
    </row>
    <row r="165" spans="2:16" x14ac:dyDescent="0.45">
      <c r="B165" s="3" t="s">
        <v>613</v>
      </c>
      <c r="C165" s="4" t="s">
        <v>722</v>
      </c>
      <c r="D165" s="32" t="str">
        <f t="shared" si="8"/>
        <v>GA_PNT_CLIENT_TRANSACTIONREVENUE</v>
      </c>
      <c r="E165" t="e">
        <f t="shared" si="9"/>
        <v>#N/A</v>
      </c>
      <c r="F165" t="str">
        <f t="shared" si="10"/>
        <v/>
      </c>
      <c r="G165" t="s">
        <v>3381</v>
      </c>
      <c r="J165" s="4" t="s">
        <v>3395</v>
      </c>
      <c r="K165" s="4" t="s">
        <v>3857</v>
      </c>
      <c r="L165" s="3"/>
      <c r="O165" t="str">
        <f t="shared" si="11"/>
        <v>ES_MEMBER_UNDER14CONSENTFL</v>
      </c>
      <c r="P165" s="3"/>
    </row>
    <row r="166" spans="2:16" x14ac:dyDescent="0.45">
      <c r="B166" s="3" t="s">
        <v>613</v>
      </c>
      <c r="C166" s="4" t="s">
        <v>771</v>
      </c>
      <c r="D166" s="32" t="str">
        <f t="shared" si="8"/>
        <v>GA_PNT_CLIENT_GOAL1COMPLETIONS</v>
      </c>
      <c r="E166" t="e">
        <f t="shared" si="9"/>
        <v>#N/A</v>
      </c>
      <c r="F166" t="str">
        <f t="shared" si="10"/>
        <v/>
      </c>
      <c r="G166" t="s">
        <v>3381</v>
      </c>
      <c r="J166" s="4" t="s">
        <v>3395</v>
      </c>
      <c r="K166" s="4" t="s">
        <v>3858</v>
      </c>
      <c r="L166" s="3"/>
      <c r="O166" t="str">
        <f t="shared" si="11"/>
        <v>ES_MEMBER_SELFTESTFL</v>
      </c>
      <c r="P166" s="3"/>
    </row>
    <row r="167" spans="2:16" x14ac:dyDescent="0.45">
      <c r="B167" s="3" t="s">
        <v>613</v>
      </c>
      <c r="C167" s="4" t="s">
        <v>776</v>
      </c>
      <c r="D167" s="32" t="str">
        <f t="shared" si="8"/>
        <v>GA_PNT_CLIENT_GOAL6COMPLETIONS</v>
      </c>
      <c r="E167" t="e">
        <f t="shared" si="9"/>
        <v>#N/A</v>
      </c>
      <c r="F167" t="str">
        <f t="shared" si="10"/>
        <v/>
      </c>
      <c r="G167" t="s">
        <v>3381</v>
      </c>
      <c r="J167" s="4" t="s">
        <v>3396</v>
      </c>
      <c r="K167" s="4" t="s">
        <v>1926</v>
      </c>
      <c r="L167" s="3" t="s">
        <v>5505</v>
      </c>
      <c r="O167" t="str">
        <f t="shared" si="11"/>
        <v>ES_MEMBERLOGINLOG_SNO</v>
      </c>
      <c r="P167" s="3" t="s">
        <v>5505</v>
      </c>
    </row>
    <row r="168" spans="2:16" x14ac:dyDescent="0.45">
      <c r="B168" s="3" t="s">
        <v>613</v>
      </c>
      <c r="C168" s="4" t="s">
        <v>3382</v>
      </c>
      <c r="D168" s="32" t="str">
        <f t="shared" si="8"/>
        <v>GA_PNT_CLIENT_LOAD_DTTM</v>
      </c>
      <c r="E168" t="e">
        <f t="shared" si="9"/>
        <v>#N/A</v>
      </c>
      <c r="F168" t="str">
        <f t="shared" si="10"/>
        <v/>
      </c>
      <c r="G168" t="s">
        <v>3381</v>
      </c>
      <c r="J168" s="4" t="s">
        <v>3396</v>
      </c>
      <c r="K168" s="4" t="s">
        <v>1927</v>
      </c>
      <c r="L168" s="3" t="s">
        <v>5506</v>
      </c>
      <c r="O168" t="str">
        <f t="shared" si="11"/>
        <v>ES_MEMBERLOGINLOG_MEMNO</v>
      </c>
      <c r="P168" s="3" t="s">
        <v>5506</v>
      </c>
    </row>
    <row r="169" spans="2:16" x14ac:dyDescent="0.45">
      <c r="B169" s="3" t="s">
        <v>614</v>
      </c>
      <c r="C169" s="4" t="s">
        <v>708</v>
      </c>
      <c r="D169" s="32" t="str">
        <f t="shared" si="8"/>
        <v>GA_PNT_CLIENT_CITY_DATE</v>
      </c>
      <c r="E169" t="e">
        <f t="shared" si="9"/>
        <v>#N/A</v>
      </c>
      <c r="F169" t="str">
        <f t="shared" si="10"/>
        <v/>
      </c>
      <c r="G169" t="s">
        <v>3381</v>
      </c>
      <c r="J169" s="4" t="s">
        <v>3396</v>
      </c>
      <c r="K169" s="4" t="s">
        <v>3829</v>
      </c>
      <c r="L169" s="3"/>
      <c r="O169" t="str">
        <f t="shared" si="11"/>
        <v>ES_MEMBERLOGINLOG_LOGINCNT</v>
      </c>
      <c r="P169" s="3"/>
    </row>
    <row r="170" spans="2:16" x14ac:dyDescent="0.45">
      <c r="B170" s="3" t="s">
        <v>614</v>
      </c>
      <c r="C170" s="4" t="s">
        <v>709</v>
      </c>
      <c r="D170" s="32" t="str">
        <f t="shared" si="8"/>
        <v>GA_PNT_CLIENT_CITY_CLIENTID</v>
      </c>
      <c r="E170" t="e">
        <f t="shared" si="9"/>
        <v>#N/A</v>
      </c>
      <c r="F170" t="str">
        <f t="shared" si="10"/>
        <v/>
      </c>
      <c r="G170" t="s">
        <v>3381</v>
      </c>
      <c r="J170" s="4" t="s">
        <v>3396</v>
      </c>
      <c r="K170" s="4" t="s">
        <v>3859</v>
      </c>
      <c r="L170" s="3"/>
      <c r="O170" t="str">
        <f t="shared" si="11"/>
        <v>ES_MEMBERLOGINLOG_LOGINCNTMOBILE</v>
      </c>
      <c r="P170" s="3"/>
    </row>
    <row r="171" spans="2:16" x14ac:dyDescent="0.45">
      <c r="B171" s="3" t="s">
        <v>614</v>
      </c>
      <c r="C171" s="4" t="s">
        <v>714</v>
      </c>
      <c r="D171" s="32" t="str">
        <f t="shared" si="8"/>
        <v>GA_PNT_CLIENT_CITY_CITY</v>
      </c>
      <c r="E171" t="e">
        <f t="shared" si="9"/>
        <v>#N/A</v>
      </c>
      <c r="F171" t="str">
        <f t="shared" si="10"/>
        <v/>
      </c>
      <c r="G171" t="s">
        <v>3381</v>
      </c>
      <c r="J171" s="4" t="s">
        <v>3396</v>
      </c>
      <c r="K171" s="4" t="s">
        <v>1943</v>
      </c>
      <c r="L171" s="3" t="s">
        <v>5506</v>
      </c>
      <c r="O171" t="str">
        <f t="shared" si="11"/>
        <v>ES_MEMBERLOGINLOG_REGDT</v>
      </c>
      <c r="P171" s="3" t="s">
        <v>5506</v>
      </c>
    </row>
    <row r="172" spans="2:16" x14ac:dyDescent="0.45">
      <c r="B172" s="3" t="s">
        <v>614</v>
      </c>
      <c r="C172" s="4" t="s">
        <v>724</v>
      </c>
      <c r="D172" s="32" t="str">
        <f t="shared" si="8"/>
        <v>GA_PNT_CLIENT_CITY_COUNTRY</v>
      </c>
      <c r="E172" t="e">
        <f t="shared" si="9"/>
        <v>#N/A</v>
      </c>
      <c r="F172" t="str">
        <f t="shared" si="10"/>
        <v/>
      </c>
      <c r="G172" t="s">
        <v>3381</v>
      </c>
      <c r="J172" s="4" t="s">
        <v>3396</v>
      </c>
      <c r="K172" s="4" t="s">
        <v>1944</v>
      </c>
      <c r="L172" s="3"/>
      <c r="O172" t="str">
        <f t="shared" si="11"/>
        <v>ES_MEMBERLOGINLOG_MODDT</v>
      </c>
      <c r="P172" s="3"/>
    </row>
    <row r="173" spans="2:16" x14ac:dyDescent="0.45">
      <c r="B173" s="3" t="s">
        <v>614</v>
      </c>
      <c r="C173" s="4" t="s">
        <v>725</v>
      </c>
      <c r="D173" s="32" t="str">
        <f t="shared" si="8"/>
        <v>GA_PNT_CLIENT_CITY_REGION</v>
      </c>
      <c r="E173" t="e">
        <f t="shared" si="9"/>
        <v>#N/A</v>
      </c>
      <c r="F173" t="str">
        <f t="shared" si="10"/>
        <v/>
      </c>
      <c r="G173" t="s">
        <v>3381</v>
      </c>
      <c r="J173" s="4" t="s">
        <v>788</v>
      </c>
      <c r="K173" s="4" t="s">
        <v>1926</v>
      </c>
      <c r="L173" s="3" t="s">
        <v>5505</v>
      </c>
      <c r="O173" t="str">
        <f t="shared" si="11"/>
        <v>ES_MEMBERMILEAGE_SNO</v>
      </c>
      <c r="P173" s="3" t="s">
        <v>5505</v>
      </c>
    </row>
    <row r="174" spans="2:16" x14ac:dyDescent="0.45">
      <c r="B174" s="3" t="s">
        <v>614</v>
      </c>
      <c r="C174" s="4" t="s">
        <v>717</v>
      </c>
      <c r="D174" s="32" t="str">
        <f t="shared" si="8"/>
        <v>GA_PNT_CLIENT_CITY_SESSIONS</v>
      </c>
      <c r="E174" t="e">
        <f t="shared" si="9"/>
        <v>#N/A</v>
      </c>
      <c r="F174" t="str">
        <f t="shared" si="10"/>
        <v/>
      </c>
      <c r="G174" t="s">
        <v>3381</v>
      </c>
      <c r="J174" s="4" t="s">
        <v>788</v>
      </c>
      <c r="K174" s="4" t="s">
        <v>1927</v>
      </c>
      <c r="L174" s="3" t="s">
        <v>5506</v>
      </c>
      <c r="O174" t="str">
        <f t="shared" si="11"/>
        <v>ES_MEMBERMILEAGE_MEMNO</v>
      </c>
      <c r="P174" s="3" t="s">
        <v>5506</v>
      </c>
    </row>
    <row r="175" spans="2:16" x14ac:dyDescent="0.45">
      <c r="B175" s="3" t="s">
        <v>614</v>
      </c>
      <c r="C175" s="4" t="s">
        <v>3382</v>
      </c>
      <c r="D175" s="32" t="str">
        <f t="shared" si="8"/>
        <v>GA_PNT_CLIENT_CITY_LOAD_DTTM</v>
      </c>
      <c r="E175" t="e">
        <f t="shared" si="9"/>
        <v>#N/A</v>
      </c>
      <c r="F175" t="str">
        <f t="shared" si="10"/>
        <v/>
      </c>
      <c r="G175" t="s">
        <v>3381</v>
      </c>
      <c r="J175" s="4" t="s">
        <v>788</v>
      </c>
      <c r="K175" s="4" t="s">
        <v>1928</v>
      </c>
      <c r="L175" s="3"/>
      <c r="O175" t="str">
        <f t="shared" si="11"/>
        <v>ES_MEMBERMILEAGE_MANAGERID</v>
      </c>
      <c r="P175" s="3"/>
    </row>
    <row r="176" spans="2:16" x14ac:dyDescent="0.45">
      <c r="B176" s="3" t="s">
        <v>615</v>
      </c>
      <c r="C176" s="4" t="s">
        <v>708</v>
      </c>
      <c r="D176" s="32" t="str">
        <f t="shared" si="8"/>
        <v>GA_PNT_GENDER_DATE</v>
      </c>
      <c r="E176" t="e">
        <f t="shared" si="9"/>
        <v>#N/A</v>
      </c>
      <c r="F176" t="str">
        <f t="shared" si="10"/>
        <v/>
      </c>
      <c r="G176" t="s">
        <v>3381</v>
      </c>
      <c r="J176" s="4" t="s">
        <v>788</v>
      </c>
      <c r="K176" s="4" t="s">
        <v>1929</v>
      </c>
      <c r="L176" s="3"/>
      <c r="O176" t="str">
        <f t="shared" si="11"/>
        <v>ES_MEMBERMILEAGE_MANAGERNO</v>
      </c>
      <c r="P176" s="3"/>
    </row>
    <row r="177" spans="2:16" x14ac:dyDescent="0.45">
      <c r="B177" s="3" t="s">
        <v>615</v>
      </c>
      <c r="C177" s="4" t="s">
        <v>726</v>
      </c>
      <c r="D177" s="32" t="str">
        <f t="shared" si="8"/>
        <v>GA_PNT_GENDER_USERGENDER</v>
      </c>
      <c r="E177" t="e">
        <f t="shared" si="9"/>
        <v>#N/A</v>
      </c>
      <c r="F177" t="str">
        <f t="shared" si="10"/>
        <v/>
      </c>
      <c r="G177" t="s">
        <v>3381</v>
      </c>
      <c r="J177" s="4" t="s">
        <v>788</v>
      </c>
      <c r="K177" s="4" t="s">
        <v>3860</v>
      </c>
      <c r="L177" s="3"/>
      <c r="O177" t="str">
        <f t="shared" si="11"/>
        <v>ES_MEMBERMILEAGE_HANDLEMODE</v>
      </c>
      <c r="P177" s="3"/>
    </row>
    <row r="178" spans="2:16" x14ac:dyDescent="0.45">
      <c r="B178" s="3" t="s">
        <v>615</v>
      </c>
      <c r="C178" s="4" t="s">
        <v>727</v>
      </c>
      <c r="D178" s="32" t="str">
        <f t="shared" si="8"/>
        <v>GA_PNT_GENDER_USERS</v>
      </c>
      <c r="E178" t="e">
        <f t="shared" si="9"/>
        <v>#N/A</v>
      </c>
      <c r="F178" t="str">
        <f t="shared" si="10"/>
        <v/>
      </c>
      <c r="G178" t="s">
        <v>3381</v>
      </c>
      <c r="J178" s="4" t="s">
        <v>788</v>
      </c>
      <c r="K178" s="4" t="s">
        <v>1931</v>
      </c>
      <c r="L178" s="3"/>
      <c r="O178" t="str">
        <f t="shared" si="11"/>
        <v>ES_MEMBERMILEAGE_HANDLECD</v>
      </c>
      <c r="P178" s="3"/>
    </row>
    <row r="179" spans="2:16" x14ac:dyDescent="0.45">
      <c r="B179" s="3" t="s">
        <v>615</v>
      </c>
      <c r="C179" s="4" t="s">
        <v>728</v>
      </c>
      <c r="D179" s="32" t="str">
        <f t="shared" si="8"/>
        <v>GA_PNT_GENDER_NEWUSERS</v>
      </c>
      <c r="E179" t="e">
        <f t="shared" si="9"/>
        <v>#N/A</v>
      </c>
      <c r="F179" t="str">
        <f t="shared" si="10"/>
        <v/>
      </c>
      <c r="G179" t="s">
        <v>3381</v>
      </c>
      <c r="J179" s="4" t="s">
        <v>788</v>
      </c>
      <c r="K179" s="4" t="s">
        <v>3861</v>
      </c>
      <c r="L179" s="3"/>
      <c r="O179" t="str">
        <f t="shared" si="11"/>
        <v>ES_MEMBERMILEAGE_HANDLENO</v>
      </c>
      <c r="P179" s="3"/>
    </row>
    <row r="180" spans="2:16" x14ac:dyDescent="0.45">
      <c r="B180" s="3" t="s">
        <v>615</v>
      </c>
      <c r="C180" s="4" t="s">
        <v>717</v>
      </c>
      <c r="D180" s="32" t="str">
        <f t="shared" si="8"/>
        <v>GA_PNT_GENDER_SESSIONS</v>
      </c>
      <c r="E180" t="e">
        <f t="shared" si="9"/>
        <v>#N/A</v>
      </c>
      <c r="F180" t="str">
        <f t="shared" si="10"/>
        <v/>
      </c>
      <c r="G180" t="s">
        <v>3381</v>
      </c>
      <c r="J180" s="4" t="s">
        <v>788</v>
      </c>
      <c r="K180" s="4" t="s">
        <v>1933</v>
      </c>
      <c r="L180" s="3"/>
      <c r="O180" t="str">
        <f t="shared" si="11"/>
        <v>ES_MEMBERMILEAGE_BEFOREMILEAGE</v>
      </c>
      <c r="P180" s="3"/>
    </row>
    <row r="181" spans="2:16" x14ac:dyDescent="0.45">
      <c r="B181" s="3" t="s">
        <v>615</v>
      </c>
      <c r="C181" s="4" t="s">
        <v>718</v>
      </c>
      <c r="D181" s="32" t="str">
        <f t="shared" si="8"/>
        <v>GA_PNT_GENDER_BOUNCES</v>
      </c>
      <c r="E181" t="e">
        <f t="shared" si="9"/>
        <v>#N/A</v>
      </c>
      <c r="F181" t="str">
        <f t="shared" si="10"/>
        <v/>
      </c>
      <c r="G181" t="s">
        <v>3381</v>
      </c>
      <c r="J181" s="4" t="s">
        <v>788</v>
      </c>
      <c r="K181" s="4" t="s">
        <v>1934</v>
      </c>
      <c r="L181" s="3"/>
      <c r="O181" t="str">
        <f t="shared" si="11"/>
        <v>ES_MEMBERMILEAGE_AFTERMILEAGE</v>
      </c>
      <c r="P181" s="3"/>
    </row>
    <row r="182" spans="2:16" x14ac:dyDescent="0.45">
      <c r="B182" s="3" t="s">
        <v>615</v>
      </c>
      <c r="C182" s="4" t="s">
        <v>719</v>
      </c>
      <c r="D182" s="32" t="str">
        <f t="shared" si="8"/>
        <v>GA_PNT_GENDER_PAGEVIEWS</v>
      </c>
      <c r="E182" t="e">
        <f t="shared" si="9"/>
        <v>#N/A</v>
      </c>
      <c r="F182" t="str">
        <f t="shared" si="10"/>
        <v/>
      </c>
      <c r="G182" t="s">
        <v>3381</v>
      </c>
      <c r="J182" s="4" t="s">
        <v>788</v>
      </c>
      <c r="K182" s="4" t="s">
        <v>1935</v>
      </c>
      <c r="L182" s="3"/>
      <c r="O182" t="str">
        <f t="shared" si="11"/>
        <v>ES_MEMBERMILEAGE_MILEAGE</v>
      </c>
      <c r="P182" s="3"/>
    </row>
    <row r="183" spans="2:16" x14ac:dyDescent="0.45">
      <c r="B183" s="3" t="s">
        <v>615</v>
      </c>
      <c r="C183" s="4" t="s">
        <v>720</v>
      </c>
      <c r="D183" s="32" t="str">
        <f t="shared" si="8"/>
        <v>GA_PNT_GENDER_SESSIONDURATION</v>
      </c>
      <c r="E183" t="e">
        <f t="shared" si="9"/>
        <v>#N/A</v>
      </c>
      <c r="F183" t="str">
        <f t="shared" si="10"/>
        <v/>
      </c>
      <c r="G183" t="s">
        <v>3381</v>
      </c>
      <c r="J183" s="4" t="s">
        <v>788</v>
      </c>
      <c r="K183" s="4" t="s">
        <v>1936</v>
      </c>
      <c r="L183" s="3"/>
      <c r="O183" t="str">
        <f t="shared" si="11"/>
        <v>ES_MEMBERMILEAGE_REASONCD</v>
      </c>
      <c r="P183" s="3"/>
    </row>
    <row r="184" spans="2:16" x14ac:dyDescent="0.45">
      <c r="B184" s="3" t="s">
        <v>615</v>
      </c>
      <c r="C184" s="4" t="s">
        <v>721</v>
      </c>
      <c r="D184" s="32" t="str">
        <f t="shared" si="8"/>
        <v>GA_PNT_GENDER_TRANSACTIONS</v>
      </c>
      <c r="E184" t="e">
        <f t="shared" si="9"/>
        <v>#N/A</v>
      </c>
      <c r="F184" t="str">
        <f t="shared" si="10"/>
        <v/>
      </c>
      <c r="G184" t="s">
        <v>3381</v>
      </c>
      <c r="J184" s="4" t="s">
        <v>788</v>
      </c>
      <c r="K184" s="4" t="s">
        <v>1937</v>
      </c>
      <c r="L184" s="3"/>
      <c r="O184" t="str">
        <f t="shared" si="11"/>
        <v>ES_MEMBERMILEAGE_CONTENTS</v>
      </c>
      <c r="P184" s="3"/>
    </row>
    <row r="185" spans="2:16" x14ac:dyDescent="0.45">
      <c r="B185" s="3" t="s">
        <v>615</v>
      </c>
      <c r="C185" s="4" t="s">
        <v>722</v>
      </c>
      <c r="D185" s="32" t="str">
        <f t="shared" si="8"/>
        <v>GA_PNT_GENDER_TRANSACTIONREVENUE</v>
      </c>
      <c r="E185" t="e">
        <f t="shared" si="9"/>
        <v>#N/A</v>
      </c>
      <c r="F185" t="str">
        <f t="shared" si="10"/>
        <v/>
      </c>
      <c r="G185" t="s">
        <v>3381</v>
      </c>
      <c r="J185" s="4" t="s">
        <v>788</v>
      </c>
      <c r="K185" s="4" t="s">
        <v>1938</v>
      </c>
      <c r="L185" s="3"/>
      <c r="O185" t="str">
        <f t="shared" si="11"/>
        <v>ES_MEMBERMILEAGE_USEHISTORY</v>
      </c>
      <c r="P185" s="3"/>
    </row>
    <row r="186" spans="2:16" x14ac:dyDescent="0.45">
      <c r="B186" s="3" t="s">
        <v>615</v>
      </c>
      <c r="C186" s="4" t="s">
        <v>771</v>
      </c>
      <c r="D186" s="32" t="str">
        <f t="shared" si="8"/>
        <v>GA_PNT_GENDER_GOAL1COMPLETIONS</v>
      </c>
      <c r="E186" t="e">
        <f t="shared" si="9"/>
        <v>#N/A</v>
      </c>
      <c r="F186" t="str">
        <f t="shared" si="10"/>
        <v/>
      </c>
      <c r="G186" t="s">
        <v>3381</v>
      </c>
      <c r="J186" s="4" t="s">
        <v>788</v>
      </c>
      <c r="K186" s="4" t="s">
        <v>1939</v>
      </c>
      <c r="L186" s="3"/>
      <c r="O186" t="str">
        <f t="shared" si="11"/>
        <v>ES_MEMBERMILEAGE_DELETEFL</v>
      </c>
      <c r="P186" s="3"/>
    </row>
    <row r="187" spans="2:16" x14ac:dyDescent="0.45">
      <c r="B187" s="3" t="s">
        <v>615</v>
      </c>
      <c r="C187" s="4" t="s">
        <v>776</v>
      </c>
      <c r="D187" s="32" t="str">
        <f t="shared" si="8"/>
        <v>GA_PNT_GENDER_GOAL6COMPLETIONS</v>
      </c>
      <c r="E187" t="e">
        <f t="shared" si="9"/>
        <v>#N/A</v>
      </c>
      <c r="F187" t="str">
        <f t="shared" si="10"/>
        <v/>
      </c>
      <c r="G187" t="s">
        <v>3381</v>
      </c>
      <c r="J187" s="4" t="s">
        <v>788</v>
      </c>
      <c r="K187" s="4" t="s">
        <v>1940</v>
      </c>
      <c r="L187" s="3"/>
      <c r="O187" t="str">
        <f t="shared" si="11"/>
        <v>ES_MEMBERMILEAGE_DELETESCHEDULEDT</v>
      </c>
      <c r="P187" s="3"/>
    </row>
    <row r="188" spans="2:16" x14ac:dyDescent="0.45">
      <c r="B188" s="3" t="s">
        <v>615</v>
      </c>
      <c r="C188" s="4" t="s">
        <v>3382</v>
      </c>
      <c r="D188" s="32" t="str">
        <f t="shared" si="8"/>
        <v>GA_PNT_GENDER_LOAD_DTTM</v>
      </c>
      <c r="E188" t="e">
        <f t="shared" si="9"/>
        <v>#N/A</v>
      </c>
      <c r="F188" t="str">
        <f t="shared" si="10"/>
        <v/>
      </c>
      <c r="G188" t="s">
        <v>3381</v>
      </c>
      <c r="J188" s="4" t="s">
        <v>788</v>
      </c>
      <c r="K188" s="4" t="s">
        <v>1941</v>
      </c>
      <c r="L188" s="3"/>
      <c r="O188" t="str">
        <f t="shared" si="11"/>
        <v>ES_MEMBERMILEAGE_DELETEDT</v>
      </c>
      <c r="P188" s="3"/>
    </row>
    <row r="189" spans="2:16" x14ac:dyDescent="0.45">
      <c r="B189" s="3" t="s">
        <v>616</v>
      </c>
      <c r="C189" s="4" t="s">
        <v>708</v>
      </c>
      <c r="D189" s="32" t="str">
        <f t="shared" si="8"/>
        <v>GA_PNT_AGE_DATE</v>
      </c>
      <c r="E189" t="e">
        <f t="shared" si="9"/>
        <v>#N/A</v>
      </c>
      <c r="F189" t="str">
        <f t="shared" si="10"/>
        <v/>
      </c>
      <c r="G189" t="s">
        <v>3381</v>
      </c>
      <c r="J189" s="4" t="s">
        <v>788</v>
      </c>
      <c r="K189" s="4" t="s">
        <v>1942</v>
      </c>
      <c r="L189" s="3"/>
      <c r="O189" t="str">
        <f t="shared" si="11"/>
        <v>ES_MEMBERMILEAGE_REGIP</v>
      </c>
      <c r="P189" s="3"/>
    </row>
    <row r="190" spans="2:16" x14ac:dyDescent="0.45">
      <c r="B190" s="3" t="s">
        <v>616</v>
      </c>
      <c r="C190" s="4" t="s">
        <v>729</v>
      </c>
      <c r="D190" s="32" t="str">
        <f t="shared" si="8"/>
        <v>GA_PNT_AGE_USERAGEBRACKET</v>
      </c>
      <c r="E190" t="e">
        <f t="shared" si="9"/>
        <v>#N/A</v>
      </c>
      <c r="F190" t="str">
        <f t="shared" si="10"/>
        <v/>
      </c>
      <c r="G190" t="s">
        <v>3381</v>
      </c>
      <c r="J190" s="4" t="s">
        <v>788</v>
      </c>
      <c r="K190" s="4" t="s">
        <v>1943</v>
      </c>
      <c r="L190" s="3" t="s">
        <v>5506</v>
      </c>
      <c r="O190" t="str">
        <f t="shared" si="11"/>
        <v>ES_MEMBERMILEAGE_REGDT</v>
      </c>
      <c r="P190" s="3" t="s">
        <v>5506</v>
      </c>
    </row>
    <row r="191" spans="2:16" x14ac:dyDescent="0.45">
      <c r="B191" s="3" t="s">
        <v>616</v>
      </c>
      <c r="C191" s="4" t="s">
        <v>727</v>
      </c>
      <c r="D191" s="32" t="str">
        <f t="shared" si="8"/>
        <v>GA_PNT_AGE_USERS</v>
      </c>
      <c r="E191" t="e">
        <f t="shared" si="9"/>
        <v>#N/A</v>
      </c>
      <c r="F191" t="str">
        <f t="shared" si="10"/>
        <v/>
      </c>
      <c r="G191" t="s">
        <v>3381</v>
      </c>
      <c r="J191" s="4" t="s">
        <v>788</v>
      </c>
      <c r="K191" s="4" t="s">
        <v>1944</v>
      </c>
      <c r="L191" s="3"/>
      <c r="O191" t="str">
        <f t="shared" si="11"/>
        <v>ES_MEMBERMILEAGE_MODDT</v>
      </c>
      <c r="P191" s="3"/>
    </row>
    <row r="192" spans="2:16" x14ac:dyDescent="0.45">
      <c r="B192" s="3" t="s">
        <v>616</v>
      </c>
      <c r="C192" s="4" t="s">
        <v>728</v>
      </c>
      <c r="D192" s="32" t="str">
        <f t="shared" si="8"/>
        <v>GA_PNT_AGE_NEWUSERS</v>
      </c>
      <c r="E192" t="e">
        <f t="shared" si="9"/>
        <v>#N/A</v>
      </c>
      <c r="F192" t="str">
        <f t="shared" si="10"/>
        <v/>
      </c>
      <c r="G192" t="s">
        <v>3381</v>
      </c>
      <c r="J192" s="4" t="s">
        <v>3397</v>
      </c>
      <c r="K192" s="4" t="s">
        <v>3862</v>
      </c>
      <c r="L192" s="3" t="s">
        <v>5505</v>
      </c>
      <c r="O192" t="str">
        <f t="shared" si="11"/>
        <v>ES_MEMBERSLEEP_SLEEPNO</v>
      </c>
      <c r="P192" s="3" t="s">
        <v>5505</v>
      </c>
    </row>
    <row r="193" spans="2:16" x14ac:dyDescent="0.45">
      <c r="B193" s="3" t="s">
        <v>616</v>
      </c>
      <c r="C193" s="4" t="s">
        <v>717</v>
      </c>
      <c r="D193" s="32" t="str">
        <f t="shared" si="8"/>
        <v>GA_PNT_AGE_SESSIONS</v>
      </c>
      <c r="E193" t="e">
        <f t="shared" si="9"/>
        <v>#N/A</v>
      </c>
      <c r="F193" t="str">
        <f t="shared" si="10"/>
        <v/>
      </c>
      <c r="G193" t="s">
        <v>3381</v>
      </c>
      <c r="J193" s="4" t="s">
        <v>3397</v>
      </c>
      <c r="K193" s="4" t="s">
        <v>3863</v>
      </c>
      <c r="L193" s="3" t="s">
        <v>5506</v>
      </c>
      <c r="O193" t="str">
        <f t="shared" si="11"/>
        <v>ES_MEMBERSLEEP_SLEEPDT</v>
      </c>
      <c r="P193" s="3" t="s">
        <v>5506</v>
      </c>
    </row>
    <row r="194" spans="2:16" x14ac:dyDescent="0.45">
      <c r="B194" s="3" t="s">
        <v>616</v>
      </c>
      <c r="C194" s="4" t="s">
        <v>718</v>
      </c>
      <c r="D194" s="32" t="str">
        <f t="shared" si="8"/>
        <v>GA_PNT_AGE_BOUNCES</v>
      </c>
      <c r="E194" t="e">
        <f t="shared" si="9"/>
        <v>#N/A</v>
      </c>
      <c r="F194" t="str">
        <f t="shared" si="10"/>
        <v/>
      </c>
      <c r="G194" t="s">
        <v>3381</v>
      </c>
      <c r="J194" s="4" t="s">
        <v>3397</v>
      </c>
      <c r="K194" s="4" t="s">
        <v>1927</v>
      </c>
      <c r="L194" s="3" t="s">
        <v>5507</v>
      </c>
      <c r="O194" t="str">
        <f t="shared" si="11"/>
        <v>ES_MEMBERSLEEP_MEMNO</v>
      </c>
      <c r="P194" s="3" t="s">
        <v>5507</v>
      </c>
    </row>
    <row r="195" spans="2:16" x14ac:dyDescent="0.45">
      <c r="B195" s="3" t="s">
        <v>616</v>
      </c>
      <c r="C195" s="4" t="s">
        <v>719</v>
      </c>
      <c r="D195" s="32" t="str">
        <f t="shared" si="8"/>
        <v>GA_PNT_AGE_PAGEVIEWS</v>
      </c>
      <c r="E195" t="e">
        <f t="shared" si="9"/>
        <v>#N/A</v>
      </c>
      <c r="F195" t="str">
        <f t="shared" si="10"/>
        <v/>
      </c>
      <c r="G195" t="s">
        <v>3381</v>
      </c>
      <c r="J195" s="4" t="s">
        <v>3397</v>
      </c>
      <c r="K195" s="4" t="s">
        <v>3779</v>
      </c>
      <c r="L195" s="3" t="s">
        <v>5506</v>
      </c>
      <c r="O195" t="str">
        <f t="shared" si="11"/>
        <v>ES_MEMBERSLEEP_MEMID</v>
      </c>
      <c r="P195" s="3" t="s">
        <v>5506</v>
      </c>
    </row>
    <row r="196" spans="2:16" x14ac:dyDescent="0.45">
      <c r="B196" s="3" t="s">
        <v>616</v>
      </c>
      <c r="C196" s="4" t="s">
        <v>720</v>
      </c>
      <c r="D196" s="32" t="str">
        <f t="shared" si="8"/>
        <v>GA_PNT_AGE_SESSIONDURATION</v>
      </c>
      <c r="E196" t="e">
        <f t="shared" si="9"/>
        <v>#N/A</v>
      </c>
      <c r="F196" t="str">
        <f t="shared" si="10"/>
        <v/>
      </c>
      <c r="G196" t="s">
        <v>3381</v>
      </c>
      <c r="J196" s="4" t="s">
        <v>3397</v>
      </c>
      <c r="K196" s="4" t="s">
        <v>3783</v>
      </c>
      <c r="L196" s="3"/>
      <c r="O196" t="str">
        <f t="shared" si="11"/>
        <v>ES_MEMBERSLEEP_MEMNM</v>
      </c>
      <c r="P196" s="3"/>
    </row>
    <row r="197" spans="2:16" x14ac:dyDescent="0.45">
      <c r="B197" s="3" t="s">
        <v>616</v>
      </c>
      <c r="C197" s="4" t="s">
        <v>721</v>
      </c>
      <c r="D197" s="32" t="str">
        <f t="shared" ref="D197:D260" si="12">B197&amp;"_"&amp;C197</f>
        <v>GA_PNT_AGE_TRANSACTIONS</v>
      </c>
      <c r="E197" t="e">
        <f t="shared" ref="E197:E260" si="13">VLOOKUP(D197,$O$3:$P$6663,2,FALSE)</f>
        <v>#N/A</v>
      </c>
      <c r="F197" t="str">
        <f t="shared" ref="F197:F260" si="14">IFERROR(E197,"")</f>
        <v/>
      </c>
      <c r="G197" t="s">
        <v>3381</v>
      </c>
      <c r="J197" s="4" t="s">
        <v>3397</v>
      </c>
      <c r="K197" s="4" t="s">
        <v>1935</v>
      </c>
      <c r="L197" s="3"/>
      <c r="O197" t="str">
        <f t="shared" ref="O197:O260" si="15">J197&amp;"_"&amp;K197</f>
        <v>ES_MEMBERSLEEP_MILEAGE</v>
      </c>
      <c r="P197" s="3"/>
    </row>
    <row r="198" spans="2:16" x14ac:dyDescent="0.45">
      <c r="B198" s="3" t="s">
        <v>616</v>
      </c>
      <c r="C198" s="4" t="s">
        <v>722</v>
      </c>
      <c r="D198" s="32" t="str">
        <f t="shared" si="12"/>
        <v>GA_PNT_AGE_TRANSACTIONREVENUE</v>
      </c>
      <c r="E198" t="e">
        <f t="shared" si="13"/>
        <v>#N/A</v>
      </c>
      <c r="F198" t="str">
        <f t="shared" si="14"/>
        <v/>
      </c>
      <c r="G198" t="s">
        <v>3381</v>
      </c>
      <c r="J198" s="4" t="s">
        <v>3397</v>
      </c>
      <c r="K198" s="4" t="s">
        <v>3815</v>
      </c>
      <c r="L198" s="3"/>
      <c r="O198" t="str">
        <f t="shared" si="15"/>
        <v>ES_MEMBERSLEEP_DEPOSIT</v>
      </c>
      <c r="P198" s="3"/>
    </row>
    <row r="199" spans="2:16" x14ac:dyDescent="0.45">
      <c r="B199" s="3" t="s">
        <v>616</v>
      </c>
      <c r="C199" s="4" t="s">
        <v>771</v>
      </c>
      <c r="D199" s="32" t="str">
        <f t="shared" si="12"/>
        <v>GA_PNT_AGE_GOAL1COMPLETIONS</v>
      </c>
      <c r="E199" t="e">
        <f t="shared" si="13"/>
        <v>#N/A</v>
      </c>
      <c r="F199" t="str">
        <f t="shared" si="14"/>
        <v/>
      </c>
      <c r="G199" t="s">
        <v>3381</v>
      </c>
      <c r="J199" s="4" t="s">
        <v>3397</v>
      </c>
      <c r="K199" s="4" t="s">
        <v>3780</v>
      </c>
      <c r="L199" s="3"/>
      <c r="O199" t="str">
        <f t="shared" si="15"/>
        <v>ES_MEMBERSLEEP_GROUPSNO</v>
      </c>
      <c r="P199" s="3"/>
    </row>
    <row r="200" spans="2:16" x14ac:dyDescent="0.45">
      <c r="B200" s="3" t="s">
        <v>616</v>
      </c>
      <c r="C200" s="4" t="s">
        <v>776</v>
      </c>
      <c r="D200" s="32" t="str">
        <f t="shared" si="12"/>
        <v>GA_PNT_AGE_GOAL6COMPLETIONS</v>
      </c>
      <c r="E200" t="e">
        <f t="shared" si="13"/>
        <v>#N/A</v>
      </c>
      <c r="F200" t="str">
        <f t="shared" si="14"/>
        <v/>
      </c>
      <c r="G200" t="s">
        <v>3381</v>
      </c>
      <c r="J200" s="4" t="s">
        <v>3397</v>
      </c>
      <c r="K200" s="4" t="s">
        <v>2284</v>
      </c>
      <c r="L200" s="3" t="s">
        <v>5506</v>
      </c>
      <c r="O200" t="str">
        <f t="shared" si="15"/>
        <v>ES_MEMBERSLEEP_EMAIL</v>
      </c>
      <c r="P200" s="3" t="s">
        <v>5506</v>
      </c>
    </row>
    <row r="201" spans="2:16" x14ac:dyDescent="0.45">
      <c r="B201" s="3" t="s">
        <v>616</v>
      </c>
      <c r="C201" s="4" t="s">
        <v>3382</v>
      </c>
      <c r="D201" s="32" t="str">
        <f t="shared" si="12"/>
        <v>GA_PNT_AGE_LOAD_DTTM</v>
      </c>
      <c r="E201" t="e">
        <f t="shared" si="13"/>
        <v>#N/A</v>
      </c>
      <c r="F201" t="str">
        <f t="shared" si="14"/>
        <v/>
      </c>
      <c r="G201" t="s">
        <v>3381</v>
      </c>
      <c r="J201" s="4" t="s">
        <v>3397</v>
      </c>
      <c r="K201" s="4" t="s">
        <v>3804</v>
      </c>
      <c r="L201" s="3"/>
      <c r="O201" t="str">
        <f t="shared" si="15"/>
        <v>ES_MEMBERSLEEP_CELLPHONE</v>
      </c>
      <c r="P201" s="3"/>
    </row>
    <row r="202" spans="2:16" x14ac:dyDescent="0.45">
      <c r="B202" s="3" t="s">
        <v>617</v>
      </c>
      <c r="C202" s="4" t="s">
        <v>708</v>
      </c>
      <c r="D202" s="32" t="str">
        <f t="shared" si="12"/>
        <v>GA_PNT_AFFINITY_DATE</v>
      </c>
      <c r="E202" t="e">
        <f t="shared" si="13"/>
        <v>#N/A</v>
      </c>
      <c r="F202" t="str">
        <f t="shared" si="14"/>
        <v/>
      </c>
      <c r="G202" t="s">
        <v>3381</v>
      </c>
      <c r="J202" s="4" t="s">
        <v>3397</v>
      </c>
      <c r="K202" s="4" t="s">
        <v>3802</v>
      </c>
      <c r="L202" s="3"/>
      <c r="O202" t="str">
        <f t="shared" si="15"/>
        <v>ES_MEMBERSLEEP_PHONE</v>
      </c>
      <c r="P202" s="3"/>
    </row>
    <row r="203" spans="2:16" x14ac:dyDescent="0.45">
      <c r="B203" s="3" t="s">
        <v>617</v>
      </c>
      <c r="C203" s="4" t="s">
        <v>730</v>
      </c>
      <c r="D203" s="32" t="str">
        <f t="shared" si="12"/>
        <v>GA_PNT_AFFINITY_INTERESTAFFINITYCATEGORY</v>
      </c>
      <c r="E203" t="e">
        <f t="shared" si="13"/>
        <v>#N/A</v>
      </c>
      <c r="F203" t="str">
        <f t="shared" si="14"/>
        <v/>
      </c>
      <c r="G203" t="s">
        <v>3381</v>
      </c>
      <c r="J203" s="4" t="s">
        <v>3397</v>
      </c>
      <c r="K203" s="4" t="s">
        <v>3823</v>
      </c>
      <c r="L203" s="3"/>
      <c r="O203" t="str">
        <f t="shared" si="15"/>
        <v>ES_MEMBERSLEEP_ENTRYDT</v>
      </c>
      <c r="P203" s="3"/>
    </row>
    <row r="204" spans="2:16" x14ac:dyDescent="0.45">
      <c r="B204" s="3" t="s">
        <v>617</v>
      </c>
      <c r="C204" s="4" t="s">
        <v>727</v>
      </c>
      <c r="D204" s="32" t="str">
        <f t="shared" si="12"/>
        <v>GA_PNT_AFFINITY_USERS</v>
      </c>
      <c r="E204" t="e">
        <f t="shared" si="13"/>
        <v>#N/A</v>
      </c>
      <c r="F204" t="str">
        <f t="shared" si="14"/>
        <v/>
      </c>
      <c r="G204" t="s">
        <v>3381</v>
      </c>
      <c r="J204" s="4" t="s">
        <v>3397</v>
      </c>
      <c r="K204" s="4" t="s">
        <v>3864</v>
      </c>
      <c r="L204" s="3"/>
      <c r="O204" t="str">
        <f t="shared" si="15"/>
        <v>ES_MEMBERSLEEP_ENCRYPTDATA</v>
      </c>
      <c r="P204" s="3"/>
    </row>
    <row r="205" spans="2:16" x14ac:dyDescent="0.45">
      <c r="B205" s="3" t="s">
        <v>617</v>
      </c>
      <c r="C205" s="4" t="s">
        <v>728</v>
      </c>
      <c r="D205" s="32" t="str">
        <f t="shared" si="12"/>
        <v>GA_PNT_AFFINITY_NEWUSERS</v>
      </c>
      <c r="E205" t="e">
        <f t="shared" si="13"/>
        <v>#N/A</v>
      </c>
      <c r="F205" t="str">
        <f t="shared" si="14"/>
        <v/>
      </c>
      <c r="G205" t="s">
        <v>3381</v>
      </c>
      <c r="J205" s="4" t="s">
        <v>3397</v>
      </c>
      <c r="K205" s="4" t="s">
        <v>1943</v>
      </c>
      <c r="L205" s="3"/>
      <c r="O205" t="str">
        <f t="shared" si="15"/>
        <v>ES_MEMBERSLEEP_REGDT</v>
      </c>
      <c r="P205" s="3"/>
    </row>
    <row r="206" spans="2:16" x14ac:dyDescent="0.45">
      <c r="B206" s="3" t="s">
        <v>617</v>
      </c>
      <c r="C206" s="4" t="s">
        <v>717</v>
      </c>
      <c r="D206" s="32" t="str">
        <f t="shared" si="12"/>
        <v>GA_PNT_AFFINITY_SESSIONS</v>
      </c>
      <c r="E206" t="e">
        <f t="shared" si="13"/>
        <v>#N/A</v>
      </c>
      <c r="F206" t="str">
        <f t="shared" si="14"/>
        <v/>
      </c>
      <c r="G206" t="s">
        <v>3381</v>
      </c>
      <c r="J206" s="4" t="s">
        <v>3397</v>
      </c>
      <c r="K206" s="4" t="s">
        <v>1944</v>
      </c>
      <c r="L206" s="3"/>
      <c r="O206" t="str">
        <f t="shared" si="15"/>
        <v>ES_MEMBERSLEEP_MODDT</v>
      </c>
      <c r="P206" s="3"/>
    </row>
    <row r="207" spans="2:16" x14ac:dyDescent="0.45">
      <c r="B207" s="3" t="s">
        <v>617</v>
      </c>
      <c r="C207" s="4" t="s">
        <v>718</v>
      </c>
      <c r="D207" s="32" t="str">
        <f t="shared" si="12"/>
        <v>GA_PNT_AFFINITY_BOUNCES</v>
      </c>
      <c r="E207" t="e">
        <f t="shared" si="13"/>
        <v>#N/A</v>
      </c>
      <c r="F207" t="str">
        <f t="shared" si="14"/>
        <v/>
      </c>
      <c r="G207" t="s">
        <v>3381</v>
      </c>
      <c r="J207" s="4" t="s">
        <v>3398</v>
      </c>
      <c r="K207" s="4" t="s">
        <v>1926</v>
      </c>
      <c r="L207" s="3" t="s">
        <v>5505</v>
      </c>
      <c r="O207" t="str">
        <f t="shared" si="15"/>
        <v>ES_MEMBERSNS_SNO</v>
      </c>
      <c r="P207" s="3" t="s">
        <v>5505</v>
      </c>
    </row>
    <row r="208" spans="2:16" x14ac:dyDescent="0.45">
      <c r="B208" s="3" t="s">
        <v>617</v>
      </c>
      <c r="C208" s="4" t="s">
        <v>719</v>
      </c>
      <c r="D208" s="32" t="str">
        <f t="shared" si="12"/>
        <v>GA_PNT_AFFINITY_PAGEVIEWS</v>
      </c>
      <c r="E208" t="e">
        <f t="shared" si="13"/>
        <v>#N/A</v>
      </c>
      <c r="F208" t="str">
        <f t="shared" si="14"/>
        <v/>
      </c>
      <c r="G208" t="s">
        <v>3381</v>
      </c>
      <c r="J208" s="4" t="s">
        <v>3398</v>
      </c>
      <c r="K208" s="4" t="s">
        <v>1947</v>
      </c>
      <c r="L208" s="3"/>
      <c r="O208" t="str">
        <f t="shared" si="15"/>
        <v>ES_MEMBERSNS_MALLSNO</v>
      </c>
      <c r="P208" s="3"/>
    </row>
    <row r="209" spans="2:16" x14ac:dyDescent="0.45">
      <c r="B209" s="3" t="s">
        <v>617</v>
      </c>
      <c r="C209" s="4" t="s">
        <v>720</v>
      </c>
      <c r="D209" s="32" t="str">
        <f t="shared" si="12"/>
        <v>GA_PNT_AFFINITY_SESSIONDURATION</v>
      </c>
      <c r="E209" t="e">
        <f t="shared" si="13"/>
        <v>#N/A</v>
      </c>
      <c r="F209" t="str">
        <f t="shared" si="14"/>
        <v/>
      </c>
      <c r="G209" t="s">
        <v>3381</v>
      </c>
      <c r="J209" s="4" t="s">
        <v>3398</v>
      </c>
      <c r="K209" s="4" t="s">
        <v>1927</v>
      </c>
      <c r="L209" s="3" t="s">
        <v>5506</v>
      </c>
      <c r="O209" t="str">
        <f t="shared" si="15"/>
        <v>ES_MEMBERSNS_MEMNO</v>
      </c>
      <c r="P209" s="3" t="s">
        <v>5506</v>
      </c>
    </row>
    <row r="210" spans="2:16" x14ac:dyDescent="0.45">
      <c r="B210" s="3" t="s">
        <v>617</v>
      </c>
      <c r="C210" s="4" t="s">
        <v>721</v>
      </c>
      <c r="D210" s="32" t="str">
        <f t="shared" si="12"/>
        <v>GA_PNT_AFFINITY_TRANSACTIONS</v>
      </c>
      <c r="E210" t="e">
        <f t="shared" si="13"/>
        <v>#N/A</v>
      </c>
      <c r="F210" t="str">
        <f t="shared" si="14"/>
        <v/>
      </c>
      <c r="G210" t="s">
        <v>3381</v>
      </c>
      <c r="J210" s="4" t="s">
        <v>3398</v>
      </c>
      <c r="K210" s="4" t="s">
        <v>3865</v>
      </c>
      <c r="L210" s="3"/>
      <c r="O210" t="str">
        <f t="shared" si="15"/>
        <v>ES_MEMBERSNS_APPID</v>
      </c>
      <c r="P210" s="3"/>
    </row>
    <row r="211" spans="2:16" x14ac:dyDescent="0.45">
      <c r="B211" s="3" t="s">
        <v>617</v>
      </c>
      <c r="C211" s="4" t="s">
        <v>722</v>
      </c>
      <c r="D211" s="32" t="str">
        <f t="shared" si="12"/>
        <v>GA_PNT_AFFINITY_TRANSACTIONREVENUE</v>
      </c>
      <c r="E211" t="e">
        <f t="shared" si="13"/>
        <v>#N/A</v>
      </c>
      <c r="F211" t="str">
        <f t="shared" si="14"/>
        <v/>
      </c>
      <c r="G211" t="s">
        <v>3381</v>
      </c>
      <c r="J211" s="4" t="s">
        <v>3398</v>
      </c>
      <c r="K211" s="4" t="s">
        <v>2306</v>
      </c>
      <c r="L211" s="3"/>
      <c r="O211" t="str">
        <f t="shared" si="15"/>
        <v>ES_MEMBERSNS_UUID</v>
      </c>
      <c r="P211" s="3"/>
    </row>
    <row r="212" spans="2:16" x14ac:dyDescent="0.45">
      <c r="B212" s="3" t="s">
        <v>617</v>
      </c>
      <c r="C212" s="4" t="s">
        <v>771</v>
      </c>
      <c r="D212" s="32" t="str">
        <f t="shared" si="12"/>
        <v>GA_PNT_AFFINITY_GOAL1COMPLETIONS</v>
      </c>
      <c r="E212" t="e">
        <f t="shared" si="13"/>
        <v>#N/A</v>
      </c>
      <c r="F212" t="str">
        <f t="shared" si="14"/>
        <v/>
      </c>
      <c r="G212" t="s">
        <v>3381</v>
      </c>
      <c r="J212" s="4" t="s">
        <v>3398</v>
      </c>
      <c r="K212" s="4" t="s">
        <v>3866</v>
      </c>
      <c r="L212" s="3"/>
      <c r="O212" t="str">
        <f t="shared" si="15"/>
        <v>ES_MEMBERSNS_SNSJOINFL</v>
      </c>
      <c r="P212" s="3"/>
    </row>
    <row r="213" spans="2:16" x14ac:dyDescent="0.45">
      <c r="B213" s="24" t="s">
        <v>617</v>
      </c>
      <c r="C213" s="4" t="s">
        <v>776</v>
      </c>
      <c r="D213" s="32" t="str">
        <f t="shared" si="12"/>
        <v>GA_PNT_AFFINITY_GOAL6COMPLETIONS</v>
      </c>
      <c r="E213" t="e">
        <f t="shared" si="13"/>
        <v>#N/A</v>
      </c>
      <c r="F213" t="str">
        <f t="shared" si="14"/>
        <v/>
      </c>
      <c r="G213" t="s">
        <v>3381</v>
      </c>
      <c r="J213" s="4" t="s">
        <v>3398</v>
      </c>
      <c r="K213" s="4" t="s">
        <v>3867</v>
      </c>
      <c r="L213" s="3"/>
      <c r="O213" t="str">
        <f t="shared" si="15"/>
        <v>ES_MEMBERSNS_SNSTYPEFL</v>
      </c>
      <c r="P213" s="3"/>
    </row>
    <row r="214" spans="2:16" x14ac:dyDescent="0.45">
      <c r="B214" s="24" t="s">
        <v>617</v>
      </c>
      <c r="C214" s="4" t="s">
        <v>3382</v>
      </c>
      <c r="D214" s="32" t="str">
        <f t="shared" si="12"/>
        <v>GA_PNT_AFFINITY_LOAD_DTTM</v>
      </c>
      <c r="E214" t="e">
        <f t="shared" si="13"/>
        <v>#N/A</v>
      </c>
      <c r="F214" t="str">
        <f t="shared" si="14"/>
        <v/>
      </c>
      <c r="G214" t="s">
        <v>3381</v>
      </c>
      <c r="J214" s="4" t="s">
        <v>3398</v>
      </c>
      <c r="K214" s="4" t="s">
        <v>3868</v>
      </c>
      <c r="L214" s="3"/>
      <c r="O214" t="str">
        <f t="shared" si="15"/>
        <v>ES_MEMBERSNS_CONNECTFL</v>
      </c>
      <c r="P214" s="3"/>
    </row>
    <row r="215" spans="2:16" x14ac:dyDescent="0.45">
      <c r="B215" s="24" t="s">
        <v>618</v>
      </c>
      <c r="C215" s="25" t="s">
        <v>708</v>
      </c>
      <c r="D215" s="32" t="str">
        <f t="shared" si="12"/>
        <v>GA_PNT_PAGE_DATE</v>
      </c>
      <c r="E215" t="e">
        <f t="shared" si="13"/>
        <v>#N/A</v>
      </c>
      <c r="F215" t="str">
        <f t="shared" si="14"/>
        <v/>
      </c>
      <c r="G215" t="s">
        <v>3381</v>
      </c>
      <c r="J215" s="4" t="s">
        <v>3398</v>
      </c>
      <c r="K215" s="4" t="s">
        <v>3869</v>
      </c>
      <c r="L215" s="3"/>
      <c r="O215" t="str">
        <f t="shared" si="15"/>
        <v>ES_MEMBERSNS_ACCESSTOKEN</v>
      </c>
      <c r="P215" s="3"/>
    </row>
    <row r="216" spans="2:16" x14ac:dyDescent="0.45">
      <c r="B216" s="24" t="s">
        <v>618</v>
      </c>
      <c r="C216" s="25" t="s">
        <v>709</v>
      </c>
      <c r="D216" s="32" t="str">
        <f t="shared" si="12"/>
        <v>GA_PNT_PAGE_CLIENTID</v>
      </c>
      <c r="E216" t="e">
        <f t="shared" si="13"/>
        <v>#N/A</v>
      </c>
      <c r="F216" t="str">
        <f t="shared" si="14"/>
        <v/>
      </c>
      <c r="G216" t="s">
        <v>3381</v>
      </c>
      <c r="J216" s="4" t="s">
        <v>3398</v>
      </c>
      <c r="K216" s="4" t="s">
        <v>3870</v>
      </c>
      <c r="L216" s="3"/>
      <c r="O216" t="str">
        <f t="shared" si="15"/>
        <v>ES_MEMBERSNS_REFRESHTOKEN</v>
      </c>
      <c r="P216" s="3"/>
    </row>
    <row r="217" spans="2:16" x14ac:dyDescent="0.45">
      <c r="B217" s="24" t="s">
        <v>618</v>
      </c>
      <c r="C217" s="25" t="s">
        <v>731</v>
      </c>
      <c r="D217" s="32" t="str">
        <f t="shared" si="12"/>
        <v>GA_PNT_PAGE_PAGEPATH</v>
      </c>
      <c r="E217" t="e">
        <f t="shared" si="13"/>
        <v>#N/A</v>
      </c>
      <c r="F217" t="str">
        <f t="shared" si="14"/>
        <v/>
      </c>
      <c r="G217" t="s">
        <v>3381</v>
      </c>
      <c r="J217" s="4" t="s">
        <v>3398</v>
      </c>
      <c r="K217" s="4" t="s">
        <v>1943</v>
      </c>
      <c r="L217" s="3"/>
      <c r="O217" t="str">
        <f t="shared" si="15"/>
        <v>ES_MEMBERSNS_REGDT</v>
      </c>
      <c r="P217" s="3"/>
    </row>
    <row r="218" spans="2:16" x14ac:dyDescent="0.45">
      <c r="B218" s="24" t="s">
        <v>618</v>
      </c>
      <c r="C218" s="25" t="s">
        <v>732</v>
      </c>
      <c r="D218" s="32" t="str">
        <f t="shared" si="12"/>
        <v>GA_PNT_PAGE_PAGEPATHLEVEL1</v>
      </c>
      <c r="E218" t="e">
        <f t="shared" si="13"/>
        <v>#N/A</v>
      </c>
      <c r="F218" t="str">
        <f t="shared" si="14"/>
        <v/>
      </c>
      <c r="G218" t="s">
        <v>3381</v>
      </c>
      <c r="J218" s="4" t="s">
        <v>3398</v>
      </c>
      <c r="K218" s="4" t="s">
        <v>1944</v>
      </c>
      <c r="L218" s="3"/>
      <c r="O218" t="str">
        <f t="shared" si="15"/>
        <v>ES_MEMBERSNS_MODDT</v>
      </c>
      <c r="P218" s="3"/>
    </row>
    <row r="219" spans="2:16" x14ac:dyDescent="0.45">
      <c r="B219" s="24" t="s">
        <v>618</v>
      </c>
      <c r="C219" s="25" t="s">
        <v>3367</v>
      </c>
      <c r="D219" s="32" t="str">
        <f t="shared" si="12"/>
        <v>GA_PNT_PAGE_PAGEPATHLEVEL2</v>
      </c>
      <c r="E219" t="e">
        <f t="shared" si="13"/>
        <v>#N/A</v>
      </c>
      <c r="F219" t="str">
        <f t="shared" si="14"/>
        <v/>
      </c>
      <c r="G219" t="s">
        <v>3381</v>
      </c>
      <c r="J219" s="4" t="s">
        <v>789</v>
      </c>
      <c r="K219" s="4" t="s">
        <v>1945</v>
      </c>
      <c r="L219" s="3" t="s">
        <v>5505</v>
      </c>
      <c r="O219" t="str">
        <f t="shared" si="15"/>
        <v>ES_ORDER_ORDERNO</v>
      </c>
      <c r="P219" s="3" t="s">
        <v>5505</v>
      </c>
    </row>
    <row r="220" spans="2:16" x14ac:dyDescent="0.45">
      <c r="B220" s="24" t="s">
        <v>618</v>
      </c>
      <c r="C220" s="25" t="s">
        <v>3366</v>
      </c>
      <c r="D220" s="32" t="str">
        <f t="shared" si="12"/>
        <v>GA_PNT_PAGE_PAGEPATHLEVEL3</v>
      </c>
      <c r="E220" t="e">
        <f t="shared" si="13"/>
        <v>#N/A</v>
      </c>
      <c r="F220" t="str">
        <f t="shared" si="14"/>
        <v/>
      </c>
      <c r="G220" t="s">
        <v>3381</v>
      </c>
      <c r="J220" s="4" t="s">
        <v>789</v>
      </c>
      <c r="K220" s="4" t="s">
        <v>1946</v>
      </c>
      <c r="L220" s="3" t="s">
        <v>5506</v>
      </c>
      <c r="O220" t="str">
        <f t="shared" si="15"/>
        <v>ES_ORDER_APIORDERNO</v>
      </c>
      <c r="P220" s="3" t="s">
        <v>5506</v>
      </c>
    </row>
    <row r="221" spans="2:16" x14ac:dyDescent="0.45">
      <c r="B221" s="24" t="s">
        <v>618</v>
      </c>
      <c r="C221" s="25" t="s">
        <v>3368</v>
      </c>
      <c r="D221" s="32" t="str">
        <f t="shared" si="12"/>
        <v>GA_PNT_PAGE_PAGEPATHLEVEL4</v>
      </c>
      <c r="E221" t="e">
        <f t="shared" si="13"/>
        <v>#N/A</v>
      </c>
      <c r="F221" t="str">
        <f t="shared" si="14"/>
        <v/>
      </c>
      <c r="G221" t="s">
        <v>3381</v>
      </c>
      <c r="J221" s="4" t="s">
        <v>789</v>
      </c>
      <c r="K221" s="4" t="s">
        <v>1947</v>
      </c>
      <c r="L221" s="3"/>
      <c r="O221" t="str">
        <f t="shared" si="15"/>
        <v>ES_ORDER_MALLSNO</v>
      </c>
      <c r="P221" s="3"/>
    </row>
    <row r="222" spans="2:16" x14ac:dyDescent="0.45">
      <c r="B222" s="24" t="s">
        <v>618</v>
      </c>
      <c r="C222" s="25" t="s">
        <v>719</v>
      </c>
      <c r="D222" s="32" t="str">
        <f t="shared" si="12"/>
        <v>GA_PNT_PAGE_PAGEVIEWS</v>
      </c>
      <c r="E222" t="e">
        <f t="shared" si="13"/>
        <v>#N/A</v>
      </c>
      <c r="F222" t="str">
        <f t="shared" si="14"/>
        <v/>
      </c>
      <c r="G222" t="s">
        <v>3381</v>
      </c>
      <c r="J222" s="4" t="s">
        <v>789</v>
      </c>
      <c r="K222" s="4" t="s">
        <v>1927</v>
      </c>
      <c r="L222" s="3" t="s">
        <v>5506</v>
      </c>
      <c r="O222" t="str">
        <f t="shared" si="15"/>
        <v>ES_ORDER_MEMNO</v>
      </c>
      <c r="P222" s="3" t="s">
        <v>5506</v>
      </c>
    </row>
    <row r="223" spans="2:16" x14ac:dyDescent="0.45">
      <c r="B223" s="24" t="s">
        <v>618</v>
      </c>
      <c r="C223" s="25" t="s">
        <v>733</v>
      </c>
      <c r="D223" s="32" t="str">
        <f t="shared" si="12"/>
        <v>GA_PNT_PAGE_UNIQUEPAGEVIEWS</v>
      </c>
      <c r="E223" t="e">
        <f t="shared" si="13"/>
        <v>#N/A</v>
      </c>
      <c r="F223" t="str">
        <f t="shared" si="14"/>
        <v/>
      </c>
      <c r="G223" t="s">
        <v>3381</v>
      </c>
      <c r="J223" s="4" t="s">
        <v>789</v>
      </c>
      <c r="K223" s="4" t="s">
        <v>1948</v>
      </c>
      <c r="L223" s="3"/>
      <c r="O223" t="str">
        <f t="shared" si="15"/>
        <v>ES_ORDER_ORDERSTATUS</v>
      </c>
      <c r="P223" s="3"/>
    </row>
    <row r="224" spans="2:16" x14ac:dyDescent="0.45">
      <c r="B224" s="24" t="s">
        <v>618</v>
      </c>
      <c r="C224" s="25" t="s">
        <v>734</v>
      </c>
      <c r="D224" s="32" t="str">
        <f t="shared" si="12"/>
        <v>GA_PNT_PAGE_ENTRANCES</v>
      </c>
      <c r="E224" t="e">
        <f t="shared" si="13"/>
        <v>#N/A</v>
      </c>
      <c r="F224" t="str">
        <f t="shared" si="14"/>
        <v/>
      </c>
      <c r="G224" t="s">
        <v>3381</v>
      </c>
      <c r="J224" s="4" t="s">
        <v>789</v>
      </c>
      <c r="K224" s="4" t="s">
        <v>1949</v>
      </c>
      <c r="L224" s="3"/>
      <c r="O224" t="str">
        <f t="shared" si="15"/>
        <v>ES_ORDER_ORDERIP</v>
      </c>
      <c r="P224" s="3"/>
    </row>
    <row r="225" spans="2:16" x14ac:dyDescent="0.45">
      <c r="B225" s="24" t="s">
        <v>618</v>
      </c>
      <c r="C225" s="25" t="s">
        <v>718</v>
      </c>
      <c r="D225" s="32" t="str">
        <f t="shared" si="12"/>
        <v>GA_PNT_PAGE_BOUNCES</v>
      </c>
      <c r="E225" t="e">
        <f t="shared" si="13"/>
        <v>#N/A</v>
      </c>
      <c r="F225" t="str">
        <f t="shared" si="14"/>
        <v/>
      </c>
      <c r="G225" t="s">
        <v>3381</v>
      </c>
      <c r="J225" s="4" t="s">
        <v>789</v>
      </c>
      <c r="K225" s="4" t="s">
        <v>1950</v>
      </c>
      <c r="L225" s="3"/>
      <c r="O225" t="str">
        <f t="shared" si="15"/>
        <v>ES_ORDER_ORDERCHANNELFL</v>
      </c>
      <c r="P225" s="3"/>
    </row>
    <row r="226" spans="2:16" x14ac:dyDescent="0.45">
      <c r="B226" s="24" t="s">
        <v>618</v>
      </c>
      <c r="C226" s="25" t="s">
        <v>735</v>
      </c>
      <c r="D226" s="32" t="str">
        <f t="shared" si="12"/>
        <v>GA_PNT_PAGE_EXITS</v>
      </c>
      <c r="E226" t="e">
        <f t="shared" si="13"/>
        <v>#N/A</v>
      </c>
      <c r="F226" t="str">
        <f t="shared" si="14"/>
        <v/>
      </c>
      <c r="G226" t="s">
        <v>3381</v>
      </c>
      <c r="J226" s="4" t="s">
        <v>789</v>
      </c>
      <c r="K226" s="4" t="s">
        <v>1951</v>
      </c>
      <c r="L226" s="3"/>
      <c r="O226" t="str">
        <f t="shared" si="15"/>
        <v>ES_ORDER_ORDERTYPEFL</v>
      </c>
      <c r="P226" s="3"/>
    </row>
    <row r="227" spans="2:16" x14ac:dyDescent="0.45">
      <c r="B227" s="3" t="s">
        <v>618</v>
      </c>
      <c r="C227" s="25" t="s">
        <v>736</v>
      </c>
      <c r="D227" s="32" t="str">
        <f t="shared" si="12"/>
        <v>GA_PNT_PAGE_TIMEONPAGE</v>
      </c>
      <c r="E227" t="e">
        <f t="shared" si="13"/>
        <v>#N/A</v>
      </c>
      <c r="F227" t="str">
        <f t="shared" si="14"/>
        <v/>
      </c>
      <c r="G227" t="s">
        <v>3381</v>
      </c>
      <c r="J227" s="4" t="s">
        <v>789</v>
      </c>
      <c r="K227" s="4" t="s">
        <v>1952</v>
      </c>
      <c r="L227" s="3"/>
      <c r="O227" t="str">
        <f t="shared" si="15"/>
        <v>ES_ORDER_APPOS</v>
      </c>
      <c r="P227" s="3"/>
    </row>
    <row r="228" spans="2:16" x14ac:dyDescent="0.45">
      <c r="B228" s="3" t="s">
        <v>618</v>
      </c>
      <c r="C228" s="4" t="s">
        <v>3382</v>
      </c>
      <c r="D228" s="32" t="str">
        <f t="shared" si="12"/>
        <v>GA_PNT_PAGE_LOAD_DTTM</v>
      </c>
      <c r="E228" t="e">
        <f t="shared" si="13"/>
        <v>#N/A</v>
      </c>
      <c r="F228" t="str">
        <f t="shared" si="14"/>
        <v/>
      </c>
      <c r="G228" t="s">
        <v>3381</v>
      </c>
      <c r="J228" s="4" t="s">
        <v>789</v>
      </c>
      <c r="K228" s="4" t="s">
        <v>1953</v>
      </c>
      <c r="L228" s="3"/>
      <c r="O228" t="str">
        <f t="shared" si="15"/>
        <v>ES_ORDER_PUSHCODE</v>
      </c>
      <c r="P228" s="3"/>
    </row>
    <row r="229" spans="2:16" x14ac:dyDescent="0.45">
      <c r="B229" s="3" t="s">
        <v>619</v>
      </c>
      <c r="C229" s="4" t="s">
        <v>708</v>
      </c>
      <c r="D229" s="32" t="str">
        <f t="shared" si="12"/>
        <v>GA_PNT_ORDER_DATE</v>
      </c>
      <c r="E229" t="e">
        <f t="shared" si="13"/>
        <v>#N/A</v>
      </c>
      <c r="F229" t="str">
        <f t="shared" si="14"/>
        <v/>
      </c>
      <c r="G229" t="s">
        <v>3381</v>
      </c>
      <c r="J229" s="4" t="s">
        <v>789</v>
      </c>
      <c r="K229" s="4" t="s">
        <v>1954</v>
      </c>
      <c r="L229" s="3"/>
      <c r="O229" t="str">
        <f t="shared" si="15"/>
        <v>ES_ORDER_STATISTICSAPPORDERCNTFL</v>
      </c>
      <c r="P229" s="3"/>
    </row>
    <row r="230" spans="2:16" x14ac:dyDescent="0.45">
      <c r="B230" s="3" t="s">
        <v>619</v>
      </c>
      <c r="C230" s="4" t="s">
        <v>709</v>
      </c>
      <c r="D230" s="32" t="str">
        <f t="shared" si="12"/>
        <v>GA_PNT_ORDER_CLIENTID</v>
      </c>
      <c r="E230" t="e">
        <f t="shared" si="13"/>
        <v>#N/A</v>
      </c>
      <c r="F230" t="str">
        <f t="shared" si="14"/>
        <v/>
      </c>
      <c r="G230" t="s">
        <v>3381</v>
      </c>
      <c r="J230" s="4" t="s">
        <v>789</v>
      </c>
      <c r="K230" s="4" t="s">
        <v>1955</v>
      </c>
      <c r="L230" s="3"/>
      <c r="O230" t="str">
        <f t="shared" si="15"/>
        <v>ES_ORDER_ORDEREMAIL</v>
      </c>
      <c r="P230" s="3"/>
    </row>
    <row r="231" spans="2:16" x14ac:dyDescent="0.45">
      <c r="B231" s="3" t="s">
        <v>619</v>
      </c>
      <c r="C231" s="4" t="s">
        <v>737</v>
      </c>
      <c r="D231" s="32" t="str">
        <f t="shared" si="12"/>
        <v>GA_PNT_ORDER_TRANSACTIONID</v>
      </c>
      <c r="E231" t="e">
        <f t="shared" si="13"/>
        <v>#N/A</v>
      </c>
      <c r="F231" t="str">
        <f t="shared" si="14"/>
        <v/>
      </c>
      <c r="G231" t="s">
        <v>3381</v>
      </c>
      <c r="J231" s="4" t="s">
        <v>789</v>
      </c>
      <c r="K231" s="4" t="s">
        <v>1956</v>
      </c>
      <c r="L231" s="3"/>
      <c r="O231" t="str">
        <f t="shared" si="15"/>
        <v>ES_ORDER_ORDERGOODSNM</v>
      </c>
      <c r="P231" s="3"/>
    </row>
    <row r="232" spans="2:16" x14ac:dyDescent="0.45">
      <c r="B232" s="3" t="s">
        <v>619</v>
      </c>
      <c r="C232" s="4" t="s">
        <v>721</v>
      </c>
      <c r="D232" s="32" t="str">
        <f t="shared" si="12"/>
        <v>GA_PNT_ORDER_TRANSACTIONS</v>
      </c>
      <c r="E232" t="e">
        <f t="shared" si="13"/>
        <v>#N/A</v>
      </c>
      <c r="F232" t="str">
        <f t="shared" si="14"/>
        <v/>
      </c>
      <c r="G232" t="s">
        <v>3381</v>
      </c>
      <c r="J232" s="4" t="s">
        <v>789</v>
      </c>
      <c r="K232" s="4" t="s">
        <v>1957</v>
      </c>
      <c r="L232" s="3"/>
      <c r="O232" t="str">
        <f t="shared" si="15"/>
        <v>ES_ORDER_ORDERGOODSNMSTANDARD</v>
      </c>
      <c r="P232" s="3"/>
    </row>
    <row r="233" spans="2:16" x14ac:dyDescent="0.45">
      <c r="B233" s="3" t="s">
        <v>619</v>
      </c>
      <c r="C233" s="4" t="s">
        <v>722</v>
      </c>
      <c r="D233" s="32" t="str">
        <f t="shared" si="12"/>
        <v>GA_PNT_ORDER_TRANSACTIONREVENUE</v>
      </c>
      <c r="E233" t="e">
        <f t="shared" si="13"/>
        <v>#N/A</v>
      </c>
      <c r="F233" t="str">
        <f t="shared" si="14"/>
        <v/>
      </c>
      <c r="G233" t="s">
        <v>3381</v>
      </c>
      <c r="J233" s="4" t="s">
        <v>789</v>
      </c>
      <c r="K233" s="4" t="s">
        <v>1958</v>
      </c>
      <c r="L233" s="3"/>
      <c r="O233" t="str">
        <f t="shared" si="15"/>
        <v>ES_ORDER_ORDERGOODSCNT</v>
      </c>
      <c r="P233" s="3"/>
    </row>
    <row r="234" spans="2:16" x14ac:dyDescent="0.45">
      <c r="B234" s="3" t="s">
        <v>619</v>
      </c>
      <c r="C234" s="4" t="s">
        <v>738</v>
      </c>
      <c r="D234" s="32" t="str">
        <f t="shared" si="12"/>
        <v>GA_PNT_ORDER_TRANSACTIONTAX</v>
      </c>
      <c r="E234" t="e">
        <f t="shared" si="13"/>
        <v>#N/A</v>
      </c>
      <c r="F234" t="str">
        <f t="shared" si="14"/>
        <v/>
      </c>
      <c r="G234" t="s">
        <v>3381</v>
      </c>
      <c r="J234" s="4" t="s">
        <v>789</v>
      </c>
      <c r="K234" s="4" t="s">
        <v>1959</v>
      </c>
      <c r="L234" s="3"/>
      <c r="O234" t="str">
        <f t="shared" si="15"/>
        <v>ES_ORDER_SETTLEPRICE</v>
      </c>
      <c r="P234" s="3"/>
    </row>
    <row r="235" spans="2:16" x14ac:dyDescent="0.45">
      <c r="B235" s="3" t="s">
        <v>619</v>
      </c>
      <c r="C235" s="4" t="s">
        <v>739</v>
      </c>
      <c r="D235" s="32" t="str">
        <f t="shared" si="12"/>
        <v>GA_PNT_ORDER_TRANSACTIONSHIPPING</v>
      </c>
      <c r="E235" t="e">
        <f t="shared" si="13"/>
        <v>#N/A</v>
      </c>
      <c r="F235" t="str">
        <f t="shared" si="14"/>
        <v/>
      </c>
      <c r="G235" t="s">
        <v>3381</v>
      </c>
      <c r="J235" s="4" t="s">
        <v>789</v>
      </c>
      <c r="K235" s="4" t="s">
        <v>1960</v>
      </c>
      <c r="L235" s="3"/>
      <c r="O235" t="str">
        <f t="shared" si="15"/>
        <v>ES_ORDER_OVERSEASSETTLECURRENCY</v>
      </c>
      <c r="P235" s="3"/>
    </row>
    <row r="236" spans="2:16" x14ac:dyDescent="0.45">
      <c r="B236" s="3" t="s">
        <v>619</v>
      </c>
      <c r="C236" s="4" t="s">
        <v>740</v>
      </c>
      <c r="D236" s="32" t="str">
        <f t="shared" si="12"/>
        <v>GA_PNT_ORDER_REFUNDAMOUNT</v>
      </c>
      <c r="E236" t="e">
        <f t="shared" si="13"/>
        <v>#N/A</v>
      </c>
      <c r="F236" t="str">
        <f t="shared" si="14"/>
        <v/>
      </c>
      <c r="G236" t="s">
        <v>3381</v>
      </c>
      <c r="J236" s="4" t="s">
        <v>789</v>
      </c>
      <c r="K236" s="4" t="s">
        <v>1961</v>
      </c>
      <c r="L236" s="3"/>
      <c r="O236" t="str">
        <f t="shared" si="15"/>
        <v>ES_ORDER_OVERSEASSETTLEPRICE</v>
      </c>
      <c r="P236" s="3"/>
    </row>
    <row r="237" spans="2:16" x14ac:dyDescent="0.45">
      <c r="B237" s="3" t="s">
        <v>619</v>
      </c>
      <c r="C237" s="4" t="s">
        <v>741</v>
      </c>
      <c r="D237" s="32" t="str">
        <f t="shared" si="12"/>
        <v>GA_PNT_ORDER_ITEMQUANTITY</v>
      </c>
      <c r="E237" t="e">
        <f t="shared" si="13"/>
        <v>#N/A</v>
      </c>
      <c r="F237" t="str">
        <f t="shared" si="14"/>
        <v/>
      </c>
      <c r="G237" t="s">
        <v>3381</v>
      </c>
      <c r="J237" s="4" t="s">
        <v>789</v>
      </c>
      <c r="K237" s="4" t="s">
        <v>1962</v>
      </c>
      <c r="L237" s="3"/>
      <c r="O237" t="str">
        <f t="shared" si="15"/>
        <v>ES_ORDER_TAXSUPPLYPRICE</v>
      </c>
      <c r="P237" s="3"/>
    </row>
    <row r="238" spans="2:16" x14ac:dyDescent="0.45">
      <c r="B238" s="3" t="s">
        <v>619</v>
      </c>
      <c r="C238" s="4" t="s">
        <v>3382</v>
      </c>
      <c r="D238" s="32" t="str">
        <f t="shared" si="12"/>
        <v>GA_PNT_ORDER_LOAD_DTTM</v>
      </c>
      <c r="E238" t="e">
        <f t="shared" si="13"/>
        <v>#N/A</v>
      </c>
      <c r="F238" t="str">
        <f t="shared" si="14"/>
        <v/>
      </c>
      <c r="G238" t="s">
        <v>3381</v>
      </c>
      <c r="J238" s="4" t="s">
        <v>789</v>
      </c>
      <c r="K238" s="4" t="s">
        <v>1963</v>
      </c>
      <c r="L238" s="3"/>
      <c r="O238" t="str">
        <f t="shared" si="15"/>
        <v>ES_ORDER_TAXVATPRICE</v>
      </c>
      <c r="P238" s="3"/>
    </row>
    <row r="239" spans="2:16" x14ac:dyDescent="0.45">
      <c r="B239" s="3" t="s">
        <v>620</v>
      </c>
      <c r="C239" s="4" t="s">
        <v>708</v>
      </c>
      <c r="D239" s="32" t="str">
        <f t="shared" si="12"/>
        <v>GA_PNT_PRODUCT_DATE</v>
      </c>
      <c r="E239" t="e">
        <f t="shared" si="13"/>
        <v>#N/A</v>
      </c>
      <c r="F239" t="str">
        <f t="shared" si="14"/>
        <v/>
      </c>
      <c r="G239" t="s">
        <v>3381</v>
      </c>
      <c r="J239" s="4" t="s">
        <v>789</v>
      </c>
      <c r="K239" s="4" t="s">
        <v>1964</v>
      </c>
      <c r="L239" s="3"/>
      <c r="O239" t="str">
        <f t="shared" si="15"/>
        <v>ES_ORDER_TAXFREEPRICE</v>
      </c>
      <c r="P239" s="3"/>
    </row>
    <row r="240" spans="2:16" x14ac:dyDescent="0.45">
      <c r="B240" s="3" t="s">
        <v>620</v>
      </c>
      <c r="C240" s="4" t="s">
        <v>709</v>
      </c>
      <c r="D240" s="32" t="str">
        <f t="shared" si="12"/>
        <v>GA_PNT_PRODUCT_CLIENTID</v>
      </c>
      <c r="E240" t="e">
        <f t="shared" si="13"/>
        <v>#N/A</v>
      </c>
      <c r="F240" t="str">
        <f t="shared" si="14"/>
        <v/>
      </c>
      <c r="G240" t="s">
        <v>3381</v>
      </c>
      <c r="J240" s="4" t="s">
        <v>789</v>
      </c>
      <c r="K240" s="4" t="s">
        <v>1965</v>
      </c>
      <c r="L240" s="3"/>
      <c r="O240" t="str">
        <f t="shared" si="15"/>
        <v>ES_ORDER_REALTAXSUPPLYPRICE</v>
      </c>
      <c r="P240" s="3"/>
    </row>
    <row r="241" spans="2:16" x14ac:dyDescent="0.45">
      <c r="B241" s="3" t="s">
        <v>620</v>
      </c>
      <c r="C241" s="4" t="s">
        <v>742</v>
      </c>
      <c r="D241" s="32" t="str">
        <f t="shared" si="12"/>
        <v>GA_PNT_PRODUCT_PRODUCTSKU</v>
      </c>
      <c r="E241" t="e">
        <f t="shared" si="13"/>
        <v>#N/A</v>
      </c>
      <c r="F241" t="str">
        <f t="shared" si="14"/>
        <v/>
      </c>
      <c r="G241" t="s">
        <v>3381</v>
      </c>
      <c r="J241" s="4" t="s">
        <v>789</v>
      </c>
      <c r="K241" s="4" t="s">
        <v>1966</v>
      </c>
      <c r="L241" s="3"/>
      <c r="O241" t="str">
        <f t="shared" si="15"/>
        <v>ES_ORDER_REALTAXVATPRICE</v>
      </c>
      <c r="P241" s="3"/>
    </row>
    <row r="242" spans="2:16" x14ac:dyDescent="0.45">
      <c r="B242" s="3" t="s">
        <v>620</v>
      </c>
      <c r="C242" s="4" t="s">
        <v>743</v>
      </c>
      <c r="D242" s="32" t="str">
        <f t="shared" si="12"/>
        <v>GA_PNT_PRODUCT_PRODUCTNAME</v>
      </c>
      <c r="E242" t="e">
        <f t="shared" si="13"/>
        <v>#N/A</v>
      </c>
      <c r="F242" t="str">
        <f t="shared" si="14"/>
        <v/>
      </c>
      <c r="G242" t="s">
        <v>3381</v>
      </c>
      <c r="J242" s="4" t="s">
        <v>789</v>
      </c>
      <c r="K242" s="4" t="s">
        <v>1967</v>
      </c>
      <c r="L242" s="3"/>
      <c r="O242" t="str">
        <f t="shared" si="15"/>
        <v>ES_ORDER_REALTAXFREEPRICE</v>
      </c>
      <c r="P242" s="3"/>
    </row>
    <row r="243" spans="2:16" x14ac:dyDescent="0.45">
      <c r="B243" s="3" t="s">
        <v>620</v>
      </c>
      <c r="C243" s="4" t="s">
        <v>744</v>
      </c>
      <c r="D243" s="32" t="str">
        <f t="shared" si="12"/>
        <v>GA_PNT_PRODUCT_PRODUCTLISTNAME</v>
      </c>
      <c r="E243" t="e">
        <f t="shared" si="13"/>
        <v>#N/A</v>
      </c>
      <c r="F243" t="str">
        <f t="shared" si="14"/>
        <v/>
      </c>
      <c r="G243" t="s">
        <v>3381</v>
      </c>
      <c r="J243" s="4" t="s">
        <v>789</v>
      </c>
      <c r="K243" s="4" t="s">
        <v>1968</v>
      </c>
      <c r="L243" s="3"/>
      <c r="O243" t="str">
        <f t="shared" si="15"/>
        <v>ES_ORDER_USEMILEAGE</v>
      </c>
      <c r="P243" s="3"/>
    </row>
    <row r="244" spans="2:16" x14ac:dyDescent="0.45">
      <c r="B244" s="3" t="s">
        <v>620</v>
      </c>
      <c r="C244" s="4" t="s">
        <v>745</v>
      </c>
      <c r="D244" s="32" t="str">
        <f t="shared" si="12"/>
        <v>GA_PNT_PRODUCT_PRODUCTBRAND</v>
      </c>
      <c r="E244" t="e">
        <f t="shared" si="13"/>
        <v>#N/A</v>
      </c>
      <c r="F244" t="str">
        <f t="shared" si="14"/>
        <v/>
      </c>
      <c r="G244" t="s">
        <v>3381</v>
      </c>
      <c r="J244" s="4" t="s">
        <v>789</v>
      </c>
      <c r="K244" s="4" t="s">
        <v>1969</v>
      </c>
      <c r="L244" s="3"/>
      <c r="O244" t="str">
        <f t="shared" si="15"/>
        <v>ES_ORDER_USEDEPOSIT</v>
      </c>
      <c r="P244" s="3"/>
    </row>
    <row r="245" spans="2:16" x14ac:dyDescent="0.45">
      <c r="B245" s="3" t="s">
        <v>620</v>
      </c>
      <c r="C245" s="4" t="s">
        <v>746</v>
      </c>
      <c r="D245" s="32" t="str">
        <f t="shared" si="12"/>
        <v>GA_PNT_PRODUCT_PRODUCTCATEGORYHIERARCHY</v>
      </c>
      <c r="E245" t="e">
        <f t="shared" si="13"/>
        <v>#N/A</v>
      </c>
      <c r="F245" t="str">
        <f t="shared" si="14"/>
        <v/>
      </c>
      <c r="G245" t="s">
        <v>3381</v>
      </c>
      <c r="J245" s="4" t="s">
        <v>789</v>
      </c>
      <c r="K245" s="4" t="s">
        <v>1970</v>
      </c>
      <c r="L245" s="3"/>
      <c r="O245" t="str">
        <f t="shared" si="15"/>
        <v>ES_ORDER_TOTALGOODSPRICE</v>
      </c>
      <c r="P245" s="3"/>
    </row>
    <row r="246" spans="2:16" x14ac:dyDescent="0.45">
      <c r="B246" s="3" t="s">
        <v>620</v>
      </c>
      <c r="C246" s="4" t="s">
        <v>747</v>
      </c>
      <c r="D246" s="32" t="str">
        <f t="shared" si="12"/>
        <v>GA_PNT_PRODUCT_ITEMREVENUE</v>
      </c>
      <c r="E246" t="e">
        <f t="shared" si="13"/>
        <v>#N/A</v>
      </c>
      <c r="F246" t="str">
        <f t="shared" si="14"/>
        <v/>
      </c>
      <c r="G246" t="s">
        <v>3381</v>
      </c>
      <c r="J246" s="4" t="s">
        <v>789</v>
      </c>
      <c r="K246" s="4" t="s">
        <v>1971</v>
      </c>
      <c r="L246" s="3"/>
      <c r="O246" t="str">
        <f t="shared" si="15"/>
        <v>ES_ORDER_TOTALDELIVERYCHARGE</v>
      </c>
      <c r="P246" s="3"/>
    </row>
    <row r="247" spans="2:16" x14ac:dyDescent="0.45">
      <c r="B247" s="3" t="s">
        <v>620</v>
      </c>
      <c r="C247" s="4" t="s">
        <v>748</v>
      </c>
      <c r="D247" s="32" t="str">
        <f t="shared" si="12"/>
        <v>GA_PNT_PRODUCT_UNIQUEPURCHASES</v>
      </c>
      <c r="E247" t="e">
        <f t="shared" si="13"/>
        <v>#N/A</v>
      </c>
      <c r="F247" t="str">
        <f t="shared" si="14"/>
        <v/>
      </c>
      <c r="G247" t="s">
        <v>3381</v>
      </c>
      <c r="J247" s="4" t="s">
        <v>789</v>
      </c>
      <c r="K247" s="4" t="s">
        <v>1972</v>
      </c>
      <c r="L247" s="3"/>
      <c r="O247" t="str">
        <f t="shared" si="15"/>
        <v>ES_ORDER_TOTALDELIVERYINSURANCEFEE</v>
      </c>
      <c r="P247" s="3"/>
    </row>
    <row r="248" spans="2:16" x14ac:dyDescent="0.45">
      <c r="B248" s="3" t="s">
        <v>620</v>
      </c>
      <c r="C248" s="4" t="s">
        <v>741</v>
      </c>
      <c r="D248" s="32" t="str">
        <f t="shared" si="12"/>
        <v>GA_PNT_PRODUCT_ITEMQUANTITY</v>
      </c>
      <c r="E248" t="e">
        <f t="shared" si="13"/>
        <v>#N/A</v>
      </c>
      <c r="F248" t="str">
        <f t="shared" si="14"/>
        <v/>
      </c>
      <c r="G248" t="s">
        <v>3381</v>
      </c>
      <c r="J248" s="4" t="s">
        <v>789</v>
      </c>
      <c r="K248" s="4" t="s">
        <v>1973</v>
      </c>
      <c r="L248" s="3"/>
      <c r="O248" t="str">
        <f t="shared" si="15"/>
        <v>ES_ORDER_TOTALGOODSDCPRICE</v>
      </c>
      <c r="P248" s="3"/>
    </row>
    <row r="249" spans="2:16" x14ac:dyDescent="0.45">
      <c r="B249" s="3" t="s">
        <v>620</v>
      </c>
      <c r="C249" s="4" t="s">
        <v>749</v>
      </c>
      <c r="D249" s="32" t="str">
        <f t="shared" si="12"/>
        <v>GA_PNT_PRODUCT_PRODUCTREFUNDAMOUNT</v>
      </c>
      <c r="E249" t="e">
        <f t="shared" si="13"/>
        <v>#N/A</v>
      </c>
      <c r="F249" t="str">
        <f t="shared" si="14"/>
        <v/>
      </c>
      <c r="G249" t="s">
        <v>3381</v>
      </c>
      <c r="J249" s="4" t="s">
        <v>789</v>
      </c>
      <c r="K249" s="4" t="s">
        <v>1974</v>
      </c>
      <c r="L249" s="3"/>
      <c r="O249" t="str">
        <f t="shared" si="15"/>
        <v>ES_ORDER_TOTALMEMBERDCPRICE</v>
      </c>
      <c r="P249" s="3"/>
    </row>
    <row r="250" spans="2:16" x14ac:dyDescent="0.45">
      <c r="B250" s="3" t="s">
        <v>620</v>
      </c>
      <c r="C250" s="4" t="s">
        <v>750</v>
      </c>
      <c r="D250" s="32" t="str">
        <f t="shared" si="12"/>
        <v>GA_PNT_PRODUCT_QUANTITYADDEDTOCART</v>
      </c>
      <c r="E250" t="e">
        <f t="shared" si="13"/>
        <v>#N/A</v>
      </c>
      <c r="F250" t="str">
        <f t="shared" si="14"/>
        <v/>
      </c>
      <c r="G250" t="s">
        <v>3381</v>
      </c>
      <c r="J250" s="4" t="s">
        <v>789</v>
      </c>
      <c r="K250" s="4" t="s">
        <v>1975</v>
      </c>
      <c r="L250" s="3"/>
      <c r="O250" t="str">
        <f t="shared" si="15"/>
        <v>ES_ORDER_TOTALMEMBERBANKDCPRICE</v>
      </c>
      <c r="P250" s="3"/>
    </row>
    <row r="251" spans="2:16" x14ac:dyDescent="0.45">
      <c r="B251" s="3" t="s">
        <v>620</v>
      </c>
      <c r="C251" s="4" t="s">
        <v>751</v>
      </c>
      <c r="D251" s="32" t="str">
        <f t="shared" si="12"/>
        <v>GA_PNT_PRODUCT_QUANTITYREMOVEDFROMCART</v>
      </c>
      <c r="E251" t="e">
        <f t="shared" si="13"/>
        <v>#N/A</v>
      </c>
      <c r="F251" t="str">
        <f t="shared" si="14"/>
        <v/>
      </c>
      <c r="G251" t="s">
        <v>3381</v>
      </c>
      <c r="J251" s="4" t="s">
        <v>789</v>
      </c>
      <c r="K251" s="4" t="s">
        <v>1976</v>
      </c>
      <c r="L251" s="3"/>
      <c r="O251" t="str">
        <f t="shared" si="15"/>
        <v>ES_ORDER_TOTALMEMBEROVERLAPDCPRICE</v>
      </c>
      <c r="P251" s="3"/>
    </row>
    <row r="252" spans="2:16" x14ac:dyDescent="0.45">
      <c r="B252" s="3" t="s">
        <v>620</v>
      </c>
      <c r="C252" s="4" t="s">
        <v>752</v>
      </c>
      <c r="D252" s="32" t="str">
        <f t="shared" si="12"/>
        <v>GA_PNT_PRODUCT_PRODUCTCHECKOUTS</v>
      </c>
      <c r="E252" t="e">
        <f t="shared" si="13"/>
        <v>#N/A</v>
      </c>
      <c r="F252" t="str">
        <f t="shared" si="14"/>
        <v/>
      </c>
      <c r="G252" t="s">
        <v>3381</v>
      </c>
      <c r="J252" s="4" t="s">
        <v>789</v>
      </c>
      <c r="K252" s="4" t="s">
        <v>1977</v>
      </c>
      <c r="L252" s="3"/>
      <c r="O252" t="str">
        <f t="shared" si="15"/>
        <v>ES_ORDER_TOTALMEMBERDELIVERYDCPRICE</v>
      </c>
      <c r="P252" s="3"/>
    </row>
    <row r="253" spans="2:16" x14ac:dyDescent="0.45">
      <c r="B253" s="3" t="s">
        <v>620</v>
      </c>
      <c r="C253" s="4" t="s">
        <v>753</v>
      </c>
      <c r="D253" s="32" t="str">
        <f t="shared" si="12"/>
        <v>GA_PNT_PRODUCT_PRODUCTADDSTOCART</v>
      </c>
      <c r="E253" t="e">
        <f t="shared" si="13"/>
        <v>#N/A</v>
      </c>
      <c r="F253" t="str">
        <f t="shared" si="14"/>
        <v/>
      </c>
      <c r="G253" t="s">
        <v>3381</v>
      </c>
      <c r="J253" s="4" t="s">
        <v>789</v>
      </c>
      <c r="K253" s="4" t="s">
        <v>1978</v>
      </c>
      <c r="L253" s="3"/>
      <c r="O253" t="str">
        <f t="shared" si="15"/>
        <v>ES_ORDER_TOTALCOUPONGOODSDCPRICE</v>
      </c>
      <c r="P253" s="3"/>
    </row>
    <row r="254" spans="2:16" x14ac:dyDescent="0.45">
      <c r="B254" s="3" t="s">
        <v>620</v>
      </c>
      <c r="C254" s="4" t="s">
        <v>754</v>
      </c>
      <c r="D254" s="32" t="str">
        <f t="shared" si="12"/>
        <v>GA_PNT_PRODUCT_PRODUCTREMOVESFROMCART</v>
      </c>
      <c r="E254" t="e">
        <f t="shared" si="13"/>
        <v>#N/A</v>
      </c>
      <c r="F254" t="str">
        <f t="shared" si="14"/>
        <v/>
      </c>
      <c r="G254" t="s">
        <v>3381</v>
      </c>
      <c r="J254" s="4" t="s">
        <v>789</v>
      </c>
      <c r="K254" s="4" t="s">
        <v>1979</v>
      </c>
      <c r="L254" s="3"/>
      <c r="O254" t="str">
        <f t="shared" si="15"/>
        <v>ES_ORDER_TOTALCOUPONORDERDCPRICE</v>
      </c>
      <c r="P254" s="3"/>
    </row>
    <row r="255" spans="2:16" x14ac:dyDescent="0.45">
      <c r="B255" s="3" t="s">
        <v>620</v>
      </c>
      <c r="C255" s="4" t="s">
        <v>755</v>
      </c>
      <c r="D255" s="32" t="str">
        <f t="shared" si="12"/>
        <v>GA_PNT_PRODUCT_PRODUCTDETAILVIEWS</v>
      </c>
      <c r="E255" t="e">
        <f t="shared" si="13"/>
        <v>#N/A</v>
      </c>
      <c r="F255" t="str">
        <f t="shared" si="14"/>
        <v/>
      </c>
      <c r="G255" t="s">
        <v>3381</v>
      </c>
      <c r="J255" s="4" t="s">
        <v>789</v>
      </c>
      <c r="K255" s="4" t="s">
        <v>1980</v>
      </c>
      <c r="L255" s="3"/>
      <c r="O255" t="str">
        <f t="shared" si="15"/>
        <v>ES_ORDER_TOTALCOUPONDELIVERYDCPRICE</v>
      </c>
      <c r="P255" s="3"/>
    </row>
    <row r="256" spans="2:16" x14ac:dyDescent="0.45">
      <c r="B256" s="3" t="s">
        <v>620</v>
      </c>
      <c r="C256" s="4" t="s">
        <v>756</v>
      </c>
      <c r="D256" s="32" t="str">
        <f t="shared" si="12"/>
        <v>GA_PNT_PRODUCT_PRODUCTLISTVIEWS</v>
      </c>
      <c r="E256" t="e">
        <f t="shared" si="13"/>
        <v>#N/A</v>
      </c>
      <c r="F256" t="str">
        <f t="shared" si="14"/>
        <v/>
      </c>
      <c r="G256" t="s">
        <v>3381</v>
      </c>
      <c r="J256" s="4" t="s">
        <v>789</v>
      </c>
      <c r="K256" s="4" t="s">
        <v>1981</v>
      </c>
      <c r="L256" s="3"/>
      <c r="O256" t="str">
        <f t="shared" si="15"/>
        <v>ES_ORDER_TOTALMYAPPDCPRICE</v>
      </c>
      <c r="P256" s="3"/>
    </row>
    <row r="257" spans="2:16" x14ac:dyDescent="0.45">
      <c r="B257" s="3" t="s">
        <v>620</v>
      </c>
      <c r="C257" s="4" t="s">
        <v>757</v>
      </c>
      <c r="D257" s="32" t="str">
        <f t="shared" si="12"/>
        <v>GA_PNT_PRODUCT_PRODUCTLISTCLICKS</v>
      </c>
      <c r="E257" t="e">
        <f t="shared" si="13"/>
        <v>#N/A</v>
      </c>
      <c r="F257" t="str">
        <f t="shared" si="14"/>
        <v/>
      </c>
      <c r="G257" t="s">
        <v>3381</v>
      </c>
      <c r="J257" s="4" t="s">
        <v>789</v>
      </c>
      <c r="K257" s="4" t="s">
        <v>1982</v>
      </c>
      <c r="L257" s="3"/>
      <c r="O257" t="str">
        <f t="shared" si="15"/>
        <v>ES_ORDER_TOTALMILEAGE</v>
      </c>
      <c r="P257" s="3"/>
    </row>
    <row r="258" spans="2:16" x14ac:dyDescent="0.45">
      <c r="B258" s="3" t="s">
        <v>620</v>
      </c>
      <c r="C258" s="4" t="s">
        <v>3382</v>
      </c>
      <c r="D258" s="32" t="str">
        <f t="shared" si="12"/>
        <v>GA_PNT_PRODUCT_LOAD_DTTM</v>
      </c>
      <c r="E258" t="e">
        <f t="shared" si="13"/>
        <v>#N/A</v>
      </c>
      <c r="F258" t="str">
        <f t="shared" si="14"/>
        <v/>
      </c>
      <c r="G258" t="s">
        <v>3381</v>
      </c>
      <c r="J258" s="4" t="s">
        <v>789</v>
      </c>
      <c r="K258" s="4" t="s">
        <v>1983</v>
      </c>
      <c r="L258" s="3"/>
      <c r="O258" t="str">
        <f t="shared" si="15"/>
        <v>ES_ORDER_TOTALGOODSMILEAGE</v>
      </c>
      <c r="P258" s="3"/>
    </row>
    <row r="259" spans="2:16" x14ac:dyDescent="0.45">
      <c r="B259" s="3" t="s">
        <v>621</v>
      </c>
      <c r="C259" s="4" t="s">
        <v>708</v>
      </c>
      <c r="D259" s="32" t="str">
        <f t="shared" si="12"/>
        <v>GA_PNT_ORDER_PRODUCT_DATE</v>
      </c>
      <c r="E259" t="e">
        <f t="shared" si="13"/>
        <v>#N/A</v>
      </c>
      <c r="F259" t="str">
        <f t="shared" si="14"/>
        <v/>
      </c>
      <c r="G259" t="s">
        <v>3381</v>
      </c>
      <c r="J259" s="4" t="s">
        <v>789</v>
      </c>
      <c r="K259" s="4" t="s">
        <v>1984</v>
      </c>
      <c r="L259" s="3"/>
      <c r="O259" t="str">
        <f t="shared" si="15"/>
        <v>ES_ORDER_TOTALMEMBERMILEAGE</v>
      </c>
      <c r="P259" s="3"/>
    </row>
    <row r="260" spans="2:16" x14ac:dyDescent="0.45">
      <c r="B260" s="3" t="s">
        <v>621</v>
      </c>
      <c r="C260" s="4" t="s">
        <v>737</v>
      </c>
      <c r="D260" s="32" t="str">
        <f t="shared" si="12"/>
        <v>GA_PNT_ORDER_PRODUCT_TRANSACTIONID</v>
      </c>
      <c r="E260" t="e">
        <f t="shared" si="13"/>
        <v>#N/A</v>
      </c>
      <c r="F260" t="str">
        <f t="shared" si="14"/>
        <v/>
      </c>
      <c r="G260" t="s">
        <v>3381</v>
      </c>
      <c r="J260" s="4" t="s">
        <v>789</v>
      </c>
      <c r="K260" s="4" t="s">
        <v>1985</v>
      </c>
      <c r="L260" s="3"/>
      <c r="O260" t="str">
        <f t="shared" si="15"/>
        <v>ES_ORDER_TOTALCOUPONGOODSMILEAGE</v>
      </c>
      <c r="P260" s="3"/>
    </row>
    <row r="261" spans="2:16" x14ac:dyDescent="0.45">
      <c r="B261" s="3" t="s">
        <v>621</v>
      </c>
      <c r="C261" s="4" t="s">
        <v>742</v>
      </c>
      <c r="D261" s="32" t="str">
        <f t="shared" ref="D261:D324" si="16">B261&amp;"_"&amp;C261</f>
        <v>GA_PNT_ORDER_PRODUCT_PRODUCTSKU</v>
      </c>
      <c r="E261" t="e">
        <f t="shared" ref="E261:E324" si="17">VLOOKUP(D261,$O$3:$P$6663,2,FALSE)</f>
        <v>#N/A</v>
      </c>
      <c r="F261" t="str">
        <f t="shared" ref="F261:F324" si="18">IFERROR(E261,"")</f>
        <v/>
      </c>
      <c r="G261" t="s">
        <v>3381</v>
      </c>
      <c r="J261" s="4" t="s">
        <v>789</v>
      </c>
      <c r="K261" s="4" t="s">
        <v>1986</v>
      </c>
      <c r="L261" s="3"/>
      <c r="O261" t="str">
        <f t="shared" ref="O261:O324" si="19">J261&amp;"_"&amp;K261</f>
        <v>ES_ORDER_TOTALCOUPONORDERMILEAGE</v>
      </c>
      <c r="P261" s="3"/>
    </row>
    <row r="262" spans="2:16" x14ac:dyDescent="0.45">
      <c r="B262" s="3" t="s">
        <v>621</v>
      </c>
      <c r="C262" s="4" t="s">
        <v>743</v>
      </c>
      <c r="D262" s="32" t="str">
        <f t="shared" si="16"/>
        <v>GA_PNT_ORDER_PRODUCT_PRODUCTNAME</v>
      </c>
      <c r="E262" t="e">
        <f t="shared" si="17"/>
        <v>#N/A</v>
      </c>
      <c r="F262" t="str">
        <f t="shared" si="18"/>
        <v/>
      </c>
      <c r="G262" t="s">
        <v>3381</v>
      </c>
      <c r="J262" s="4" t="s">
        <v>789</v>
      </c>
      <c r="K262" s="4" t="s">
        <v>1987</v>
      </c>
      <c r="L262" s="3"/>
      <c r="O262" t="str">
        <f t="shared" si="19"/>
        <v>ES_ORDER_TOTALENURIDCPRICE</v>
      </c>
      <c r="P262" s="3"/>
    </row>
    <row r="263" spans="2:16" x14ac:dyDescent="0.45">
      <c r="B263" s="3" t="s">
        <v>621</v>
      </c>
      <c r="C263" s="4" t="s">
        <v>747</v>
      </c>
      <c r="D263" s="32" t="str">
        <f t="shared" si="16"/>
        <v>GA_PNT_ORDER_PRODUCT_ITEMREVENUE</v>
      </c>
      <c r="E263" t="e">
        <f t="shared" si="17"/>
        <v>#N/A</v>
      </c>
      <c r="F263" t="str">
        <f t="shared" si="18"/>
        <v/>
      </c>
      <c r="G263" t="s">
        <v>3381</v>
      </c>
      <c r="J263" s="4" t="s">
        <v>789</v>
      </c>
      <c r="K263" s="4" t="s">
        <v>1988</v>
      </c>
      <c r="L263" s="3"/>
      <c r="O263" t="str">
        <f t="shared" si="19"/>
        <v>ES_ORDER_MILEAGEGIVEEXCLUDE</v>
      </c>
      <c r="P263" s="3"/>
    </row>
    <row r="264" spans="2:16" x14ac:dyDescent="0.45">
      <c r="B264" s="3" t="s">
        <v>621</v>
      </c>
      <c r="C264" s="4" t="s">
        <v>741</v>
      </c>
      <c r="D264" s="32" t="str">
        <f t="shared" si="16"/>
        <v>GA_PNT_ORDER_PRODUCT_ITEMQUANTITY</v>
      </c>
      <c r="E264" t="e">
        <f t="shared" si="17"/>
        <v>#N/A</v>
      </c>
      <c r="F264" t="str">
        <f t="shared" si="18"/>
        <v/>
      </c>
      <c r="G264" t="s">
        <v>3381</v>
      </c>
      <c r="J264" s="4" t="s">
        <v>789</v>
      </c>
      <c r="K264" s="4" t="s">
        <v>1989</v>
      </c>
      <c r="L264" s="3"/>
      <c r="O264" t="str">
        <f t="shared" si="19"/>
        <v>ES_ORDER_TOTALDELIVERYWEIGHT</v>
      </c>
      <c r="P264" s="3"/>
    </row>
    <row r="265" spans="2:16" x14ac:dyDescent="0.45">
      <c r="B265" s="3" t="s">
        <v>621</v>
      </c>
      <c r="C265" s="4" t="s">
        <v>3382</v>
      </c>
      <c r="D265" s="32" t="str">
        <f t="shared" si="16"/>
        <v>GA_PNT_ORDER_PRODUCT_LOAD_DTTM</v>
      </c>
      <c r="E265" t="e">
        <f t="shared" si="17"/>
        <v>#N/A</v>
      </c>
      <c r="F265" t="str">
        <f t="shared" si="18"/>
        <v/>
      </c>
      <c r="G265" t="s">
        <v>3381</v>
      </c>
      <c r="J265" s="4" t="s">
        <v>789</v>
      </c>
      <c r="K265" s="4" t="s">
        <v>1990</v>
      </c>
      <c r="L265" s="3"/>
      <c r="O265" t="str">
        <f t="shared" si="19"/>
        <v>ES_ORDER_FIRSTSALEFL</v>
      </c>
      <c r="P265" s="3"/>
    </row>
    <row r="266" spans="2:16" x14ac:dyDescent="0.45">
      <c r="B266" s="3" t="s">
        <v>622</v>
      </c>
      <c r="C266" s="4" t="s">
        <v>708</v>
      </c>
      <c r="D266" s="32" t="str">
        <f t="shared" si="16"/>
        <v>GA_PNT_SEARCH_DATE</v>
      </c>
      <c r="E266" t="e">
        <f t="shared" si="17"/>
        <v>#N/A</v>
      </c>
      <c r="F266" t="str">
        <f t="shared" si="18"/>
        <v/>
      </c>
      <c r="G266" t="s">
        <v>3381</v>
      </c>
      <c r="J266" s="4" t="s">
        <v>789</v>
      </c>
      <c r="K266" s="4" t="s">
        <v>1991</v>
      </c>
      <c r="L266" s="3"/>
      <c r="O266" t="str">
        <f t="shared" si="19"/>
        <v>ES_ORDER_FIRSTCOUPONFL</v>
      </c>
      <c r="P266" s="3"/>
    </row>
    <row r="267" spans="2:16" x14ac:dyDescent="0.45">
      <c r="B267" s="3" t="s">
        <v>622</v>
      </c>
      <c r="C267" s="4" t="s">
        <v>758</v>
      </c>
      <c r="D267" s="32" t="str">
        <f t="shared" si="16"/>
        <v>GA_PNT_SEARCH_SEARCHKEYWORD</v>
      </c>
      <c r="E267" t="e">
        <f t="shared" si="17"/>
        <v>#N/A</v>
      </c>
      <c r="F267" t="str">
        <f t="shared" si="18"/>
        <v/>
      </c>
      <c r="G267" t="s">
        <v>3381</v>
      </c>
      <c r="J267" s="4" t="s">
        <v>789</v>
      </c>
      <c r="K267" s="4" t="s">
        <v>1992</v>
      </c>
      <c r="L267" s="3"/>
      <c r="O267" t="str">
        <f t="shared" si="19"/>
        <v>ES_ORDER_EVENTCOUPONFL</v>
      </c>
      <c r="P267" s="3"/>
    </row>
    <row r="268" spans="2:16" x14ac:dyDescent="0.45">
      <c r="B268" s="3" t="s">
        <v>622</v>
      </c>
      <c r="C268" s="4" t="s">
        <v>759</v>
      </c>
      <c r="D268" s="32" t="str">
        <f t="shared" si="16"/>
        <v>GA_PNT_SEARCH_SEARCHCATEGORY</v>
      </c>
      <c r="E268" t="e">
        <f t="shared" si="17"/>
        <v>#N/A</v>
      </c>
      <c r="F268" t="str">
        <f t="shared" si="18"/>
        <v/>
      </c>
      <c r="G268" t="s">
        <v>3381</v>
      </c>
      <c r="J268" s="4" t="s">
        <v>789</v>
      </c>
      <c r="K268" s="4" t="s">
        <v>1993</v>
      </c>
      <c r="L268" s="3"/>
      <c r="O268" t="str">
        <f t="shared" si="19"/>
        <v>ES_ORDER_SENDMAILSMSFL</v>
      </c>
      <c r="P268" s="3"/>
    </row>
    <row r="269" spans="2:16" x14ac:dyDescent="0.45">
      <c r="B269" s="3" t="s">
        <v>622</v>
      </c>
      <c r="C269" s="4" t="s">
        <v>760</v>
      </c>
      <c r="D269" s="32" t="str">
        <f t="shared" si="16"/>
        <v>GA_PNT_SEARCH_SEARCHSTARTPAGE</v>
      </c>
      <c r="E269" t="e">
        <f t="shared" si="17"/>
        <v>#N/A</v>
      </c>
      <c r="F269" t="str">
        <f t="shared" si="18"/>
        <v/>
      </c>
      <c r="G269" t="s">
        <v>3381</v>
      </c>
      <c r="J269" s="4" t="s">
        <v>789</v>
      </c>
      <c r="K269" s="4" t="s">
        <v>1994</v>
      </c>
      <c r="L269" s="3" t="s">
        <v>5506</v>
      </c>
      <c r="O269" t="str">
        <f t="shared" si="19"/>
        <v>ES_ORDER_SETTLEKIND</v>
      </c>
      <c r="P269" s="3" t="s">
        <v>5506</v>
      </c>
    </row>
    <row r="270" spans="2:16" x14ac:dyDescent="0.45">
      <c r="B270" s="3" t="s">
        <v>622</v>
      </c>
      <c r="C270" s="4" t="s">
        <v>761</v>
      </c>
      <c r="D270" s="32" t="str">
        <f t="shared" si="16"/>
        <v>GA_PNT_SEARCH_SEARCHSESSIONS</v>
      </c>
      <c r="E270" t="e">
        <f t="shared" si="17"/>
        <v>#N/A</v>
      </c>
      <c r="F270" t="str">
        <f t="shared" si="18"/>
        <v/>
      </c>
      <c r="G270" t="s">
        <v>3381</v>
      </c>
      <c r="J270" s="4" t="s">
        <v>789</v>
      </c>
      <c r="K270" s="4" t="s">
        <v>1995</v>
      </c>
      <c r="L270" s="3"/>
      <c r="O270" t="str">
        <f t="shared" si="19"/>
        <v>ES_ORDER_BANKACCOUNT</v>
      </c>
      <c r="P270" s="3"/>
    </row>
    <row r="271" spans="2:16" x14ac:dyDescent="0.45">
      <c r="B271" s="3" t="s">
        <v>622</v>
      </c>
      <c r="C271" s="4" t="s">
        <v>762</v>
      </c>
      <c r="D271" s="32" t="str">
        <f t="shared" si="16"/>
        <v>GA_PNT_SEARCH_SEARCHUNIQUES</v>
      </c>
      <c r="E271" t="e">
        <f t="shared" si="17"/>
        <v>#N/A</v>
      </c>
      <c r="F271" t="str">
        <f t="shared" si="18"/>
        <v/>
      </c>
      <c r="G271" t="s">
        <v>3381</v>
      </c>
      <c r="J271" s="4" t="s">
        <v>789</v>
      </c>
      <c r="K271" s="4" t="s">
        <v>1996</v>
      </c>
      <c r="L271" s="3" t="s">
        <v>5506</v>
      </c>
      <c r="O271" t="str">
        <f t="shared" si="19"/>
        <v>ES_ORDER_BANKSENDER</v>
      </c>
      <c r="P271" s="3" t="s">
        <v>5506</v>
      </c>
    </row>
    <row r="272" spans="2:16" x14ac:dyDescent="0.45">
      <c r="B272" s="3" t="s">
        <v>622</v>
      </c>
      <c r="C272" s="4" t="s">
        <v>763</v>
      </c>
      <c r="D272" s="32" t="str">
        <f t="shared" si="16"/>
        <v>GA_PNT_SEARCH_SEARCHRESULTVIEWS</v>
      </c>
      <c r="E272" t="e">
        <f t="shared" si="17"/>
        <v>#N/A</v>
      </c>
      <c r="F272" t="str">
        <f t="shared" si="18"/>
        <v/>
      </c>
      <c r="G272" t="s">
        <v>3381</v>
      </c>
      <c r="J272" s="4" t="s">
        <v>789</v>
      </c>
      <c r="K272" s="4" t="s">
        <v>1997</v>
      </c>
      <c r="L272" s="3"/>
      <c r="O272" t="str">
        <f t="shared" si="19"/>
        <v>ES_ORDER_RECEIPTFL</v>
      </c>
      <c r="P272" s="3"/>
    </row>
    <row r="273" spans="2:16" x14ac:dyDescent="0.45">
      <c r="B273" s="3" t="s">
        <v>622</v>
      </c>
      <c r="C273" s="4" t="s">
        <v>764</v>
      </c>
      <c r="D273" s="32" t="str">
        <f t="shared" si="16"/>
        <v>GA_PNT_SEARCH_SEARCHEXITS</v>
      </c>
      <c r="E273" t="e">
        <f t="shared" si="17"/>
        <v>#N/A</v>
      </c>
      <c r="F273" t="str">
        <f t="shared" si="18"/>
        <v/>
      </c>
      <c r="G273" t="s">
        <v>3381</v>
      </c>
      <c r="J273" s="4" t="s">
        <v>789</v>
      </c>
      <c r="K273" s="4" t="s">
        <v>1998</v>
      </c>
      <c r="L273" s="3"/>
      <c r="O273" t="str">
        <f t="shared" si="19"/>
        <v>ES_ORDER_DEPOSITPOLICY</v>
      </c>
      <c r="P273" s="3"/>
    </row>
    <row r="274" spans="2:16" x14ac:dyDescent="0.45">
      <c r="B274" s="3" t="s">
        <v>622</v>
      </c>
      <c r="C274" s="4" t="s">
        <v>765</v>
      </c>
      <c r="D274" s="32" t="str">
        <f t="shared" si="16"/>
        <v>GA_PNT_SEARCH_SEARCHREFINEMENTS</v>
      </c>
      <c r="E274" t="e">
        <f t="shared" si="17"/>
        <v>#N/A</v>
      </c>
      <c r="F274" t="str">
        <f t="shared" si="18"/>
        <v/>
      </c>
      <c r="G274" t="s">
        <v>3381</v>
      </c>
      <c r="J274" s="4" t="s">
        <v>789</v>
      </c>
      <c r="K274" s="4" t="s">
        <v>1999</v>
      </c>
      <c r="L274" s="3"/>
      <c r="O274" t="str">
        <f t="shared" si="19"/>
        <v>ES_ORDER_MILEAGEPOLICY</v>
      </c>
      <c r="P274" s="3"/>
    </row>
    <row r="275" spans="2:16" x14ac:dyDescent="0.45">
      <c r="B275" s="3" t="s">
        <v>622</v>
      </c>
      <c r="C275" s="4" t="s">
        <v>766</v>
      </c>
      <c r="D275" s="32" t="str">
        <f t="shared" si="16"/>
        <v>GA_PNT_SEARCH_SEARCHDURATION</v>
      </c>
      <c r="E275" t="e">
        <f t="shared" si="17"/>
        <v>#N/A</v>
      </c>
      <c r="F275" t="str">
        <f t="shared" si="18"/>
        <v/>
      </c>
      <c r="G275" t="s">
        <v>3381</v>
      </c>
      <c r="J275" s="4" t="s">
        <v>789</v>
      </c>
      <c r="K275" s="4" t="s">
        <v>2000</v>
      </c>
      <c r="L275" s="3"/>
      <c r="O275" t="str">
        <f t="shared" si="19"/>
        <v>ES_ORDER_STATUSPOLICY</v>
      </c>
      <c r="P275" s="3"/>
    </row>
    <row r="276" spans="2:16" x14ac:dyDescent="0.45">
      <c r="B276" s="3" t="s">
        <v>622</v>
      </c>
      <c r="C276" s="4" t="s">
        <v>767</v>
      </c>
      <c r="D276" s="32" t="str">
        <f t="shared" si="16"/>
        <v>GA_PNT_SEARCH_SEARCHDEPTH</v>
      </c>
      <c r="E276" t="e">
        <f t="shared" si="17"/>
        <v>#N/A</v>
      </c>
      <c r="F276" t="str">
        <f t="shared" si="18"/>
        <v/>
      </c>
      <c r="G276" t="s">
        <v>3381</v>
      </c>
      <c r="J276" s="4" t="s">
        <v>789</v>
      </c>
      <c r="K276" s="4" t="s">
        <v>2001</v>
      </c>
      <c r="L276" s="3"/>
      <c r="O276" t="str">
        <f t="shared" si="19"/>
        <v>ES_ORDER_MEMBERPOLICY</v>
      </c>
      <c r="P276" s="3"/>
    </row>
    <row r="277" spans="2:16" x14ac:dyDescent="0.45">
      <c r="B277" s="3" t="s">
        <v>622</v>
      </c>
      <c r="C277" s="4" t="s">
        <v>3382</v>
      </c>
      <c r="D277" s="32" t="str">
        <f t="shared" si="16"/>
        <v>GA_PNT_SEARCH_LOAD_DTTM</v>
      </c>
      <c r="E277" t="e">
        <f t="shared" si="17"/>
        <v>#N/A</v>
      </c>
      <c r="F277" t="str">
        <f t="shared" si="18"/>
        <v/>
      </c>
      <c r="G277" t="s">
        <v>3381</v>
      </c>
      <c r="J277" s="4" t="s">
        <v>789</v>
      </c>
      <c r="K277" s="4" t="s">
        <v>2002</v>
      </c>
      <c r="L277" s="3"/>
      <c r="O277" t="str">
        <f t="shared" si="19"/>
        <v>ES_ORDER_COUPONPOLICY</v>
      </c>
      <c r="P277" s="3"/>
    </row>
    <row r="278" spans="2:16" x14ac:dyDescent="0.45">
      <c r="B278" s="3" t="s">
        <v>623</v>
      </c>
      <c r="C278" s="4" t="s">
        <v>708</v>
      </c>
      <c r="D278" s="32" t="str">
        <f t="shared" si="16"/>
        <v>GA_PNT_GOAL_DATE</v>
      </c>
      <c r="E278" t="e">
        <f t="shared" si="17"/>
        <v>#N/A</v>
      </c>
      <c r="F278" t="str">
        <f t="shared" si="18"/>
        <v/>
      </c>
      <c r="G278" t="s">
        <v>3381</v>
      </c>
      <c r="J278" s="4" t="s">
        <v>789</v>
      </c>
      <c r="K278" s="4" t="s">
        <v>2003</v>
      </c>
      <c r="L278" s="3"/>
      <c r="O278" t="str">
        <f t="shared" si="19"/>
        <v>ES_ORDER_CURRENCYPOLICY</v>
      </c>
      <c r="P278" s="3"/>
    </row>
    <row r="279" spans="2:16" x14ac:dyDescent="0.45">
      <c r="B279" s="3" t="s">
        <v>623</v>
      </c>
      <c r="C279" s="4" t="s">
        <v>768</v>
      </c>
      <c r="D279" s="32" t="str">
        <f t="shared" si="16"/>
        <v>GA_PNT_GOAL_GOALCOMPLETIONLOCATION</v>
      </c>
      <c r="E279" t="e">
        <f t="shared" si="17"/>
        <v>#N/A</v>
      </c>
      <c r="F279" t="str">
        <f t="shared" si="18"/>
        <v/>
      </c>
      <c r="G279" t="s">
        <v>3381</v>
      </c>
      <c r="J279" s="4" t="s">
        <v>789</v>
      </c>
      <c r="K279" s="4" t="s">
        <v>2004</v>
      </c>
      <c r="L279" s="3"/>
      <c r="O279" t="str">
        <f t="shared" si="19"/>
        <v>ES_ORDER_EXCHANGERATEPOLICY</v>
      </c>
      <c r="P279" s="3"/>
    </row>
    <row r="280" spans="2:16" x14ac:dyDescent="0.45">
      <c r="B280" s="3" t="s">
        <v>623</v>
      </c>
      <c r="C280" s="4" t="s">
        <v>769</v>
      </c>
      <c r="D280" s="32" t="str">
        <f t="shared" si="16"/>
        <v>GA_PNT_GOAL_GOALCOMPLETIONSALL</v>
      </c>
      <c r="E280" t="e">
        <f t="shared" si="17"/>
        <v>#N/A</v>
      </c>
      <c r="F280" t="str">
        <f t="shared" si="18"/>
        <v/>
      </c>
      <c r="G280" t="s">
        <v>3381</v>
      </c>
      <c r="J280" s="4" t="s">
        <v>789</v>
      </c>
      <c r="K280" s="4" t="s">
        <v>2005</v>
      </c>
      <c r="L280" s="3"/>
      <c r="O280" t="str">
        <f t="shared" si="19"/>
        <v>ES_ORDER_MYAPPPOLICY</v>
      </c>
      <c r="P280" s="3"/>
    </row>
    <row r="281" spans="2:16" x14ac:dyDescent="0.45">
      <c r="B281" s="3" t="s">
        <v>623</v>
      </c>
      <c r="C281" s="4" t="s">
        <v>770</v>
      </c>
      <c r="D281" s="32" t="str">
        <f t="shared" si="16"/>
        <v>GA_PNT_GOAL_GOALVALUEALL</v>
      </c>
      <c r="E281" t="e">
        <f t="shared" si="17"/>
        <v>#N/A</v>
      </c>
      <c r="F281" t="str">
        <f t="shared" si="18"/>
        <v/>
      </c>
      <c r="G281" t="s">
        <v>3381</v>
      </c>
      <c r="J281" s="4" t="s">
        <v>789</v>
      </c>
      <c r="K281" s="4" t="s">
        <v>2006</v>
      </c>
      <c r="L281" s="3"/>
      <c r="O281" t="str">
        <f t="shared" si="19"/>
        <v>ES_ORDER_USERREQUESTMEMO</v>
      </c>
      <c r="P281" s="3"/>
    </row>
    <row r="282" spans="2:16" x14ac:dyDescent="0.45">
      <c r="B282" s="3" t="s">
        <v>623</v>
      </c>
      <c r="C282" s="4" t="s">
        <v>771</v>
      </c>
      <c r="D282" s="32" t="str">
        <f t="shared" si="16"/>
        <v>GA_PNT_GOAL_GOAL1COMPLETIONS</v>
      </c>
      <c r="E282" t="e">
        <f t="shared" si="17"/>
        <v>#N/A</v>
      </c>
      <c r="F282" t="str">
        <f t="shared" si="18"/>
        <v/>
      </c>
      <c r="G282" t="s">
        <v>3381</v>
      </c>
      <c r="J282" s="4" t="s">
        <v>789</v>
      </c>
      <c r="K282" s="4" t="s">
        <v>2007</v>
      </c>
      <c r="L282" s="3"/>
      <c r="O282" t="str">
        <f t="shared" si="19"/>
        <v>ES_ORDER_USERCONSULTMEMO</v>
      </c>
      <c r="P282" s="3"/>
    </row>
    <row r="283" spans="2:16" x14ac:dyDescent="0.45">
      <c r="B283" s="3" t="s">
        <v>623</v>
      </c>
      <c r="C283" s="4" t="s">
        <v>772</v>
      </c>
      <c r="D283" s="32" t="str">
        <f t="shared" si="16"/>
        <v>GA_PNT_GOAL_GOAL1VALUE</v>
      </c>
      <c r="E283" t="e">
        <f t="shared" si="17"/>
        <v>#N/A</v>
      </c>
      <c r="F283" t="str">
        <f t="shared" si="18"/>
        <v/>
      </c>
      <c r="G283" t="s">
        <v>3381</v>
      </c>
      <c r="J283" s="4" t="s">
        <v>789</v>
      </c>
      <c r="K283" s="4" t="s">
        <v>2008</v>
      </c>
      <c r="L283" s="3"/>
      <c r="O283" t="str">
        <f t="shared" si="19"/>
        <v>ES_ORDER_ADMINMEMO</v>
      </c>
      <c r="P283" s="3"/>
    </row>
    <row r="284" spans="2:16" x14ac:dyDescent="0.45">
      <c r="B284" s="3" t="s">
        <v>623</v>
      </c>
      <c r="C284" s="4" t="s">
        <v>779</v>
      </c>
      <c r="D284" s="32" t="str">
        <f t="shared" si="16"/>
        <v>GA_PNT_GOAL_GOAL2COMPLETIONS</v>
      </c>
      <c r="E284" t="e">
        <f t="shared" si="17"/>
        <v>#N/A</v>
      </c>
      <c r="F284" t="str">
        <f t="shared" si="18"/>
        <v/>
      </c>
      <c r="G284" t="s">
        <v>3381</v>
      </c>
      <c r="J284" s="4" t="s">
        <v>789</v>
      </c>
      <c r="K284" s="4" t="s">
        <v>2009</v>
      </c>
      <c r="L284" s="3"/>
      <c r="O284" t="str">
        <f t="shared" si="19"/>
        <v>ES_ORDER_ORDERPGLOG</v>
      </c>
      <c r="P284" s="3"/>
    </row>
    <row r="285" spans="2:16" x14ac:dyDescent="0.45">
      <c r="B285" s="3" t="s">
        <v>623</v>
      </c>
      <c r="C285" s="4" t="s">
        <v>780</v>
      </c>
      <c r="D285" s="32" t="str">
        <f t="shared" si="16"/>
        <v>GA_PNT_GOAL_GOAL2VALUE</v>
      </c>
      <c r="E285" t="e">
        <f t="shared" si="17"/>
        <v>#N/A</v>
      </c>
      <c r="F285" t="str">
        <f t="shared" si="18"/>
        <v/>
      </c>
      <c r="G285" t="s">
        <v>3381</v>
      </c>
      <c r="J285" s="4" t="s">
        <v>789</v>
      </c>
      <c r="K285" s="4" t="s">
        <v>2010</v>
      </c>
      <c r="L285" s="3"/>
      <c r="O285" t="str">
        <f t="shared" si="19"/>
        <v>ES_ORDER_ORDERDELIVERYLOG</v>
      </c>
      <c r="P285" s="3"/>
    </row>
    <row r="286" spans="2:16" x14ac:dyDescent="0.45">
      <c r="B286" s="3" t="s">
        <v>623</v>
      </c>
      <c r="C286" s="4" t="s">
        <v>781</v>
      </c>
      <c r="D286" s="32" t="str">
        <f t="shared" si="16"/>
        <v>GA_PNT_GOAL_GOAL3COMPLETIONS</v>
      </c>
      <c r="E286" t="e">
        <f t="shared" si="17"/>
        <v>#N/A</v>
      </c>
      <c r="F286" t="str">
        <f t="shared" si="18"/>
        <v/>
      </c>
      <c r="G286" t="s">
        <v>3381</v>
      </c>
      <c r="J286" s="4" t="s">
        <v>789</v>
      </c>
      <c r="K286" s="4" t="s">
        <v>2011</v>
      </c>
      <c r="L286" s="3"/>
      <c r="O286" t="str">
        <f t="shared" si="19"/>
        <v>ES_ORDER_ORDERADMINLOG</v>
      </c>
      <c r="P286" s="3"/>
    </row>
    <row r="287" spans="2:16" x14ac:dyDescent="0.45">
      <c r="B287" s="3" t="s">
        <v>623</v>
      </c>
      <c r="C287" s="4" t="s">
        <v>782</v>
      </c>
      <c r="D287" s="32" t="str">
        <f t="shared" si="16"/>
        <v>GA_PNT_GOAL_GOAL3VALUE</v>
      </c>
      <c r="E287" t="e">
        <f t="shared" si="17"/>
        <v>#N/A</v>
      </c>
      <c r="F287" t="str">
        <f t="shared" si="18"/>
        <v/>
      </c>
      <c r="G287" t="s">
        <v>3381</v>
      </c>
      <c r="J287" s="4" t="s">
        <v>789</v>
      </c>
      <c r="K287" s="4" t="s">
        <v>2012</v>
      </c>
      <c r="L287" s="3"/>
      <c r="O287" t="str">
        <f t="shared" si="19"/>
        <v>ES_ORDER_PGNAME</v>
      </c>
      <c r="P287" s="3"/>
    </row>
    <row r="288" spans="2:16" x14ac:dyDescent="0.45">
      <c r="B288" s="3" t="s">
        <v>623</v>
      </c>
      <c r="C288" s="4" t="s">
        <v>723</v>
      </c>
      <c r="D288" s="32" t="str">
        <f t="shared" si="16"/>
        <v>GA_PNT_GOAL_GOAL4COMPLETIONS</v>
      </c>
      <c r="E288" t="e">
        <f t="shared" si="17"/>
        <v>#N/A</v>
      </c>
      <c r="F288" t="str">
        <f t="shared" si="18"/>
        <v/>
      </c>
      <c r="G288" t="s">
        <v>3381</v>
      </c>
      <c r="J288" s="4" t="s">
        <v>789</v>
      </c>
      <c r="K288" s="4" t="s">
        <v>2013</v>
      </c>
      <c r="L288" s="3"/>
      <c r="O288" t="str">
        <f t="shared" si="19"/>
        <v>ES_ORDER_PGRESULTCODE</v>
      </c>
      <c r="P288" s="3"/>
    </row>
    <row r="289" spans="2:16" x14ac:dyDescent="0.45">
      <c r="B289" s="3" t="s">
        <v>623</v>
      </c>
      <c r="C289" s="4" t="s">
        <v>773</v>
      </c>
      <c r="D289" s="32" t="str">
        <f t="shared" si="16"/>
        <v>GA_PNT_GOAL_GOAL4VALUE</v>
      </c>
      <c r="E289" t="e">
        <f t="shared" si="17"/>
        <v>#N/A</v>
      </c>
      <c r="F289" t="str">
        <f t="shared" si="18"/>
        <v/>
      </c>
      <c r="G289" t="s">
        <v>3381</v>
      </c>
      <c r="J289" s="4" t="s">
        <v>789</v>
      </c>
      <c r="K289" s="4" t="s">
        <v>2014</v>
      </c>
      <c r="L289" s="3"/>
      <c r="O289" t="str">
        <f t="shared" si="19"/>
        <v>ES_ORDER_PGTID</v>
      </c>
      <c r="P289" s="3"/>
    </row>
    <row r="290" spans="2:16" x14ac:dyDescent="0.45">
      <c r="B290" s="3" t="s">
        <v>623</v>
      </c>
      <c r="C290" s="4" t="s">
        <v>774</v>
      </c>
      <c r="D290" s="32" t="str">
        <f t="shared" si="16"/>
        <v>GA_PNT_GOAL_GOAL5COMPLETIONS</v>
      </c>
      <c r="E290" t="e">
        <f t="shared" si="17"/>
        <v>#N/A</v>
      </c>
      <c r="F290" t="str">
        <f t="shared" si="18"/>
        <v/>
      </c>
      <c r="G290" t="s">
        <v>3381</v>
      </c>
      <c r="J290" s="4" t="s">
        <v>789</v>
      </c>
      <c r="K290" s="4" t="s">
        <v>2015</v>
      </c>
      <c r="L290" s="3"/>
      <c r="O290" t="str">
        <f t="shared" si="19"/>
        <v>ES_ORDER_PGAPPNO</v>
      </c>
      <c r="P290" s="3"/>
    </row>
    <row r="291" spans="2:16" x14ac:dyDescent="0.45">
      <c r="B291" s="3" t="s">
        <v>623</v>
      </c>
      <c r="C291" s="4" t="s">
        <v>775</v>
      </c>
      <c r="D291" s="32" t="str">
        <f t="shared" si="16"/>
        <v>GA_PNT_GOAL_GOAL5VALUE</v>
      </c>
      <c r="E291" t="e">
        <f t="shared" si="17"/>
        <v>#N/A</v>
      </c>
      <c r="F291" t="str">
        <f t="shared" si="18"/>
        <v/>
      </c>
      <c r="G291" t="s">
        <v>3381</v>
      </c>
      <c r="J291" s="4" t="s">
        <v>789</v>
      </c>
      <c r="K291" s="4" t="s">
        <v>2016</v>
      </c>
      <c r="L291" s="3"/>
      <c r="O291" t="str">
        <f t="shared" si="19"/>
        <v>ES_ORDER_PGAPPDT</v>
      </c>
      <c r="P291" s="3"/>
    </row>
    <row r="292" spans="2:16" x14ac:dyDescent="0.45">
      <c r="B292" s="3" t="s">
        <v>623</v>
      </c>
      <c r="C292" s="4" t="s">
        <v>776</v>
      </c>
      <c r="D292" s="32" t="str">
        <f t="shared" si="16"/>
        <v>GA_PNT_GOAL_GOAL6COMPLETIONS</v>
      </c>
      <c r="E292" t="e">
        <f t="shared" si="17"/>
        <v>#N/A</v>
      </c>
      <c r="F292" t="str">
        <f t="shared" si="18"/>
        <v/>
      </c>
      <c r="G292" t="s">
        <v>3381</v>
      </c>
      <c r="J292" s="4" t="s">
        <v>789</v>
      </c>
      <c r="K292" s="4" t="s">
        <v>2017</v>
      </c>
      <c r="L292" s="3"/>
      <c r="O292" t="str">
        <f t="shared" si="19"/>
        <v>ES_ORDER_PGCARDCD</v>
      </c>
      <c r="P292" s="3"/>
    </row>
    <row r="293" spans="2:16" x14ac:dyDescent="0.45">
      <c r="B293" s="3" t="s">
        <v>623</v>
      </c>
      <c r="C293" s="4" t="s">
        <v>777</v>
      </c>
      <c r="D293" s="32" t="str">
        <f t="shared" si="16"/>
        <v>GA_PNT_GOAL_GOAL6VALUE</v>
      </c>
      <c r="E293" t="e">
        <f t="shared" si="17"/>
        <v>#N/A</v>
      </c>
      <c r="F293" t="str">
        <f t="shared" si="18"/>
        <v/>
      </c>
      <c r="G293" t="s">
        <v>3381</v>
      </c>
      <c r="J293" s="4" t="s">
        <v>789</v>
      </c>
      <c r="K293" s="4" t="s">
        <v>2018</v>
      </c>
      <c r="L293" s="3"/>
      <c r="O293" t="str">
        <f t="shared" si="19"/>
        <v>ES_ORDER_PGSETTLENM</v>
      </c>
      <c r="P293" s="3"/>
    </row>
    <row r="294" spans="2:16" x14ac:dyDescent="0.45">
      <c r="B294" s="3" t="s">
        <v>623</v>
      </c>
      <c r="C294" s="4" t="s">
        <v>783</v>
      </c>
      <c r="D294" s="32" t="str">
        <f t="shared" si="16"/>
        <v>GA_PNT_GOAL_GOAL7COMPLETIONS</v>
      </c>
      <c r="E294" t="e">
        <f t="shared" si="17"/>
        <v>#N/A</v>
      </c>
      <c r="F294" t="str">
        <f t="shared" si="18"/>
        <v/>
      </c>
      <c r="G294" t="s">
        <v>3381</v>
      </c>
      <c r="J294" s="4" t="s">
        <v>789</v>
      </c>
      <c r="K294" s="4" t="s">
        <v>2019</v>
      </c>
      <c r="L294" s="3"/>
      <c r="O294" t="str">
        <f t="shared" si="19"/>
        <v>ES_ORDER_PGSETTLECD</v>
      </c>
      <c r="P294" s="3"/>
    </row>
    <row r="295" spans="2:16" x14ac:dyDescent="0.45">
      <c r="B295" s="3" t="s">
        <v>623</v>
      </c>
      <c r="C295" s="4" t="s">
        <v>784</v>
      </c>
      <c r="D295" s="32" t="str">
        <f t="shared" si="16"/>
        <v>GA_PNT_GOAL_GOAL7VALUE</v>
      </c>
      <c r="E295" t="e">
        <f t="shared" si="17"/>
        <v>#N/A</v>
      </c>
      <c r="F295" t="str">
        <f t="shared" si="18"/>
        <v/>
      </c>
      <c r="G295" t="s">
        <v>3381</v>
      </c>
      <c r="J295" s="4" t="s">
        <v>789</v>
      </c>
      <c r="K295" s="4" t="s">
        <v>2020</v>
      </c>
      <c r="L295" s="3"/>
      <c r="O295" t="str">
        <f t="shared" si="19"/>
        <v>ES_ORDER_PGFAILREASON</v>
      </c>
      <c r="P295" s="3"/>
    </row>
    <row r="296" spans="2:16" x14ac:dyDescent="0.45">
      <c r="B296" s="3" t="s">
        <v>623</v>
      </c>
      <c r="C296" s="4" t="s">
        <v>3382</v>
      </c>
      <c r="D296" s="32" t="str">
        <f t="shared" si="16"/>
        <v>GA_PNT_GOAL_LOAD_DTTM</v>
      </c>
      <c r="E296" t="e">
        <f t="shared" si="17"/>
        <v>#N/A</v>
      </c>
      <c r="F296" t="str">
        <f t="shared" si="18"/>
        <v/>
      </c>
      <c r="G296" t="s">
        <v>3381</v>
      </c>
      <c r="J296" s="4" t="s">
        <v>789</v>
      </c>
      <c r="K296" s="4" t="s">
        <v>2021</v>
      </c>
      <c r="L296" s="3"/>
      <c r="O296" t="str">
        <f t="shared" si="19"/>
        <v>ES_ORDER_PGCANCELFL</v>
      </c>
      <c r="P296" s="3"/>
    </row>
    <row r="297" spans="2:16" x14ac:dyDescent="0.45">
      <c r="B297" s="3" t="s">
        <v>624</v>
      </c>
      <c r="C297" s="4" t="s">
        <v>708</v>
      </c>
      <c r="D297" s="32" t="str">
        <f t="shared" si="16"/>
        <v>GA_PNT_BEHAVIOR_DATE</v>
      </c>
      <c r="E297" t="e">
        <f t="shared" si="17"/>
        <v>#N/A</v>
      </c>
      <c r="F297" t="str">
        <f t="shared" si="18"/>
        <v/>
      </c>
      <c r="G297" t="s">
        <v>3381</v>
      </c>
      <c r="J297" s="4" t="s">
        <v>789</v>
      </c>
      <c r="K297" s="4" t="s">
        <v>2022</v>
      </c>
      <c r="L297" s="3"/>
      <c r="O297" t="str">
        <f t="shared" si="19"/>
        <v>ES_ORDER_PGREALTAXSUPPLYPRICE</v>
      </c>
      <c r="P297" s="3"/>
    </row>
    <row r="298" spans="2:16" x14ac:dyDescent="0.45">
      <c r="B298" s="3" t="s">
        <v>624</v>
      </c>
      <c r="C298" s="4" t="s">
        <v>778</v>
      </c>
      <c r="D298" s="32" t="str">
        <f t="shared" si="16"/>
        <v>GA_PNT_BEHAVIOR_SHOPPINGSTAGE</v>
      </c>
      <c r="E298" t="e">
        <f t="shared" si="17"/>
        <v>#N/A</v>
      </c>
      <c r="F298" t="str">
        <f t="shared" si="18"/>
        <v/>
      </c>
      <c r="G298" t="s">
        <v>3381</v>
      </c>
      <c r="J298" s="4" t="s">
        <v>789</v>
      </c>
      <c r="K298" s="4" t="s">
        <v>2023</v>
      </c>
      <c r="L298" s="3"/>
      <c r="O298" t="str">
        <f t="shared" si="19"/>
        <v>ES_ORDER_PGREALTAXVATPRICE</v>
      </c>
      <c r="P298" s="3"/>
    </row>
    <row r="299" spans="2:16" x14ac:dyDescent="0.45">
      <c r="B299" s="3" t="s">
        <v>624</v>
      </c>
      <c r="C299" s="4" t="s">
        <v>717</v>
      </c>
      <c r="D299" s="32" t="str">
        <f t="shared" si="16"/>
        <v>GA_PNT_BEHAVIOR_SESSIONS</v>
      </c>
      <c r="E299" t="e">
        <f t="shared" si="17"/>
        <v>#N/A</v>
      </c>
      <c r="F299" t="str">
        <f t="shared" si="18"/>
        <v/>
      </c>
      <c r="G299" t="s">
        <v>3381</v>
      </c>
      <c r="J299" s="4" t="s">
        <v>789</v>
      </c>
      <c r="K299" s="4" t="s">
        <v>2024</v>
      </c>
      <c r="L299" s="3"/>
      <c r="O299" t="str">
        <f t="shared" si="19"/>
        <v>ES_ORDER_PGREALTAXFREEPRICE</v>
      </c>
      <c r="P299" s="3"/>
    </row>
    <row r="300" spans="2:16" x14ac:dyDescent="0.45">
      <c r="B300" s="3" t="s">
        <v>624</v>
      </c>
      <c r="C300" s="4" t="s">
        <v>3382</v>
      </c>
      <c r="D300" s="32" t="str">
        <f t="shared" si="16"/>
        <v>GA_PNT_BEHAVIOR_LOAD_DTTM</v>
      </c>
      <c r="E300" t="e">
        <f t="shared" si="17"/>
        <v>#N/A</v>
      </c>
      <c r="F300" t="str">
        <f t="shared" si="18"/>
        <v/>
      </c>
      <c r="G300" t="s">
        <v>3381</v>
      </c>
      <c r="J300" s="4" t="s">
        <v>789</v>
      </c>
      <c r="K300" s="4" t="s">
        <v>2025</v>
      </c>
      <c r="L300" s="3"/>
      <c r="O300" t="str">
        <f t="shared" si="19"/>
        <v>ES_ORDER_ESCROWSENDNO</v>
      </c>
      <c r="P300" s="3"/>
    </row>
    <row r="301" spans="2:16" x14ac:dyDescent="0.45">
      <c r="B301" s="3" t="s">
        <v>3377</v>
      </c>
      <c r="C301" s="4" t="s">
        <v>708</v>
      </c>
      <c r="D301" s="32" t="str">
        <f t="shared" si="16"/>
        <v>GA_PNT_SOCIAL_MEDIUM_DATE</v>
      </c>
      <c r="E301" t="e">
        <f t="shared" si="17"/>
        <v>#N/A</v>
      </c>
      <c r="F301" t="str">
        <f t="shared" si="18"/>
        <v/>
      </c>
      <c r="G301" t="s">
        <v>3381</v>
      </c>
      <c r="J301" s="4" t="s">
        <v>789</v>
      </c>
      <c r="K301" s="4" t="s">
        <v>2026</v>
      </c>
      <c r="L301" s="3"/>
      <c r="O301" t="str">
        <f t="shared" si="19"/>
        <v>ES_ORDER_ESCROWDELIVERYFL</v>
      </c>
      <c r="P301" s="3"/>
    </row>
    <row r="302" spans="2:16" x14ac:dyDescent="0.45">
      <c r="B302" s="3" t="s">
        <v>3377</v>
      </c>
      <c r="C302" s="4" t="s">
        <v>710</v>
      </c>
      <c r="D302" s="32" t="str">
        <f t="shared" si="16"/>
        <v>GA_PNT_SOCIAL_MEDIUM_CHANNELGROUPING</v>
      </c>
      <c r="E302" t="e">
        <f t="shared" si="17"/>
        <v>#N/A</v>
      </c>
      <c r="F302" t="str">
        <f t="shared" si="18"/>
        <v/>
      </c>
      <c r="G302" t="s">
        <v>3381</v>
      </c>
      <c r="J302" s="4" t="s">
        <v>789</v>
      </c>
      <c r="K302" s="4" t="s">
        <v>2027</v>
      </c>
      <c r="L302" s="3"/>
      <c r="O302" t="str">
        <f t="shared" si="19"/>
        <v>ES_ORDER_ESCROWDELIVERYDT</v>
      </c>
      <c r="P302" s="3"/>
    </row>
    <row r="303" spans="2:16" x14ac:dyDescent="0.45">
      <c r="B303" s="3" t="s">
        <v>3377</v>
      </c>
      <c r="C303" s="4" t="s">
        <v>711</v>
      </c>
      <c r="D303" s="32" t="str">
        <f t="shared" si="16"/>
        <v>GA_PNT_SOCIAL_MEDIUM_SOURCE</v>
      </c>
      <c r="E303" t="e">
        <f t="shared" si="17"/>
        <v>#N/A</v>
      </c>
      <c r="F303" t="str">
        <f t="shared" si="18"/>
        <v/>
      </c>
      <c r="G303" t="s">
        <v>3381</v>
      </c>
      <c r="J303" s="4" t="s">
        <v>789</v>
      </c>
      <c r="K303" s="4" t="s">
        <v>2028</v>
      </c>
      <c r="L303" s="3"/>
      <c r="O303" t="str">
        <f t="shared" si="19"/>
        <v>ES_ORDER_ESCROWDELIVERYCD</v>
      </c>
      <c r="P303" s="3"/>
    </row>
    <row r="304" spans="2:16" x14ac:dyDescent="0.45">
      <c r="B304" s="3" t="s">
        <v>3377</v>
      </c>
      <c r="C304" s="4" t="s">
        <v>3374</v>
      </c>
      <c r="D304" s="32" t="str">
        <f t="shared" si="16"/>
        <v>GA_PNT_SOCIAL_MEDIUM_SOCIALNETWORK</v>
      </c>
      <c r="E304" t="e">
        <f t="shared" si="17"/>
        <v>#N/A</v>
      </c>
      <c r="F304" t="str">
        <f t="shared" si="18"/>
        <v/>
      </c>
      <c r="G304" t="s">
        <v>3381</v>
      </c>
      <c r="J304" s="4" t="s">
        <v>789</v>
      </c>
      <c r="K304" s="4" t="s">
        <v>2029</v>
      </c>
      <c r="L304" s="3"/>
      <c r="O304" t="str">
        <f t="shared" si="19"/>
        <v>ES_ORDER_ESCROWINVOICENO</v>
      </c>
      <c r="P304" s="3"/>
    </row>
    <row r="305" spans="2:16" x14ac:dyDescent="0.45">
      <c r="B305" s="3" t="s">
        <v>3377</v>
      </c>
      <c r="C305" s="4" t="s">
        <v>3375</v>
      </c>
      <c r="D305" s="32" t="str">
        <f t="shared" si="16"/>
        <v>GA_PNT_SOCIAL_MEDIUM_MEDIUM</v>
      </c>
      <c r="E305" t="e">
        <f t="shared" si="17"/>
        <v>#N/A</v>
      </c>
      <c r="F305" t="str">
        <f t="shared" si="18"/>
        <v/>
      </c>
      <c r="G305" t="s">
        <v>3381</v>
      </c>
      <c r="J305" s="4" t="s">
        <v>789</v>
      </c>
      <c r="K305" s="4" t="s">
        <v>2030</v>
      </c>
      <c r="L305" s="3"/>
      <c r="O305" t="str">
        <f t="shared" si="19"/>
        <v>ES_ORDER_ESCROWCONFIRMFL</v>
      </c>
      <c r="P305" s="3"/>
    </row>
    <row r="306" spans="2:16" x14ac:dyDescent="0.45">
      <c r="B306" s="3" t="s">
        <v>3377</v>
      </c>
      <c r="C306" s="4" t="s">
        <v>717</v>
      </c>
      <c r="D306" s="32" t="str">
        <f t="shared" si="16"/>
        <v>GA_PNT_SOCIAL_MEDIUM_SESSIONS</v>
      </c>
      <c r="E306" t="e">
        <f t="shared" si="17"/>
        <v>#N/A</v>
      </c>
      <c r="F306" t="str">
        <f t="shared" si="18"/>
        <v/>
      </c>
      <c r="G306" t="s">
        <v>3381</v>
      </c>
      <c r="J306" s="4" t="s">
        <v>789</v>
      </c>
      <c r="K306" s="4" t="s">
        <v>2031</v>
      </c>
      <c r="L306" s="3"/>
      <c r="O306" t="str">
        <f t="shared" si="19"/>
        <v>ES_ORDER_ESCROWDENYFL</v>
      </c>
      <c r="P306" s="3"/>
    </row>
    <row r="307" spans="2:16" x14ac:dyDescent="0.45">
      <c r="B307" s="3" t="s">
        <v>3377</v>
      </c>
      <c r="C307" s="4" t="s">
        <v>3382</v>
      </c>
      <c r="D307" s="32" t="str">
        <f t="shared" si="16"/>
        <v>GA_PNT_SOCIAL_MEDIUM_LOAD_DTTM</v>
      </c>
      <c r="E307" t="e">
        <f t="shared" si="17"/>
        <v>#N/A</v>
      </c>
      <c r="F307" t="str">
        <f t="shared" si="18"/>
        <v/>
      </c>
      <c r="G307" t="s">
        <v>3381</v>
      </c>
      <c r="J307" s="4" t="s">
        <v>789</v>
      </c>
      <c r="K307" s="4" t="s">
        <v>2032</v>
      </c>
      <c r="L307" s="3"/>
      <c r="O307" t="str">
        <f t="shared" si="19"/>
        <v>ES_ORDER_FINTECHDATA</v>
      </c>
      <c r="P307" s="3"/>
    </row>
    <row r="308" spans="2:16" x14ac:dyDescent="0.45">
      <c r="B308" s="3" t="s">
        <v>788</v>
      </c>
      <c r="C308" s="4" t="s">
        <v>1926</v>
      </c>
      <c r="D308" s="32" t="str">
        <f t="shared" si="16"/>
        <v>ES_MEMBERMILEAGE_SNO</v>
      </c>
      <c r="E308" t="str">
        <f t="shared" si="17"/>
        <v>PRI</v>
      </c>
      <c r="F308" t="str">
        <f t="shared" si="18"/>
        <v>PRI</v>
      </c>
      <c r="G308" t="s">
        <v>5505</v>
      </c>
      <c r="J308" s="4" t="s">
        <v>789</v>
      </c>
      <c r="K308" s="4" t="s">
        <v>2033</v>
      </c>
      <c r="L308" s="3"/>
      <c r="O308" t="str">
        <f t="shared" si="19"/>
        <v>ES_ORDER_CHECKOUTDATA</v>
      </c>
      <c r="P308" s="3"/>
    </row>
    <row r="309" spans="2:16" x14ac:dyDescent="0.45">
      <c r="B309" s="3" t="s">
        <v>788</v>
      </c>
      <c r="C309" s="4" t="s">
        <v>1927</v>
      </c>
      <c r="D309" s="32" t="str">
        <f t="shared" si="16"/>
        <v>ES_MEMBERMILEAGE_MEMNO</v>
      </c>
      <c r="E309" t="str">
        <f t="shared" si="17"/>
        <v>MUL</v>
      </c>
      <c r="F309" t="str">
        <f t="shared" si="18"/>
        <v>MUL</v>
      </c>
      <c r="G309" t="s">
        <v>5506</v>
      </c>
      <c r="J309" s="4" t="s">
        <v>789</v>
      </c>
      <c r="K309" s="4" t="s">
        <v>2034</v>
      </c>
      <c r="L309" s="3" t="s">
        <v>5506</v>
      </c>
      <c r="O309" t="str">
        <f t="shared" si="19"/>
        <v>ES_ORDER_CHECKSUMDATA</v>
      </c>
      <c r="P309" s="3" t="s">
        <v>5506</v>
      </c>
    </row>
    <row r="310" spans="2:16" x14ac:dyDescent="0.45">
      <c r="B310" s="3" t="s">
        <v>788</v>
      </c>
      <c r="C310" s="4" t="s">
        <v>1928</v>
      </c>
      <c r="D310" s="32" t="str">
        <f t="shared" si="16"/>
        <v>ES_MEMBERMILEAGE_MANAGERID</v>
      </c>
      <c r="E310">
        <f t="shared" si="17"/>
        <v>0</v>
      </c>
      <c r="F310">
        <f t="shared" si="18"/>
        <v>0</v>
      </c>
      <c r="J310" s="4" t="s">
        <v>789</v>
      </c>
      <c r="K310" s="4" t="s">
        <v>2035</v>
      </c>
      <c r="L310" s="3"/>
      <c r="O310" t="str">
        <f t="shared" si="19"/>
        <v>ES_ORDER_ADDFIELD</v>
      </c>
      <c r="P310" s="3"/>
    </row>
    <row r="311" spans="2:16" x14ac:dyDescent="0.45">
      <c r="B311" s="3" t="s">
        <v>788</v>
      </c>
      <c r="C311" s="4" t="s">
        <v>1929</v>
      </c>
      <c r="D311" s="32" t="str">
        <f t="shared" si="16"/>
        <v>ES_MEMBERMILEAGE_MANAGERNO</v>
      </c>
      <c r="E311">
        <f t="shared" si="17"/>
        <v>0</v>
      </c>
      <c r="F311">
        <f t="shared" si="18"/>
        <v>0</v>
      </c>
      <c r="J311" s="4" t="s">
        <v>789</v>
      </c>
      <c r="K311" s="4" t="s">
        <v>2036</v>
      </c>
      <c r="L311" s="3"/>
      <c r="O311" t="str">
        <f t="shared" si="19"/>
        <v>ES_ORDER_BANKDAMANUALNO</v>
      </c>
      <c r="P311" s="3"/>
    </row>
    <row r="312" spans="2:16" x14ac:dyDescent="0.45">
      <c r="B312" s="3" t="s">
        <v>788</v>
      </c>
      <c r="C312" s="4" t="s">
        <v>1930</v>
      </c>
      <c r="D312" s="32" t="str">
        <f t="shared" si="16"/>
        <v>ES_MEMBERMILEAGE_HANDLEMODE</v>
      </c>
      <c r="E312">
        <f t="shared" si="17"/>
        <v>0</v>
      </c>
      <c r="F312">
        <f t="shared" si="18"/>
        <v>0</v>
      </c>
      <c r="J312" s="4" t="s">
        <v>789</v>
      </c>
      <c r="K312" s="4" t="s">
        <v>2037</v>
      </c>
      <c r="L312" s="3"/>
      <c r="O312" t="str">
        <f t="shared" si="19"/>
        <v>ES_ORDER_BANKDAMANUALFL</v>
      </c>
      <c r="P312" s="3"/>
    </row>
    <row r="313" spans="2:16" x14ac:dyDescent="0.45">
      <c r="B313" s="3" t="s">
        <v>788</v>
      </c>
      <c r="C313" s="4" t="s">
        <v>1931</v>
      </c>
      <c r="D313" s="32" t="str">
        <f t="shared" si="16"/>
        <v>ES_MEMBERMILEAGE_HANDLECD</v>
      </c>
      <c r="E313">
        <f t="shared" si="17"/>
        <v>0</v>
      </c>
      <c r="F313">
        <f t="shared" si="18"/>
        <v>0</v>
      </c>
      <c r="J313" s="4" t="s">
        <v>789</v>
      </c>
      <c r="K313" s="4" t="s">
        <v>2038</v>
      </c>
      <c r="L313" s="3"/>
      <c r="O313" t="str">
        <f t="shared" si="19"/>
        <v>ES_ORDER_BANKDAMANUALMANGERID</v>
      </c>
      <c r="P313" s="3"/>
    </row>
    <row r="314" spans="2:16" x14ac:dyDescent="0.45">
      <c r="B314" s="3" t="s">
        <v>788</v>
      </c>
      <c r="C314" s="22" t="s">
        <v>1932</v>
      </c>
      <c r="D314" s="32" t="str">
        <f t="shared" si="16"/>
        <v>ES_MEMBERMILEAGE_HANDLENO</v>
      </c>
      <c r="E314">
        <f t="shared" si="17"/>
        <v>0</v>
      </c>
      <c r="F314">
        <f t="shared" si="18"/>
        <v>0</v>
      </c>
      <c r="J314" s="4" t="s">
        <v>789</v>
      </c>
      <c r="K314" s="4" t="s">
        <v>2039</v>
      </c>
      <c r="L314" s="3" t="s">
        <v>5506</v>
      </c>
      <c r="O314" t="str">
        <f t="shared" si="19"/>
        <v>ES_ORDER_PAYMENTDT</v>
      </c>
      <c r="P314" s="3" t="s">
        <v>5506</v>
      </c>
    </row>
    <row r="315" spans="2:16" x14ac:dyDescent="0.45">
      <c r="B315" s="3" t="s">
        <v>788</v>
      </c>
      <c r="C315" s="4" t="s">
        <v>1933</v>
      </c>
      <c r="D315" s="32" t="str">
        <f t="shared" si="16"/>
        <v>ES_MEMBERMILEAGE_BEFOREMILEAGE</v>
      </c>
      <c r="E315">
        <f t="shared" si="17"/>
        <v>0</v>
      </c>
      <c r="F315">
        <f t="shared" si="18"/>
        <v>0</v>
      </c>
      <c r="J315" s="4" t="s">
        <v>789</v>
      </c>
      <c r="K315" s="4" t="s">
        <v>2040</v>
      </c>
      <c r="L315" s="3"/>
      <c r="O315" t="str">
        <f t="shared" si="19"/>
        <v>ES_ORDER_MULTISHIPPINGFL</v>
      </c>
      <c r="P315" s="3"/>
    </row>
    <row r="316" spans="2:16" x14ac:dyDescent="0.45">
      <c r="B316" s="3" t="s">
        <v>788</v>
      </c>
      <c r="C316" s="4" t="s">
        <v>1934</v>
      </c>
      <c r="D316" s="32" t="str">
        <f t="shared" si="16"/>
        <v>ES_MEMBERMILEAGE_AFTERMILEAGE</v>
      </c>
      <c r="E316">
        <f t="shared" si="17"/>
        <v>0</v>
      </c>
      <c r="F316">
        <f t="shared" si="18"/>
        <v>0</v>
      </c>
      <c r="J316" s="4" t="s">
        <v>789</v>
      </c>
      <c r="K316" s="4" t="s">
        <v>2041</v>
      </c>
      <c r="L316" s="3"/>
      <c r="O316" t="str">
        <f t="shared" si="19"/>
        <v>ES_ORDER_TRACKINGKEY</v>
      </c>
      <c r="P316" s="3"/>
    </row>
    <row r="317" spans="2:16" x14ac:dyDescent="0.45">
      <c r="B317" s="3" t="s">
        <v>788</v>
      </c>
      <c r="C317" s="4" t="s">
        <v>1935</v>
      </c>
      <c r="D317" s="32" t="str">
        <f t="shared" si="16"/>
        <v>ES_MEMBERMILEAGE_MILEAGE</v>
      </c>
      <c r="E317">
        <f t="shared" si="17"/>
        <v>0</v>
      </c>
      <c r="F317">
        <f t="shared" si="18"/>
        <v>0</v>
      </c>
      <c r="J317" s="4" t="s">
        <v>789</v>
      </c>
      <c r="K317" s="4" t="s">
        <v>2042</v>
      </c>
      <c r="L317" s="3" t="s">
        <v>5506</v>
      </c>
      <c r="O317" t="str">
        <f t="shared" si="19"/>
        <v>ES_ORDER_USERHANDLEPROCESS</v>
      </c>
      <c r="P317" s="3" t="s">
        <v>5506</v>
      </c>
    </row>
    <row r="318" spans="2:16" x14ac:dyDescent="0.45">
      <c r="B318" s="3" t="s">
        <v>788</v>
      </c>
      <c r="C318" s="4" t="s">
        <v>1936</v>
      </c>
      <c r="D318" s="32" t="str">
        <f t="shared" si="16"/>
        <v>ES_MEMBERMILEAGE_REASONCD</v>
      </c>
      <c r="E318">
        <f t="shared" si="17"/>
        <v>0</v>
      </c>
      <c r="F318">
        <f t="shared" si="18"/>
        <v>0</v>
      </c>
      <c r="J318" s="4" t="s">
        <v>789</v>
      </c>
      <c r="K318" s="4" t="s">
        <v>1943</v>
      </c>
      <c r="L318" s="3" t="s">
        <v>5506</v>
      </c>
      <c r="O318" t="str">
        <f t="shared" si="19"/>
        <v>ES_ORDER_REGDT</v>
      </c>
      <c r="P318" s="3" t="s">
        <v>5506</v>
      </c>
    </row>
    <row r="319" spans="2:16" x14ac:dyDescent="0.45">
      <c r="B319" s="3" t="s">
        <v>788</v>
      </c>
      <c r="C319" s="4" t="s">
        <v>1937</v>
      </c>
      <c r="D319" s="32" t="str">
        <f t="shared" si="16"/>
        <v>ES_MEMBERMILEAGE_CONTENTS</v>
      </c>
      <c r="E319">
        <f t="shared" si="17"/>
        <v>0</v>
      </c>
      <c r="F319">
        <f t="shared" si="18"/>
        <v>0</v>
      </c>
      <c r="J319" s="4" t="s">
        <v>789</v>
      </c>
      <c r="K319" s="4" t="s">
        <v>1944</v>
      </c>
      <c r="L319" s="3" t="s">
        <v>5506</v>
      </c>
      <c r="O319" t="str">
        <f t="shared" si="19"/>
        <v>ES_ORDER_MODDT</v>
      </c>
      <c r="P319" s="3" t="s">
        <v>5506</v>
      </c>
    </row>
    <row r="320" spans="2:16" x14ac:dyDescent="0.45">
      <c r="B320" s="3" t="s">
        <v>788</v>
      </c>
      <c r="C320" s="4" t="s">
        <v>1938</v>
      </c>
      <c r="D320" s="32" t="str">
        <f t="shared" si="16"/>
        <v>ES_MEMBERMILEAGE_USEHISTORY</v>
      </c>
      <c r="E320">
        <f t="shared" si="17"/>
        <v>0</v>
      </c>
      <c r="F320">
        <f t="shared" si="18"/>
        <v>0</v>
      </c>
      <c r="J320" s="4" t="s">
        <v>789</v>
      </c>
      <c r="K320" s="4" t="s">
        <v>2043</v>
      </c>
      <c r="L320" s="3"/>
      <c r="O320" t="str">
        <f t="shared" si="19"/>
        <v>ES_ORDER_HOSPITALCODE</v>
      </c>
      <c r="P320" s="3"/>
    </row>
    <row r="321" spans="2:16" x14ac:dyDescent="0.45">
      <c r="B321" s="3" t="s">
        <v>788</v>
      </c>
      <c r="C321" s="4" t="s">
        <v>1939</v>
      </c>
      <c r="D321" s="32" t="str">
        <f t="shared" si="16"/>
        <v>ES_MEMBERMILEAGE_DELETEFL</v>
      </c>
      <c r="E321">
        <f t="shared" si="17"/>
        <v>0</v>
      </c>
      <c r="F321">
        <f t="shared" si="18"/>
        <v>0</v>
      </c>
      <c r="J321" s="4" t="s">
        <v>789</v>
      </c>
      <c r="K321" s="4" t="s">
        <v>2044</v>
      </c>
      <c r="L321" s="3"/>
      <c r="O321" t="str">
        <f t="shared" si="19"/>
        <v>ES_ORDER_CALCSTAT</v>
      </c>
      <c r="P321" s="3"/>
    </row>
    <row r="322" spans="2:16" x14ac:dyDescent="0.45">
      <c r="B322" s="3" t="s">
        <v>788</v>
      </c>
      <c r="C322" s="4" t="s">
        <v>1940</v>
      </c>
      <c r="D322" s="32" t="str">
        <f t="shared" si="16"/>
        <v>ES_MEMBERMILEAGE_DELETESCHEDULEDT</v>
      </c>
      <c r="E322">
        <f t="shared" si="17"/>
        <v>0</v>
      </c>
      <c r="F322">
        <f t="shared" si="18"/>
        <v>0</v>
      </c>
      <c r="J322" s="4" t="s">
        <v>789</v>
      </c>
      <c r="K322" s="4" t="s">
        <v>2045</v>
      </c>
      <c r="L322" s="3"/>
      <c r="O322" t="str">
        <f t="shared" si="19"/>
        <v>ES_ORDER_CALCDT</v>
      </c>
      <c r="P322" s="3"/>
    </row>
    <row r="323" spans="2:16" x14ac:dyDescent="0.45">
      <c r="B323" s="3" t="s">
        <v>788</v>
      </c>
      <c r="C323" s="4" t="s">
        <v>1941</v>
      </c>
      <c r="D323" s="32" t="str">
        <f t="shared" si="16"/>
        <v>ES_MEMBERMILEAGE_DELETEDT</v>
      </c>
      <c r="E323">
        <f t="shared" si="17"/>
        <v>0</v>
      </c>
      <c r="F323">
        <f t="shared" si="18"/>
        <v>0</v>
      </c>
      <c r="J323" s="4" t="s">
        <v>789</v>
      </c>
      <c r="K323" s="4" t="s">
        <v>2046</v>
      </c>
      <c r="L323" s="3"/>
      <c r="O323" t="str">
        <f t="shared" si="19"/>
        <v>ES_ORDER_COMMISSIONRATE</v>
      </c>
      <c r="P323" s="3"/>
    </row>
    <row r="324" spans="2:16" x14ac:dyDescent="0.45">
      <c r="B324" s="3" t="s">
        <v>788</v>
      </c>
      <c r="C324" s="4" t="s">
        <v>1942</v>
      </c>
      <c r="D324" s="32" t="str">
        <f t="shared" si="16"/>
        <v>ES_MEMBERMILEAGE_REGIP</v>
      </c>
      <c r="E324">
        <f t="shared" si="17"/>
        <v>0</v>
      </c>
      <c r="F324">
        <f t="shared" si="18"/>
        <v>0</v>
      </c>
      <c r="J324" s="4" t="s">
        <v>789</v>
      </c>
      <c r="K324" s="4" t="s">
        <v>3871</v>
      </c>
      <c r="L324" s="3"/>
      <c r="O324" t="str">
        <f t="shared" si="19"/>
        <v>ES_ORDER_PGCHARGEBACK</v>
      </c>
      <c r="P324" s="3"/>
    </row>
    <row r="325" spans="2:16" x14ac:dyDescent="0.45">
      <c r="B325" s="3" t="s">
        <v>788</v>
      </c>
      <c r="C325" s="4" t="s">
        <v>1943</v>
      </c>
      <c r="D325" s="32" t="str">
        <f t="shared" ref="D325:D388" si="20">B325&amp;"_"&amp;C325</f>
        <v>ES_MEMBERMILEAGE_REGDT</v>
      </c>
      <c r="E325" t="str">
        <f t="shared" ref="E325:E388" si="21">VLOOKUP(D325,$O$3:$P$6663,2,FALSE)</f>
        <v>MUL</v>
      </c>
      <c r="F325" t="str">
        <f t="shared" ref="F325:F388" si="22">IFERROR(E325,"")</f>
        <v>MUL</v>
      </c>
      <c r="G325" t="s">
        <v>5506</v>
      </c>
      <c r="J325" s="4" t="s">
        <v>789</v>
      </c>
      <c r="K325" s="4" t="s">
        <v>2048</v>
      </c>
      <c r="L325" s="3"/>
      <c r="O325" t="str">
        <f t="shared" ref="O325:O388" si="23">J325&amp;"_"&amp;K325</f>
        <v>ES_ORDER_FBPIXELKEY</v>
      </c>
      <c r="P325" s="3"/>
    </row>
    <row r="326" spans="2:16" x14ac:dyDescent="0.45">
      <c r="B326" s="3" t="s">
        <v>788</v>
      </c>
      <c r="C326" s="4" t="s">
        <v>1944</v>
      </c>
      <c r="D326" s="32" t="str">
        <f t="shared" si="20"/>
        <v>ES_MEMBERMILEAGE_MODDT</v>
      </c>
      <c r="E326">
        <f t="shared" si="21"/>
        <v>0</v>
      </c>
      <c r="F326">
        <f t="shared" si="22"/>
        <v>0</v>
      </c>
      <c r="J326" s="4" t="s">
        <v>790</v>
      </c>
      <c r="K326" s="4" t="s">
        <v>1926</v>
      </c>
      <c r="L326" s="3" t="s">
        <v>5505</v>
      </c>
      <c r="O326" t="str">
        <f t="shared" si="23"/>
        <v>ES_ORDERGOODS_SNO</v>
      </c>
      <c r="P326" s="3" t="s">
        <v>5505</v>
      </c>
    </row>
    <row r="327" spans="2:16" x14ac:dyDescent="0.45">
      <c r="B327" s="3" t="s">
        <v>788</v>
      </c>
      <c r="C327" s="4" t="s">
        <v>3382</v>
      </c>
      <c r="D327" s="32" t="str">
        <f t="shared" si="20"/>
        <v>ES_MEMBERMILEAGE_LOAD_DTTM</v>
      </c>
      <c r="E327" t="e">
        <f t="shared" si="21"/>
        <v>#N/A</v>
      </c>
      <c r="F327" t="str">
        <f t="shared" si="22"/>
        <v/>
      </c>
      <c r="G327" t="s">
        <v>3381</v>
      </c>
      <c r="J327" s="4" t="s">
        <v>790</v>
      </c>
      <c r="K327" s="4" t="s">
        <v>1945</v>
      </c>
      <c r="L327" s="3" t="s">
        <v>5506</v>
      </c>
      <c r="O327" t="str">
        <f t="shared" si="23"/>
        <v>ES_ORDERGOODS_ORDERNO</v>
      </c>
      <c r="P327" s="3" t="s">
        <v>5506</v>
      </c>
    </row>
    <row r="328" spans="2:16" x14ac:dyDescent="0.45">
      <c r="B328" s="3" t="s">
        <v>789</v>
      </c>
      <c r="C328" s="4" t="s">
        <v>1945</v>
      </c>
      <c r="D328" s="32" t="str">
        <f t="shared" si="20"/>
        <v>ES_ORDER_ORDERNO</v>
      </c>
      <c r="E328" t="str">
        <f t="shared" si="21"/>
        <v>PRI</v>
      </c>
      <c r="F328" t="str">
        <f t="shared" si="22"/>
        <v>PRI</v>
      </c>
      <c r="G328" t="s">
        <v>5505</v>
      </c>
      <c r="J328" s="4" t="s">
        <v>790</v>
      </c>
      <c r="K328" s="4" t="s">
        <v>1947</v>
      </c>
      <c r="L328" s="3"/>
      <c r="O328" t="str">
        <f t="shared" si="23"/>
        <v>ES_ORDERGOODS_MALLSNO</v>
      </c>
      <c r="P328" s="3"/>
    </row>
    <row r="329" spans="2:16" x14ac:dyDescent="0.45">
      <c r="B329" s="3" t="s">
        <v>789</v>
      </c>
      <c r="C329" s="4" t="s">
        <v>1946</v>
      </c>
      <c r="D329" s="32" t="str">
        <f t="shared" si="20"/>
        <v>ES_ORDER_APIORDERNO</v>
      </c>
      <c r="E329" t="str">
        <f t="shared" si="21"/>
        <v>MUL</v>
      </c>
      <c r="F329" t="str">
        <f t="shared" si="22"/>
        <v>MUL</v>
      </c>
      <c r="G329" t="s">
        <v>5506</v>
      </c>
      <c r="J329" s="4" t="s">
        <v>790</v>
      </c>
      <c r="K329" s="4" t="s">
        <v>2049</v>
      </c>
      <c r="L329" s="3" t="s">
        <v>5506</v>
      </c>
      <c r="O329" t="str">
        <f t="shared" si="23"/>
        <v>ES_ORDERGOODS_APIORDERGOODSNO</v>
      </c>
      <c r="P329" s="3" t="s">
        <v>5506</v>
      </c>
    </row>
    <row r="330" spans="2:16" x14ac:dyDescent="0.45">
      <c r="B330" s="3" t="s">
        <v>789</v>
      </c>
      <c r="C330" s="4" t="s">
        <v>1947</v>
      </c>
      <c r="D330" s="32" t="str">
        <f t="shared" si="20"/>
        <v>ES_ORDER_MALLSNO</v>
      </c>
      <c r="E330">
        <f t="shared" si="21"/>
        <v>0</v>
      </c>
      <c r="F330">
        <f t="shared" si="22"/>
        <v>0</v>
      </c>
      <c r="J330" s="4" t="s">
        <v>790</v>
      </c>
      <c r="K330" s="4" t="s">
        <v>2050</v>
      </c>
      <c r="L330" s="3"/>
      <c r="O330" t="str">
        <f t="shared" si="23"/>
        <v>ES_ORDERGOODS_ORDERCD</v>
      </c>
      <c r="P330" s="3"/>
    </row>
    <row r="331" spans="2:16" x14ac:dyDescent="0.45">
      <c r="B331" s="3" t="s">
        <v>789</v>
      </c>
      <c r="C331" s="4" t="s">
        <v>1927</v>
      </c>
      <c r="D331" s="32" t="str">
        <f t="shared" si="20"/>
        <v>ES_ORDER_MEMNO</v>
      </c>
      <c r="E331" t="str">
        <f t="shared" si="21"/>
        <v>MUL</v>
      </c>
      <c r="F331" t="str">
        <f t="shared" si="22"/>
        <v>MUL</v>
      </c>
      <c r="G331" t="s">
        <v>5506</v>
      </c>
      <c r="J331" s="4" t="s">
        <v>790</v>
      </c>
      <c r="K331" s="4" t="s">
        <v>2051</v>
      </c>
      <c r="L331" s="3"/>
      <c r="O331" t="str">
        <f t="shared" si="23"/>
        <v>ES_ORDERGOODS_ORDERGROUPCD</v>
      </c>
      <c r="P331" s="3"/>
    </row>
    <row r="332" spans="2:16" x14ac:dyDescent="0.45">
      <c r="B332" s="3" t="s">
        <v>789</v>
      </c>
      <c r="C332" s="4" t="s">
        <v>1948</v>
      </c>
      <c r="D332" s="32" t="str">
        <f t="shared" si="20"/>
        <v>ES_ORDER_ORDERSTATUS</v>
      </c>
      <c r="E332">
        <f t="shared" si="21"/>
        <v>0</v>
      </c>
      <c r="F332">
        <f t="shared" si="22"/>
        <v>0</v>
      </c>
      <c r="J332" s="4" t="s">
        <v>790</v>
      </c>
      <c r="K332" s="4" t="s">
        <v>2052</v>
      </c>
      <c r="L332" s="3" t="s">
        <v>5506</v>
      </c>
      <c r="O332" t="str">
        <f t="shared" si="23"/>
        <v>ES_ORDERGOODS_USERHANDLESNO</v>
      </c>
      <c r="P332" s="3" t="s">
        <v>5506</v>
      </c>
    </row>
    <row r="333" spans="2:16" x14ac:dyDescent="0.45">
      <c r="B333" s="3" t="s">
        <v>789</v>
      </c>
      <c r="C333" s="4" t="s">
        <v>1949</v>
      </c>
      <c r="D333" s="32" t="str">
        <f t="shared" si="20"/>
        <v>ES_ORDER_ORDERIP</v>
      </c>
      <c r="E333">
        <f t="shared" si="21"/>
        <v>0</v>
      </c>
      <c r="F333">
        <f t="shared" si="22"/>
        <v>0</v>
      </c>
      <c r="J333" s="4" t="s">
        <v>790</v>
      </c>
      <c r="K333" s="4" t="s">
        <v>2053</v>
      </c>
      <c r="L333" s="3" t="s">
        <v>5506</v>
      </c>
      <c r="O333" t="str">
        <f t="shared" si="23"/>
        <v>ES_ORDERGOODS_HANDLESNO</v>
      </c>
      <c r="P333" s="3" t="s">
        <v>5506</v>
      </c>
    </row>
    <row r="334" spans="2:16" x14ac:dyDescent="0.45">
      <c r="B334" s="3" t="s">
        <v>789</v>
      </c>
      <c r="C334" s="4" t="s">
        <v>1950</v>
      </c>
      <c r="D334" s="32" t="str">
        <f t="shared" si="20"/>
        <v>ES_ORDER_ORDERCHANNELFL</v>
      </c>
      <c r="E334">
        <f t="shared" si="21"/>
        <v>0</v>
      </c>
      <c r="F334">
        <f t="shared" si="22"/>
        <v>0</v>
      </c>
      <c r="J334" s="4" t="s">
        <v>790</v>
      </c>
      <c r="K334" s="4" t="s">
        <v>2054</v>
      </c>
      <c r="L334" s="3"/>
      <c r="O334" t="str">
        <f t="shared" si="23"/>
        <v>ES_ORDERGOODS_EVENTSNO</v>
      </c>
      <c r="P334" s="3"/>
    </row>
    <row r="335" spans="2:16" x14ac:dyDescent="0.45">
      <c r="B335" s="3" t="s">
        <v>789</v>
      </c>
      <c r="C335" s="4" t="s">
        <v>1951</v>
      </c>
      <c r="D335" s="32" t="str">
        <f t="shared" si="20"/>
        <v>ES_ORDER_ORDERTYPEFL</v>
      </c>
      <c r="E335">
        <f t="shared" si="21"/>
        <v>0</v>
      </c>
      <c r="F335">
        <f t="shared" si="22"/>
        <v>0</v>
      </c>
      <c r="J335" s="4" t="s">
        <v>790</v>
      </c>
      <c r="K335" s="4" t="s">
        <v>1948</v>
      </c>
      <c r="L335" s="3" t="s">
        <v>5506</v>
      </c>
      <c r="O335" t="str">
        <f t="shared" si="23"/>
        <v>ES_ORDERGOODS_ORDERSTATUS</v>
      </c>
      <c r="P335" s="3" t="s">
        <v>5506</v>
      </c>
    </row>
    <row r="336" spans="2:16" x14ac:dyDescent="0.45">
      <c r="B336" s="3" t="s">
        <v>789</v>
      </c>
      <c r="C336" s="4" t="s">
        <v>1952</v>
      </c>
      <c r="D336" s="32" t="str">
        <f t="shared" si="20"/>
        <v>ES_ORDER_APPOS</v>
      </c>
      <c r="E336">
        <f t="shared" si="21"/>
        <v>0</v>
      </c>
      <c r="F336">
        <f t="shared" si="22"/>
        <v>0</v>
      </c>
      <c r="J336" s="4" t="s">
        <v>790</v>
      </c>
      <c r="K336" s="4" t="s">
        <v>2055</v>
      </c>
      <c r="L336" s="3"/>
      <c r="O336" t="str">
        <f t="shared" si="23"/>
        <v>ES_ORDERGOODS_ORDERDELIVERYSNO</v>
      </c>
      <c r="P336" s="3"/>
    </row>
    <row r="337" spans="2:16" x14ac:dyDescent="0.45">
      <c r="B337" s="3" t="s">
        <v>789</v>
      </c>
      <c r="C337" s="4" t="s">
        <v>1953</v>
      </c>
      <c r="D337" s="32" t="str">
        <f t="shared" si="20"/>
        <v>ES_ORDER_PUSHCODE</v>
      </c>
      <c r="E337">
        <f t="shared" si="21"/>
        <v>0</v>
      </c>
      <c r="F337">
        <f t="shared" si="22"/>
        <v>0</v>
      </c>
      <c r="J337" s="4" t="s">
        <v>790</v>
      </c>
      <c r="K337" s="4" t="s">
        <v>2056</v>
      </c>
      <c r="L337" s="3"/>
      <c r="O337" t="str">
        <f t="shared" si="23"/>
        <v>ES_ORDERGOODS_INVOICECOMPANYSNO</v>
      </c>
      <c r="P337" s="3"/>
    </row>
    <row r="338" spans="2:16" x14ac:dyDescent="0.45">
      <c r="B338" s="3" t="s">
        <v>789</v>
      </c>
      <c r="C338" s="4" t="s">
        <v>1954</v>
      </c>
      <c r="D338" s="32" t="str">
        <f t="shared" si="20"/>
        <v>ES_ORDER_STATISTICSAPPORDERCNTFL</v>
      </c>
      <c r="E338">
        <f t="shared" si="21"/>
        <v>0</v>
      </c>
      <c r="F338">
        <f t="shared" si="22"/>
        <v>0</v>
      </c>
      <c r="J338" s="4" t="s">
        <v>790</v>
      </c>
      <c r="K338" s="4" t="s">
        <v>2057</v>
      </c>
      <c r="L338" s="3"/>
      <c r="O338" t="str">
        <f t="shared" si="23"/>
        <v>ES_ORDERGOODS_INVOICENO</v>
      </c>
      <c r="P338" s="3"/>
    </row>
    <row r="339" spans="2:16" x14ac:dyDescent="0.45">
      <c r="B339" s="3" t="s">
        <v>789</v>
      </c>
      <c r="C339" s="4" t="s">
        <v>1955</v>
      </c>
      <c r="D339" s="32" t="str">
        <f t="shared" si="20"/>
        <v>ES_ORDER_ORDEREMAIL</v>
      </c>
      <c r="E339">
        <f t="shared" si="21"/>
        <v>0</v>
      </c>
      <c r="F339">
        <f t="shared" si="22"/>
        <v>0</v>
      </c>
      <c r="J339" s="4" t="s">
        <v>790</v>
      </c>
      <c r="K339" s="4" t="s">
        <v>2058</v>
      </c>
      <c r="L339" s="3" t="s">
        <v>5506</v>
      </c>
      <c r="O339" t="str">
        <f t="shared" si="23"/>
        <v>ES_ORDERGOODS_SCMNO</v>
      </c>
      <c r="P339" s="3" t="s">
        <v>5506</v>
      </c>
    </row>
    <row r="340" spans="2:16" x14ac:dyDescent="0.45">
      <c r="B340" s="3" t="s">
        <v>789</v>
      </c>
      <c r="C340" s="4" t="s">
        <v>1956</v>
      </c>
      <c r="D340" s="32" t="str">
        <f t="shared" si="20"/>
        <v>ES_ORDER_ORDERGOODSNM</v>
      </c>
      <c r="E340">
        <f t="shared" si="21"/>
        <v>0</v>
      </c>
      <c r="F340">
        <f t="shared" si="22"/>
        <v>0</v>
      </c>
      <c r="J340" s="4" t="s">
        <v>790</v>
      </c>
      <c r="K340" s="4" t="s">
        <v>2059</v>
      </c>
      <c r="L340" s="3"/>
      <c r="O340" t="str">
        <f t="shared" si="23"/>
        <v>ES_ORDERGOODS_PURCHASENO</v>
      </c>
      <c r="P340" s="3"/>
    </row>
    <row r="341" spans="2:16" x14ac:dyDescent="0.45">
      <c r="B341" s="3" t="s">
        <v>789</v>
      </c>
      <c r="C341" s="4" t="s">
        <v>1957</v>
      </c>
      <c r="D341" s="32" t="str">
        <f t="shared" si="20"/>
        <v>ES_ORDER_ORDERGOODSNMSTANDARD</v>
      </c>
      <c r="E341">
        <f t="shared" si="21"/>
        <v>0</v>
      </c>
      <c r="F341">
        <f t="shared" si="22"/>
        <v>0</v>
      </c>
      <c r="J341" s="4" t="s">
        <v>790</v>
      </c>
      <c r="K341" s="4" t="s">
        <v>2060</v>
      </c>
      <c r="L341" s="3"/>
      <c r="O341" t="str">
        <f t="shared" si="23"/>
        <v>ES_ORDERGOODS_COMMISSION</v>
      </c>
      <c r="P341" s="3"/>
    </row>
    <row r="342" spans="2:16" x14ac:dyDescent="0.45">
      <c r="B342" s="3" t="s">
        <v>789</v>
      </c>
      <c r="C342" s="4" t="s">
        <v>1958</v>
      </c>
      <c r="D342" s="32" t="str">
        <f t="shared" si="20"/>
        <v>ES_ORDER_ORDERGOODSCNT</v>
      </c>
      <c r="E342">
        <f t="shared" si="21"/>
        <v>0</v>
      </c>
      <c r="F342">
        <f t="shared" si="22"/>
        <v>0</v>
      </c>
      <c r="J342" s="4" t="s">
        <v>790</v>
      </c>
      <c r="K342" s="4" t="s">
        <v>2061</v>
      </c>
      <c r="L342" s="3" t="s">
        <v>5506</v>
      </c>
      <c r="O342" t="str">
        <f t="shared" si="23"/>
        <v>ES_ORDERGOODS_SCMADJUSTNO</v>
      </c>
      <c r="P342" s="3" t="s">
        <v>5506</v>
      </c>
    </row>
    <row r="343" spans="2:16" x14ac:dyDescent="0.45">
      <c r="B343" s="3" t="s">
        <v>789</v>
      </c>
      <c r="C343" s="4" t="s">
        <v>1959</v>
      </c>
      <c r="D343" s="32" t="str">
        <f t="shared" si="20"/>
        <v>ES_ORDER_SETTLEPRICE</v>
      </c>
      <c r="E343">
        <f t="shared" si="21"/>
        <v>0</v>
      </c>
      <c r="F343">
        <f t="shared" si="22"/>
        <v>0</v>
      </c>
      <c r="J343" s="4" t="s">
        <v>790</v>
      </c>
      <c r="K343" s="4" t="s">
        <v>2062</v>
      </c>
      <c r="L343" s="3"/>
      <c r="O343" t="str">
        <f t="shared" si="23"/>
        <v>ES_ORDERGOODS_SCMADJUSTAFTERNO</v>
      </c>
      <c r="P343" s="3"/>
    </row>
    <row r="344" spans="2:16" x14ac:dyDescent="0.45">
      <c r="B344" s="3" t="s">
        <v>789</v>
      </c>
      <c r="C344" s="4" t="s">
        <v>1960</v>
      </c>
      <c r="D344" s="32" t="str">
        <f t="shared" si="20"/>
        <v>ES_ORDER_OVERSEASSETTLECURRENCY</v>
      </c>
      <c r="E344">
        <f t="shared" si="21"/>
        <v>0</v>
      </c>
      <c r="F344">
        <f t="shared" si="22"/>
        <v>0</v>
      </c>
      <c r="J344" s="4" t="s">
        <v>790</v>
      </c>
      <c r="K344" s="4" t="s">
        <v>3872</v>
      </c>
      <c r="L344" s="3"/>
      <c r="O344" t="str">
        <f t="shared" si="23"/>
        <v>ES_ORDERGOODS_GOODSTYPE</v>
      </c>
      <c r="P344" s="3"/>
    </row>
    <row r="345" spans="2:16" x14ac:dyDescent="0.45">
      <c r="B345" s="3" t="s">
        <v>789</v>
      </c>
      <c r="C345" s="4" t="s">
        <v>1961</v>
      </c>
      <c r="D345" s="32" t="str">
        <f t="shared" si="20"/>
        <v>ES_ORDER_OVERSEASSETTLEPRICE</v>
      </c>
      <c r="E345">
        <f t="shared" si="21"/>
        <v>0</v>
      </c>
      <c r="F345">
        <f t="shared" si="22"/>
        <v>0</v>
      </c>
      <c r="J345" s="4" t="s">
        <v>790</v>
      </c>
      <c r="K345" s="4" t="s">
        <v>2064</v>
      </c>
      <c r="L345" s="3"/>
      <c r="O345" t="str">
        <f t="shared" si="23"/>
        <v>ES_ORDERGOODS_TIMESALEFL</v>
      </c>
      <c r="P345" s="3"/>
    </row>
    <row r="346" spans="2:16" x14ac:dyDescent="0.45">
      <c r="B346" s="3" t="s">
        <v>789</v>
      </c>
      <c r="C346" s="4" t="s">
        <v>1962</v>
      </c>
      <c r="D346" s="32" t="str">
        <f t="shared" si="20"/>
        <v>ES_ORDER_TAXSUPPLYPRICE</v>
      </c>
      <c r="E346">
        <f t="shared" si="21"/>
        <v>0</v>
      </c>
      <c r="F346">
        <f t="shared" si="22"/>
        <v>0</v>
      </c>
      <c r="J346" s="4" t="s">
        <v>790</v>
      </c>
      <c r="K346" s="4" t="s">
        <v>2065</v>
      </c>
      <c r="L346" s="3"/>
      <c r="O346" t="str">
        <f t="shared" si="23"/>
        <v>ES_ORDERGOODS_PARENTMUSTFL</v>
      </c>
      <c r="P346" s="3"/>
    </row>
    <row r="347" spans="2:16" x14ac:dyDescent="0.45">
      <c r="B347" s="3" t="s">
        <v>789</v>
      </c>
      <c r="C347" s="4" t="s">
        <v>1963</v>
      </c>
      <c r="D347" s="32" t="str">
        <f t="shared" si="20"/>
        <v>ES_ORDER_TAXVATPRICE</v>
      </c>
      <c r="E347">
        <f t="shared" si="21"/>
        <v>0</v>
      </c>
      <c r="F347">
        <f t="shared" si="22"/>
        <v>0</v>
      </c>
      <c r="J347" s="4" t="s">
        <v>790</v>
      </c>
      <c r="K347" s="4" t="s">
        <v>2066</v>
      </c>
      <c r="L347" s="3"/>
      <c r="O347" t="str">
        <f t="shared" si="23"/>
        <v>ES_ORDERGOODS_PARENTGOODSNO</v>
      </c>
      <c r="P347" s="3"/>
    </row>
    <row r="348" spans="2:16" x14ac:dyDescent="0.45">
      <c r="B348" s="3" t="s">
        <v>789</v>
      </c>
      <c r="C348" s="4" t="s">
        <v>1964</v>
      </c>
      <c r="D348" s="32" t="str">
        <f t="shared" si="20"/>
        <v>ES_ORDER_TAXFREEPRICE</v>
      </c>
      <c r="E348">
        <f t="shared" si="21"/>
        <v>0</v>
      </c>
      <c r="F348">
        <f t="shared" si="22"/>
        <v>0</v>
      </c>
      <c r="J348" s="4" t="s">
        <v>790</v>
      </c>
      <c r="K348" s="4" t="s">
        <v>2067</v>
      </c>
      <c r="L348" s="3" t="s">
        <v>5506</v>
      </c>
      <c r="O348" t="str">
        <f t="shared" si="23"/>
        <v>ES_ORDERGOODS_GOODSNO</v>
      </c>
      <c r="P348" s="3" t="s">
        <v>5506</v>
      </c>
    </row>
    <row r="349" spans="2:16" x14ac:dyDescent="0.45">
      <c r="B349" s="3" t="s">
        <v>789</v>
      </c>
      <c r="C349" s="4" t="s">
        <v>1965</v>
      </c>
      <c r="D349" s="32" t="str">
        <f t="shared" si="20"/>
        <v>ES_ORDER_REALTAXSUPPLYPRICE</v>
      </c>
      <c r="E349">
        <f t="shared" si="21"/>
        <v>0</v>
      </c>
      <c r="F349">
        <f t="shared" si="22"/>
        <v>0</v>
      </c>
      <c r="J349" s="4" t="s">
        <v>790</v>
      </c>
      <c r="K349" s="4" t="s">
        <v>2068</v>
      </c>
      <c r="L349" s="3" t="s">
        <v>5506</v>
      </c>
      <c r="O349" t="str">
        <f t="shared" si="23"/>
        <v>ES_ORDERGOODS_GOODSCD</v>
      </c>
      <c r="P349" s="3" t="s">
        <v>5506</v>
      </c>
    </row>
    <row r="350" spans="2:16" x14ac:dyDescent="0.45">
      <c r="B350" s="3" t="s">
        <v>789</v>
      </c>
      <c r="C350" s="4" t="s">
        <v>1966</v>
      </c>
      <c r="D350" s="32" t="str">
        <f t="shared" si="20"/>
        <v>ES_ORDER_REALTAXVATPRICE</v>
      </c>
      <c r="E350">
        <f t="shared" si="21"/>
        <v>0</v>
      </c>
      <c r="F350">
        <f t="shared" si="22"/>
        <v>0</v>
      </c>
      <c r="J350" s="4" t="s">
        <v>790</v>
      </c>
      <c r="K350" s="4" t="s">
        <v>2069</v>
      </c>
      <c r="L350" s="3" t="s">
        <v>5506</v>
      </c>
      <c r="O350" t="str">
        <f t="shared" si="23"/>
        <v>ES_ORDERGOODS_GOODSMODELNO</v>
      </c>
      <c r="P350" s="3" t="s">
        <v>5506</v>
      </c>
    </row>
    <row r="351" spans="2:16" x14ac:dyDescent="0.45">
      <c r="B351" s="3" t="s">
        <v>789</v>
      </c>
      <c r="C351" s="4" t="s">
        <v>1967</v>
      </c>
      <c r="D351" s="32" t="str">
        <f t="shared" si="20"/>
        <v>ES_ORDER_REALTAXFREEPRICE</v>
      </c>
      <c r="E351">
        <f t="shared" si="21"/>
        <v>0</v>
      </c>
      <c r="F351">
        <f t="shared" si="22"/>
        <v>0</v>
      </c>
      <c r="J351" s="4" t="s">
        <v>790</v>
      </c>
      <c r="K351" s="4" t="s">
        <v>2070</v>
      </c>
      <c r="L351" s="3"/>
      <c r="O351" t="str">
        <f t="shared" si="23"/>
        <v>ES_ORDERGOODS_GOODSNM</v>
      </c>
      <c r="P351" s="3"/>
    </row>
    <row r="352" spans="2:16" x14ac:dyDescent="0.45">
      <c r="B352" s="3" t="s">
        <v>789</v>
      </c>
      <c r="C352" s="4" t="s">
        <v>1968</v>
      </c>
      <c r="D352" s="32" t="str">
        <f t="shared" si="20"/>
        <v>ES_ORDER_USEMILEAGE</v>
      </c>
      <c r="E352">
        <f t="shared" si="21"/>
        <v>0</v>
      </c>
      <c r="F352">
        <f t="shared" si="22"/>
        <v>0</v>
      </c>
      <c r="J352" s="4" t="s">
        <v>790</v>
      </c>
      <c r="K352" s="4" t="s">
        <v>2071</v>
      </c>
      <c r="L352" s="3"/>
      <c r="O352" t="str">
        <f t="shared" si="23"/>
        <v>ES_ORDERGOODS_GOODSNMSTANDARD</v>
      </c>
      <c r="P352" s="3"/>
    </row>
    <row r="353" spans="2:16" x14ac:dyDescent="0.45">
      <c r="B353" s="3" t="s">
        <v>789</v>
      </c>
      <c r="C353" s="4" t="s">
        <v>1969</v>
      </c>
      <c r="D353" s="32" t="str">
        <f t="shared" si="20"/>
        <v>ES_ORDER_USEDEPOSIT</v>
      </c>
      <c r="E353">
        <f t="shared" si="21"/>
        <v>0</v>
      </c>
      <c r="F353">
        <f t="shared" si="22"/>
        <v>0</v>
      </c>
      <c r="J353" s="4" t="s">
        <v>790</v>
      </c>
      <c r="K353" s="4" t="s">
        <v>2072</v>
      </c>
      <c r="L353" s="3"/>
      <c r="O353" t="str">
        <f t="shared" si="23"/>
        <v>ES_ORDERGOODS_GOODSWEIGHT</v>
      </c>
      <c r="P353" s="3"/>
    </row>
    <row r="354" spans="2:16" x14ac:dyDescent="0.45">
      <c r="B354" s="3" t="s">
        <v>789</v>
      </c>
      <c r="C354" s="4" t="s">
        <v>1970</v>
      </c>
      <c r="D354" s="32" t="str">
        <f t="shared" si="20"/>
        <v>ES_ORDER_TOTALGOODSPRICE</v>
      </c>
      <c r="E354">
        <f t="shared" si="21"/>
        <v>0</v>
      </c>
      <c r="F354">
        <f t="shared" si="22"/>
        <v>0</v>
      </c>
      <c r="J354" s="4" t="s">
        <v>790</v>
      </c>
      <c r="K354" s="4" t="s">
        <v>2073</v>
      </c>
      <c r="L354" s="3"/>
      <c r="O354" t="str">
        <f t="shared" si="23"/>
        <v>ES_ORDERGOODS_GOODSCNT</v>
      </c>
      <c r="P354" s="3"/>
    </row>
    <row r="355" spans="2:16" x14ac:dyDescent="0.45">
      <c r="B355" s="3" t="s">
        <v>789</v>
      </c>
      <c r="C355" s="4" t="s">
        <v>1971</v>
      </c>
      <c r="D355" s="32" t="str">
        <f t="shared" si="20"/>
        <v>ES_ORDER_TOTALDELIVERYCHARGE</v>
      </c>
      <c r="E355">
        <f t="shared" si="21"/>
        <v>0</v>
      </c>
      <c r="F355">
        <f t="shared" si="22"/>
        <v>0</v>
      </c>
      <c r="J355" s="4" t="s">
        <v>790</v>
      </c>
      <c r="K355" s="4" t="s">
        <v>2074</v>
      </c>
      <c r="L355" s="3"/>
      <c r="O355" t="str">
        <f t="shared" si="23"/>
        <v>ES_ORDERGOODS_GOODSPRICE</v>
      </c>
      <c r="P355" s="3"/>
    </row>
    <row r="356" spans="2:16" x14ac:dyDescent="0.45">
      <c r="B356" s="3" t="s">
        <v>789</v>
      </c>
      <c r="C356" s="4" t="s">
        <v>1972</v>
      </c>
      <c r="D356" s="32" t="str">
        <f t="shared" si="20"/>
        <v>ES_ORDER_TOTALDELIVERYINSURANCEFEE</v>
      </c>
      <c r="E356">
        <f t="shared" si="21"/>
        <v>0</v>
      </c>
      <c r="F356">
        <f t="shared" si="22"/>
        <v>0</v>
      </c>
      <c r="J356" s="4" t="s">
        <v>790</v>
      </c>
      <c r="K356" s="4" t="s">
        <v>2075</v>
      </c>
      <c r="L356" s="3"/>
      <c r="O356" t="str">
        <f t="shared" si="23"/>
        <v>ES_ORDERGOODS_TAXSUPPLYGOODSPRICE</v>
      </c>
      <c r="P356" s="3"/>
    </row>
    <row r="357" spans="2:16" x14ac:dyDescent="0.45">
      <c r="B357" s="3" t="s">
        <v>789</v>
      </c>
      <c r="C357" s="4" t="s">
        <v>1973</v>
      </c>
      <c r="D357" s="32" t="str">
        <f t="shared" si="20"/>
        <v>ES_ORDER_TOTALGOODSDCPRICE</v>
      </c>
      <c r="E357">
        <f t="shared" si="21"/>
        <v>0</v>
      </c>
      <c r="F357">
        <f t="shared" si="22"/>
        <v>0</v>
      </c>
      <c r="J357" s="4" t="s">
        <v>790</v>
      </c>
      <c r="K357" s="4" t="s">
        <v>2076</v>
      </c>
      <c r="L357" s="3"/>
      <c r="O357" t="str">
        <f t="shared" si="23"/>
        <v>ES_ORDERGOODS_TAXVATGOODSPRICE</v>
      </c>
      <c r="P357" s="3"/>
    </row>
    <row r="358" spans="2:16" x14ac:dyDescent="0.45">
      <c r="B358" s="3" t="s">
        <v>789</v>
      </c>
      <c r="C358" s="4" t="s">
        <v>1974</v>
      </c>
      <c r="D358" s="32" t="str">
        <f t="shared" si="20"/>
        <v>ES_ORDER_TOTALMEMBERDCPRICE</v>
      </c>
      <c r="E358">
        <f t="shared" si="21"/>
        <v>0</v>
      </c>
      <c r="F358">
        <f t="shared" si="22"/>
        <v>0</v>
      </c>
      <c r="J358" s="4" t="s">
        <v>790</v>
      </c>
      <c r="K358" s="4" t="s">
        <v>2077</v>
      </c>
      <c r="L358" s="3"/>
      <c r="O358" t="str">
        <f t="shared" si="23"/>
        <v>ES_ORDERGOODS_TAXFREEGOODSPRICE</v>
      </c>
      <c r="P358" s="3"/>
    </row>
    <row r="359" spans="2:16" x14ac:dyDescent="0.45">
      <c r="B359" s="3" t="s">
        <v>789</v>
      </c>
      <c r="C359" s="4" t="s">
        <v>1975</v>
      </c>
      <c r="D359" s="32" t="str">
        <f t="shared" si="20"/>
        <v>ES_ORDER_TOTALMEMBERBANKDCPRICE</v>
      </c>
      <c r="E359">
        <f t="shared" si="21"/>
        <v>0</v>
      </c>
      <c r="F359">
        <f t="shared" si="22"/>
        <v>0</v>
      </c>
      <c r="J359" s="4" t="s">
        <v>790</v>
      </c>
      <c r="K359" s="4" t="s">
        <v>2078</v>
      </c>
      <c r="L359" s="3"/>
      <c r="O359" t="str">
        <f t="shared" si="23"/>
        <v>ES_ORDERGOODS_REALTAXSUPPLYGOODSPRICE</v>
      </c>
      <c r="P359" s="3"/>
    </row>
    <row r="360" spans="2:16" x14ac:dyDescent="0.45">
      <c r="B360" s="3" t="s">
        <v>789</v>
      </c>
      <c r="C360" s="4" t="s">
        <v>1976</v>
      </c>
      <c r="D360" s="32" t="str">
        <f t="shared" si="20"/>
        <v>ES_ORDER_TOTALMEMBEROVERLAPDCPRICE</v>
      </c>
      <c r="E360">
        <f t="shared" si="21"/>
        <v>0</v>
      </c>
      <c r="F360">
        <f t="shared" si="22"/>
        <v>0</v>
      </c>
      <c r="J360" s="4" t="s">
        <v>790</v>
      </c>
      <c r="K360" s="4" t="s">
        <v>2079</v>
      </c>
      <c r="L360" s="3"/>
      <c r="O360" t="str">
        <f t="shared" si="23"/>
        <v>ES_ORDERGOODS_REALTAXVATGOODSPRICE</v>
      </c>
      <c r="P360" s="3"/>
    </row>
    <row r="361" spans="2:16" x14ac:dyDescent="0.45">
      <c r="B361" s="3" t="s">
        <v>789</v>
      </c>
      <c r="C361" s="4" t="s">
        <v>1977</v>
      </c>
      <c r="D361" s="32" t="str">
        <f t="shared" si="20"/>
        <v>ES_ORDER_TOTALMEMBERDELIVERYDCPRICE</v>
      </c>
      <c r="E361">
        <f t="shared" si="21"/>
        <v>0</v>
      </c>
      <c r="F361">
        <f t="shared" si="22"/>
        <v>0</v>
      </c>
      <c r="J361" s="4" t="s">
        <v>790</v>
      </c>
      <c r="K361" s="4" t="s">
        <v>2080</v>
      </c>
      <c r="L361" s="3"/>
      <c r="O361" t="str">
        <f t="shared" si="23"/>
        <v>ES_ORDERGOODS_REALTAXFREEGOODSPRICE</v>
      </c>
      <c r="P361" s="3"/>
    </row>
    <row r="362" spans="2:16" x14ac:dyDescent="0.45">
      <c r="B362" s="3" t="s">
        <v>789</v>
      </c>
      <c r="C362" s="4" t="s">
        <v>1978</v>
      </c>
      <c r="D362" s="32" t="str">
        <f t="shared" si="20"/>
        <v>ES_ORDER_TOTALCOUPONGOODSDCPRICE</v>
      </c>
      <c r="E362">
        <f t="shared" si="21"/>
        <v>0</v>
      </c>
      <c r="F362">
        <f t="shared" si="22"/>
        <v>0</v>
      </c>
      <c r="J362" s="4" t="s">
        <v>790</v>
      </c>
      <c r="K362" s="4" t="s">
        <v>2081</v>
      </c>
      <c r="L362" s="3"/>
      <c r="O362" t="str">
        <f t="shared" si="23"/>
        <v>ES_ORDERGOODS_DIVISIONUSEDEPOSIT</v>
      </c>
      <c r="P362" s="3"/>
    </row>
    <row r="363" spans="2:16" x14ac:dyDescent="0.45">
      <c r="B363" s="3" t="s">
        <v>789</v>
      </c>
      <c r="C363" s="4" t="s">
        <v>1979</v>
      </c>
      <c r="D363" s="32" t="str">
        <f t="shared" si="20"/>
        <v>ES_ORDER_TOTALCOUPONORDERDCPRICE</v>
      </c>
      <c r="E363">
        <f t="shared" si="21"/>
        <v>0</v>
      </c>
      <c r="F363">
        <f t="shared" si="22"/>
        <v>0</v>
      </c>
      <c r="J363" s="4" t="s">
        <v>790</v>
      </c>
      <c r="K363" s="4" t="s">
        <v>2082</v>
      </c>
      <c r="L363" s="3"/>
      <c r="O363" t="str">
        <f t="shared" si="23"/>
        <v>ES_ORDERGOODS_DIVISIONUSEMILEAGE</v>
      </c>
      <c r="P363" s="3"/>
    </row>
    <row r="364" spans="2:16" x14ac:dyDescent="0.45">
      <c r="B364" s="3" t="s">
        <v>789</v>
      </c>
      <c r="C364" s="4" t="s">
        <v>1980</v>
      </c>
      <c r="D364" s="32" t="str">
        <f t="shared" si="20"/>
        <v>ES_ORDER_TOTALCOUPONDELIVERYDCPRICE</v>
      </c>
      <c r="E364">
        <f t="shared" si="21"/>
        <v>0</v>
      </c>
      <c r="F364">
        <f t="shared" si="22"/>
        <v>0</v>
      </c>
      <c r="J364" s="4" t="s">
        <v>790</v>
      </c>
      <c r="K364" s="4" t="s">
        <v>2083</v>
      </c>
      <c r="L364" s="3"/>
      <c r="O364" t="str">
        <f t="shared" si="23"/>
        <v>ES_ORDERGOODS_DIVISIONGOODSDELIVERYUSEDEPOSIT</v>
      </c>
      <c r="P364" s="3"/>
    </row>
    <row r="365" spans="2:16" x14ac:dyDescent="0.45">
      <c r="B365" s="3" t="s">
        <v>789</v>
      </c>
      <c r="C365" s="4" t="s">
        <v>1981</v>
      </c>
      <c r="D365" s="32" t="str">
        <f t="shared" si="20"/>
        <v>ES_ORDER_TOTALMYAPPDCPRICE</v>
      </c>
      <c r="E365">
        <f t="shared" si="21"/>
        <v>0</v>
      </c>
      <c r="F365">
        <f t="shared" si="22"/>
        <v>0</v>
      </c>
      <c r="J365" s="4" t="s">
        <v>790</v>
      </c>
      <c r="K365" s="4" t="s">
        <v>2084</v>
      </c>
      <c r="L365" s="3"/>
      <c r="O365" t="str">
        <f t="shared" si="23"/>
        <v>ES_ORDERGOODS_DIVISIONGOODSDELIVERYUSEMILEAGE</v>
      </c>
      <c r="P365" s="3"/>
    </row>
    <row r="366" spans="2:16" x14ac:dyDescent="0.45">
      <c r="B366" s="3" t="s">
        <v>789</v>
      </c>
      <c r="C366" s="4" t="s">
        <v>1982</v>
      </c>
      <c r="D366" s="32" t="str">
        <f t="shared" si="20"/>
        <v>ES_ORDER_TOTALMILEAGE</v>
      </c>
      <c r="E366">
        <f t="shared" si="21"/>
        <v>0</v>
      </c>
      <c r="F366">
        <f t="shared" si="22"/>
        <v>0</v>
      </c>
      <c r="J366" s="4" t="s">
        <v>790</v>
      </c>
      <c r="K366" s="4" t="s">
        <v>2085</v>
      </c>
      <c r="L366" s="3"/>
      <c r="O366" t="str">
        <f t="shared" si="23"/>
        <v>ES_ORDERGOODS_DIVISIONCOUPONORDERDCPRICE</v>
      </c>
      <c r="P366" s="3"/>
    </row>
    <row r="367" spans="2:16" x14ac:dyDescent="0.45">
      <c r="B367" s="3" t="s">
        <v>789</v>
      </c>
      <c r="C367" s="4" t="s">
        <v>1983</v>
      </c>
      <c r="D367" s="32" t="str">
        <f t="shared" si="20"/>
        <v>ES_ORDER_TOTALGOODSMILEAGE</v>
      </c>
      <c r="E367">
        <f t="shared" si="21"/>
        <v>0</v>
      </c>
      <c r="F367">
        <f t="shared" si="22"/>
        <v>0</v>
      </c>
      <c r="J367" s="4" t="s">
        <v>790</v>
      </c>
      <c r="K367" s="4" t="s">
        <v>2086</v>
      </c>
      <c r="L367" s="3"/>
      <c r="O367" t="str">
        <f t="shared" si="23"/>
        <v>ES_ORDERGOODS_DIVISIONCOUPONORDERMILEAGE</v>
      </c>
      <c r="P367" s="3"/>
    </row>
    <row r="368" spans="2:16" x14ac:dyDescent="0.45">
      <c r="B368" s="3" t="s">
        <v>789</v>
      </c>
      <c r="C368" s="4" t="s">
        <v>1984</v>
      </c>
      <c r="D368" s="32" t="str">
        <f t="shared" si="20"/>
        <v>ES_ORDER_TOTALMEMBERMILEAGE</v>
      </c>
      <c r="E368">
        <f t="shared" si="21"/>
        <v>0</v>
      </c>
      <c r="F368">
        <f t="shared" si="22"/>
        <v>0</v>
      </c>
      <c r="J368" s="4" t="s">
        <v>790</v>
      </c>
      <c r="K368" s="4" t="s">
        <v>2087</v>
      </c>
      <c r="L368" s="3"/>
      <c r="O368" t="str">
        <f t="shared" si="23"/>
        <v>ES_ORDERGOODS_ADDGOODSCNT</v>
      </c>
      <c r="P368" s="3"/>
    </row>
    <row r="369" spans="2:16" x14ac:dyDescent="0.45">
      <c r="B369" s="3" t="s">
        <v>789</v>
      </c>
      <c r="C369" s="4" t="s">
        <v>1985</v>
      </c>
      <c r="D369" s="32" t="str">
        <f t="shared" si="20"/>
        <v>ES_ORDER_TOTALCOUPONGOODSMILEAGE</v>
      </c>
      <c r="E369">
        <f t="shared" si="21"/>
        <v>0</v>
      </c>
      <c r="F369">
        <f t="shared" si="22"/>
        <v>0</v>
      </c>
      <c r="J369" s="4" t="s">
        <v>790</v>
      </c>
      <c r="K369" s="4" t="s">
        <v>2088</v>
      </c>
      <c r="L369" s="3"/>
      <c r="O369" t="str">
        <f t="shared" si="23"/>
        <v>ES_ORDERGOODS_ADDGOODSPRICE</v>
      </c>
      <c r="P369" s="3"/>
    </row>
    <row r="370" spans="2:16" x14ac:dyDescent="0.45">
      <c r="B370" s="3" t="s">
        <v>789</v>
      </c>
      <c r="C370" s="4" t="s">
        <v>1986</v>
      </c>
      <c r="D370" s="32" t="str">
        <f t="shared" si="20"/>
        <v>ES_ORDER_TOTALCOUPONORDERMILEAGE</v>
      </c>
      <c r="E370">
        <f t="shared" si="21"/>
        <v>0</v>
      </c>
      <c r="F370">
        <f t="shared" si="22"/>
        <v>0</v>
      </c>
      <c r="J370" s="4" t="s">
        <v>790</v>
      </c>
      <c r="K370" s="4" t="s">
        <v>2089</v>
      </c>
      <c r="L370" s="3"/>
      <c r="O370" t="str">
        <f t="shared" si="23"/>
        <v>ES_ORDERGOODS_OPTIONPRICE</v>
      </c>
      <c r="P370" s="3"/>
    </row>
    <row r="371" spans="2:16" x14ac:dyDescent="0.45">
      <c r="B371" s="3" t="s">
        <v>789</v>
      </c>
      <c r="C371" s="4" t="s">
        <v>1987</v>
      </c>
      <c r="D371" s="32" t="str">
        <f t="shared" si="20"/>
        <v>ES_ORDER_TOTALENURIDCPRICE</v>
      </c>
      <c r="E371">
        <f t="shared" si="21"/>
        <v>0</v>
      </c>
      <c r="F371">
        <f t="shared" si="22"/>
        <v>0</v>
      </c>
      <c r="J371" s="4" t="s">
        <v>790</v>
      </c>
      <c r="K371" s="4" t="s">
        <v>2090</v>
      </c>
      <c r="L371" s="3"/>
      <c r="O371" t="str">
        <f t="shared" si="23"/>
        <v>ES_ORDERGOODS_OPTIONCOSTPRICE</v>
      </c>
      <c r="P371" s="3"/>
    </row>
    <row r="372" spans="2:16" x14ac:dyDescent="0.45">
      <c r="B372" s="3" t="s">
        <v>789</v>
      </c>
      <c r="C372" s="4" t="s">
        <v>1988</v>
      </c>
      <c r="D372" s="32" t="str">
        <f t="shared" si="20"/>
        <v>ES_ORDER_MILEAGEGIVEEXCLUDE</v>
      </c>
      <c r="E372">
        <f t="shared" si="21"/>
        <v>0</v>
      </c>
      <c r="F372">
        <f t="shared" si="22"/>
        <v>0</v>
      </c>
      <c r="J372" s="4" t="s">
        <v>790</v>
      </c>
      <c r="K372" s="4" t="s">
        <v>2091</v>
      </c>
      <c r="L372" s="3"/>
      <c r="O372" t="str">
        <f t="shared" si="23"/>
        <v>ES_ORDERGOODS_OPTIONTEXTPRICE</v>
      </c>
      <c r="P372" s="3"/>
    </row>
    <row r="373" spans="2:16" x14ac:dyDescent="0.45">
      <c r="B373" s="3" t="s">
        <v>789</v>
      </c>
      <c r="C373" s="4" t="s">
        <v>1989</v>
      </c>
      <c r="D373" s="32" t="str">
        <f t="shared" si="20"/>
        <v>ES_ORDER_TOTALDELIVERYWEIGHT</v>
      </c>
      <c r="E373">
        <f t="shared" si="21"/>
        <v>0</v>
      </c>
      <c r="F373">
        <f t="shared" si="22"/>
        <v>0</v>
      </c>
      <c r="J373" s="4" t="s">
        <v>790</v>
      </c>
      <c r="K373" s="4" t="s">
        <v>2092</v>
      </c>
      <c r="L373" s="3"/>
      <c r="O373" t="str">
        <f t="shared" si="23"/>
        <v>ES_ORDERGOODS_FIXEDPRICE</v>
      </c>
      <c r="P373" s="3"/>
    </row>
    <row r="374" spans="2:16" x14ac:dyDescent="0.45">
      <c r="B374" s="3" t="s">
        <v>789</v>
      </c>
      <c r="C374" s="4" t="s">
        <v>1990</v>
      </c>
      <c r="D374" s="32" t="str">
        <f t="shared" si="20"/>
        <v>ES_ORDER_FIRSTSALEFL</v>
      </c>
      <c r="E374">
        <f t="shared" si="21"/>
        <v>0</v>
      </c>
      <c r="F374">
        <f t="shared" si="22"/>
        <v>0</v>
      </c>
      <c r="J374" s="4" t="s">
        <v>790</v>
      </c>
      <c r="K374" s="4" t="s">
        <v>2093</v>
      </c>
      <c r="L374" s="3"/>
      <c r="O374" t="str">
        <f t="shared" si="23"/>
        <v>ES_ORDERGOODS_COSTPRICE</v>
      </c>
      <c r="P374" s="3"/>
    </row>
    <row r="375" spans="2:16" x14ac:dyDescent="0.45">
      <c r="B375" s="3" t="s">
        <v>789</v>
      </c>
      <c r="C375" s="4" t="s">
        <v>1991</v>
      </c>
      <c r="D375" s="32" t="str">
        <f t="shared" si="20"/>
        <v>ES_ORDER_FIRSTCOUPONFL</v>
      </c>
      <c r="E375">
        <f t="shared" si="21"/>
        <v>0</v>
      </c>
      <c r="F375">
        <f t="shared" si="22"/>
        <v>0</v>
      </c>
      <c r="J375" s="4" t="s">
        <v>790</v>
      </c>
      <c r="K375" s="4" t="s">
        <v>2094</v>
      </c>
      <c r="L375" s="3"/>
      <c r="O375" t="str">
        <f t="shared" si="23"/>
        <v>ES_ORDERGOODS_GOODSDCPRICE</v>
      </c>
      <c r="P375" s="3"/>
    </row>
    <row r="376" spans="2:16" x14ac:dyDescent="0.45">
      <c r="B376" s="3" t="s">
        <v>789</v>
      </c>
      <c r="C376" s="4" t="s">
        <v>1992</v>
      </c>
      <c r="D376" s="32" t="str">
        <f t="shared" si="20"/>
        <v>ES_ORDER_EVENTCOUPONFL</v>
      </c>
      <c r="E376">
        <f t="shared" si="21"/>
        <v>0</v>
      </c>
      <c r="F376">
        <f t="shared" si="22"/>
        <v>0</v>
      </c>
      <c r="J376" s="4" t="s">
        <v>790</v>
      </c>
      <c r="K376" s="4" t="s">
        <v>2095</v>
      </c>
      <c r="L376" s="3"/>
      <c r="O376" t="str">
        <f t="shared" si="23"/>
        <v>ES_ORDERGOODS_MEMBERDCPRICE</v>
      </c>
      <c r="P376" s="3"/>
    </row>
    <row r="377" spans="2:16" x14ac:dyDescent="0.45">
      <c r="B377" s="3" t="s">
        <v>789</v>
      </c>
      <c r="C377" s="4" t="s">
        <v>1993</v>
      </c>
      <c r="D377" s="32" t="str">
        <f t="shared" si="20"/>
        <v>ES_ORDER_SENDMAILSMSFL</v>
      </c>
      <c r="E377">
        <f t="shared" si="21"/>
        <v>0</v>
      </c>
      <c r="F377">
        <f t="shared" si="22"/>
        <v>0</v>
      </c>
      <c r="J377" s="4" t="s">
        <v>790</v>
      </c>
      <c r="K377" s="4" t="s">
        <v>2096</v>
      </c>
      <c r="L377" s="3"/>
      <c r="O377" t="str">
        <f t="shared" si="23"/>
        <v>ES_ORDERGOODS_MEMBEROVERLAPDCPRICE</v>
      </c>
      <c r="P377" s="3"/>
    </row>
    <row r="378" spans="2:16" x14ac:dyDescent="0.45">
      <c r="B378" s="3" t="s">
        <v>789</v>
      </c>
      <c r="C378" s="4" t="s">
        <v>1994</v>
      </c>
      <c r="D378" s="32" t="str">
        <f t="shared" si="20"/>
        <v>ES_ORDER_SETTLEKIND</v>
      </c>
      <c r="E378" t="str">
        <f t="shared" si="21"/>
        <v>MUL</v>
      </c>
      <c r="F378" t="str">
        <f t="shared" si="22"/>
        <v>MUL</v>
      </c>
      <c r="G378" t="s">
        <v>5506</v>
      </c>
      <c r="J378" s="4" t="s">
        <v>790</v>
      </c>
      <c r="K378" s="4" t="s">
        <v>2097</v>
      </c>
      <c r="L378" s="3"/>
      <c r="O378" t="str">
        <f t="shared" si="23"/>
        <v>ES_ORDERGOODS_COUPONGOODSDCPRICE</v>
      </c>
      <c r="P378" s="3"/>
    </row>
    <row r="379" spans="2:16" x14ac:dyDescent="0.45">
      <c r="B379" s="3" t="s">
        <v>789</v>
      </c>
      <c r="C379" s="4" t="s">
        <v>1995</v>
      </c>
      <c r="D379" s="32" t="str">
        <f t="shared" si="20"/>
        <v>ES_ORDER_BANKACCOUNT</v>
      </c>
      <c r="E379">
        <f t="shared" si="21"/>
        <v>0</v>
      </c>
      <c r="F379">
        <f t="shared" si="22"/>
        <v>0</v>
      </c>
      <c r="J379" s="4" t="s">
        <v>790</v>
      </c>
      <c r="K379" s="4" t="s">
        <v>2098</v>
      </c>
      <c r="L379" s="3"/>
      <c r="O379" t="str">
        <f t="shared" si="23"/>
        <v>ES_ORDERGOODS_TIMESALEPRICE</v>
      </c>
      <c r="P379" s="3"/>
    </row>
    <row r="380" spans="2:16" x14ac:dyDescent="0.45">
      <c r="B380" s="3" t="s">
        <v>789</v>
      </c>
      <c r="C380" s="4" t="s">
        <v>1996</v>
      </c>
      <c r="D380" s="32" t="str">
        <f t="shared" si="20"/>
        <v>ES_ORDER_BANKSENDER</v>
      </c>
      <c r="E380" t="str">
        <f t="shared" si="21"/>
        <v>MUL</v>
      </c>
      <c r="F380" t="str">
        <f t="shared" si="22"/>
        <v>MUL</v>
      </c>
      <c r="G380" t="s">
        <v>5506</v>
      </c>
      <c r="J380" s="4" t="s">
        <v>790</v>
      </c>
      <c r="K380" s="4" t="s">
        <v>2099</v>
      </c>
      <c r="L380" s="3"/>
      <c r="O380" t="str">
        <f t="shared" si="23"/>
        <v>ES_ORDERGOODS_BRANDBANKSALEPRICE</v>
      </c>
      <c r="P380" s="3"/>
    </row>
    <row r="381" spans="2:16" x14ac:dyDescent="0.45">
      <c r="B381" s="3" t="s">
        <v>789</v>
      </c>
      <c r="C381" s="4" t="s">
        <v>1997</v>
      </c>
      <c r="D381" s="32" t="str">
        <f t="shared" si="20"/>
        <v>ES_ORDER_RECEIPTFL</v>
      </c>
      <c r="E381">
        <f t="shared" si="21"/>
        <v>0</v>
      </c>
      <c r="F381">
        <f t="shared" si="22"/>
        <v>0</v>
      </c>
      <c r="J381" s="4" t="s">
        <v>790</v>
      </c>
      <c r="K381" s="4" t="s">
        <v>2100</v>
      </c>
      <c r="L381" s="3"/>
      <c r="O381" t="str">
        <f t="shared" si="23"/>
        <v>ES_ORDERGOODS_MYAPPDCPRICE</v>
      </c>
      <c r="P381" s="3"/>
    </row>
    <row r="382" spans="2:16" x14ac:dyDescent="0.45">
      <c r="B382" s="3" t="s">
        <v>789</v>
      </c>
      <c r="C382" s="4" t="s">
        <v>1998</v>
      </c>
      <c r="D382" s="32" t="str">
        <f t="shared" si="20"/>
        <v>ES_ORDER_DEPOSITPOLICY</v>
      </c>
      <c r="E382">
        <f t="shared" si="21"/>
        <v>0</v>
      </c>
      <c r="F382">
        <f t="shared" si="22"/>
        <v>0</v>
      </c>
      <c r="J382" s="4" t="s">
        <v>790</v>
      </c>
      <c r="K382" s="4" t="s">
        <v>2101</v>
      </c>
      <c r="L382" s="3"/>
      <c r="O382" t="str">
        <f t="shared" si="23"/>
        <v>ES_ORDERGOODS_GOODSDELIVERYCOLLECTPRICE</v>
      </c>
      <c r="P382" s="3"/>
    </row>
    <row r="383" spans="2:16" x14ac:dyDescent="0.45">
      <c r="B383" s="3" t="s">
        <v>789</v>
      </c>
      <c r="C383" s="4" t="s">
        <v>1999</v>
      </c>
      <c r="D383" s="32" t="str">
        <f t="shared" si="20"/>
        <v>ES_ORDER_MILEAGEPOLICY</v>
      </c>
      <c r="E383">
        <f t="shared" si="21"/>
        <v>0</v>
      </c>
      <c r="F383">
        <f t="shared" si="22"/>
        <v>0</v>
      </c>
      <c r="J383" s="4" t="s">
        <v>790</v>
      </c>
      <c r="K383" s="4" t="s">
        <v>2102</v>
      </c>
      <c r="L383" s="3"/>
      <c r="O383" t="str">
        <f t="shared" si="23"/>
        <v>ES_ORDERGOODS_GOODSMILEAGE</v>
      </c>
      <c r="P383" s="3"/>
    </row>
    <row r="384" spans="2:16" x14ac:dyDescent="0.45">
      <c r="B384" s="3" t="s">
        <v>789</v>
      </c>
      <c r="C384" s="4" t="s">
        <v>2000</v>
      </c>
      <c r="D384" s="32" t="str">
        <f t="shared" si="20"/>
        <v>ES_ORDER_STATUSPOLICY</v>
      </c>
      <c r="E384">
        <f t="shared" si="21"/>
        <v>0</v>
      </c>
      <c r="F384">
        <f t="shared" si="22"/>
        <v>0</v>
      </c>
      <c r="J384" s="4" t="s">
        <v>790</v>
      </c>
      <c r="K384" s="4" t="s">
        <v>2103</v>
      </c>
      <c r="L384" s="3"/>
      <c r="O384" t="str">
        <f t="shared" si="23"/>
        <v>ES_ORDERGOODS_MEMBERMILEAGE</v>
      </c>
      <c r="P384" s="3"/>
    </row>
    <row r="385" spans="2:16" x14ac:dyDescent="0.45">
      <c r="B385" s="3" t="s">
        <v>789</v>
      </c>
      <c r="C385" s="4" t="s">
        <v>2001</v>
      </c>
      <c r="D385" s="32" t="str">
        <f t="shared" si="20"/>
        <v>ES_ORDER_MEMBERPOLICY</v>
      </c>
      <c r="E385">
        <f t="shared" si="21"/>
        <v>0</v>
      </c>
      <c r="F385">
        <f t="shared" si="22"/>
        <v>0</v>
      </c>
      <c r="J385" s="4" t="s">
        <v>790</v>
      </c>
      <c r="K385" s="4" t="s">
        <v>2104</v>
      </c>
      <c r="L385" s="3"/>
      <c r="O385" t="str">
        <f t="shared" si="23"/>
        <v>ES_ORDERGOODS_COUPONGOODSMILEAGE</v>
      </c>
      <c r="P385" s="3"/>
    </row>
    <row r="386" spans="2:16" x14ac:dyDescent="0.45">
      <c r="B386" s="3" t="s">
        <v>789</v>
      </c>
      <c r="C386" s="4" t="s">
        <v>2002</v>
      </c>
      <c r="D386" s="32" t="str">
        <f t="shared" si="20"/>
        <v>ES_ORDER_COUPONPOLICY</v>
      </c>
      <c r="E386">
        <f t="shared" si="21"/>
        <v>0</v>
      </c>
      <c r="F386">
        <f t="shared" si="22"/>
        <v>0</v>
      </c>
      <c r="J386" s="4" t="s">
        <v>790</v>
      </c>
      <c r="K386" s="4" t="s">
        <v>3873</v>
      </c>
      <c r="L386" s="3"/>
      <c r="O386" t="str">
        <f t="shared" si="23"/>
        <v>ES_ORDERGOODS_GOODSDELIVERYCOLLECTFL</v>
      </c>
      <c r="P386" s="3"/>
    </row>
    <row r="387" spans="2:16" x14ac:dyDescent="0.45">
      <c r="B387" s="3" t="s">
        <v>789</v>
      </c>
      <c r="C387" s="4" t="s">
        <v>2003</v>
      </c>
      <c r="D387" s="32" t="str">
        <f t="shared" si="20"/>
        <v>ES_ORDER_CURRENCYPOLICY</v>
      </c>
      <c r="E387">
        <f t="shared" si="21"/>
        <v>0</v>
      </c>
      <c r="F387">
        <f t="shared" si="22"/>
        <v>0</v>
      </c>
      <c r="J387" s="4" t="s">
        <v>790</v>
      </c>
      <c r="K387" s="4" t="s">
        <v>2106</v>
      </c>
      <c r="L387" s="3"/>
      <c r="O387" t="str">
        <f t="shared" si="23"/>
        <v>ES_ORDERGOODS_MINUSDEPOSITFL</v>
      </c>
      <c r="P387" s="3"/>
    </row>
    <row r="388" spans="2:16" x14ac:dyDescent="0.45">
      <c r="B388" s="3" t="s">
        <v>789</v>
      </c>
      <c r="C388" s="4" t="s">
        <v>2004</v>
      </c>
      <c r="D388" s="32" t="str">
        <f t="shared" si="20"/>
        <v>ES_ORDER_EXCHANGERATEPOLICY</v>
      </c>
      <c r="E388">
        <f t="shared" si="21"/>
        <v>0</v>
      </c>
      <c r="F388">
        <f t="shared" si="22"/>
        <v>0</v>
      </c>
      <c r="J388" s="4" t="s">
        <v>790</v>
      </c>
      <c r="K388" s="4" t="s">
        <v>2107</v>
      </c>
      <c r="L388" s="3"/>
      <c r="O388" t="str">
        <f t="shared" si="23"/>
        <v>ES_ORDERGOODS_MINUSRESTOREDEPOSITFL</v>
      </c>
      <c r="P388" s="3"/>
    </row>
    <row r="389" spans="2:16" x14ac:dyDescent="0.45">
      <c r="B389" s="3" t="s">
        <v>789</v>
      </c>
      <c r="C389" s="4" t="s">
        <v>2005</v>
      </c>
      <c r="D389" s="32" t="str">
        <f t="shared" ref="D389:D452" si="24">B389&amp;"_"&amp;C389</f>
        <v>ES_ORDER_MYAPPPOLICY</v>
      </c>
      <c r="E389">
        <f t="shared" ref="E389:E452" si="25">VLOOKUP(D389,$O$3:$P$6663,2,FALSE)</f>
        <v>0</v>
      </c>
      <c r="F389">
        <f t="shared" ref="F389:F452" si="26">IFERROR(E389,"")</f>
        <v>0</v>
      </c>
      <c r="J389" s="4" t="s">
        <v>790</v>
      </c>
      <c r="K389" s="4" t="s">
        <v>2108</v>
      </c>
      <c r="L389" s="3"/>
      <c r="O389" t="str">
        <f t="shared" ref="O389:O452" si="27">J389&amp;"_"&amp;K389</f>
        <v>ES_ORDERGOODS_MINUSMILEAGEFL</v>
      </c>
      <c r="P389" s="3"/>
    </row>
    <row r="390" spans="2:16" x14ac:dyDescent="0.45">
      <c r="B390" s="3" t="s">
        <v>789</v>
      </c>
      <c r="C390" s="4" t="s">
        <v>2006</v>
      </c>
      <c r="D390" s="32" t="str">
        <f t="shared" si="24"/>
        <v>ES_ORDER_USERREQUESTMEMO</v>
      </c>
      <c r="E390">
        <f t="shared" si="25"/>
        <v>0</v>
      </c>
      <c r="F390">
        <f t="shared" si="26"/>
        <v>0</v>
      </c>
      <c r="J390" s="4" t="s">
        <v>790</v>
      </c>
      <c r="K390" s="4" t="s">
        <v>2109</v>
      </c>
      <c r="L390" s="3"/>
      <c r="O390" t="str">
        <f t="shared" si="27"/>
        <v>ES_ORDERGOODS_MINUSRESTOREMILEAGEFL</v>
      </c>
      <c r="P390" s="3"/>
    </row>
    <row r="391" spans="2:16" x14ac:dyDescent="0.45">
      <c r="B391" s="3" t="s">
        <v>789</v>
      </c>
      <c r="C391" s="4" t="s">
        <v>2007</v>
      </c>
      <c r="D391" s="32" t="str">
        <f t="shared" si="24"/>
        <v>ES_ORDER_USERCONSULTMEMO</v>
      </c>
      <c r="E391">
        <f t="shared" si="25"/>
        <v>0</v>
      </c>
      <c r="F391">
        <f t="shared" si="26"/>
        <v>0</v>
      </c>
      <c r="J391" s="4" t="s">
        <v>790</v>
      </c>
      <c r="K391" s="4" t="s">
        <v>2110</v>
      </c>
      <c r="L391" s="3"/>
      <c r="O391" t="str">
        <f t="shared" si="27"/>
        <v>ES_ORDERGOODS_PLUSMILEAGEFL</v>
      </c>
      <c r="P391" s="3"/>
    </row>
    <row r="392" spans="2:16" x14ac:dyDescent="0.45">
      <c r="B392" s="3" t="s">
        <v>789</v>
      </c>
      <c r="C392" s="4" t="s">
        <v>2008</v>
      </c>
      <c r="D392" s="32" t="str">
        <f t="shared" si="24"/>
        <v>ES_ORDER_ADMINMEMO</v>
      </c>
      <c r="E392">
        <f t="shared" si="25"/>
        <v>0</v>
      </c>
      <c r="F392">
        <f t="shared" si="26"/>
        <v>0</v>
      </c>
      <c r="J392" s="4" t="s">
        <v>790</v>
      </c>
      <c r="K392" s="4" t="s">
        <v>2111</v>
      </c>
      <c r="L392" s="3"/>
      <c r="O392" t="str">
        <f t="shared" si="27"/>
        <v>ES_ORDERGOODS_PLUSRESTOREMILEAGEFL</v>
      </c>
      <c r="P392" s="3"/>
    </row>
    <row r="393" spans="2:16" x14ac:dyDescent="0.45">
      <c r="B393" s="3" t="s">
        <v>789</v>
      </c>
      <c r="C393" s="4" t="s">
        <v>2009</v>
      </c>
      <c r="D393" s="32" t="str">
        <f t="shared" si="24"/>
        <v>ES_ORDER_ORDERPGLOG</v>
      </c>
      <c r="E393">
        <f t="shared" si="25"/>
        <v>0</v>
      </c>
      <c r="F393">
        <f t="shared" si="26"/>
        <v>0</v>
      </c>
      <c r="J393" s="4" t="s">
        <v>790</v>
      </c>
      <c r="K393" s="4" t="s">
        <v>2112</v>
      </c>
      <c r="L393" s="3"/>
      <c r="O393" t="str">
        <f t="shared" si="27"/>
        <v>ES_ORDERGOODS_MINUSSTOCKFL</v>
      </c>
      <c r="P393" s="3"/>
    </row>
    <row r="394" spans="2:16" x14ac:dyDescent="0.45">
      <c r="B394" s="3" t="s">
        <v>789</v>
      </c>
      <c r="C394" s="4" t="s">
        <v>2010</v>
      </c>
      <c r="D394" s="32" t="str">
        <f t="shared" si="24"/>
        <v>ES_ORDER_ORDERDELIVERYLOG</v>
      </c>
      <c r="E394">
        <f t="shared" si="25"/>
        <v>0</v>
      </c>
      <c r="F394">
        <f t="shared" si="26"/>
        <v>0</v>
      </c>
      <c r="J394" s="4" t="s">
        <v>790</v>
      </c>
      <c r="K394" s="4" t="s">
        <v>3874</v>
      </c>
      <c r="L394" s="3"/>
      <c r="O394" t="str">
        <f t="shared" si="27"/>
        <v>ES_ORDERGOODS_MINUSRESTORESTOCKFL</v>
      </c>
      <c r="P394" s="3"/>
    </row>
    <row r="395" spans="2:16" x14ac:dyDescent="0.45">
      <c r="B395" s="3" t="s">
        <v>789</v>
      </c>
      <c r="C395" s="4" t="s">
        <v>2011</v>
      </c>
      <c r="D395" s="32" t="str">
        <f t="shared" si="24"/>
        <v>ES_ORDER_ORDERADMINLOG</v>
      </c>
      <c r="E395">
        <f t="shared" si="25"/>
        <v>0</v>
      </c>
      <c r="F395">
        <f t="shared" si="26"/>
        <v>0</v>
      </c>
      <c r="J395" s="4" t="s">
        <v>790</v>
      </c>
      <c r="K395" s="4" t="s">
        <v>2114</v>
      </c>
      <c r="L395" s="3"/>
      <c r="O395" t="str">
        <f t="shared" si="27"/>
        <v>ES_ORDERGOODS_OPTIONSNO</v>
      </c>
      <c r="P395" s="3"/>
    </row>
    <row r="396" spans="2:16" x14ac:dyDescent="0.45">
      <c r="B396" s="3" t="s">
        <v>789</v>
      </c>
      <c r="C396" s="4" t="s">
        <v>2012</v>
      </c>
      <c r="D396" s="32" t="str">
        <f t="shared" si="24"/>
        <v>ES_ORDER_PGNAME</v>
      </c>
      <c r="E396">
        <f t="shared" si="25"/>
        <v>0</v>
      </c>
      <c r="F396">
        <f t="shared" si="26"/>
        <v>0</v>
      </c>
      <c r="J396" s="4" t="s">
        <v>790</v>
      </c>
      <c r="K396" s="4" t="s">
        <v>2115</v>
      </c>
      <c r="L396" s="3"/>
      <c r="O396" t="str">
        <f t="shared" si="27"/>
        <v>ES_ORDERGOODS_OPTIONINFO</v>
      </c>
      <c r="P396" s="3"/>
    </row>
    <row r="397" spans="2:16" x14ac:dyDescent="0.45">
      <c r="B397" s="3" t="s">
        <v>789</v>
      </c>
      <c r="C397" s="4" t="s">
        <v>2013</v>
      </c>
      <c r="D397" s="32" t="str">
        <f t="shared" si="24"/>
        <v>ES_ORDER_PGRESULTCODE</v>
      </c>
      <c r="E397">
        <f t="shared" si="25"/>
        <v>0</v>
      </c>
      <c r="F397">
        <f t="shared" si="26"/>
        <v>0</v>
      </c>
      <c r="J397" s="4" t="s">
        <v>790</v>
      </c>
      <c r="K397" s="4" t="s">
        <v>2116</v>
      </c>
      <c r="L397" s="3"/>
      <c r="O397" t="str">
        <f t="shared" si="27"/>
        <v>ES_ORDERGOODS_OPTIONTEXTINFO</v>
      </c>
      <c r="P397" s="3"/>
    </row>
    <row r="398" spans="2:16" x14ac:dyDescent="0.45">
      <c r="B398" s="3" t="s">
        <v>789</v>
      </c>
      <c r="C398" s="4" t="s">
        <v>2014</v>
      </c>
      <c r="D398" s="32" t="str">
        <f t="shared" si="24"/>
        <v>ES_ORDER_PGTID</v>
      </c>
      <c r="E398">
        <f t="shared" si="25"/>
        <v>0</v>
      </c>
      <c r="F398">
        <f t="shared" si="26"/>
        <v>0</v>
      </c>
      <c r="J398" s="4" t="s">
        <v>790</v>
      </c>
      <c r="K398" s="4" t="s">
        <v>2117</v>
      </c>
      <c r="L398" s="3"/>
      <c r="O398" t="str">
        <f t="shared" si="27"/>
        <v>ES_ORDERGOODS_GOODSTAXINFO</v>
      </c>
      <c r="P398" s="3"/>
    </row>
    <row r="399" spans="2:16" x14ac:dyDescent="0.45">
      <c r="B399" s="3" t="s">
        <v>789</v>
      </c>
      <c r="C399" s="4" t="s">
        <v>2015</v>
      </c>
      <c r="D399" s="32" t="str">
        <f t="shared" si="24"/>
        <v>ES_ORDER_PGAPPNO</v>
      </c>
      <c r="E399">
        <f t="shared" si="25"/>
        <v>0</v>
      </c>
      <c r="F399">
        <f t="shared" si="26"/>
        <v>0</v>
      </c>
      <c r="J399" s="4" t="s">
        <v>790</v>
      </c>
      <c r="K399" s="4" t="s">
        <v>2118</v>
      </c>
      <c r="L399" s="3"/>
      <c r="O399" t="str">
        <f t="shared" si="27"/>
        <v>ES_ORDERGOODS_CATECD</v>
      </c>
      <c r="P399" s="3"/>
    </row>
    <row r="400" spans="2:16" x14ac:dyDescent="0.45">
      <c r="B400" s="3" t="s">
        <v>789</v>
      </c>
      <c r="C400" s="4" t="s">
        <v>2016</v>
      </c>
      <c r="D400" s="32" t="str">
        <f t="shared" si="24"/>
        <v>ES_ORDER_PGAPPDT</v>
      </c>
      <c r="E400">
        <f t="shared" si="25"/>
        <v>0</v>
      </c>
      <c r="F400">
        <f t="shared" si="26"/>
        <v>0</v>
      </c>
      <c r="J400" s="4" t="s">
        <v>790</v>
      </c>
      <c r="K400" s="4" t="s">
        <v>2119</v>
      </c>
      <c r="L400" s="3"/>
      <c r="O400" t="str">
        <f t="shared" si="27"/>
        <v>ES_ORDERGOODS_CATEALLCD</v>
      </c>
      <c r="P400" s="3"/>
    </row>
    <row r="401" spans="2:16" x14ac:dyDescent="0.45">
      <c r="B401" s="3" t="s">
        <v>789</v>
      </c>
      <c r="C401" s="4" t="s">
        <v>2017</v>
      </c>
      <c r="D401" s="32" t="str">
        <f t="shared" si="24"/>
        <v>ES_ORDER_PGCARDCD</v>
      </c>
      <c r="E401">
        <f t="shared" si="25"/>
        <v>0</v>
      </c>
      <c r="F401">
        <f t="shared" si="26"/>
        <v>0</v>
      </c>
      <c r="J401" s="4" t="s">
        <v>790</v>
      </c>
      <c r="K401" s="4" t="s">
        <v>2120</v>
      </c>
      <c r="L401" s="3"/>
      <c r="O401" t="str">
        <f t="shared" si="27"/>
        <v>ES_ORDERGOODS_BRANDCD</v>
      </c>
      <c r="P401" s="3"/>
    </row>
    <row r="402" spans="2:16" x14ac:dyDescent="0.45">
      <c r="B402" s="3" t="s">
        <v>789</v>
      </c>
      <c r="C402" s="4" t="s">
        <v>2018</v>
      </c>
      <c r="D402" s="32" t="str">
        <f t="shared" si="24"/>
        <v>ES_ORDER_PGSETTLENM</v>
      </c>
      <c r="E402">
        <f t="shared" si="25"/>
        <v>0</v>
      </c>
      <c r="F402">
        <f t="shared" si="26"/>
        <v>0</v>
      </c>
      <c r="J402" s="4" t="s">
        <v>790</v>
      </c>
      <c r="K402" s="4" t="s">
        <v>2121</v>
      </c>
      <c r="L402" s="3" t="s">
        <v>5506</v>
      </c>
      <c r="O402" t="str">
        <f t="shared" si="27"/>
        <v>ES_ORDERGOODS_MAKERNM</v>
      </c>
      <c r="P402" s="3" t="s">
        <v>5506</v>
      </c>
    </row>
    <row r="403" spans="2:16" x14ac:dyDescent="0.45">
      <c r="B403" s="3" t="s">
        <v>789</v>
      </c>
      <c r="C403" s="4" t="s">
        <v>2019</v>
      </c>
      <c r="D403" s="32" t="str">
        <f t="shared" si="24"/>
        <v>ES_ORDER_PGSETTLECD</v>
      </c>
      <c r="E403">
        <f t="shared" si="25"/>
        <v>0</v>
      </c>
      <c r="F403">
        <f t="shared" si="26"/>
        <v>0</v>
      </c>
      <c r="J403" s="4" t="s">
        <v>790</v>
      </c>
      <c r="K403" s="4" t="s">
        <v>2122</v>
      </c>
      <c r="L403" s="3"/>
      <c r="O403" t="str">
        <f t="shared" si="27"/>
        <v>ES_ORDERGOODS_ORIGINNM</v>
      </c>
      <c r="P403" s="3"/>
    </row>
    <row r="404" spans="2:16" x14ac:dyDescent="0.45">
      <c r="B404" s="3" t="s">
        <v>789</v>
      </c>
      <c r="C404" s="4" t="s">
        <v>2020</v>
      </c>
      <c r="D404" s="32" t="str">
        <f t="shared" si="24"/>
        <v>ES_ORDER_PGFAILREASON</v>
      </c>
      <c r="E404">
        <f t="shared" si="25"/>
        <v>0</v>
      </c>
      <c r="F404">
        <f t="shared" si="26"/>
        <v>0</v>
      </c>
      <c r="J404" s="4" t="s">
        <v>790</v>
      </c>
      <c r="K404" s="4" t="s">
        <v>1091</v>
      </c>
      <c r="L404" s="3"/>
      <c r="O404" t="str">
        <f t="shared" si="27"/>
        <v>ES_ORDERGOODS_HSCODE</v>
      </c>
      <c r="P404" s="3"/>
    </row>
    <row r="405" spans="2:16" x14ac:dyDescent="0.45">
      <c r="B405" s="3" t="s">
        <v>789</v>
      </c>
      <c r="C405" s="4" t="s">
        <v>2021</v>
      </c>
      <c r="D405" s="32" t="str">
        <f t="shared" si="24"/>
        <v>ES_ORDER_PGCANCELFL</v>
      </c>
      <c r="E405">
        <f t="shared" si="25"/>
        <v>0</v>
      </c>
      <c r="F405">
        <f t="shared" si="26"/>
        <v>0</v>
      </c>
      <c r="J405" s="4" t="s">
        <v>790</v>
      </c>
      <c r="K405" s="4" t="s">
        <v>2123</v>
      </c>
      <c r="L405" s="3"/>
      <c r="O405" t="str">
        <f t="shared" si="27"/>
        <v>ES_ORDERGOODS_DELIVERYLOG</v>
      </c>
      <c r="P405" s="3"/>
    </row>
    <row r="406" spans="2:16" x14ac:dyDescent="0.45">
      <c r="B406" s="3" t="s">
        <v>789</v>
      </c>
      <c r="C406" s="4" t="s">
        <v>2022</v>
      </c>
      <c r="D406" s="32" t="str">
        <f t="shared" si="24"/>
        <v>ES_ORDER_PGREALTAXSUPPLYPRICE</v>
      </c>
      <c r="E406">
        <f t="shared" si="25"/>
        <v>0</v>
      </c>
      <c r="F406">
        <f t="shared" si="26"/>
        <v>0</v>
      </c>
      <c r="J406" s="4" t="s">
        <v>790</v>
      </c>
      <c r="K406" s="4" t="s">
        <v>2124</v>
      </c>
      <c r="L406" s="3"/>
      <c r="O406" t="str">
        <f t="shared" si="27"/>
        <v>ES_ORDERGOODS_CANCELDT</v>
      </c>
      <c r="P406" s="3"/>
    </row>
    <row r="407" spans="2:16" x14ac:dyDescent="0.45">
      <c r="B407" s="3" t="s">
        <v>789</v>
      </c>
      <c r="C407" s="4" t="s">
        <v>2023</v>
      </c>
      <c r="D407" s="32" t="str">
        <f t="shared" si="24"/>
        <v>ES_ORDER_PGREALTAXVATPRICE</v>
      </c>
      <c r="E407">
        <f t="shared" si="25"/>
        <v>0</v>
      </c>
      <c r="F407">
        <f t="shared" si="26"/>
        <v>0</v>
      </c>
      <c r="J407" s="4" t="s">
        <v>790</v>
      </c>
      <c r="K407" s="4" t="s">
        <v>2039</v>
      </c>
      <c r="L407" s="3" t="s">
        <v>5506</v>
      </c>
      <c r="O407" t="str">
        <f t="shared" si="27"/>
        <v>ES_ORDERGOODS_PAYMENTDT</v>
      </c>
      <c r="P407" s="3" t="s">
        <v>5506</v>
      </c>
    </row>
    <row r="408" spans="2:16" x14ac:dyDescent="0.45">
      <c r="B408" s="3" t="s">
        <v>789</v>
      </c>
      <c r="C408" s="4" t="s">
        <v>2024</v>
      </c>
      <c r="D408" s="32" t="str">
        <f t="shared" si="24"/>
        <v>ES_ORDER_PGREALTAXFREEPRICE</v>
      </c>
      <c r="E408">
        <f t="shared" si="25"/>
        <v>0</v>
      </c>
      <c r="F408">
        <f t="shared" si="26"/>
        <v>0</v>
      </c>
      <c r="J408" s="4" t="s">
        <v>790</v>
      </c>
      <c r="K408" s="4" t="s">
        <v>2125</v>
      </c>
      <c r="L408" s="3"/>
      <c r="O408" t="str">
        <f t="shared" si="27"/>
        <v>ES_ORDERGOODS_INVOICEDT</v>
      </c>
      <c r="P408" s="3"/>
    </row>
    <row r="409" spans="2:16" x14ac:dyDescent="0.45">
      <c r="B409" s="3" t="s">
        <v>789</v>
      </c>
      <c r="C409" s="4" t="s">
        <v>2025</v>
      </c>
      <c r="D409" s="32" t="str">
        <f t="shared" si="24"/>
        <v>ES_ORDER_ESCROWSENDNO</v>
      </c>
      <c r="E409">
        <f t="shared" si="25"/>
        <v>0</v>
      </c>
      <c r="F409">
        <f t="shared" si="26"/>
        <v>0</v>
      </c>
      <c r="J409" s="4" t="s">
        <v>790</v>
      </c>
      <c r="K409" s="4" t="s">
        <v>2126</v>
      </c>
      <c r="L409" s="3"/>
      <c r="O409" t="str">
        <f t="shared" si="27"/>
        <v>ES_ORDERGOODS_DELIVERYDT</v>
      </c>
      <c r="P409" s="3"/>
    </row>
    <row r="410" spans="2:16" x14ac:dyDescent="0.45">
      <c r="B410" s="3" t="s">
        <v>789</v>
      </c>
      <c r="C410" s="4" t="s">
        <v>2026</v>
      </c>
      <c r="D410" s="32" t="str">
        <f t="shared" si="24"/>
        <v>ES_ORDER_ESCROWDELIVERYFL</v>
      </c>
      <c r="E410">
        <f t="shared" si="25"/>
        <v>0</v>
      </c>
      <c r="F410">
        <f t="shared" si="26"/>
        <v>0</v>
      </c>
      <c r="J410" s="4" t="s">
        <v>790</v>
      </c>
      <c r="K410" s="4" t="s">
        <v>2127</v>
      </c>
      <c r="L410" s="3" t="s">
        <v>5506</v>
      </c>
      <c r="O410" t="str">
        <f t="shared" si="27"/>
        <v>ES_ORDERGOODS_DELIVERYCOMPLETEDT</v>
      </c>
      <c r="P410" s="3" t="s">
        <v>5506</v>
      </c>
    </row>
    <row r="411" spans="2:16" x14ac:dyDescent="0.45">
      <c r="B411" s="3" t="s">
        <v>789</v>
      </c>
      <c r="C411" s="4" t="s">
        <v>2027</v>
      </c>
      <c r="D411" s="32" t="str">
        <f t="shared" si="24"/>
        <v>ES_ORDER_ESCROWDELIVERYDT</v>
      </c>
      <c r="E411">
        <f t="shared" si="25"/>
        <v>0</v>
      </c>
      <c r="F411">
        <f t="shared" si="26"/>
        <v>0</v>
      </c>
      <c r="J411" s="4" t="s">
        <v>790</v>
      </c>
      <c r="K411" s="4" t="s">
        <v>2128</v>
      </c>
      <c r="L411" s="3"/>
      <c r="O411" t="str">
        <f t="shared" si="27"/>
        <v>ES_ORDERGOODS_FINISHDT</v>
      </c>
      <c r="P411" s="3"/>
    </row>
    <row r="412" spans="2:16" x14ac:dyDescent="0.45">
      <c r="B412" s="3" t="s">
        <v>789</v>
      </c>
      <c r="C412" s="4" t="s">
        <v>2028</v>
      </c>
      <c r="D412" s="32" t="str">
        <f t="shared" si="24"/>
        <v>ES_ORDER_ESCROWDELIVERYCD</v>
      </c>
      <c r="E412">
        <f t="shared" si="25"/>
        <v>0</v>
      </c>
      <c r="F412">
        <f t="shared" si="26"/>
        <v>0</v>
      </c>
      <c r="J412" s="4" t="s">
        <v>790</v>
      </c>
      <c r="K412" s="4" t="s">
        <v>2129</v>
      </c>
      <c r="L412" s="3" t="s">
        <v>5506</v>
      </c>
      <c r="O412" t="str">
        <f t="shared" si="27"/>
        <v>ES_ORDERGOODS_MILEAGEGIVEDT</v>
      </c>
      <c r="P412" s="3" t="s">
        <v>5506</v>
      </c>
    </row>
    <row r="413" spans="2:16" x14ac:dyDescent="0.45">
      <c r="B413" s="3" t="s">
        <v>789</v>
      </c>
      <c r="C413" s="4" t="s">
        <v>2029</v>
      </c>
      <c r="D413" s="32" t="str">
        <f t="shared" si="24"/>
        <v>ES_ORDER_ESCROWINVOICENO</v>
      </c>
      <c r="E413">
        <f t="shared" si="25"/>
        <v>0</v>
      </c>
      <c r="F413">
        <f t="shared" si="26"/>
        <v>0</v>
      </c>
      <c r="J413" s="4" t="s">
        <v>790</v>
      </c>
      <c r="K413" s="4" t="s">
        <v>2033</v>
      </c>
      <c r="L413" s="3"/>
      <c r="O413" t="str">
        <f t="shared" si="27"/>
        <v>ES_ORDERGOODS_CHECKOUTDATA</v>
      </c>
      <c r="P413" s="3"/>
    </row>
    <row r="414" spans="2:16" x14ac:dyDescent="0.45">
      <c r="B414" s="3" t="s">
        <v>789</v>
      </c>
      <c r="C414" s="4" t="s">
        <v>2030</v>
      </c>
      <c r="D414" s="32" t="str">
        <f t="shared" si="24"/>
        <v>ES_ORDER_ESCROWCONFIRMFL</v>
      </c>
      <c r="E414">
        <f t="shared" si="25"/>
        <v>0</v>
      </c>
      <c r="F414">
        <f t="shared" si="26"/>
        <v>0</v>
      </c>
      <c r="J414" s="4" t="s">
        <v>790</v>
      </c>
      <c r="K414" s="4" t="s">
        <v>2130</v>
      </c>
      <c r="L414" s="3"/>
      <c r="O414" t="str">
        <f t="shared" si="27"/>
        <v>ES_ORDERGOODS_STATISTICSORDERFL</v>
      </c>
      <c r="P414" s="3"/>
    </row>
    <row r="415" spans="2:16" x14ac:dyDescent="0.45">
      <c r="B415" s="3" t="s">
        <v>789</v>
      </c>
      <c r="C415" s="4" t="s">
        <v>2031</v>
      </c>
      <c r="D415" s="32" t="str">
        <f t="shared" si="24"/>
        <v>ES_ORDER_ESCROWDENYFL</v>
      </c>
      <c r="E415">
        <f t="shared" si="25"/>
        <v>0</v>
      </c>
      <c r="F415">
        <f t="shared" si="26"/>
        <v>0</v>
      </c>
      <c r="J415" s="4" t="s">
        <v>790</v>
      </c>
      <c r="K415" s="4" t="s">
        <v>2131</v>
      </c>
      <c r="L415" s="3"/>
      <c r="O415" t="str">
        <f t="shared" si="27"/>
        <v>ES_ORDERGOODS_STATISTICSGOODSFL</v>
      </c>
      <c r="P415" s="3"/>
    </row>
    <row r="416" spans="2:16" x14ac:dyDescent="0.45">
      <c r="B416" s="3" t="s">
        <v>789</v>
      </c>
      <c r="C416" s="4" t="s">
        <v>2032</v>
      </c>
      <c r="D416" s="32" t="str">
        <f t="shared" si="24"/>
        <v>ES_ORDER_FINTECHDATA</v>
      </c>
      <c r="E416">
        <f t="shared" si="25"/>
        <v>0</v>
      </c>
      <c r="F416">
        <f t="shared" si="26"/>
        <v>0</v>
      </c>
      <c r="J416" s="4" t="s">
        <v>790</v>
      </c>
      <c r="K416" s="4" t="s">
        <v>2132</v>
      </c>
      <c r="L416" s="3"/>
      <c r="O416" t="str">
        <f t="shared" si="27"/>
        <v>ES_ORDERGOODS_SENDSMSFL</v>
      </c>
      <c r="P416" s="3"/>
    </row>
    <row r="417" spans="2:16" x14ac:dyDescent="0.45">
      <c r="B417" s="3" t="s">
        <v>789</v>
      </c>
      <c r="C417" s="4" t="s">
        <v>2033</v>
      </c>
      <c r="D417" s="32" t="str">
        <f t="shared" si="24"/>
        <v>ES_ORDER_CHECKOUTDATA</v>
      </c>
      <c r="E417">
        <f t="shared" si="25"/>
        <v>0</v>
      </c>
      <c r="F417">
        <f t="shared" si="26"/>
        <v>0</v>
      </c>
      <c r="J417" s="4" t="s">
        <v>790</v>
      </c>
      <c r="K417" s="4" t="s">
        <v>2133</v>
      </c>
      <c r="L417" s="3"/>
      <c r="O417" t="str">
        <f t="shared" si="27"/>
        <v>ES_ORDERGOODS_DELIVERYMETHODFL</v>
      </c>
      <c r="P417" s="3"/>
    </row>
    <row r="418" spans="2:16" x14ac:dyDescent="0.45">
      <c r="B418" s="3" t="s">
        <v>789</v>
      </c>
      <c r="C418" s="4" t="s">
        <v>2034</v>
      </c>
      <c r="D418" s="32" t="str">
        <f t="shared" si="24"/>
        <v>ES_ORDER_CHECKSUMDATA</v>
      </c>
      <c r="E418" t="str">
        <f t="shared" si="25"/>
        <v>MUL</v>
      </c>
      <c r="F418" t="str">
        <f t="shared" si="26"/>
        <v>MUL</v>
      </c>
      <c r="G418" t="s">
        <v>5506</v>
      </c>
      <c r="J418" s="4" t="s">
        <v>790</v>
      </c>
      <c r="K418" s="4" t="s">
        <v>2134</v>
      </c>
      <c r="L418" s="3"/>
      <c r="O418" t="str">
        <f t="shared" si="27"/>
        <v>ES_ORDERGOODS_ENURI</v>
      </c>
      <c r="P418" s="3"/>
    </row>
    <row r="419" spans="2:16" x14ac:dyDescent="0.45">
      <c r="B419" s="3" t="s">
        <v>789</v>
      </c>
      <c r="C419" s="4" t="s">
        <v>2035</v>
      </c>
      <c r="D419" s="32" t="str">
        <f t="shared" si="24"/>
        <v>ES_ORDER_ADDFIELD</v>
      </c>
      <c r="E419">
        <f t="shared" si="25"/>
        <v>0</v>
      </c>
      <c r="F419">
        <f t="shared" si="26"/>
        <v>0</v>
      </c>
      <c r="J419" s="4" t="s">
        <v>790</v>
      </c>
      <c r="K419" s="4" t="s">
        <v>2135</v>
      </c>
      <c r="L419" s="3"/>
      <c r="O419" t="str">
        <f t="shared" si="27"/>
        <v>ES_ORDERGOODS_GOODSDISCOUNTINFO</v>
      </c>
      <c r="P419" s="3"/>
    </row>
    <row r="420" spans="2:16" x14ac:dyDescent="0.45">
      <c r="B420" s="3" t="s">
        <v>789</v>
      </c>
      <c r="C420" s="4" t="s">
        <v>2036</v>
      </c>
      <c r="D420" s="32" t="str">
        <f t="shared" si="24"/>
        <v>ES_ORDER_BANKDAMANUALNO</v>
      </c>
      <c r="E420">
        <f t="shared" si="25"/>
        <v>0</v>
      </c>
      <c r="F420">
        <f t="shared" si="26"/>
        <v>0</v>
      </c>
      <c r="J420" s="4" t="s">
        <v>790</v>
      </c>
      <c r="K420" s="4" t="s">
        <v>2136</v>
      </c>
      <c r="L420" s="3"/>
      <c r="O420" t="str">
        <f t="shared" si="27"/>
        <v>ES_ORDERGOODS_GOODSMILEAGEADDINFO</v>
      </c>
      <c r="P420" s="3"/>
    </row>
    <row r="421" spans="2:16" x14ac:dyDescent="0.45">
      <c r="B421" s="3" t="s">
        <v>789</v>
      </c>
      <c r="C421" s="4" t="s">
        <v>2037</v>
      </c>
      <c r="D421" s="32" t="str">
        <f t="shared" si="24"/>
        <v>ES_ORDER_BANKDAMANUALFL</v>
      </c>
      <c r="E421">
        <f t="shared" si="25"/>
        <v>0</v>
      </c>
      <c r="F421">
        <f t="shared" si="26"/>
        <v>0</v>
      </c>
      <c r="J421" s="4" t="s">
        <v>790</v>
      </c>
      <c r="K421" s="4" t="s">
        <v>2137</v>
      </c>
      <c r="L421" s="3"/>
      <c r="O421" t="str">
        <f t="shared" si="27"/>
        <v>ES_ORDERGOODS_INFLOW</v>
      </c>
      <c r="P421" s="3"/>
    </row>
    <row r="422" spans="2:16" x14ac:dyDescent="0.45">
      <c r="B422" s="3" t="s">
        <v>789</v>
      </c>
      <c r="C422" s="4" t="s">
        <v>2038</v>
      </c>
      <c r="D422" s="32" t="str">
        <f t="shared" si="24"/>
        <v>ES_ORDER_BANKDAMANUALMANGERID</v>
      </c>
      <c r="E422">
        <f t="shared" si="25"/>
        <v>0</v>
      </c>
      <c r="F422">
        <f t="shared" si="26"/>
        <v>0</v>
      </c>
      <c r="J422" s="4" t="s">
        <v>790</v>
      </c>
      <c r="K422" s="4" t="s">
        <v>2138</v>
      </c>
      <c r="L422" s="3"/>
      <c r="O422" t="str">
        <f t="shared" si="27"/>
        <v>ES_ORDERGOODS_LINKMAINTHEME</v>
      </c>
      <c r="P422" s="3"/>
    </row>
    <row r="423" spans="2:16" x14ac:dyDescent="0.45">
      <c r="B423" s="3" t="s">
        <v>789</v>
      </c>
      <c r="C423" s="4" t="s">
        <v>2039</v>
      </c>
      <c r="D423" s="32" t="str">
        <f t="shared" si="24"/>
        <v>ES_ORDER_PAYMENTDT</v>
      </c>
      <c r="E423" t="str">
        <f t="shared" si="25"/>
        <v>MUL</v>
      </c>
      <c r="F423" t="str">
        <f t="shared" si="26"/>
        <v>MUL</v>
      </c>
      <c r="G423" t="s">
        <v>5506</v>
      </c>
      <c r="J423" s="4" t="s">
        <v>790</v>
      </c>
      <c r="K423" s="4" t="s">
        <v>2139</v>
      </c>
      <c r="L423" s="3"/>
      <c r="O423" t="str">
        <f t="shared" si="27"/>
        <v>ES_ORDERGOODS_VISITADDRESS</v>
      </c>
      <c r="P423" s="3"/>
    </row>
    <row r="424" spans="2:16" x14ac:dyDescent="0.45">
      <c r="B424" s="3" t="s">
        <v>789</v>
      </c>
      <c r="C424" s="4" t="s">
        <v>2040</v>
      </c>
      <c r="D424" s="32" t="str">
        <f t="shared" si="24"/>
        <v>ES_ORDER_MULTISHIPPINGFL</v>
      </c>
      <c r="E424">
        <f t="shared" si="25"/>
        <v>0</v>
      </c>
      <c r="F424">
        <f t="shared" si="26"/>
        <v>0</v>
      </c>
      <c r="J424" s="4" t="s">
        <v>790</v>
      </c>
      <c r="K424" s="4" t="s">
        <v>1943</v>
      </c>
      <c r="L424" s="3" t="s">
        <v>5506</v>
      </c>
      <c r="O424" t="str">
        <f t="shared" si="27"/>
        <v>ES_ORDERGOODS_REGDT</v>
      </c>
      <c r="P424" s="3" t="s">
        <v>5506</v>
      </c>
    </row>
    <row r="425" spans="2:16" x14ac:dyDescent="0.45">
      <c r="B425" s="3" t="s">
        <v>789</v>
      </c>
      <c r="C425" s="4" t="s">
        <v>2041</v>
      </c>
      <c r="D425" s="32" t="str">
        <f t="shared" si="24"/>
        <v>ES_ORDER_TRACKINGKEY</v>
      </c>
      <c r="E425">
        <f t="shared" si="25"/>
        <v>0</v>
      </c>
      <c r="F425">
        <f t="shared" si="26"/>
        <v>0</v>
      </c>
      <c r="J425" s="4" t="s">
        <v>790</v>
      </c>
      <c r="K425" s="4" t="s">
        <v>1944</v>
      </c>
      <c r="L425" s="3" t="s">
        <v>5506</v>
      </c>
      <c r="O425" t="str">
        <f t="shared" si="27"/>
        <v>ES_ORDERGOODS_MODDT</v>
      </c>
      <c r="P425" s="3" t="s">
        <v>5506</v>
      </c>
    </row>
    <row r="426" spans="2:16" x14ac:dyDescent="0.45">
      <c r="B426" s="3" t="s">
        <v>789</v>
      </c>
      <c r="C426" s="4" t="s">
        <v>2042</v>
      </c>
      <c r="D426" s="32" t="str">
        <f t="shared" si="24"/>
        <v>ES_ORDER_USERHANDLEPROCESS</v>
      </c>
      <c r="E426" t="str">
        <f t="shared" si="25"/>
        <v>MUL</v>
      </c>
      <c r="F426" t="str">
        <f t="shared" si="26"/>
        <v>MUL</v>
      </c>
      <c r="G426" t="s">
        <v>5506</v>
      </c>
      <c r="J426" s="4" t="s">
        <v>790</v>
      </c>
      <c r="K426" s="4" t="s">
        <v>2140</v>
      </c>
      <c r="L426" s="3"/>
      <c r="O426" t="str">
        <f t="shared" si="27"/>
        <v>ES_ORDERGOODS_GOODSVOLUME</v>
      </c>
      <c r="P426" s="3"/>
    </row>
    <row r="427" spans="2:16" x14ac:dyDescent="0.45">
      <c r="B427" s="3" t="s">
        <v>789</v>
      </c>
      <c r="C427" s="4" t="s">
        <v>1943</v>
      </c>
      <c r="D427" s="32" t="str">
        <f t="shared" si="24"/>
        <v>ES_ORDER_REGDT</v>
      </c>
      <c r="E427" t="str">
        <f t="shared" si="25"/>
        <v>MUL</v>
      </c>
      <c r="F427" t="str">
        <f t="shared" si="26"/>
        <v>MUL</v>
      </c>
      <c r="G427" t="s">
        <v>5506</v>
      </c>
      <c r="J427" s="4" t="s">
        <v>790</v>
      </c>
      <c r="K427" s="4" t="s">
        <v>2141</v>
      </c>
      <c r="L427" s="3"/>
      <c r="O427" t="str">
        <f t="shared" si="27"/>
        <v>ES_ORDERGOODS_COUPONMILEAGEFL</v>
      </c>
      <c r="P427" s="3"/>
    </row>
    <row r="428" spans="2:16" x14ac:dyDescent="0.45">
      <c r="B428" s="3" t="s">
        <v>789</v>
      </c>
      <c r="C428" s="4" t="s">
        <v>1944</v>
      </c>
      <c r="D428" s="32" t="str">
        <f t="shared" si="24"/>
        <v>ES_ORDER_MODDT</v>
      </c>
      <c r="E428" t="str">
        <f t="shared" si="25"/>
        <v>MUL</v>
      </c>
      <c r="F428" t="str">
        <f t="shared" si="26"/>
        <v>MUL</v>
      </c>
      <c r="G428" t="s">
        <v>5506</v>
      </c>
      <c r="J428" s="4" t="s">
        <v>3399</v>
      </c>
      <c r="K428" s="4" t="s">
        <v>1926</v>
      </c>
      <c r="L428" s="3" t="s">
        <v>5505</v>
      </c>
      <c r="O428" t="str">
        <f t="shared" si="27"/>
        <v>ES_ORDERINFO_SNO</v>
      </c>
      <c r="P428" s="3" t="s">
        <v>5505</v>
      </c>
    </row>
    <row r="429" spans="2:16" x14ac:dyDescent="0.45">
      <c r="B429" s="3" t="s">
        <v>789</v>
      </c>
      <c r="C429" s="4" t="s">
        <v>2043</v>
      </c>
      <c r="D429" s="32" t="str">
        <f t="shared" si="24"/>
        <v>ES_ORDER_HOSPITALCODE</v>
      </c>
      <c r="E429">
        <f t="shared" si="25"/>
        <v>0</v>
      </c>
      <c r="F429">
        <f t="shared" si="26"/>
        <v>0</v>
      </c>
      <c r="J429" s="4" t="s">
        <v>3399</v>
      </c>
      <c r="K429" s="4" t="s">
        <v>1945</v>
      </c>
      <c r="L429" s="3" t="s">
        <v>5506</v>
      </c>
      <c r="O429" t="str">
        <f t="shared" si="27"/>
        <v>ES_ORDERINFO_ORDERNO</v>
      </c>
      <c r="P429" s="3" t="s">
        <v>5506</v>
      </c>
    </row>
    <row r="430" spans="2:16" x14ac:dyDescent="0.45">
      <c r="B430" s="3" t="s">
        <v>789</v>
      </c>
      <c r="C430" s="4" t="s">
        <v>2044</v>
      </c>
      <c r="D430" s="32" t="str">
        <f t="shared" si="24"/>
        <v>ES_ORDER_CALCSTAT</v>
      </c>
      <c r="E430">
        <f t="shared" si="25"/>
        <v>0</v>
      </c>
      <c r="F430">
        <f t="shared" si="26"/>
        <v>0</v>
      </c>
      <c r="J430" s="4" t="s">
        <v>3399</v>
      </c>
      <c r="K430" s="4" t="s">
        <v>3875</v>
      </c>
      <c r="L430" s="3"/>
      <c r="O430" t="str">
        <f t="shared" si="27"/>
        <v>ES_ORDERINFO_ORDERNAME</v>
      </c>
      <c r="P430" s="3"/>
    </row>
    <row r="431" spans="2:16" x14ac:dyDescent="0.45">
      <c r="B431" s="3" t="s">
        <v>789</v>
      </c>
      <c r="C431" s="4" t="s">
        <v>2045</v>
      </c>
      <c r="D431" s="32" t="str">
        <f t="shared" si="24"/>
        <v>ES_ORDER_CALCDT</v>
      </c>
      <c r="E431">
        <f t="shared" si="25"/>
        <v>0</v>
      </c>
      <c r="F431">
        <f t="shared" si="26"/>
        <v>0</v>
      </c>
      <c r="J431" s="4" t="s">
        <v>3399</v>
      </c>
      <c r="K431" s="4" t="s">
        <v>1955</v>
      </c>
      <c r="L431" s="3" t="s">
        <v>5506</v>
      </c>
      <c r="O431" t="str">
        <f t="shared" si="27"/>
        <v>ES_ORDERINFO_ORDEREMAIL</v>
      </c>
      <c r="P431" s="3" t="s">
        <v>5506</v>
      </c>
    </row>
    <row r="432" spans="2:16" x14ac:dyDescent="0.45">
      <c r="B432" s="3" t="s">
        <v>789</v>
      </c>
      <c r="C432" s="4" t="s">
        <v>2046</v>
      </c>
      <c r="D432" s="32" t="str">
        <f t="shared" si="24"/>
        <v>ES_ORDER_COMMISSIONRATE</v>
      </c>
      <c r="E432">
        <f t="shared" si="25"/>
        <v>0</v>
      </c>
      <c r="F432">
        <f t="shared" si="26"/>
        <v>0</v>
      </c>
      <c r="J432" s="4" t="s">
        <v>3399</v>
      </c>
      <c r="K432" s="4" t="s">
        <v>3876</v>
      </c>
      <c r="L432" s="3"/>
      <c r="O432" t="str">
        <f t="shared" si="27"/>
        <v>ES_ORDERINFO_ORDERPHONEPREFIXCODE</v>
      </c>
      <c r="P432" s="3"/>
    </row>
    <row r="433" spans="2:16" x14ac:dyDescent="0.45">
      <c r="B433" s="3" t="s">
        <v>789</v>
      </c>
      <c r="C433" s="4" t="s">
        <v>2047</v>
      </c>
      <c r="D433" s="32" t="str">
        <f t="shared" si="24"/>
        <v>ES_ORDER_PGCHARGEBACK</v>
      </c>
      <c r="E433">
        <f t="shared" si="25"/>
        <v>0</v>
      </c>
      <c r="F433">
        <f t="shared" si="26"/>
        <v>0</v>
      </c>
      <c r="J433" s="4" t="s">
        <v>3399</v>
      </c>
      <c r="K433" s="4" t="s">
        <v>3877</v>
      </c>
      <c r="L433" s="3"/>
      <c r="O433" t="str">
        <f t="shared" si="27"/>
        <v>ES_ORDERINFO_ORDERPHONEPREFIX</v>
      </c>
      <c r="P433" s="3"/>
    </row>
    <row r="434" spans="2:16" x14ac:dyDescent="0.45">
      <c r="B434" s="3" t="s">
        <v>789</v>
      </c>
      <c r="C434" s="4" t="s">
        <v>2048</v>
      </c>
      <c r="D434" s="32" t="str">
        <f t="shared" si="24"/>
        <v>ES_ORDER_FBPIXELKEY</v>
      </c>
      <c r="E434">
        <f t="shared" si="25"/>
        <v>0</v>
      </c>
      <c r="F434">
        <f t="shared" si="26"/>
        <v>0</v>
      </c>
      <c r="J434" s="4" t="s">
        <v>3399</v>
      </c>
      <c r="K434" s="4" t="s">
        <v>3878</v>
      </c>
      <c r="L434" s="3" t="s">
        <v>5506</v>
      </c>
      <c r="O434" t="str">
        <f t="shared" si="27"/>
        <v>ES_ORDERINFO_ORDERPHONE</v>
      </c>
      <c r="P434" s="3" t="s">
        <v>5506</v>
      </c>
    </row>
    <row r="435" spans="2:16" x14ac:dyDescent="0.45">
      <c r="B435" s="3" t="s">
        <v>789</v>
      </c>
      <c r="C435" s="4" t="s">
        <v>3382</v>
      </c>
      <c r="D435" s="32" t="str">
        <f t="shared" si="24"/>
        <v>ES_ORDER_LOAD_DTTM</v>
      </c>
      <c r="E435" t="e">
        <f t="shared" si="25"/>
        <v>#N/A</v>
      </c>
      <c r="F435" t="str">
        <f t="shared" si="26"/>
        <v/>
      </c>
      <c r="G435" t="s">
        <v>3381</v>
      </c>
      <c r="J435" s="4" t="s">
        <v>3399</v>
      </c>
      <c r="K435" s="4" t="s">
        <v>3879</v>
      </c>
      <c r="L435" s="3"/>
      <c r="O435" t="str">
        <f t="shared" si="27"/>
        <v>ES_ORDERINFO_ORDERCELLPHONEPREFIXCODE</v>
      </c>
      <c r="P435" s="3"/>
    </row>
    <row r="436" spans="2:16" x14ac:dyDescent="0.45">
      <c r="B436" s="3" t="s">
        <v>790</v>
      </c>
      <c r="C436" s="4" t="s">
        <v>1926</v>
      </c>
      <c r="D436" s="32" t="str">
        <f t="shared" si="24"/>
        <v>ES_ORDERGOODS_SNO</v>
      </c>
      <c r="E436" t="str">
        <f t="shared" si="25"/>
        <v>PRI</v>
      </c>
      <c r="F436" t="str">
        <f t="shared" si="26"/>
        <v>PRI</v>
      </c>
      <c r="G436" t="s">
        <v>5505</v>
      </c>
      <c r="J436" s="4" t="s">
        <v>3399</v>
      </c>
      <c r="K436" s="4" t="s">
        <v>3880</v>
      </c>
      <c r="L436" s="3"/>
      <c r="O436" t="str">
        <f t="shared" si="27"/>
        <v>ES_ORDERINFO_ORDERCELLPHONEPREFIX</v>
      </c>
      <c r="P436" s="3"/>
    </row>
    <row r="437" spans="2:16" x14ac:dyDescent="0.45">
      <c r="B437" s="3" t="s">
        <v>790</v>
      </c>
      <c r="C437" s="4" t="s">
        <v>1945</v>
      </c>
      <c r="D437" s="32" t="str">
        <f t="shared" si="24"/>
        <v>ES_ORDERGOODS_ORDERNO</v>
      </c>
      <c r="E437" t="str">
        <f t="shared" si="25"/>
        <v>MUL</v>
      </c>
      <c r="F437" t="str">
        <f t="shared" si="26"/>
        <v>MUL</v>
      </c>
      <c r="G437" t="s">
        <v>5506</v>
      </c>
      <c r="J437" s="4" t="s">
        <v>3399</v>
      </c>
      <c r="K437" s="4" t="s">
        <v>3881</v>
      </c>
      <c r="L437" s="3" t="s">
        <v>5506</v>
      </c>
      <c r="O437" t="str">
        <f t="shared" si="27"/>
        <v>ES_ORDERINFO_ORDERCELLPHONE</v>
      </c>
      <c r="P437" s="3" t="s">
        <v>5506</v>
      </c>
    </row>
    <row r="438" spans="2:16" x14ac:dyDescent="0.45">
      <c r="B438" s="3" t="s">
        <v>790</v>
      </c>
      <c r="C438" s="4" t="s">
        <v>1947</v>
      </c>
      <c r="D438" s="32" t="str">
        <f t="shared" si="24"/>
        <v>ES_ORDERGOODS_MALLSNO</v>
      </c>
      <c r="E438">
        <f t="shared" si="25"/>
        <v>0</v>
      </c>
      <c r="F438">
        <f t="shared" si="26"/>
        <v>0</v>
      </c>
      <c r="J438" s="4" t="s">
        <v>3399</v>
      </c>
      <c r="K438" s="4" t="s">
        <v>3882</v>
      </c>
      <c r="L438" s="3"/>
      <c r="O438" t="str">
        <f t="shared" si="27"/>
        <v>ES_ORDERINFO_ORDERZIPCODE</v>
      </c>
      <c r="P438" s="3"/>
    </row>
    <row r="439" spans="2:16" x14ac:dyDescent="0.45">
      <c r="B439" s="3" t="s">
        <v>790</v>
      </c>
      <c r="C439" s="4" t="s">
        <v>2049</v>
      </c>
      <c r="D439" s="32" t="str">
        <f t="shared" si="24"/>
        <v>ES_ORDERGOODS_APIORDERGOODSNO</v>
      </c>
      <c r="E439" t="str">
        <f t="shared" si="25"/>
        <v>MUL</v>
      </c>
      <c r="F439" t="str">
        <f t="shared" si="26"/>
        <v>MUL</v>
      </c>
      <c r="G439" t="s">
        <v>5506</v>
      </c>
      <c r="J439" s="4" t="s">
        <v>3399</v>
      </c>
      <c r="K439" s="4" t="s">
        <v>3883</v>
      </c>
      <c r="L439" s="3"/>
      <c r="O439" t="str">
        <f t="shared" si="27"/>
        <v>ES_ORDERINFO_ORDERZONECODE</v>
      </c>
      <c r="P439" s="3"/>
    </row>
    <row r="440" spans="2:16" x14ac:dyDescent="0.45">
      <c r="B440" s="3" t="s">
        <v>790</v>
      </c>
      <c r="C440" s="4" t="s">
        <v>2050</v>
      </c>
      <c r="D440" s="32" t="str">
        <f t="shared" si="24"/>
        <v>ES_ORDERGOODS_ORDERCD</v>
      </c>
      <c r="E440">
        <f t="shared" si="25"/>
        <v>0</v>
      </c>
      <c r="F440">
        <f t="shared" si="26"/>
        <v>0</v>
      </c>
      <c r="J440" s="4" t="s">
        <v>3399</v>
      </c>
      <c r="K440" s="4" t="s">
        <v>3884</v>
      </c>
      <c r="L440" s="3"/>
      <c r="O440" t="str">
        <f t="shared" si="27"/>
        <v>ES_ORDERINFO_ORDERSTATE</v>
      </c>
      <c r="P440" s="3"/>
    </row>
    <row r="441" spans="2:16" x14ac:dyDescent="0.45">
      <c r="B441" s="3" t="s">
        <v>790</v>
      </c>
      <c r="C441" s="4" t="s">
        <v>2051</v>
      </c>
      <c r="D441" s="32" t="str">
        <f t="shared" si="24"/>
        <v>ES_ORDERGOODS_ORDERGROUPCD</v>
      </c>
      <c r="E441">
        <f t="shared" si="25"/>
        <v>0</v>
      </c>
      <c r="F441">
        <f t="shared" si="26"/>
        <v>0</v>
      </c>
      <c r="J441" s="4" t="s">
        <v>3399</v>
      </c>
      <c r="K441" s="4" t="s">
        <v>3885</v>
      </c>
      <c r="L441" s="3"/>
      <c r="O441" t="str">
        <f t="shared" si="27"/>
        <v>ES_ORDERINFO_ORDERCITY</v>
      </c>
      <c r="P441" s="3"/>
    </row>
    <row r="442" spans="2:16" x14ac:dyDescent="0.45">
      <c r="B442" s="3" t="s">
        <v>790</v>
      </c>
      <c r="C442" s="4" t="s">
        <v>2052</v>
      </c>
      <c r="D442" s="32" t="str">
        <f t="shared" si="24"/>
        <v>ES_ORDERGOODS_USERHANDLESNO</v>
      </c>
      <c r="E442" t="str">
        <f t="shared" si="25"/>
        <v>MUL</v>
      </c>
      <c r="F442" t="str">
        <f t="shared" si="26"/>
        <v>MUL</v>
      </c>
      <c r="G442" t="s">
        <v>5506</v>
      </c>
      <c r="J442" s="4" t="s">
        <v>3399</v>
      </c>
      <c r="K442" s="4" t="s">
        <v>3886</v>
      </c>
      <c r="L442" s="3"/>
      <c r="O442" t="str">
        <f t="shared" si="27"/>
        <v>ES_ORDERINFO_ORDERADDRESS</v>
      </c>
      <c r="P442" s="3"/>
    </row>
    <row r="443" spans="2:16" x14ac:dyDescent="0.45">
      <c r="B443" s="3" t="s">
        <v>790</v>
      </c>
      <c r="C443" s="4" t="s">
        <v>2053</v>
      </c>
      <c r="D443" s="32" t="str">
        <f t="shared" si="24"/>
        <v>ES_ORDERGOODS_HANDLESNO</v>
      </c>
      <c r="E443" t="str">
        <f t="shared" si="25"/>
        <v>MUL</v>
      </c>
      <c r="F443" t="str">
        <f t="shared" si="26"/>
        <v>MUL</v>
      </c>
      <c r="G443" t="s">
        <v>5506</v>
      </c>
      <c r="J443" s="4" t="s">
        <v>3399</v>
      </c>
      <c r="K443" s="4" t="s">
        <v>3887</v>
      </c>
      <c r="L443" s="3"/>
      <c r="O443" t="str">
        <f t="shared" si="27"/>
        <v>ES_ORDERINFO_ORDERADDRESSSUB</v>
      </c>
      <c r="P443" s="3"/>
    </row>
    <row r="444" spans="2:16" x14ac:dyDescent="0.45">
      <c r="B444" s="3" t="s">
        <v>790</v>
      </c>
      <c r="C444" s="4" t="s">
        <v>2054</v>
      </c>
      <c r="D444" s="32" t="str">
        <f t="shared" si="24"/>
        <v>ES_ORDERGOODS_EVENTSNO</v>
      </c>
      <c r="E444">
        <f t="shared" si="25"/>
        <v>0</v>
      </c>
      <c r="F444">
        <f t="shared" si="26"/>
        <v>0</v>
      </c>
      <c r="J444" s="4" t="s">
        <v>3399</v>
      </c>
      <c r="K444" s="4" t="s">
        <v>3888</v>
      </c>
      <c r="L444" s="3" t="s">
        <v>5506</v>
      </c>
      <c r="O444" t="str">
        <f t="shared" si="27"/>
        <v>ES_ORDERINFO_RECEIVERNAME</v>
      </c>
      <c r="P444" s="3" t="s">
        <v>5506</v>
      </c>
    </row>
    <row r="445" spans="2:16" x14ac:dyDescent="0.45">
      <c r="B445" s="3" t="s">
        <v>790</v>
      </c>
      <c r="C445" s="4" t="s">
        <v>1948</v>
      </c>
      <c r="D445" s="32" t="str">
        <f t="shared" si="24"/>
        <v>ES_ORDERGOODS_ORDERSTATUS</v>
      </c>
      <c r="E445" t="str">
        <f t="shared" si="25"/>
        <v>MUL</v>
      </c>
      <c r="F445" t="str">
        <f t="shared" si="26"/>
        <v>MUL</v>
      </c>
      <c r="G445" t="s">
        <v>5506</v>
      </c>
      <c r="J445" s="4" t="s">
        <v>3399</v>
      </c>
      <c r="K445" s="4" t="s">
        <v>3889</v>
      </c>
      <c r="L445" s="3"/>
      <c r="O445" t="str">
        <f t="shared" si="27"/>
        <v>ES_ORDERINFO_RECEIVERCOUNTRYCODE</v>
      </c>
      <c r="P445" s="3"/>
    </row>
    <row r="446" spans="2:16" x14ac:dyDescent="0.45">
      <c r="B446" s="3" t="s">
        <v>790</v>
      </c>
      <c r="C446" s="4" t="s">
        <v>2055</v>
      </c>
      <c r="D446" s="32" t="str">
        <f t="shared" si="24"/>
        <v>ES_ORDERGOODS_ORDERDELIVERYSNO</v>
      </c>
      <c r="E446">
        <f t="shared" si="25"/>
        <v>0</v>
      </c>
      <c r="F446">
        <f t="shared" si="26"/>
        <v>0</v>
      </c>
      <c r="J446" s="4" t="s">
        <v>3399</v>
      </c>
      <c r="K446" s="4" t="s">
        <v>3890</v>
      </c>
      <c r="L446" s="3"/>
      <c r="O446" t="str">
        <f t="shared" si="27"/>
        <v>ES_ORDERINFO_RECEIVERPHONEPREFIXCODE</v>
      </c>
      <c r="P446" s="3"/>
    </row>
    <row r="447" spans="2:16" x14ac:dyDescent="0.45">
      <c r="B447" s="3" t="s">
        <v>790</v>
      </c>
      <c r="C447" s="4" t="s">
        <v>2056</v>
      </c>
      <c r="D447" s="32" t="str">
        <f t="shared" si="24"/>
        <v>ES_ORDERGOODS_INVOICECOMPANYSNO</v>
      </c>
      <c r="E447">
        <f t="shared" si="25"/>
        <v>0</v>
      </c>
      <c r="F447">
        <f t="shared" si="26"/>
        <v>0</v>
      </c>
      <c r="J447" s="4" t="s">
        <v>3399</v>
      </c>
      <c r="K447" s="4" t="s">
        <v>3891</v>
      </c>
      <c r="L447" s="3"/>
      <c r="O447" t="str">
        <f t="shared" si="27"/>
        <v>ES_ORDERINFO_RECEIVERPHONEPREFIX</v>
      </c>
      <c r="P447" s="3"/>
    </row>
    <row r="448" spans="2:16" x14ac:dyDescent="0.45">
      <c r="B448" s="3" t="s">
        <v>790</v>
      </c>
      <c r="C448" s="4" t="s">
        <v>2057</v>
      </c>
      <c r="D448" s="32" t="str">
        <f t="shared" si="24"/>
        <v>ES_ORDERGOODS_INVOICENO</v>
      </c>
      <c r="E448">
        <f t="shared" si="25"/>
        <v>0</v>
      </c>
      <c r="F448">
        <f t="shared" si="26"/>
        <v>0</v>
      </c>
      <c r="J448" s="4" t="s">
        <v>3399</v>
      </c>
      <c r="K448" s="4" t="s">
        <v>3892</v>
      </c>
      <c r="L448" s="3" t="s">
        <v>5506</v>
      </c>
      <c r="O448" t="str">
        <f t="shared" si="27"/>
        <v>ES_ORDERINFO_RECEIVERPHONE</v>
      </c>
      <c r="P448" s="3" t="s">
        <v>5506</v>
      </c>
    </row>
    <row r="449" spans="2:16" x14ac:dyDescent="0.45">
      <c r="B449" s="3" t="s">
        <v>790</v>
      </c>
      <c r="C449" s="4" t="s">
        <v>2058</v>
      </c>
      <c r="D449" s="32" t="str">
        <f t="shared" si="24"/>
        <v>ES_ORDERGOODS_SCMNO</v>
      </c>
      <c r="E449" t="str">
        <f t="shared" si="25"/>
        <v>MUL</v>
      </c>
      <c r="F449" t="str">
        <f t="shared" si="26"/>
        <v>MUL</v>
      </c>
      <c r="G449" t="s">
        <v>5506</v>
      </c>
      <c r="J449" s="4" t="s">
        <v>3399</v>
      </c>
      <c r="K449" s="4" t="s">
        <v>3893</v>
      </c>
      <c r="L449" s="3"/>
      <c r="O449" t="str">
        <f t="shared" si="27"/>
        <v>ES_ORDERINFO_RECEIVERCELLPHONEPREFIXCODE</v>
      </c>
      <c r="P449" s="3"/>
    </row>
    <row r="450" spans="2:16" x14ac:dyDescent="0.45">
      <c r="B450" s="3" t="s">
        <v>790</v>
      </c>
      <c r="C450" s="4" t="s">
        <v>2059</v>
      </c>
      <c r="D450" s="32" t="str">
        <f t="shared" si="24"/>
        <v>ES_ORDERGOODS_PURCHASENO</v>
      </c>
      <c r="E450">
        <f t="shared" si="25"/>
        <v>0</v>
      </c>
      <c r="F450">
        <f t="shared" si="26"/>
        <v>0</v>
      </c>
      <c r="J450" s="4" t="s">
        <v>3399</v>
      </c>
      <c r="K450" s="4" t="s">
        <v>3894</v>
      </c>
      <c r="L450" s="3"/>
      <c r="O450" t="str">
        <f t="shared" si="27"/>
        <v>ES_ORDERINFO_RECEIVERCELLPHONEPREFIX</v>
      </c>
      <c r="P450" s="3"/>
    </row>
    <row r="451" spans="2:16" x14ac:dyDescent="0.45">
      <c r="B451" s="3" t="s">
        <v>790</v>
      </c>
      <c r="C451" s="4" t="s">
        <v>2060</v>
      </c>
      <c r="D451" s="32" t="str">
        <f t="shared" si="24"/>
        <v>ES_ORDERGOODS_COMMISSION</v>
      </c>
      <c r="E451">
        <f t="shared" si="25"/>
        <v>0</v>
      </c>
      <c r="F451">
        <f t="shared" si="26"/>
        <v>0</v>
      </c>
      <c r="J451" s="4" t="s">
        <v>3399</v>
      </c>
      <c r="K451" s="4" t="s">
        <v>3895</v>
      </c>
      <c r="L451" s="3" t="s">
        <v>5506</v>
      </c>
      <c r="O451" t="str">
        <f t="shared" si="27"/>
        <v>ES_ORDERINFO_RECEIVERCELLPHONE</v>
      </c>
      <c r="P451" s="3" t="s">
        <v>5506</v>
      </c>
    </row>
    <row r="452" spans="2:16" x14ac:dyDescent="0.45">
      <c r="B452" s="3" t="s">
        <v>790</v>
      </c>
      <c r="C452" s="4" t="s">
        <v>2061</v>
      </c>
      <c r="D452" s="32" t="str">
        <f t="shared" si="24"/>
        <v>ES_ORDERGOODS_SCMADJUSTNO</v>
      </c>
      <c r="E452" t="str">
        <f t="shared" si="25"/>
        <v>MUL</v>
      </c>
      <c r="F452" t="str">
        <f t="shared" si="26"/>
        <v>MUL</v>
      </c>
      <c r="G452" t="s">
        <v>5506</v>
      </c>
      <c r="J452" s="4" t="s">
        <v>3399</v>
      </c>
      <c r="K452" s="4" t="s">
        <v>3896</v>
      </c>
      <c r="L452" s="3"/>
      <c r="O452" t="str">
        <f t="shared" si="27"/>
        <v>ES_ORDERINFO_RECEIVERUSESAFENUMBERFL</v>
      </c>
      <c r="P452" s="3"/>
    </row>
    <row r="453" spans="2:16" x14ac:dyDescent="0.45">
      <c r="B453" s="3" t="s">
        <v>790</v>
      </c>
      <c r="C453" s="4" t="s">
        <v>2062</v>
      </c>
      <c r="D453" s="32" t="str">
        <f t="shared" ref="D453:D516" si="28">B453&amp;"_"&amp;C453</f>
        <v>ES_ORDERGOODS_SCMADJUSTAFTERNO</v>
      </c>
      <c r="E453">
        <f t="shared" ref="E453:E516" si="29">VLOOKUP(D453,$O$3:$P$6663,2,FALSE)</f>
        <v>0</v>
      </c>
      <c r="F453">
        <f t="shared" ref="F453:F516" si="30">IFERROR(E453,"")</f>
        <v>0</v>
      </c>
      <c r="J453" s="4" t="s">
        <v>3399</v>
      </c>
      <c r="K453" s="4" t="s">
        <v>3897</v>
      </c>
      <c r="L453" s="3"/>
      <c r="O453" t="str">
        <f t="shared" ref="O453:O516" si="31">J453&amp;"_"&amp;K453</f>
        <v>ES_ORDERINFO_RECEIVERSAFENUMBER</v>
      </c>
      <c r="P453" s="3"/>
    </row>
    <row r="454" spans="2:16" x14ac:dyDescent="0.45">
      <c r="B454" s="3" t="s">
        <v>790</v>
      </c>
      <c r="C454" s="4" t="s">
        <v>2063</v>
      </c>
      <c r="D454" s="32" t="str">
        <f t="shared" si="28"/>
        <v>ES_ORDERGOODS_GOODSTYPE</v>
      </c>
      <c r="E454">
        <f t="shared" si="29"/>
        <v>0</v>
      </c>
      <c r="F454">
        <f t="shared" si="30"/>
        <v>0</v>
      </c>
      <c r="J454" s="4" t="s">
        <v>3399</v>
      </c>
      <c r="K454" s="4" t="s">
        <v>3898</v>
      </c>
      <c r="L454" s="3"/>
      <c r="O454" t="str">
        <f t="shared" si="31"/>
        <v>ES_ORDERINFO_RECEIVERSAFENUMBERDT</v>
      </c>
      <c r="P454" s="3"/>
    </row>
    <row r="455" spans="2:16" x14ac:dyDescent="0.45">
      <c r="B455" s="3" t="s">
        <v>790</v>
      </c>
      <c r="C455" s="4" t="s">
        <v>2064</v>
      </c>
      <c r="D455" s="32" t="str">
        <f t="shared" si="28"/>
        <v>ES_ORDERGOODS_TIMESALEFL</v>
      </c>
      <c r="E455">
        <f t="shared" si="29"/>
        <v>0</v>
      </c>
      <c r="F455">
        <f t="shared" si="30"/>
        <v>0</v>
      </c>
      <c r="J455" s="4" t="s">
        <v>3399</v>
      </c>
      <c r="K455" s="4" t="s">
        <v>3899</v>
      </c>
      <c r="L455" s="3"/>
      <c r="O455" t="str">
        <f t="shared" si="31"/>
        <v>ES_ORDERINFO_RECEIVERZIPCODE</v>
      </c>
      <c r="P455" s="3"/>
    </row>
    <row r="456" spans="2:16" x14ac:dyDescent="0.45">
      <c r="B456" s="3" t="s">
        <v>790</v>
      </c>
      <c r="C456" s="4" t="s">
        <v>2065</v>
      </c>
      <c r="D456" s="32" t="str">
        <f t="shared" si="28"/>
        <v>ES_ORDERGOODS_PARENTMUSTFL</v>
      </c>
      <c r="E456">
        <f t="shared" si="29"/>
        <v>0</v>
      </c>
      <c r="F456">
        <f t="shared" si="30"/>
        <v>0</v>
      </c>
      <c r="J456" s="4" t="s">
        <v>3399</v>
      </c>
      <c r="K456" s="4" t="s">
        <v>3900</v>
      </c>
      <c r="L456" s="3"/>
      <c r="O456" t="str">
        <f t="shared" si="31"/>
        <v>ES_ORDERINFO_RECEIVERZONECODE</v>
      </c>
      <c r="P456" s="3"/>
    </row>
    <row r="457" spans="2:16" x14ac:dyDescent="0.45">
      <c r="B457" s="3" t="s">
        <v>790</v>
      </c>
      <c r="C457" s="4" t="s">
        <v>2066</v>
      </c>
      <c r="D457" s="32" t="str">
        <f t="shared" si="28"/>
        <v>ES_ORDERGOODS_PARENTGOODSNO</v>
      </c>
      <c r="E457">
        <f t="shared" si="29"/>
        <v>0</v>
      </c>
      <c r="F457">
        <f t="shared" si="30"/>
        <v>0</v>
      </c>
      <c r="J457" s="4" t="s">
        <v>3399</v>
      </c>
      <c r="K457" s="4" t="s">
        <v>3901</v>
      </c>
      <c r="L457" s="3"/>
      <c r="O457" t="str">
        <f t="shared" si="31"/>
        <v>ES_ORDERINFO_RECEIVERCOUNTRY</v>
      </c>
      <c r="P457" s="3"/>
    </row>
    <row r="458" spans="2:16" x14ac:dyDescent="0.45">
      <c r="B458" s="3" t="s">
        <v>790</v>
      </c>
      <c r="C458" s="4" t="s">
        <v>2067</v>
      </c>
      <c r="D458" s="32" t="str">
        <f t="shared" si="28"/>
        <v>ES_ORDERGOODS_GOODSNO</v>
      </c>
      <c r="E458" t="str">
        <f t="shared" si="29"/>
        <v>MUL</v>
      </c>
      <c r="F458" t="str">
        <f t="shared" si="30"/>
        <v>MUL</v>
      </c>
      <c r="G458" t="s">
        <v>5506</v>
      </c>
      <c r="J458" s="4" t="s">
        <v>3399</v>
      </c>
      <c r="K458" s="4" t="s">
        <v>3902</v>
      </c>
      <c r="L458" s="3"/>
      <c r="O458" t="str">
        <f t="shared" si="31"/>
        <v>ES_ORDERINFO_RECEIVERSTATE</v>
      </c>
      <c r="P458" s="3"/>
    </row>
    <row r="459" spans="2:16" x14ac:dyDescent="0.45">
      <c r="B459" s="3" t="s">
        <v>790</v>
      </c>
      <c r="C459" s="4" t="s">
        <v>2068</v>
      </c>
      <c r="D459" s="32" t="str">
        <f t="shared" si="28"/>
        <v>ES_ORDERGOODS_GOODSCD</v>
      </c>
      <c r="E459" t="str">
        <f t="shared" si="29"/>
        <v>MUL</v>
      </c>
      <c r="F459" t="str">
        <f t="shared" si="30"/>
        <v>MUL</v>
      </c>
      <c r="G459" t="s">
        <v>5506</v>
      </c>
      <c r="J459" s="4" t="s">
        <v>3399</v>
      </c>
      <c r="K459" s="4" t="s">
        <v>3903</v>
      </c>
      <c r="L459" s="3"/>
      <c r="O459" t="str">
        <f t="shared" si="31"/>
        <v>ES_ORDERINFO_RECEIVERCITY</v>
      </c>
      <c r="P459" s="3"/>
    </row>
    <row r="460" spans="2:16" x14ac:dyDescent="0.45">
      <c r="B460" s="3" t="s">
        <v>790</v>
      </c>
      <c r="C460" s="4" t="s">
        <v>2069</v>
      </c>
      <c r="D460" s="32" t="str">
        <f t="shared" si="28"/>
        <v>ES_ORDERGOODS_GOODSMODELNO</v>
      </c>
      <c r="E460" t="str">
        <f t="shared" si="29"/>
        <v>MUL</v>
      </c>
      <c r="F460" t="str">
        <f t="shared" si="30"/>
        <v>MUL</v>
      </c>
      <c r="G460" t="s">
        <v>5506</v>
      </c>
      <c r="J460" s="4" t="s">
        <v>3399</v>
      </c>
      <c r="K460" s="4" t="s">
        <v>3904</v>
      </c>
      <c r="L460" s="3"/>
      <c r="O460" t="str">
        <f t="shared" si="31"/>
        <v>ES_ORDERINFO_RECEIVERADDRESS</v>
      </c>
      <c r="P460" s="3"/>
    </row>
    <row r="461" spans="2:16" x14ac:dyDescent="0.45">
      <c r="B461" s="3" t="s">
        <v>790</v>
      </c>
      <c r="C461" s="4" t="s">
        <v>2070</v>
      </c>
      <c r="D461" s="32" t="str">
        <f t="shared" si="28"/>
        <v>ES_ORDERGOODS_GOODSNM</v>
      </c>
      <c r="E461">
        <f t="shared" si="29"/>
        <v>0</v>
      </c>
      <c r="F461">
        <f t="shared" si="30"/>
        <v>0</v>
      </c>
      <c r="J461" s="4" t="s">
        <v>3399</v>
      </c>
      <c r="K461" s="4" t="s">
        <v>3905</v>
      </c>
      <c r="L461" s="3"/>
      <c r="O461" t="str">
        <f t="shared" si="31"/>
        <v>ES_ORDERINFO_RECEIVERADDRESSSUB</v>
      </c>
      <c r="P461" s="3"/>
    </row>
    <row r="462" spans="2:16" x14ac:dyDescent="0.45">
      <c r="B462" s="3" t="s">
        <v>790</v>
      </c>
      <c r="C462" s="4" t="s">
        <v>2071</v>
      </c>
      <c r="D462" s="32" t="str">
        <f t="shared" si="28"/>
        <v>ES_ORDERGOODS_GOODSNMSTANDARD</v>
      </c>
      <c r="E462">
        <f t="shared" si="29"/>
        <v>0</v>
      </c>
      <c r="F462">
        <f t="shared" si="30"/>
        <v>0</v>
      </c>
      <c r="J462" s="4" t="s">
        <v>3399</v>
      </c>
      <c r="K462" s="4" t="s">
        <v>3906</v>
      </c>
      <c r="L462" s="3"/>
      <c r="O462" t="str">
        <f t="shared" si="31"/>
        <v>ES_ORDERINFO_DELIVERYVISIT</v>
      </c>
      <c r="P462" s="3"/>
    </row>
    <row r="463" spans="2:16" x14ac:dyDescent="0.45">
      <c r="B463" s="3" t="s">
        <v>790</v>
      </c>
      <c r="C463" s="4" t="s">
        <v>2072</v>
      </c>
      <c r="D463" s="32" t="str">
        <f t="shared" si="28"/>
        <v>ES_ORDERGOODS_GOODSWEIGHT</v>
      </c>
      <c r="E463">
        <f t="shared" si="29"/>
        <v>0</v>
      </c>
      <c r="F463">
        <f t="shared" si="30"/>
        <v>0</v>
      </c>
      <c r="J463" s="4" t="s">
        <v>3399</v>
      </c>
      <c r="K463" s="4" t="s">
        <v>2139</v>
      </c>
      <c r="L463" s="3"/>
      <c r="O463" t="str">
        <f t="shared" si="31"/>
        <v>ES_ORDERINFO_VISITADDRESS</v>
      </c>
      <c r="P463" s="3"/>
    </row>
    <row r="464" spans="2:16" x14ac:dyDescent="0.45">
      <c r="B464" s="3" t="s">
        <v>790</v>
      </c>
      <c r="C464" s="4" t="s">
        <v>2073</v>
      </c>
      <c r="D464" s="32" t="str">
        <f t="shared" si="28"/>
        <v>ES_ORDERGOODS_GOODSCNT</v>
      </c>
      <c r="E464">
        <f t="shared" si="29"/>
        <v>0</v>
      </c>
      <c r="F464">
        <f t="shared" si="30"/>
        <v>0</v>
      </c>
      <c r="J464" s="4" t="s">
        <v>3399</v>
      </c>
      <c r="K464" s="4" t="s">
        <v>3907</v>
      </c>
      <c r="L464" s="3"/>
      <c r="O464" t="str">
        <f t="shared" si="31"/>
        <v>ES_ORDERINFO_VISITNAME</v>
      </c>
      <c r="P464" s="3"/>
    </row>
    <row r="465" spans="2:16" x14ac:dyDescent="0.45">
      <c r="B465" s="3" t="s">
        <v>790</v>
      </c>
      <c r="C465" s="4" t="s">
        <v>2074</v>
      </c>
      <c r="D465" s="32" t="str">
        <f t="shared" si="28"/>
        <v>ES_ORDERGOODS_GOODSPRICE</v>
      </c>
      <c r="E465">
        <f t="shared" si="29"/>
        <v>0</v>
      </c>
      <c r="F465">
        <f t="shared" si="30"/>
        <v>0</v>
      </c>
      <c r="J465" s="4" t="s">
        <v>3399</v>
      </c>
      <c r="K465" s="4" t="s">
        <v>3908</v>
      </c>
      <c r="L465" s="3"/>
      <c r="O465" t="str">
        <f t="shared" si="31"/>
        <v>ES_ORDERINFO_VISITPHONE</v>
      </c>
      <c r="P465" s="3"/>
    </row>
    <row r="466" spans="2:16" x14ac:dyDescent="0.45">
      <c r="B466" s="3" t="s">
        <v>790</v>
      </c>
      <c r="C466" s="4" t="s">
        <v>2075</v>
      </c>
      <c r="D466" s="32" t="str">
        <f t="shared" si="28"/>
        <v>ES_ORDERGOODS_TAXSUPPLYGOODSPRICE</v>
      </c>
      <c r="E466">
        <f t="shared" si="29"/>
        <v>0</v>
      </c>
      <c r="F466">
        <f t="shared" si="30"/>
        <v>0</v>
      </c>
      <c r="J466" s="4" t="s">
        <v>3399</v>
      </c>
      <c r="K466" s="4" t="s">
        <v>3909</v>
      </c>
      <c r="L466" s="3"/>
      <c r="O466" t="str">
        <f t="shared" si="31"/>
        <v>ES_ORDERINFO_VISITMEMO</v>
      </c>
      <c r="P466" s="3"/>
    </row>
    <row r="467" spans="2:16" x14ac:dyDescent="0.45">
      <c r="B467" s="3" t="s">
        <v>790</v>
      </c>
      <c r="C467" s="4" t="s">
        <v>2076</v>
      </c>
      <c r="D467" s="32" t="str">
        <f t="shared" si="28"/>
        <v>ES_ORDERGOODS_TAXVATGOODSPRICE</v>
      </c>
      <c r="E467">
        <f t="shared" si="29"/>
        <v>0</v>
      </c>
      <c r="F467">
        <f t="shared" si="30"/>
        <v>0</v>
      </c>
      <c r="J467" s="4" t="s">
        <v>3399</v>
      </c>
      <c r="K467" s="4" t="s">
        <v>3910</v>
      </c>
      <c r="L467" s="3"/>
      <c r="O467" t="str">
        <f t="shared" si="31"/>
        <v>ES_ORDERINFO_CUSTOMIDNUMBER</v>
      </c>
      <c r="P467" s="3"/>
    </row>
    <row r="468" spans="2:16" x14ac:dyDescent="0.45">
      <c r="B468" s="3" t="s">
        <v>790</v>
      </c>
      <c r="C468" s="4" t="s">
        <v>2077</v>
      </c>
      <c r="D468" s="32" t="str">
        <f t="shared" si="28"/>
        <v>ES_ORDERGOODS_TAXFREEGOODSPRICE</v>
      </c>
      <c r="E468">
        <f t="shared" si="29"/>
        <v>0</v>
      </c>
      <c r="F468">
        <f t="shared" si="30"/>
        <v>0</v>
      </c>
      <c r="J468" s="4" t="s">
        <v>3399</v>
      </c>
      <c r="K468" s="4" t="s">
        <v>3911</v>
      </c>
      <c r="L468" s="3"/>
      <c r="O468" t="str">
        <f t="shared" si="31"/>
        <v>ES_ORDERINFO_ORDERMEMO</v>
      </c>
      <c r="P468" s="3"/>
    </row>
    <row r="469" spans="2:16" x14ac:dyDescent="0.45">
      <c r="B469" s="3" t="s">
        <v>790</v>
      </c>
      <c r="C469" s="4" t="s">
        <v>2078</v>
      </c>
      <c r="D469" s="32" t="str">
        <f t="shared" si="28"/>
        <v>ES_ORDERGOODS_REALTAXSUPPLYGOODSPRICE</v>
      </c>
      <c r="E469">
        <f t="shared" si="29"/>
        <v>0</v>
      </c>
      <c r="F469">
        <f t="shared" si="30"/>
        <v>0</v>
      </c>
      <c r="J469" s="4" t="s">
        <v>3399</v>
      </c>
      <c r="K469" s="4" t="s">
        <v>3912</v>
      </c>
      <c r="L469" s="3"/>
      <c r="O469" t="str">
        <f t="shared" si="31"/>
        <v>ES_ORDERINFO_PACKETCODE</v>
      </c>
      <c r="P469" s="3"/>
    </row>
    <row r="470" spans="2:16" x14ac:dyDescent="0.45">
      <c r="B470" s="3" t="s">
        <v>790</v>
      </c>
      <c r="C470" s="4" t="s">
        <v>2079</v>
      </c>
      <c r="D470" s="32" t="str">
        <f t="shared" si="28"/>
        <v>ES_ORDERGOODS_REALTAXVATGOODSPRICE</v>
      </c>
      <c r="E470">
        <f t="shared" si="29"/>
        <v>0</v>
      </c>
      <c r="F470">
        <f t="shared" si="30"/>
        <v>0</v>
      </c>
      <c r="J470" s="4" t="s">
        <v>3399</v>
      </c>
      <c r="K470" s="4" t="s">
        <v>3913</v>
      </c>
      <c r="L470" s="3"/>
      <c r="O470" t="str">
        <f t="shared" si="31"/>
        <v>ES_ORDERINFO_ORDERINFOCD</v>
      </c>
      <c r="P470" s="3"/>
    </row>
    <row r="471" spans="2:16" x14ac:dyDescent="0.45">
      <c r="B471" s="3" t="s">
        <v>790</v>
      </c>
      <c r="C471" s="4" t="s">
        <v>2080</v>
      </c>
      <c r="D471" s="32" t="str">
        <f t="shared" si="28"/>
        <v>ES_ORDERGOODS_REALTAXFREEGOODSPRICE</v>
      </c>
      <c r="E471">
        <f t="shared" si="29"/>
        <v>0</v>
      </c>
      <c r="F471">
        <f t="shared" si="30"/>
        <v>0</v>
      </c>
      <c r="J471" s="4" t="s">
        <v>3399</v>
      </c>
      <c r="K471" s="4" t="s">
        <v>1943</v>
      </c>
      <c r="L471" s="3"/>
      <c r="O471" t="str">
        <f t="shared" si="31"/>
        <v>ES_ORDERINFO_REGDT</v>
      </c>
      <c r="P471" s="3"/>
    </row>
    <row r="472" spans="2:16" x14ac:dyDescent="0.45">
      <c r="B472" s="3" t="s">
        <v>790</v>
      </c>
      <c r="C472" s="4" t="s">
        <v>2081</v>
      </c>
      <c r="D472" s="32" t="str">
        <f t="shared" si="28"/>
        <v>ES_ORDERGOODS_DIVISIONUSEDEPOSIT</v>
      </c>
      <c r="E472">
        <f t="shared" si="29"/>
        <v>0</v>
      </c>
      <c r="F472">
        <f t="shared" si="30"/>
        <v>0</v>
      </c>
      <c r="J472" s="4" t="s">
        <v>3399</v>
      </c>
      <c r="K472" s="4" t="s">
        <v>1944</v>
      </c>
      <c r="L472" s="3"/>
      <c r="O472" t="str">
        <f t="shared" si="31"/>
        <v>ES_ORDERINFO_MODDT</v>
      </c>
      <c r="P472" s="3"/>
    </row>
    <row r="473" spans="2:16" x14ac:dyDescent="0.45">
      <c r="B473" s="3" t="s">
        <v>790</v>
      </c>
      <c r="C473" s="4" t="s">
        <v>2082</v>
      </c>
      <c r="D473" s="32" t="str">
        <f t="shared" si="28"/>
        <v>ES_ORDERGOODS_DIVISIONUSEMILEAGE</v>
      </c>
      <c r="E473">
        <f t="shared" si="29"/>
        <v>0</v>
      </c>
      <c r="F473">
        <f t="shared" si="30"/>
        <v>0</v>
      </c>
      <c r="J473" s="4" t="s">
        <v>3399</v>
      </c>
      <c r="K473" s="4" t="s">
        <v>3817</v>
      </c>
      <c r="L473" s="3"/>
      <c r="O473" t="str">
        <f t="shared" si="31"/>
        <v>ES_ORDERINFO_SMSFL</v>
      </c>
      <c r="P473" s="3"/>
    </row>
    <row r="474" spans="2:16" x14ac:dyDescent="0.45">
      <c r="B474" s="3" t="s">
        <v>790</v>
      </c>
      <c r="C474" s="4" t="s">
        <v>2083</v>
      </c>
      <c r="D474" s="32" t="str">
        <f t="shared" si="28"/>
        <v>ES_ORDERGOODS_DIVISIONGOODSDELIVERYUSEDEPOSIT</v>
      </c>
      <c r="E474">
        <f t="shared" si="29"/>
        <v>0</v>
      </c>
      <c r="F474">
        <f t="shared" si="30"/>
        <v>0</v>
      </c>
      <c r="J474" s="4" t="s">
        <v>3400</v>
      </c>
      <c r="K474" s="4" t="s">
        <v>3914</v>
      </c>
      <c r="L474" s="3" t="s">
        <v>5505</v>
      </c>
      <c r="O474" t="str">
        <f t="shared" si="31"/>
        <v>T_ADDRESS_ANO</v>
      </c>
      <c r="P474" s="3" t="s">
        <v>5505</v>
      </c>
    </row>
    <row r="475" spans="2:16" x14ac:dyDescent="0.45">
      <c r="B475" s="3" t="s">
        <v>790</v>
      </c>
      <c r="C475" s="4" t="s">
        <v>2084</v>
      </c>
      <c r="D475" s="32" t="str">
        <f t="shared" si="28"/>
        <v>ES_ORDERGOODS_DIVISIONGOODSDELIVERYUSEMILEAGE</v>
      </c>
      <c r="E475">
        <f t="shared" si="29"/>
        <v>0</v>
      </c>
      <c r="F475">
        <f t="shared" si="30"/>
        <v>0</v>
      </c>
      <c r="J475" s="4" t="s">
        <v>3400</v>
      </c>
      <c r="K475" s="4" t="s">
        <v>2144</v>
      </c>
      <c r="L475" s="3"/>
      <c r="O475" t="str">
        <f t="shared" si="31"/>
        <v>T_ADDRESS_MEM_NO</v>
      </c>
      <c r="P475" s="3"/>
    </row>
    <row r="476" spans="2:16" x14ac:dyDescent="0.45">
      <c r="B476" s="3" t="s">
        <v>790</v>
      </c>
      <c r="C476" s="4" t="s">
        <v>2085</v>
      </c>
      <c r="D476" s="32" t="str">
        <f t="shared" si="28"/>
        <v>ES_ORDERGOODS_DIVISIONCOUPONORDERDCPRICE</v>
      </c>
      <c r="E476">
        <f t="shared" si="29"/>
        <v>0</v>
      </c>
      <c r="F476">
        <f t="shared" si="30"/>
        <v>0</v>
      </c>
      <c r="J476" s="4" t="s">
        <v>3400</v>
      </c>
      <c r="K476" s="4" t="s">
        <v>2153</v>
      </c>
      <c r="L476" s="3"/>
      <c r="O476" t="str">
        <f t="shared" si="31"/>
        <v>T_ADDRESS_NAME</v>
      </c>
      <c r="P476" s="3"/>
    </row>
    <row r="477" spans="2:16" x14ac:dyDescent="0.45">
      <c r="B477" s="3" t="s">
        <v>790</v>
      </c>
      <c r="C477" s="4" t="s">
        <v>2086</v>
      </c>
      <c r="D477" s="32" t="str">
        <f t="shared" si="28"/>
        <v>ES_ORDERGOODS_DIVISIONCOUPONORDERMILEAGE</v>
      </c>
      <c r="E477">
        <f t="shared" si="29"/>
        <v>0</v>
      </c>
      <c r="F477">
        <f t="shared" si="30"/>
        <v>0</v>
      </c>
      <c r="J477" s="4" t="s">
        <v>3400</v>
      </c>
      <c r="K477" s="4" t="s">
        <v>2161</v>
      </c>
      <c r="L477" s="3"/>
      <c r="O477" t="str">
        <f t="shared" si="31"/>
        <v>T_ADDRESS_ZIP</v>
      </c>
      <c r="P477" s="3"/>
    </row>
    <row r="478" spans="2:16" x14ac:dyDescent="0.45">
      <c r="B478" s="3" t="s">
        <v>790</v>
      </c>
      <c r="C478" s="4" t="s">
        <v>2087</v>
      </c>
      <c r="D478" s="32" t="str">
        <f t="shared" si="28"/>
        <v>ES_ORDERGOODS_ADDGOODSCNT</v>
      </c>
      <c r="E478">
        <f t="shared" si="29"/>
        <v>0</v>
      </c>
      <c r="F478">
        <f t="shared" si="30"/>
        <v>0</v>
      </c>
      <c r="J478" s="4" t="s">
        <v>3400</v>
      </c>
      <c r="K478" s="4" t="s">
        <v>2162</v>
      </c>
      <c r="L478" s="3"/>
      <c r="O478" t="str">
        <f t="shared" si="31"/>
        <v>T_ADDRESS_ADDR1</v>
      </c>
      <c r="P478" s="3"/>
    </row>
    <row r="479" spans="2:16" x14ac:dyDescent="0.45">
      <c r="B479" s="3" t="s">
        <v>790</v>
      </c>
      <c r="C479" s="4" t="s">
        <v>2088</v>
      </c>
      <c r="D479" s="32" t="str">
        <f t="shared" si="28"/>
        <v>ES_ORDERGOODS_ADDGOODSPRICE</v>
      </c>
      <c r="E479">
        <f t="shared" si="29"/>
        <v>0</v>
      </c>
      <c r="F479">
        <f t="shared" si="30"/>
        <v>0</v>
      </c>
      <c r="J479" s="4" t="s">
        <v>3400</v>
      </c>
      <c r="K479" s="4" t="s">
        <v>2163</v>
      </c>
      <c r="L479" s="3"/>
      <c r="O479" t="str">
        <f t="shared" si="31"/>
        <v>T_ADDRESS_ADDR2</v>
      </c>
      <c r="P479" s="3"/>
    </row>
    <row r="480" spans="2:16" x14ac:dyDescent="0.45">
      <c r="B480" s="3" t="s">
        <v>790</v>
      </c>
      <c r="C480" s="4" t="s">
        <v>2089</v>
      </c>
      <c r="D480" s="32" t="str">
        <f t="shared" si="28"/>
        <v>ES_ORDERGOODS_OPTIONPRICE</v>
      </c>
      <c r="E480">
        <f t="shared" si="29"/>
        <v>0</v>
      </c>
      <c r="F480">
        <f t="shared" si="30"/>
        <v>0</v>
      </c>
      <c r="J480" s="4" t="s">
        <v>3400</v>
      </c>
      <c r="K480" s="4" t="s">
        <v>2282</v>
      </c>
      <c r="L480" s="3"/>
      <c r="O480" t="str">
        <f t="shared" si="31"/>
        <v>T_ADDRESS_MTEL1</v>
      </c>
      <c r="P480" s="3"/>
    </row>
    <row r="481" spans="2:16" x14ac:dyDescent="0.45">
      <c r="B481" s="3" t="s">
        <v>790</v>
      </c>
      <c r="C481" s="4" t="s">
        <v>2090</v>
      </c>
      <c r="D481" s="32" t="str">
        <f t="shared" si="28"/>
        <v>ES_ORDERGOODS_OPTIONCOSTPRICE</v>
      </c>
      <c r="E481">
        <f t="shared" si="29"/>
        <v>0</v>
      </c>
      <c r="F481">
        <f t="shared" si="30"/>
        <v>0</v>
      </c>
      <c r="J481" s="4" t="s">
        <v>3400</v>
      </c>
      <c r="K481" s="4" t="s">
        <v>2283</v>
      </c>
      <c r="L481" s="3"/>
      <c r="O481" t="str">
        <f t="shared" si="31"/>
        <v>T_ADDRESS_MTEL2</v>
      </c>
      <c r="P481" s="3"/>
    </row>
    <row r="482" spans="2:16" x14ac:dyDescent="0.45">
      <c r="B482" s="3" t="s">
        <v>790</v>
      </c>
      <c r="C482" s="4" t="s">
        <v>2091</v>
      </c>
      <c r="D482" s="32" t="str">
        <f t="shared" si="28"/>
        <v>ES_ORDERGOODS_OPTIONTEXTPRICE</v>
      </c>
      <c r="E482">
        <f t="shared" si="29"/>
        <v>0</v>
      </c>
      <c r="F482">
        <f t="shared" si="30"/>
        <v>0</v>
      </c>
      <c r="J482" s="4" t="s">
        <v>3400</v>
      </c>
      <c r="K482" s="4" t="s">
        <v>2164</v>
      </c>
      <c r="L482" s="3"/>
      <c r="O482" t="str">
        <f t="shared" si="31"/>
        <v>T_ADDRESS_TEL1</v>
      </c>
      <c r="P482" s="3"/>
    </row>
    <row r="483" spans="2:16" x14ac:dyDescent="0.45">
      <c r="B483" s="3" t="s">
        <v>790</v>
      </c>
      <c r="C483" s="4" t="s">
        <v>2092</v>
      </c>
      <c r="D483" s="32" t="str">
        <f t="shared" si="28"/>
        <v>ES_ORDERGOODS_FIXEDPRICE</v>
      </c>
      <c r="E483">
        <f t="shared" si="29"/>
        <v>0</v>
      </c>
      <c r="F483">
        <f t="shared" si="30"/>
        <v>0</v>
      </c>
      <c r="J483" s="4" t="s">
        <v>3400</v>
      </c>
      <c r="K483" s="4" t="s">
        <v>2165</v>
      </c>
      <c r="L483" s="3"/>
      <c r="O483" t="str">
        <f t="shared" si="31"/>
        <v>T_ADDRESS_TEL2</v>
      </c>
      <c r="P483" s="3"/>
    </row>
    <row r="484" spans="2:16" x14ac:dyDescent="0.45">
      <c r="B484" s="3" t="s">
        <v>790</v>
      </c>
      <c r="C484" s="4" t="s">
        <v>2093</v>
      </c>
      <c r="D484" s="32" t="str">
        <f t="shared" si="28"/>
        <v>ES_ORDERGOODS_COSTPRICE</v>
      </c>
      <c r="E484">
        <f t="shared" si="29"/>
        <v>0</v>
      </c>
      <c r="F484">
        <f t="shared" si="30"/>
        <v>0</v>
      </c>
      <c r="J484" s="4" t="s">
        <v>3400</v>
      </c>
      <c r="K484" s="4" t="s">
        <v>3915</v>
      </c>
      <c r="L484" s="3"/>
      <c r="O484" t="str">
        <f t="shared" si="31"/>
        <v>T_ADDRESS_DEFAULT_YN</v>
      </c>
      <c r="P484" s="3"/>
    </row>
    <row r="485" spans="2:16" x14ac:dyDescent="0.45">
      <c r="B485" s="3" t="s">
        <v>790</v>
      </c>
      <c r="C485" s="4" t="s">
        <v>2094</v>
      </c>
      <c r="D485" s="32" t="str">
        <f t="shared" si="28"/>
        <v>ES_ORDERGOODS_GOODSDCPRICE</v>
      </c>
      <c r="E485">
        <f t="shared" si="29"/>
        <v>0</v>
      </c>
      <c r="F485">
        <f t="shared" si="30"/>
        <v>0</v>
      </c>
      <c r="J485" s="4" t="s">
        <v>3400</v>
      </c>
      <c r="K485" s="4" t="s">
        <v>2149</v>
      </c>
      <c r="L485" s="3"/>
      <c r="O485" t="str">
        <f t="shared" si="31"/>
        <v>T_ADDRESS_CDATE</v>
      </c>
      <c r="P485" s="3"/>
    </row>
    <row r="486" spans="2:16" x14ac:dyDescent="0.45">
      <c r="B486" s="3" t="s">
        <v>790</v>
      </c>
      <c r="C486" s="4" t="s">
        <v>2095</v>
      </c>
      <c r="D486" s="32" t="str">
        <f t="shared" si="28"/>
        <v>ES_ORDERGOODS_MEMBERDCPRICE</v>
      </c>
      <c r="E486">
        <f t="shared" si="29"/>
        <v>0</v>
      </c>
      <c r="F486">
        <f t="shared" si="30"/>
        <v>0</v>
      </c>
      <c r="J486" s="4" t="s">
        <v>3400</v>
      </c>
      <c r="K486" s="4" t="s">
        <v>2150</v>
      </c>
      <c r="L486" s="3"/>
      <c r="O486" t="str">
        <f t="shared" si="31"/>
        <v>T_ADDRESS_UDATE</v>
      </c>
      <c r="P486" s="3"/>
    </row>
    <row r="487" spans="2:16" x14ac:dyDescent="0.45">
      <c r="B487" s="3" t="s">
        <v>790</v>
      </c>
      <c r="C487" s="4" t="s">
        <v>2096</v>
      </c>
      <c r="D487" s="32" t="str">
        <f t="shared" si="28"/>
        <v>ES_ORDERGOODS_MEMBEROVERLAPDCPRICE</v>
      </c>
      <c r="E487">
        <f t="shared" si="29"/>
        <v>0</v>
      </c>
      <c r="F487">
        <f t="shared" si="30"/>
        <v>0</v>
      </c>
      <c r="J487" s="4" t="s">
        <v>3401</v>
      </c>
      <c r="K487" s="4" t="s">
        <v>3916</v>
      </c>
      <c r="L487" s="3" t="s">
        <v>5505</v>
      </c>
      <c r="O487" t="str">
        <f t="shared" si="31"/>
        <v>T_ADMIN_ADMIN_NO</v>
      </c>
      <c r="P487" s="3" t="s">
        <v>5505</v>
      </c>
    </row>
    <row r="488" spans="2:16" x14ac:dyDescent="0.45">
      <c r="B488" s="3" t="s">
        <v>790</v>
      </c>
      <c r="C488" s="4" t="s">
        <v>2097</v>
      </c>
      <c r="D488" s="32" t="str">
        <f t="shared" si="28"/>
        <v>ES_ORDERGOODS_COUPONGOODSDCPRICE</v>
      </c>
      <c r="E488">
        <f t="shared" si="29"/>
        <v>0</v>
      </c>
      <c r="F488">
        <f t="shared" si="30"/>
        <v>0</v>
      </c>
      <c r="J488" s="4" t="s">
        <v>3401</v>
      </c>
      <c r="K488" s="4" t="s">
        <v>3917</v>
      </c>
      <c r="L488" s="3"/>
      <c r="O488" t="str">
        <f t="shared" si="31"/>
        <v>T_ADMIN_ADMIN_ID</v>
      </c>
      <c r="P488" s="3"/>
    </row>
    <row r="489" spans="2:16" x14ac:dyDescent="0.45">
      <c r="B489" s="3" t="s">
        <v>790</v>
      </c>
      <c r="C489" s="4" t="s">
        <v>2098</v>
      </c>
      <c r="D489" s="32" t="str">
        <f t="shared" si="28"/>
        <v>ES_ORDERGOODS_TIMESALEPRICE</v>
      </c>
      <c r="E489">
        <f t="shared" si="29"/>
        <v>0</v>
      </c>
      <c r="F489">
        <f t="shared" si="30"/>
        <v>0</v>
      </c>
      <c r="J489" s="4" t="s">
        <v>3401</v>
      </c>
      <c r="K489" s="4" t="s">
        <v>2153</v>
      </c>
      <c r="L489" s="3"/>
      <c r="O489" t="str">
        <f t="shared" si="31"/>
        <v>T_ADMIN_NAME</v>
      </c>
      <c r="P489" s="3"/>
    </row>
    <row r="490" spans="2:16" x14ac:dyDescent="0.45">
      <c r="B490" s="3" t="s">
        <v>790</v>
      </c>
      <c r="C490" s="4" t="s">
        <v>2099</v>
      </c>
      <c r="D490" s="32" t="str">
        <f t="shared" si="28"/>
        <v>ES_ORDERGOODS_BRANDBANKSALEPRICE</v>
      </c>
      <c r="E490">
        <f t="shared" si="29"/>
        <v>0</v>
      </c>
      <c r="F490">
        <f t="shared" si="30"/>
        <v>0</v>
      </c>
      <c r="J490" s="4" t="s">
        <v>3401</v>
      </c>
      <c r="K490" s="4" t="s">
        <v>2279</v>
      </c>
      <c r="L490" s="3"/>
      <c r="O490" t="str">
        <f t="shared" si="31"/>
        <v>T_ADMIN_PASSWD</v>
      </c>
      <c r="P490" s="3"/>
    </row>
    <row r="491" spans="2:16" x14ac:dyDescent="0.45">
      <c r="B491" s="3" t="s">
        <v>790</v>
      </c>
      <c r="C491" s="4" t="s">
        <v>2100</v>
      </c>
      <c r="D491" s="32" t="str">
        <f t="shared" si="28"/>
        <v>ES_ORDERGOODS_MYAPPDCPRICE</v>
      </c>
      <c r="E491">
        <f t="shared" si="29"/>
        <v>0</v>
      </c>
      <c r="F491">
        <f t="shared" si="30"/>
        <v>0</v>
      </c>
      <c r="J491" s="4" t="s">
        <v>3401</v>
      </c>
      <c r="K491" s="4" t="s">
        <v>2284</v>
      </c>
      <c r="L491" s="3"/>
      <c r="O491" t="str">
        <f t="shared" si="31"/>
        <v>T_ADMIN_EMAIL</v>
      </c>
      <c r="P491" s="3"/>
    </row>
    <row r="492" spans="2:16" x14ac:dyDescent="0.45">
      <c r="B492" s="3" t="s">
        <v>790</v>
      </c>
      <c r="C492" s="4" t="s">
        <v>2101</v>
      </c>
      <c r="D492" s="32" t="str">
        <f t="shared" si="28"/>
        <v>ES_ORDERGOODS_GOODSDELIVERYCOLLECTPRICE</v>
      </c>
      <c r="E492">
        <f t="shared" si="29"/>
        <v>0</v>
      </c>
      <c r="F492">
        <f t="shared" si="30"/>
        <v>0</v>
      </c>
      <c r="J492" s="4" t="s">
        <v>3401</v>
      </c>
      <c r="K492" s="4" t="s">
        <v>3918</v>
      </c>
      <c r="L492" s="3"/>
      <c r="O492" t="str">
        <f t="shared" si="31"/>
        <v>T_ADMIN_MTEL</v>
      </c>
      <c r="P492" s="3"/>
    </row>
    <row r="493" spans="2:16" x14ac:dyDescent="0.45">
      <c r="B493" s="3" t="s">
        <v>790</v>
      </c>
      <c r="C493" s="4" t="s">
        <v>2102</v>
      </c>
      <c r="D493" s="32" t="str">
        <f t="shared" si="28"/>
        <v>ES_ORDERGOODS_GOODSMILEAGE</v>
      </c>
      <c r="E493">
        <f t="shared" si="29"/>
        <v>0</v>
      </c>
      <c r="F493">
        <f t="shared" si="30"/>
        <v>0</v>
      </c>
      <c r="J493" s="4" t="s">
        <v>3401</v>
      </c>
      <c r="K493" s="4" t="s">
        <v>3919</v>
      </c>
      <c r="L493" s="3"/>
      <c r="O493" t="str">
        <f t="shared" si="31"/>
        <v>T_ADMIN_UPDATE_AUTH</v>
      </c>
      <c r="P493" s="3"/>
    </row>
    <row r="494" spans="2:16" x14ac:dyDescent="0.45">
      <c r="B494" s="3" t="s">
        <v>790</v>
      </c>
      <c r="C494" s="4" t="s">
        <v>2103</v>
      </c>
      <c r="D494" s="32" t="str">
        <f t="shared" si="28"/>
        <v>ES_ORDERGOODS_MEMBERMILEAGE</v>
      </c>
      <c r="E494">
        <f t="shared" si="29"/>
        <v>0</v>
      </c>
      <c r="F494">
        <f t="shared" si="30"/>
        <v>0</v>
      </c>
      <c r="J494" s="4" t="s">
        <v>3401</v>
      </c>
      <c r="K494" s="4" t="s">
        <v>3920</v>
      </c>
      <c r="L494" s="3"/>
      <c r="O494" t="str">
        <f t="shared" si="31"/>
        <v>T_ADMIN_TEAM_NO</v>
      </c>
      <c r="P494" s="3"/>
    </row>
    <row r="495" spans="2:16" x14ac:dyDescent="0.45">
      <c r="B495" s="3" t="s">
        <v>790</v>
      </c>
      <c r="C495" s="4" t="s">
        <v>2104</v>
      </c>
      <c r="D495" s="32" t="str">
        <f t="shared" si="28"/>
        <v>ES_ORDERGOODS_COUPONGOODSMILEAGE</v>
      </c>
      <c r="E495">
        <f t="shared" si="29"/>
        <v>0</v>
      </c>
      <c r="F495">
        <f t="shared" si="30"/>
        <v>0</v>
      </c>
      <c r="J495" s="4" t="s">
        <v>3401</v>
      </c>
      <c r="K495" s="4" t="s">
        <v>2294</v>
      </c>
      <c r="L495" s="3"/>
      <c r="O495" t="str">
        <f t="shared" si="31"/>
        <v>T_ADMIN_LOGIN_FAIL_CNT</v>
      </c>
      <c r="P495" s="3"/>
    </row>
    <row r="496" spans="2:16" x14ac:dyDescent="0.45">
      <c r="B496" s="3" t="s">
        <v>790</v>
      </c>
      <c r="C496" s="4" t="s">
        <v>2105</v>
      </c>
      <c r="D496" s="32" t="str">
        <f t="shared" si="28"/>
        <v>ES_ORDERGOODS_GOODSDELIVERYCOLLECTFL</v>
      </c>
      <c r="E496">
        <f t="shared" si="29"/>
        <v>0</v>
      </c>
      <c r="F496">
        <f t="shared" si="30"/>
        <v>0</v>
      </c>
      <c r="J496" s="4" t="s">
        <v>3401</v>
      </c>
      <c r="K496" s="4" t="s">
        <v>2156</v>
      </c>
      <c r="L496" s="3"/>
      <c r="O496" t="str">
        <f t="shared" si="31"/>
        <v>T_ADMIN_STATUS</v>
      </c>
      <c r="P496" s="3"/>
    </row>
    <row r="497" spans="2:16" x14ac:dyDescent="0.45">
      <c r="B497" s="3" t="s">
        <v>790</v>
      </c>
      <c r="C497" s="4" t="s">
        <v>2106</v>
      </c>
      <c r="D497" s="32" t="str">
        <f t="shared" si="28"/>
        <v>ES_ORDERGOODS_MINUSDEPOSITFL</v>
      </c>
      <c r="E497">
        <f t="shared" si="29"/>
        <v>0</v>
      </c>
      <c r="F497">
        <f t="shared" si="30"/>
        <v>0</v>
      </c>
      <c r="J497" s="4" t="s">
        <v>3401</v>
      </c>
      <c r="K497" s="4" t="s">
        <v>2157</v>
      </c>
      <c r="L497" s="3"/>
      <c r="O497" t="str">
        <f t="shared" si="31"/>
        <v>T_ADMIN_CUSER</v>
      </c>
      <c r="P497" s="3"/>
    </row>
    <row r="498" spans="2:16" x14ac:dyDescent="0.45">
      <c r="B498" s="3" t="s">
        <v>790</v>
      </c>
      <c r="C498" s="4" t="s">
        <v>2107</v>
      </c>
      <c r="D498" s="32" t="str">
        <f t="shared" si="28"/>
        <v>ES_ORDERGOODS_MINUSRESTOREDEPOSITFL</v>
      </c>
      <c r="E498">
        <f t="shared" si="29"/>
        <v>0</v>
      </c>
      <c r="F498">
        <f t="shared" si="30"/>
        <v>0</v>
      </c>
      <c r="J498" s="4" t="s">
        <v>3401</v>
      </c>
      <c r="K498" s="4" t="s">
        <v>2149</v>
      </c>
      <c r="L498" s="3"/>
      <c r="O498" t="str">
        <f t="shared" si="31"/>
        <v>T_ADMIN_CDATE</v>
      </c>
      <c r="P498" s="3"/>
    </row>
    <row r="499" spans="2:16" x14ac:dyDescent="0.45">
      <c r="B499" s="3" t="s">
        <v>790</v>
      </c>
      <c r="C499" s="4" t="s">
        <v>2108</v>
      </c>
      <c r="D499" s="32" t="str">
        <f t="shared" si="28"/>
        <v>ES_ORDERGOODS_MINUSMILEAGEFL</v>
      </c>
      <c r="E499">
        <f t="shared" si="29"/>
        <v>0</v>
      </c>
      <c r="F499">
        <f t="shared" si="30"/>
        <v>0</v>
      </c>
      <c r="J499" s="4" t="s">
        <v>3401</v>
      </c>
      <c r="K499" s="4" t="s">
        <v>2158</v>
      </c>
      <c r="L499" s="3"/>
      <c r="O499" t="str">
        <f t="shared" si="31"/>
        <v>T_ADMIN_UUSER</v>
      </c>
      <c r="P499" s="3"/>
    </row>
    <row r="500" spans="2:16" x14ac:dyDescent="0.45">
      <c r="B500" s="3" t="s">
        <v>790</v>
      </c>
      <c r="C500" s="4" t="s">
        <v>2109</v>
      </c>
      <c r="D500" s="32" t="str">
        <f t="shared" si="28"/>
        <v>ES_ORDERGOODS_MINUSRESTOREMILEAGEFL</v>
      </c>
      <c r="E500">
        <f t="shared" si="29"/>
        <v>0</v>
      </c>
      <c r="F500">
        <f t="shared" si="30"/>
        <v>0</v>
      </c>
      <c r="J500" s="4" t="s">
        <v>3401</v>
      </c>
      <c r="K500" s="4" t="s">
        <v>2150</v>
      </c>
      <c r="L500" s="3"/>
      <c r="O500" t="str">
        <f t="shared" si="31"/>
        <v>T_ADMIN_UDATE</v>
      </c>
      <c r="P500" s="3"/>
    </row>
    <row r="501" spans="2:16" x14ac:dyDescent="0.45">
      <c r="B501" s="3" t="s">
        <v>790</v>
      </c>
      <c r="C501" s="4" t="s">
        <v>2110</v>
      </c>
      <c r="D501" s="32" t="str">
        <f t="shared" si="28"/>
        <v>ES_ORDERGOODS_PLUSMILEAGEFL</v>
      </c>
      <c r="E501">
        <f t="shared" si="29"/>
        <v>0</v>
      </c>
      <c r="F501">
        <f t="shared" si="30"/>
        <v>0</v>
      </c>
      <c r="J501" s="4" t="s">
        <v>3402</v>
      </c>
      <c r="K501" s="4" t="s">
        <v>3916</v>
      </c>
      <c r="L501" s="3"/>
      <c r="O501" t="str">
        <f t="shared" si="31"/>
        <v>T_ADMIN_LOG_ADMIN_NO</v>
      </c>
      <c r="P501" s="3"/>
    </row>
    <row r="502" spans="2:16" x14ac:dyDescent="0.45">
      <c r="B502" s="3" t="s">
        <v>790</v>
      </c>
      <c r="C502" s="4" t="s">
        <v>2111</v>
      </c>
      <c r="D502" s="32" t="str">
        <f t="shared" si="28"/>
        <v>ES_ORDERGOODS_PLUSRESTOREMILEAGEFL</v>
      </c>
      <c r="E502">
        <f t="shared" si="29"/>
        <v>0</v>
      </c>
      <c r="F502">
        <f t="shared" si="30"/>
        <v>0</v>
      </c>
      <c r="J502" s="4" t="s">
        <v>3402</v>
      </c>
      <c r="K502" s="4" t="s">
        <v>2302</v>
      </c>
      <c r="L502" s="3"/>
      <c r="O502" t="str">
        <f t="shared" si="31"/>
        <v>T_ADMIN_LOG_IP</v>
      </c>
      <c r="P502" s="3"/>
    </row>
    <row r="503" spans="2:16" x14ac:dyDescent="0.45">
      <c r="B503" s="3" t="s">
        <v>790</v>
      </c>
      <c r="C503" s="4" t="s">
        <v>2112</v>
      </c>
      <c r="D503" s="32" t="str">
        <f t="shared" si="28"/>
        <v>ES_ORDERGOODS_MINUSSTOCKFL</v>
      </c>
      <c r="E503">
        <f t="shared" si="29"/>
        <v>0</v>
      </c>
      <c r="F503">
        <f t="shared" si="30"/>
        <v>0</v>
      </c>
      <c r="J503" s="4" t="s">
        <v>3402</v>
      </c>
      <c r="K503" s="4" t="s">
        <v>2304</v>
      </c>
      <c r="L503" s="3"/>
      <c r="O503" t="str">
        <f t="shared" si="31"/>
        <v>T_ADMIN_LOG_SUCCESS_YN</v>
      </c>
      <c r="P503" s="3"/>
    </row>
    <row r="504" spans="2:16" x14ac:dyDescent="0.45">
      <c r="B504" s="3" t="s">
        <v>790</v>
      </c>
      <c r="C504" s="4" t="s">
        <v>2113</v>
      </c>
      <c r="D504" s="32" t="str">
        <f t="shared" si="28"/>
        <v>ES_ORDERGOODS_MINUSRESTORESTOCKFL</v>
      </c>
      <c r="E504">
        <f t="shared" si="29"/>
        <v>0</v>
      </c>
      <c r="F504">
        <f t="shared" si="30"/>
        <v>0</v>
      </c>
      <c r="J504" s="4" t="s">
        <v>3402</v>
      </c>
      <c r="K504" s="4" t="s">
        <v>2149</v>
      </c>
      <c r="L504" s="3"/>
      <c r="O504" t="str">
        <f t="shared" si="31"/>
        <v>T_ADMIN_LOG_CDATE</v>
      </c>
      <c r="P504" s="3"/>
    </row>
    <row r="505" spans="2:16" x14ac:dyDescent="0.45">
      <c r="B505" s="3" t="s">
        <v>790</v>
      </c>
      <c r="C505" s="4" t="s">
        <v>2114</v>
      </c>
      <c r="D505" s="32" t="str">
        <f t="shared" si="28"/>
        <v>ES_ORDERGOODS_OPTIONSNO</v>
      </c>
      <c r="E505">
        <f t="shared" si="29"/>
        <v>0</v>
      </c>
      <c r="F505">
        <f t="shared" si="30"/>
        <v>0</v>
      </c>
      <c r="J505" s="4" t="s">
        <v>3403</v>
      </c>
      <c r="K505" s="4" t="s">
        <v>3921</v>
      </c>
      <c r="L505" s="3" t="s">
        <v>5505</v>
      </c>
      <c r="O505" t="str">
        <f t="shared" si="31"/>
        <v>T_AGREEDOCU_AD_NO</v>
      </c>
      <c r="P505" s="3" t="s">
        <v>5505</v>
      </c>
    </row>
    <row r="506" spans="2:16" x14ac:dyDescent="0.45">
      <c r="B506" s="3" t="s">
        <v>790</v>
      </c>
      <c r="C506" s="4" t="s">
        <v>2115</v>
      </c>
      <c r="D506" s="32" t="str">
        <f t="shared" si="28"/>
        <v>ES_ORDERGOODS_OPTIONINFO</v>
      </c>
      <c r="E506">
        <f t="shared" si="29"/>
        <v>0</v>
      </c>
      <c r="F506">
        <f t="shared" si="30"/>
        <v>0</v>
      </c>
      <c r="J506" s="4" t="s">
        <v>3403</v>
      </c>
      <c r="K506" s="4" t="s">
        <v>3922</v>
      </c>
      <c r="L506" s="3"/>
      <c r="O506" t="str">
        <f t="shared" si="31"/>
        <v>T_AGREEDOCU_ATTACH</v>
      </c>
      <c r="P506" s="3"/>
    </row>
    <row r="507" spans="2:16" x14ac:dyDescent="0.45">
      <c r="B507" s="3" t="s">
        <v>790</v>
      </c>
      <c r="C507" s="4" t="s">
        <v>2116</v>
      </c>
      <c r="D507" s="32" t="str">
        <f t="shared" si="28"/>
        <v>ES_ORDERGOODS_OPTIONTEXTINFO</v>
      </c>
      <c r="E507">
        <f t="shared" si="29"/>
        <v>0</v>
      </c>
      <c r="F507">
        <f t="shared" si="30"/>
        <v>0</v>
      </c>
      <c r="J507" s="4" t="s">
        <v>3403</v>
      </c>
      <c r="K507" s="4" t="s">
        <v>3923</v>
      </c>
      <c r="L507" s="3"/>
      <c r="O507" t="str">
        <f t="shared" si="31"/>
        <v>T_AGREEDOCU_ATTACH_ORG_NAME</v>
      </c>
      <c r="P507" s="3"/>
    </row>
    <row r="508" spans="2:16" x14ac:dyDescent="0.45">
      <c r="B508" s="3" t="s">
        <v>790</v>
      </c>
      <c r="C508" s="4" t="s">
        <v>2117</v>
      </c>
      <c r="D508" s="32" t="str">
        <f t="shared" si="28"/>
        <v>ES_ORDERGOODS_GOODSTAXINFO</v>
      </c>
      <c r="E508">
        <f t="shared" si="29"/>
        <v>0</v>
      </c>
      <c r="F508">
        <f t="shared" si="30"/>
        <v>0</v>
      </c>
      <c r="J508" s="4" t="s">
        <v>3403</v>
      </c>
      <c r="K508" s="4" t="s">
        <v>2157</v>
      </c>
      <c r="L508" s="3"/>
      <c r="O508" t="str">
        <f t="shared" si="31"/>
        <v>T_AGREEDOCU_CUSER</v>
      </c>
      <c r="P508" s="3"/>
    </row>
    <row r="509" spans="2:16" x14ac:dyDescent="0.45">
      <c r="B509" s="3" t="s">
        <v>790</v>
      </c>
      <c r="C509" s="4" t="s">
        <v>2118</v>
      </c>
      <c r="D509" s="32" t="str">
        <f t="shared" si="28"/>
        <v>ES_ORDERGOODS_CATECD</v>
      </c>
      <c r="E509">
        <f t="shared" si="29"/>
        <v>0</v>
      </c>
      <c r="F509">
        <f t="shared" si="30"/>
        <v>0</v>
      </c>
      <c r="J509" s="4" t="s">
        <v>3403</v>
      </c>
      <c r="K509" s="4" t="s">
        <v>2149</v>
      </c>
      <c r="L509" s="3"/>
      <c r="O509" t="str">
        <f t="shared" si="31"/>
        <v>T_AGREEDOCU_CDATE</v>
      </c>
      <c r="P509" s="3"/>
    </row>
    <row r="510" spans="2:16" x14ac:dyDescent="0.45">
      <c r="B510" s="3" t="s">
        <v>790</v>
      </c>
      <c r="C510" s="4" t="s">
        <v>2119</v>
      </c>
      <c r="D510" s="32" t="str">
        <f t="shared" si="28"/>
        <v>ES_ORDERGOODS_CATEALLCD</v>
      </c>
      <c r="E510">
        <f t="shared" si="29"/>
        <v>0</v>
      </c>
      <c r="F510">
        <f t="shared" si="30"/>
        <v>0</v>
      </c>
      <c r="J510" s="4" t="s">
        <v>3403</v>
      </c>
      <c r="K510" s="4" t="s">
        <v>2158</v>
      </c>
      <c r="L510" s="3"/>
      <c r="O510" t="str">
        <f t="shared" si="31"/>
        <v>T_AGREEDOCU_UUSER</v>
      </c>
      <c r="P510" s="3"/>
    </row>
    <row r="511" spans="2:16" x14ac:dyDescent="0.45">
      <c r="B511" s="3" t="s">
        <v>790</v>
      </c>
      <c r="C511" s="4" t="s">
        <v>2120</v>
      </c>
      <c r="D511" s="32" t="str">
        <f t="shared" si="28"/>
        <v>ES_ORDERGOODS_BRANDCD</v>
      </c>
      <c r="E511">
        <f t="shared" si="29"/>
        <v>0</v>
      </c>
      <c r="F511">
        <f t="shared" si="30"/>
        <v>0</v>
      </c>
      <c r="J511" s="4" t="s">
        <v>3403</v>
      </c>
      <c r="K511" s="4" t="s">
        <v>2150</v>
      </c>
      <c r="L511" s="3"/>
      <c r="O511" t="str">
        <f t="shared" si="31"/>
        <v>T_AGREEDOCU_UDATE</v>
      </c>
      <c r="P511" s="3"/>
    </row>
    <row r="512" spans="2:16" x14ac:dyDescent="0.45">
      <c r="B512" s="3" t="s">
        <v>790</v>
      </c>
      <c r="C512" s="4" t="s">
        <v>2121</v>
      </c>
      <c r="D512" s="32" t="str">
        <f t="shared" si="28"/>
        <v>ES_ORDERGOODS_MAKERNM</v>
      </c>
      <c r="E512" t="str">
        <f t="shared" si="29"/>
        <v>MUL</v>
      </c>
      <c r="F512" t="str">
        <f t="shared" si="30"/>
        <v>MUL</v>
      </c>
      <c r="G512" t="s">
        <v>5506</v>
      </c>
      <c r="J512" s="4" t="s">
        <v>3404</v>
      </c>
      <c r="K512" s="4" t="s">
        <v>2145</v>
      </c>
      <c r="L512" s="3" t="s">
        <v>5505</v>
      </c>
      <c r="O512" t="str">
        <f t="shared" si="31"/>
        <v>T_APP_PUSH_PNO</v>
      </c>
      <c r="P512" s="3" t="s">
        <v>5505</v>
      </c>
    </row>
    <row r="513" spans="2:16" x14ac:dyDescent="0.45">
      <c r="B513" s="3" t="s">
        <v>790</v>
      </c>
      <c r="C513" s="4" t="s">
        <v>2122</v>
      </c>
      <c r="D513" s="32" t="str">
        <f t="shared" si="28"/>
        <v>ES_ORDERGOODS_ORIGINNM</v>
      </c>
      <c r="E513">
        <f t="shared" si="29"/>
        <v>0</v>
      </c>
      <c r="F513">
        <f t="shared" si="30"/>
        <v>0</v>
      </c>
      <c r="J513" s="4" t="s">
        <v>3404</v>
      </c>
      <c r="K513" s="4" t="s">
        <v>2263</v>
      </c>
      <c r="L513" s="3"/>
      <c r="O513" t="str">
        <f t="shared" si="31"/>
        <v>T_APP_PUSH_TITLE</v>
      </c>
      <c r="P513" s="3"/>
    </row>
    <row r="514" spans="2:16" x14ac:dyDescent="0.45">
      <c r="B514" s="3" t="s">
        <v>790</v>
      </c>
      <c r="C514" s="4" t="s">
        <v>1091</v>
      </c>
      <c r="D514" s="32" t="str">
        <f t="shared" si="28"/>
        <v>ES_ORDERGOODS_HSCODE</v>
      </c>
      <c r="E514">
        <f t="shared" si="29"/>
        <v>0</v>
      </c>
      <c r="F514">
        <f t="shared" si="30"/>
        <v>0</v>
      </c>
      <c r="J514" s="4" t="s">
        <v>3404</v>
      </c>
      <c r="K514" s="4" t="s">
        <v>3924</v>
      </c>
      <c r="L514" s="3"/>
      <c r="O514" t="str">
        <f t="shared" si="31"/>
        <v>T_APP_PUSH_MSG</v>
      </c>
      <c r="P514" s="3"/>
    </row>
    <row r="515" spans="2:16" x14ac:dyDescent="0.45">
      <c r="B515" s="3" t="s">
        <v>790</v>
      </c>
      <c r="C515" s="4" t="s">
        <v>2123</v>
      </c>
      <c r="D515" s="32" t="str">
        <f t="shared" si="28"/>
        <v>ES_ORDERGOODS_DELIVERYLOG</v>
      </c>
      <c r="E515">
        <f t="shared" si="29"/>
        <v>0</v>
      </c>
      <c r="F515">
        <f t="shared" si="30"/>
        <v>0</v>
      </c>
      <c r="J515" s="4" t="s">
        <v>3404</v>
      </c>
      <c r="K515" s="4" t="s">
        <v>3925</v>
      </c>
      <c r="L515" s="3"/>
      <c r="O515" t="str">
        <f t="shared" si="31"/>
        <v>T_APP_PUSH_LINK</v>
      </c>
      <c r="P515" s="3"/>
    </row>
    <row r="516" spans="2:16" x14ac:dyDescent="0.45">
      <c r="B516" s="3" t="s">
        <v>790</v>
      </c>
      <c r="C516" s="4" t="s">
        <v>2124</v>
      </c>
      <c r="D516" s="32" t="str">
        <f t="shared" si="28"/>
        <v>ES_ORDERGOODS_CANCELDT</v>
      </c>
      <c r="E516">
        <f t="shared" si="29"/>
        <v>0</v>
      </c>
      <c r="F516">
        <f t="shared" si="30"/>
        <v>0</v>
      </c>
      <c r="J516" s="4" t="s">
        <v>3404</v>
      </c>
      <c r="K516" s="4" t="s">
        <v>2396</v>
      </c>
      <c r="L516" s="3"/>
      <c r="O516" t="str">
        <f t="shared" si="31"/>
        <v>T_APP_PUSH_IMG</v>
      </c>
      <c r="P516" s="3"/>
    </row>
    <row r="517" spans="2:16" x14ac:dyDescent="0.45">
      <c r="B517" s="3" t="s">
        <v>790</v>
      </c>
      <c r="C517" s="4" t="s">
        <v>2039</v>
      </c>
      <c r="D517" s="32" t="str">
        <f t="shared" ref="D517:D580" si="32">B517&amp;"_"&amp;C517</f>
        <v>ES_ORDERGOODS_PAYMENTDT</v>
      </c>
      <c r="E517" t="str">
        <f t="shared" ref="E517:E580" si="33">VLOOKUP(D517,$O$3:$P$6663,2,FALSE)</f>
        <v>MUL</v>
      </c>
      <c r="F517" t="str">
        <f t="shared" ref="F517:F580" si="34">IFERROR(E517,"")</f>
        <v>MUL</v>
      </c>
      <c r="G517" t="s">
        <v>5506</v>
      </c>
      <c r="J517" s="4" t="s">
        <v>3404</v>
      </c>
      <c r="K517" s="4" t="s">
        <v>3926</v>
      </c>
      <c r="L517" s="3"/>
      <c r="O517" t="str">
        <f t="shared" ref="O517:O580" si="35">J517&amp;"_"&amp;K517</f>
        <v>T_APP_PUSH_SEND_DATE</v>
      </c>
      <c r="P517" s="3"/>
    </row>
    <row r="518" spans="2:16" x14ac:dyDescent="0.45">
      <c r="B518" s="3" t="s">
        <v>790</v>
      </c>
      <c r="C518" s="4" t="s">
        <v>2125</v>
      </c>
      <c r="D518" s="32" t="str">
        <f t="shared" si="32"/>
        <v>ES_ORDERGOODS_INVOICEDT</v>
      </c>
      <c r="E518">
        <f t="shared" si="33"/>
        <v>0</v>
      </c>
      <c r="F518">
        <f t="shared" si="34"/>
        <v>0</v>
      </c>
      <c r="J518" s="4" t="s">
        <v>3404</v>
      </c>
      <c r="K518" s="4" t="s">
        <v>2292</v>
      </c>
      <c r="L518" s="3"/>
      <c r="O518" t="str">
        <f t="shared" si="35"/>
        <v>T_APP_PUSH_MEMO</v>
      </c>
      <c r="P518" s="3"/>
    </row>
    <row r="519" spans="2:16" x14ac:dyDescent="0.45">
      <c r="B519" s="3" t="s">
        <v>790</v>
      </c>
      <c r="C519" s="4" t="s">
        <v>2126</v>
      </c>
      <c r="D519" s="32" t="str">
        <f t="shared" si="32"/>
        <v>ES_ORDERGOODS_DELIVERYDT</v>
      </c>
      <c r="E519">
        <f t="shared" si="33"/>
        <v>0</v>
      </c>
      <c r="F519">
        <f t="shared" si="34"/>
        <v>0</v>
      </c>
      <c r="J519" s="4" t="s">
        <v>3404</v>
      </c>
      <c r="K519" s="4" t="s">
        <v>2156</v>
      </c>
      <c r="L519" s="3"/>
      <c r="O519" t="str">
        <f t="shared" si="35"/>
        <v>T_APP_PUSH_STATUS</v>
      </c>
      <c r="P519" s="3"/>
    </row>
    <row r="520" spans="2:16" x14ac:dyDescent="0.45">
      <c r="B520" s="3" t="s">
        <v>790</v>
      </c>
      <c r="C520" s="4" t="s">
        <v>2127</v>
      </c>
      <c r="D520" s="32" t="str">
        <f t="shared" si="32"/>
        <v>ES_ORDERGOODS_DELIVERYCOMPLETEDT</v>
      </c>
      <c r="E520" t="str">
        <f t="shared" si="33"/>
        <v>MUL</v>
      </c>
      <c r="F520" t="str">
        <f t="shared" si="34"/>
        <v>MUL</v>
      </c>
      <c r="G520" t="s">
        <v>5506</v>
      </c>
      <c r="J520" s="4" t="s">
        <v>3404</v>
      </c>
      <c r="K520" s="4" t="s">
        <v>3927</v>
      </c>
      <c r="L520" s="3"/>
      <c r="O520" t="str">
        <f t="shared" si="35"/>
        <v>T_APP_PUSH_SSDATE</v>
      </c>
      <c r="P520" s="3"/>
    </row>
    <row r="521" spans="2:16" x14ac:dyDescent="0.45">
      <c r="B521" s="3" t="s">
        <v>790</v>
      </c>
      <c r="C521" s="4" t="s">
        <v>2128</v>
      </c>
      <c r="D521" s="32" t="str">
        <f t="shared" si="32"/>
        <v>ES_ORDERGOODS_FINISHDT</v>
      </c>
      <c r="E521">
        <f t="shared" si="33"/>
        <v>0</v>
      </c>
      <c r="F521">
        <f t="shared" si="34"/>
        <v>0</v>
      </c>
      <c r="J521" s="4" t="s">
        <v>3404</v>
      </c>
      <c r="K521" s="4" t="s">
        <v>3928</v>
      </c>
      <c r="L521" s="3"/>
      <c r="O521" t="str">
        <f t="shared" si="35"/>
        <v>T_APP_PUSH_SEDATE</v>
      </c>
      <c r="P521" s="3"/>
    </row>
    <row r="522" spans="2:16" x14ac:dyDescent="0.45">
      <c r="B522" s="3" t="s">
        <v>790</v>
      </c>
      <c r="C522" s="4" t="s">
        <v>2129</v>
      </c>
      <c r="D522" s="32" t="str">
        <f t="shared" si="32"/>
        <v>ES_ORDERGOODS_MILEAGEGIVEDT</v>
      </c>
      <c r="E522" t="str">
        <f t="shared" si="33"/>
        <v>MUL</v>
      </c>
      <c r="F522" t="str">
        <f t="shared" si="34"/>
        <v>MUL</v>
      </c>
      <c r="G522" t="s">
        <v>5506</v>
      </c>
      <c r="J522" s="4" t="s">
        <v>3404</v>
      </c>
      <c r="K522" s="4" t="s">
        <v>3929</v>
      </c>
      <c r="L522" s="3"/>
      <c r="O522" t="str">
        <f t="shared" si="35"/>
        <v>T_APP_PUSH_TARGET_GUBUN</v>
      </c>
      <c r="P522" s="3"/>
    </row>
    <row r="523" spans="2:16" x14ac:dyDescent="0.45">
      <c r="B523" s="3" t="s">
        <v>790</v>
      </c>
      <c r="C523" s="4" t="s">
        <v>2033</v>
      </c>
      <c r="D523" s="32" t="str">
        <f t="shared" si="32"/>
        <v>ES_ORDERGOODS_CHECKOUTDATA</v>
      </c>
      <c r="E523">
        <f t="shared" si="33"/>
        <v>0</v>
      </c>
      <c r="F523">
        <f t="shared" si="34"/>
        <v>0</v>
      </c>
      <c r="J523" s="4" t="s">
        <v>3404</v>
      </c>
      <c r="K523" s="4" t="s">
        <v>3930</v>
      </c>
      <c r="L523" s="3"/>
      <c r="O523" t="str">
        <f t="shared" si="35"/>
        <v>T_APP_PUSH_SIDATE</v>
      </c>
      <c r="P523" s="3"/>
    </row>
    <row r="524" spans="2:16" x14ac:dyDescent="0.45">
      <c r="B524" s="3" t="s">
        <v>790</v>
      </c>
      <c r="C524" s="4" t="s">
        <v>2130</v>
      </c>
      <c r="D524" s="32" t="str">
        <f t="shared" si="32"/>
        <v>ES_ORDERGOODS_STATISTICSORDERFL</v>
      </c>
      <c r="E524">
        <f t="shared" si="33"/>
        <v>0</v>
      </c>
      <c r="F524">
        <f t="shared" si="34"/>
        <v>0</v>
      </c>
      <c r="J524" s="4" t="s">
        <v>3404</v>
      </c>
      <c r="K524" s="4" t="s">
        <v>3931</v>
      </c>
      <c r="L524" s="3"/>
      <c r="O524" t="str">
        <f t="shared" si="35"/>
        <v>T_APP_PUSH_EIDATE</v>
      </c>
      <c r="P524" s="3"/>
    </row>
    <row r="525" spans="2:16" x14ac:dyDescent="0.45">
      <c r="B525" s="3" t="s">
        <v>790</v>
      </c>
      <c r="C525" s="4" t="s">
        <v>2131</v>
      </c>
      <c r="D525" s="32" t="str">
        <f t="shared" si="32"/>
        <v>ES_ORDERGOODS_STATISTICSGOODSFL</v>
      </c>
      <c r="E525">
        <f t="shared" si="33"/>
        <v>0</v>
      </c>
      <c r="F525">
        <f t="shared" si="34"/>
        <v>0</v>
      </c>
      <c r="J525" s="4" t="s">
        <v>3404</v>
      </c>
      <c r="K525" s="4" t="s">
        <v>3932</v>
      </c>
      <c r="L525" s="3"/>
      <c r="O525" t="str">
        <f t="shared" si="35"/>
        <v>T_APP_PUSH_OS</v>
      </c>
      <c r="P525" s="3"/>
    </row>
    <row r="526" spans="2:16" x14ac:dyDescent="0.45">
      <c r="B526" s="3" t="s">
        <v>790</v>
      </c>
      <c r="C526" s="4" t="s">
        <v>2132</v>
      </c>
      <c r="D526" s="32" t="str">
        <f t="shared" si="32"/>
        <v>ES_ORDERGOODS_SENDSMSFL</v>
      </c>
      <c r="E526">
        <f t="shared" si="33"/>
        <v>0</v>
      </c>
      <c r="F526">
        <f t="shared" si="34"/>
        <v>0</v>
      </c>
      <c r="J526" s="4" t="s">
        <v>3404</v>
      </c>
      <c r="K526" s="4" t="s">
        <v>3933</v>
      </c>
      <c r="L526" s="3"/>
      <c r="O526" t="str">
        <f t="shared" si="35"/>
        <v>T_APP_PUSH_AGREE_YN</v>
      </c>
      <c r="P526" s="3"/>
    </row>
    <row r="527" spans="2:16" x14ac:dyDescent="0.45">
      <c r="B527" s="3" t="s">
        <v>790</v>
      </c>
      <c r="C527" s="4" t="s">
        <v>2133</v>
      </c>
      <c r="D527" s="32" t="str">
        <f t="shared" si="32"/>
        <v>ES_ORDERGOODS_DELIVERYMETHODFL</v>
      </c>
      <c r="E527">
        <f t="shared" si="33"/>
        <v>0</v>
      </c>
      <c r="F527">
        <f t="shared" si="34"/>
        <v>0</v>
      </c>
      <c r="J527" s="4" t="s">
        <v>3404</v>
      </c>
      <c r="K527" s="4" t="s">
        <v>3934</v>
      </c>
      <c r="L527" s="3"/>
      <c r="O527" t="str">
        <f t="shared" si="35"/>
        <v>T_APP_PUSH_EXCEL</v>
      </c>
      <c r="P527" s="3"/>
    </row>
    <row r="528" spans="2:16" x14ac:dyDescent="0.45">
      <c r="B528" s="3" t="s">
        <v>790</v>
      </c>
      <c r="C528" s="4" t="s">
        <v>2134</v>
      </c>
      <c r="D528" s="32" t="str">
        <f t="shared" si="32"/>
        <v>ES_ORDERGOODS_ENURI</v>
      </c>
      <c r="E528">
        <f t="shared" si="33"/>
        <v>0</v>
      </c>
      <c r="F528">
        <f t="shared" si="34"/>
        <v>0</v>
      </c>
      <c r="J528" s="4" t="s">
        <v>3404</v>
      </c>
      <c r="K528" s="4" t="s">
        <v>3935</v>
      </c>
      <c r="L528" s="3"/>
      <c r="O528" t="str">
        <f t="shared" si="35"/>
        <v>T_APP_PUSH_IOS_SUCCESS</v>
      </c>
      <c r="P528" s="3"/>
    </row>
    <row r="529" spans="2:16" x14ac:dyDescent="0.45">
      <c r="B529" s="3" t="s">
        <v>790</v>
      </c>
      <c r="C529" s="4" t="s">
        <v>2135</v>
      </c>
      <c r="D529" s="32" t="str">
        <f t="shared" si="32"/>
        <v>ES_ORDERGOODS_GOODSDISCOUNTINFO</v>
      </c>
      <c r="E529">
        <f t="shared" si="33"/>
        <v>0</v>
      </c>
      <c r="F529">
        <f t="shared" si="34"/>
        <v>0</v>
      </c>
      <c r="J529" s="4" t="s">
        <v>3404</v>
      </c>
      <c r="K529" s="4" t="s">
        <v>3936</v>
      </c>
      <c r="L529" s="3"/>
      <c r="O529" t="str">
        <f t="shared" si="35"/>
        <v>T_APP_PUSH_IOS_FAIL</v>
      </c>
      <c r="P529" s="3"/>
    </row>
    <row r="530" spans="2:16" x14ac:dyDescent="0.45">
      <c r="B530" s="3" t="s">
        <v>790</v>
      </c>
      <c r="C530" s="4" t="s">
        <v>2136</v>
      </c>
      <c r="D530" s="32" t="str">
        <f t="shared" si="32"/>
        <v>ES_ORDERGOODS_GOODSMILEAGEADDINFO</v>
      </c>
      <c r="E530">
        <f t="shared" si="33"/>
        <v>0</v>
      </c>
      <c r="F530">
        <f t="shared" si="34"/>
        <v>0</v>
      </c>
      <c r="J530" s="4" t="s">
        <v>3404</v>
      </c>
      <c r="K530" s="4" t="s">
        <v>3937</v>
      </c>
      <c r="L530" s="3"/>
      <c r="O530" t="str">
        <f t="shared" si="35"/>
        <v>T_APP_PUSH_ANDROID_SUCCESS</v>
      </c>
      <c r="P530" s="3"/>
    </row>
    <row r="531" spans="2:16" x14ac:dyDescent="0.45">
      <c r="B531" s="3" t="s">
        <v>790</v>
      </c>
      <c r="C531" s="4" t="s">
        <v>2137</v>
      </c>
      <c r="D531" s="32" t="str">
        <f t="shared" si="32"/>
        <v>ES_ORDERGOODS_INFLOW</v>
      </c>
      <c r="E531">
        <f t="shared" si="33"/>
        <v>0</v>
      </c>
      <c r="F531">
        <f t="shared" si="34"/>
        <v>0</v>
      </c>
      <c r="J531" s="4" t="s">
        <v>3404</v>
      </c>
      <c r="K531" s="4" t="s">
        <v>3938</v>
      </c>
      <c r="L531" s="3"/>
      <c r="O531" t="str">
        <f t="shared" si="35"/>
        <v>T_APP_PUSH_ANDROID_FAIL</v>
      </c>
      <c r="P531" s="3"/>
    </row>
    <row r="532" spans="2:16" x14ac:dyDescent="0.45">
      <c r="B532" s="3" t="s">
        <v>790</v>
      </c>
      <c r="C532" s="4" t="s">
        <v>2138</v>
      </c>
      <c r="D532" s="32" t="str">
        <f t="shared" si="32"/>
        <v>ES_ORDERGOODS_LINKMAINTHEME</v>
      </c>
      <c r="E532">
        <f t="shared" si="33"/>
        <v>0</v>
      </c>
      <c r="F532">
        <f t="shared" si="34"/>
        <v>0</v>
      </c>
      <c r="J532" s="4" t="s">
        <v>3404</v>
      </c>
      <c r="K532" s="4" t="s">
        <v>2157</v>
      </c>
      <c r="L532" s="3"/>
      <c r="O532" t="str">
        <f t="shared" si="35"/>
        <v>T_APP_PUSH_CUSER</v>
      </c>
      <c r="P532" s="3"/>
    </row>
    <row r="533" spans="2:16" x14ac:dyDescent="0.45">
      <c r="B533" s="3" t="s">
        <v>790</v>
      </c>
      <c r="C533" s="4" t="s">
        <v>2139</v>
      </c>
      <c r="D533" s="32" t="str">
        <f t="shared" si="32"/>
        <v>ES_ORDERGOODS_VISITADDRESS</v>
      </c>
      <c r="E533">
        <f t="shared" si="33"/>
        <v>0</v>
      </c>
      <c r="F533">
        <f t="shared" si="34"/>
        <v>0</v>
      </c>
      <c r="J533" s="4" t="s">
        <v>3404</v>
      </c>
      <c r="K533" s="4" t="s">
        <v>2149</v>
      </c>
      <c r="L533" s="3"/>
      <c r="O533" t="str">
        <f t="shared" si="35"/>
        <v>T_APP_PUSH_CDATE</v>
      </c>
      <c r="P533" s="3"/>
    </row>
    <row r="534" spans="2:16" x14ac:dyDescent="0.45">
      <c r="B534" s="3" t="s">
        <v>790</v>
      </c>
      <c r="C534" s="4" t="s">
        <v>1943</v>
      </c>
      <c r="D534" s="32" t="str">
        <f t="shared" si="32"/>
        <v>ES_ORDERGOODS_REGDT</v>
      </c>
      <c r="E534" t="str">
        <f t="shared" si="33"/>
        <v>MUL</v>
      </c>
      <c r="F534" t="str">
        <f t="shared" si="34"/>
        <v>MUL</v>
      </c>
      <c r="G534" t="s">
        <v>5506</v>
      </c>
      <c r="J534" s="4" t="s">
        <v>3404</v>
      </c>
      <c r="K534" s="4" t="s">
        <v>2158</v>
      </c>
      <c r="L534" s="3"/>
      <c r="O534" t="str">
        <f t="shared" si="35"/>
        <v>T_APP_PUSH_UUSER</v>
      </c>
      <c r="P534" s="3"/>
    </row>
    <row r="535" spans="2:16" x14ac:dyDescent="0.45">
      <c r="B535" s="3" t="s">
        <v>790</v>
      </c>
      <c r="C535" s="4" t="s">
        <v>1944</v>
      </c>
      <c r="D535" s="32" t="str">
        <f t="shared" si="32"/>
        <v>ES_ORDERGOODS_MODDT</v>
      </c>
      <c r="E535" t="str">
        <f t="shared" si="33"/>
        <v>MUL</v>
      </c>
      <c r="F535" t="str">
        <f t="shared" si="34"/>
        <v>MUL</v>
      </c>
      <c r="G535" t="s">
        <v>5506</v>
      </c>
      <c r="J535" s="4" t="s">
        <v>3404</v>
      </c>
      <c r="K535" s="4" t="s">
        <v>2150</v>
      </c>
      <c r="L535" s="3"/>
      <c r="O535" t="str">
        <f t="shared" si="35"/>
        <v>T_APP_PUSH_UDATE</v>
      </c>
      <c r="P535" s="3"/>
    </row>
    <row r="536" spans="2:16" x14ac:dyDescent="0.45">
      <c r="B536" s="3" t="s">
        <v>790</v>
      </c>
      <c r="C536" s="4" t="s">
        <v>2140</v>
      </c>
      <c r="D536" s="32" t="str">
        <f t="shared" si="32"/>
        <v>ES_ORDERGOODS_GOODSVOLUME</v>
      </c>
      <c r="E536">
        <f t="shared" si="33"/>
        <v>0</v>
      </c>
      <c r="F536">
        <f t="shared" si="34"/>
        <v>0</v>
      </c>
      <c r="J536" s="4" t="s">
        <v>3405</v>
      </c>
      <c r="K536" s="4" t="s">
        <v>3939</v>
      </c>
      <c r="L536" s="3" t="s">
        <v>5505</v>
      </c>
      <c r="O536" t="str">
        <f t="shared" si="35"/>
        <v>T_APP_PUSH_DEVICE_DEVICE_ID</v>
      </c>
      <c r="P536" s="3" t="s">
        <v>5505</v>
      </c>
    </row>
    <row r="537" spans="2:16" x14ac:dyDescent="0.45">
      <c r="B537" s="3" t="s">
        <v>790</v>
      </c>
      <c r="C537" s="4" t="s">
        <v>2141</v>
      </c>
      <c r="D537" s="32" t="str">
        <f t="shared" si="32"/>
        <v>ES_ORDERGOODS_COUPONMILEAGEFL</v>
      </c>
      <c r="E537">
        <f t="shared" si="33"/>
        <v>0</v>
      </c>
      <c r="F537">
        <f t="shared" si="34"/>
        <v>0</v>
      </c>
      <c r="J537" s="4" t="s">
        <v>3405</v>
      </c>
      <c r="K537" s="4" t="s">
        <v>2144</v>
      </c>
      <c r="L537" s="3" t="s">
        <v>5506</v>
      </c>
      <c r="O537" t="str">
        <f t="shared" si="35"/>
        <v>T_APP_PUSH_DEVICE_MEM_NO</v>
      </c>
      <c r="P537" s="3" t="s">
        <v>5506</v>
      </c>
    </row>
    <row r="538" spans="2:16" x14ac:dyDescent="0.45">
      <c r="B538" s="3" t="s">
        <v>790</v>
      </c>
      <c r="C538" s="4" t="s">
        <v>3382</v>
      </c>
      <c r="D538" s="32" t="str">
        <f t="shared" si="32"/>
        <v>ES_ORDERGOODS_LOAD_DTTM</v>
      </c>
      <c r="E538" t="e">
        <f t="shared" si="33"/>
        <v>#N/A</v>
      </c>
      <c r="F538" t="str">
        <f t="shared" si="34"/>
        <v/>
      </c>
      <c r="G538" t="s">
        <v>3381</v>
      </c>
      <c r="J538" s="4" t="s">
        <v>3405</v>
      </c>
      <c r="K538" s="4" t="s">
        <v>3940</v>
      </c>
      <c r="L538" s="3"/>
      <c r="O538" t="str">
        <f t="shared" si="35"/>
        <v>T_APP_PUSH_DEVICE_APP_TOKEN</v>
      </c>
      <c r="P538" s="3"/>
    </row>
    <row r="539" spans="2:16" x14ac:dyDescent="0.45">
      <c r="B539" s="3" t="s">
        <v>791</v>
      </c>
      <c r="C539" s="4" t="s">
        <v>2142</v>
      </c>
      <c r="D539" s="32" t="str">
        <f t="shared" si="32"/>
        <v>T_CART_CARTID</v>
      </c>
      <c r="E539" t="str">
        <f t="shared" si="33"/>
        <v>PRI</v>
      </c>
      <c r="F539" t="str">
        <f t="shared" si="34"/>
        <v>PRI</v>
      </c>
      <c r="G539" t="s">
        <v>5505</v>
      </c>
      <c r="J539" s="4" t="s">
        <v>3405</v>
      </c>
      <c r="K539" s="4" t="s">
        <v>3941</v>
      </c>
      <c r="L539" s="3"/>
      <c r="O539" t="str">
        <f t="shared" si="35"/>
        <v>T_APP_PUSH_DEVICE_APP_OS</v>
      </c>
      <c r="P539" s="3"/>
    </row>
    <row r="540" spans="2:16" x14ac:dyDescent="0.45">
      <c r="B540" s="3" t="s">
        <v>791</v>
      </c>
      <c r="C540" s="4" t="s">
        <v>2143</v>
      </c>
      <c r="D540" s="32" t="str">
        <f t="shared" si="32"/>
        <v>T_CART_GUBUN</v>
      </c>
      <c r="E540">
        <f t="shared" si="33"/>
        <v>0</v>
      </c>
      <c r="F540">
        <f t="shared" si="34"/>
        <v>0</v>
      </c>
      <c r="J540" s="4" t="s">
        <v>3405</v>
      </c>
      <c r="K540" s="4" t="s">
        <v>3942</v>
      </c>
      <c r="L540" s="3"/>
      <c r="O540" t="str">
        <f t="shared" si="35"/>
        <v>T_APP_PUSH_DEVICE_APP_OS_VER</v>
      </c>
      <c r="P540" s="3"/>
    </row>
    <row r="541" spans="2:16" x14ac:dyDescent="0.45">
      <c r="B541" s="3" t="s">
        <v>791</v>
      </c>
      <c r="C541" s="4" t="s">
        <v>2144</v>
      </c>
      <c r="D541" s="32" t="str">
        <f t="shared" si="32"/>
        <v>T_CART_MEM_NO</v>
      </c>
      <c r="E541" t="str">
        <f t="shared" si="33"/>
        <v>MUL</v>
      </c>
      <c r="F541" t="str">
        <f t="shared" si="34"/>
        <v>MUL</v>
      </c>
      <c r="G541" t="s">
        <v>5506</v>
      </c>
      <c r="J541" s="4" t="s">
        <v>3405</v>
      </c>
      <c r="K541" s="4" t="s">
        <v>3943</v>
      </c>
      <c r="L541" s="3"/>
      <c r="O541" t="str">
        <f t="shared" si="35"/>
        <v>T_APP_PUSH_DEVICE_APP_VER</v>
      </c>
      <c r="P541" s="3"/>
    </row>
    <row r="542" spans="2:16" x14ac:dyDescent="0.45">
      <c r="B542" s="3" t="s">
        <v>791</v>
      </c>
      <c r="C542" s="4" t="s">
        <v>2145</v>
      </c>
      <c r="D542" s="32" t="str">
        <f t="shared" si="32"/>
        <v>T_CART_PNO</v>
      </c>
      <c r="E542">
        <f t="shared" si="33"/>
        <v>0</v>
      </c>
      <c r="F542">
        <f t="shared" si="34"/>
        <v>0</v>
      </c>
      <c r="J542" s="4" t="s">
        <v>3405</v>
      </c>
      <c r="K542" s="4" t="s">
        <v>3944</v>
      </c>
      <c r="L542" s="3"/>
      <c r="O542" t="str">
        <f t="shared" si="35"/>
        <v>T_APP_PUSH_DEVICE_PUSH_YN</v>
      </c>
      <c r="P542" s="3"/>
    </row>
    <row r="543" spans="2:16" x14ac:dyDescent="0.45">
      <c r="B543" s="3" t="s">
        <v>791</v>
      </c>
      <c r="C543" s="4" t="s">
        <v>2146</v>
      </c>
      <c r="D543" s="32" t="str">
        <f t="shared" si="32"/>
        <v>T_CART_QTY</v>
      </c>
      <c r="E543">
        <f t="shared" si="33"/>
        <v>0</v>
      </c>
      <c r="F543">
        <f t="shared" si="34"/>
        <v>0</v>
      </c>
      <c r="J543" s="4" t="s">
        <v>3405</v>
      </c>
      <c r="K543" s="4" t="s">
        <v>2149</v>
      </c>
      <c r="L543" s="3"/>
      <c r="O543" t="str">
        <f t="shared" si="35"/>
        <v>T_APP_PUSH_DEVICE_CDATE</v>
      </c>
      <c r="P543" s="3"/>
    </row>
    <row r="544" spans="2:16" x14ac:dyDescent="0.45">
      <c r="B544" s="3" t="s">
        <v>791</v>
      </c>
      <c r="C544" s="4" t="s">
        <v>2147</v>
      </c>
      <c r="D544" s="32" t="str">
        <f t="shared" si="32"/>
        <v>T_CART_DIRECT_YN</v>
      </c>
      <c r="E544">
        <f t="shared" si="33"/>
        <v>0</v>
      </c>
      <c r="F544">
        <f t="shared" si="34"/>
        <v>0</v>
      </c>
      <c r="J544" s="4" t="s">
        <v>3405</v>
      </c>
      <c r="K544" s="4" t="s">
        <v>2150</v>
      </c>
      <c r="L544" s="3"/>
      <c r="O544" t="str">
        <f t="shared" si="35"/>
        <v>T_APP_PUSH_DEVICE_UDATE</v>
      </c>
      <c r="P544" s="3"/>
    </row>
    <row r="545" spans="2:16" x14ac:dyDescent="0.45">
      <c r="B545" s="3" t="s">
        <v>791</v>
      </c>
      <c r="C545" s="4" t="s">
        <v>2148</v>
      </c>
      <c r="D545" s="32" t="str">
        <f t="shared" si="32"/>
        <v>T_CART_ORDER_YN</v>
      </c>
      <c r="E545">
        <f t="shared" si="33"/>
        <v>0</v>
      </c>
      <c r="F545">
        <f t="shared" si="34"/>
        <v>0</v>
      </c>
      <c r="J545" s="4" t="s">
        <v>3406</v>
      </c>
      <c r="K545" s="4" t="s">
        <v>3945</v>
      </c>
      <c r="L545" s="3" t="s">
        <v>5505</v>
      </c>
      <c r="O545" t="str">
        <f t="shared" si="35"/>
        <v>T_APP_PUSH_EXCEL_ENO</v>
      </c>
      <c r="P545" s="3" t="s">
        <v>5505</v>
      </c>
    </row>
    <row r="546" spans="2:16" x14ac:dyDescent="0.45">
      <c r="B546" s="3" t="s">
        <v>791</v>
      </c>
      <c r="C546" s="4" t="s">
        <v>2149</v>
      </c>
      <c r="D546" s="32" t="str">
        <f t="shared" si="32"/>
        <v>T_CART_CDATE</v>
      </c>
      <c r="E546">
        <f t="shared" si="33"/>
        <v>0</v>
      </c>
      <c r="F546">
        <f t="shared" si="34"/>
        <v>0</v>
      </c>
      <c r="J546" s="4" t="s">
        <v>3406</v>
      </c>
      <c r="K546" s="4" t="s">
        <v>2145</v>
      </c>
      <c r="L546" s="3" t="s">
        <v>5506</v>
      </c>
      <c r="O546" t="str">
        <f t="shared" si="35"/>
        <v>T_APP_PUSH_EXCEL_PNO</v>
      </c>
      <c r="P546" s="3" t="s">
        <v>5506</v>
      </c>
    </row>
    <row r="547" spans="2:16" x14ac:dyDescent="0.45">
      <c r="B547" s="3" t="s">
        <v>791</v>
      </c>
      <c r="C547" s="4" t="s">
        <v>2150</v>
      </c>
      <c r="D547" s="32" t="str">
        <f t="shared" si="32"/>
        <v>T_CART_UDATE</v>
      </c>
      <c r="E547">
        <f t="shared" si="33"/>
        <v>0</v>
      </c>
      <c r="F547">
        <f t="shared" si="34"/>
        <v>0</v>
      </c>
      <c r="J547" s="4" t="s">
        <v>3406</v>
      </c>
      <c r="K547" s="4" t="s">
        <v>2278</v>
      </c>
      <c r="L547" s="3"/>
      <c r="O547" t="str">
        <f t="shared" si="35"/>
        <v>T_APP_PUSH_EXCEL_MEM_ID</v>
      </c>
      <c r="P547" s="3"/>
    </row>
    <row r="548" spans="2:16" x14ac:dyDescent="0.45">
      <c r="B548" s="3" t="s">
        <v>791</v>
      </c>
      <c r="C548" s="4" t="s">
        <v>3382</v>
      </c>
      <c r="D548" s="32" t="str">
        <f t="shared" si="32"/>
        <v>T_CART_LOAD_DTTM</v>
      </c>
      <c r="E548" t="e">
        <f t="shared" si="33"/>
        <v>#N/A</v>
      </c>
      <c r="F548" t="str">
        <f t="shared" si="34"/>
        <v/>
      </c>
      <c r="G548" t="s">
        <v>3381</v>
      </c>
      <c r="J548" s="4" t="s">
        <v>3407</v>
      </c>
      <c r="K548" s="4" t="s">
        <v>2145</v>
      </c>
      <c r="L548" s="3" t="s">
        <v>5506</v>
      </c>
      <c r="O548" t="str">
        <f t="shared" si="35"/>
        <v>T_APP_PUSH_STATUS_LOG_PNO</v>
      </c>
      <c r="P548" s="3" t="s">
        <v>5506</v>
      </c>
    </row>
    <row r="549" spans="2:16" x14ac:dyDescent="0.45">
      <c r="B549" s="3" t="s">
        <v>792</v>
      </c>
      <c r="C549" s="4" t="s">
        <v>2151</v>
      </c>
      <c r="D549" s="32" t="str">
        <f t="shared" si="32"/>
        <v>T_CATEGORY_CATE_NO</v>
      </c>
      <c r="E549" t="str">
        <f t="shared" si="33"/>
        <v>PRI</v>
      </c>
      <c r="F549" t="str">
        <f t="shared" si="34"/>
        <v>PRI</v>
      </c>
      <c r="G549" t="s">
        <v>5505</v>
      </c>
      <c r="J549" s="4" t="s">
        <v>3407</v>
      </c>
      <c r="K549" s="4" t="s">
        <v>2156</v>
      </c>
      <c r="L549" s="3"/>
      <c r="O549" t="str">
        <f t="shared" si="35"/>
        <v>T_APP_PUSH_STATUS_LOG_STATUS</v>
      </c>
      <c r="P549" s="3"/>
    </row>
    <row r="550" spans="2:16" x14ac:dyDescent="0.45">
      <c r="B550" s="3" t="s">
        <v>792</v>
      </c>
      <c r="C550" s="4" t="s">
        <v>2152</v>
      </c>
      <c r="D550" s="32" t="str">
        <f t="shared" si="32"/>
        <v>T_CATEGORY_PCATE_NO</v>
      </c>
      <c r="E550">
        <f t="shared" si="33"/>
        <v>0</v>
      </c>
      <c r="F550">
        <f t="shared" si="34"/>
        <v>0</v>
      </c>
      <c r="J550" s="4" t="s">
        <v>3407</v>
      </c>
      <c r="K550" s="4" t="s">
        <v>2157</v>
      </c>
      <c r="L550" s="3"/>
      <c r="O550" t="str">
        <f t="shared" si="35"/>
        <v>T_APP_PUSH_STATUS_LOG_CUSER</v>
      </c>
      <c r="P550" s="3"/>
    </row>
    <row r="551" spans="2:16" x14ac:dyDescent="0.45">
      <c r="B551" s="3" t="s">
        <v>792</v>
      </c>
      <c r="C551" s="4" t="s">
        <v>2153</v>
      </c>
      <c r="D551" s="32" t="str">
        <f t="shared" si="32"/>
        <v>T_CATEGORY_NAME</v>
      </c>
      <c r="E551">
        <f t="shared" si="33"/>
        <v>0</v>
      </c>
      <c r="F551">
        <f t="shared" si="34"/>
        <v>0</v>
      </c>
      <c r="J551" s="4" t="s">
        <v>3407</v>
      </c>
      <c r="K551" s="4" t="s">
        <v>2149</v>
      </c>
      <c r="L551" s="3"/>
      <c r="O551" t="str">
        <f t="shared" si="35"/>
        <v>T_APP_PUSH_STATUS_LOG_CDATE</v>
      </c>
      <c r="P551" s="3"/>
    </row>
    <row r="552" spans="2:16" x14ac:dyDescent="0.45">
      <c r="B552" s="3" t="s">
        <v>792</v>
      </c>
      <c r="C552" s="4" t="s">
        <v>2154</v>
      </c>
      <c r="D552" s="32" t="str">
        <f t="shared" si="32"/>
        <v>T_CATEGORY_RANK</v>
      </c>
      <c r="E552">
        <f t="shared" si="33"/>
        <v>0</v>
      </c>
      <c r="F552">
        <f t="shared" si="34"/>
        <v>0</v>
      </c>
      <c r="J552" s="4" t="s">
        <v>3408</v>
      </c>
      <c r="K552" s="4" t="s">
        <v>3946</v>
      </c>
      <c r="L552" s="3" t="s">
        <v>5505</v>
      </c>
      <c r="O552" t="str">
        <f t="shared" si="35"/>
        <v>T_APP_PUSH_TARGET_TNO</v>
      </c>
      <c r="P552" s="3" t="s">
        <v>5505</v>
      </c>
    </row>
    <row r="553" spans="2:16" x14ac:dyDescent="0.45">
      <c r="B553" s="3" t="s">
        <v>792</v>
      </c>
      <c r="C553" s="4" t="s">
        <v>2155</v>
      </c>
      <c r="D553" s="32" t="str">
        <f t="shared" si="32"/>
        <v>T_CATEGORY_REMARK</v>
      </c>
      <c r="E553">
        <f t="shared" si="33"/>
        <v>0</v>
      </c>
      <c r="F553">
        <f t="shared" si="34"/>
        <v>0</v>
      </c>
      <c r="J553" s="4" t="s">
        <v>3408</v>
      </c>
      <c r="K553" s="4" t="s">
        <v>2145</v>
      </c>
      <c r="L553" s="3" t="s">
        <v>5506</v>
      </c>
      <c r="O553" t="str">
        <f t="shared" si="35"/>
        <v>T_APP_PUSH_TARGET_PNO</v>
      </c>
      <c r="P553" s="3" t="s">
        <v>5506</v>
      </c>
    </row>
    <row r="554" spans="2:16" x14ac:dyDescent="0.45">
      <c r="B554" s="3" t="s">
        <v>792</v>
      </c>
      <c r="C554" s="4" t="s">
        <v>2156</v>
      </c>
      <c r="D554" s="32" t="str">
        <f t="shared" si="32"/>
        <v>T_CATEGORY_STATUS</v>
      </c>
      <c r="E554">
        <f t="shared" si="33"/>
        <v>0</v>
      </c>
      <c r="F554">
        <f t="shared" si="34"/>
        <v>0</v>
      </c>
      <c r="J554" s="4" t="s">
        <v>3408</v>
      </c>
      <c r="K554" s="4" t="s">
        <v>3939</v>
      </c>
      <c r="L554" s="3"/>
      <c r="O554" t="str">
        <f t="shared" si="35"/>
        <v>T_APP_PUSH_TARGET_DEVICE_ID</v>
      </c>
      <c r="P554" s="3"/>
    </row>
    <row r="555" spans="2:16" x14ac:dyDescent="0.45">
      <c r="B555" s="3" t="s">
        <v>792</v>
      </c>
      <c r="C555" s="4" t="s">
        <v>2157</v>
      </c>
      <c r="D555" s="32" t="str">
        <f t="shared" si="32"/>
        <v>T_CATEGORY_CUSER</v>
      </c>
      <c r="E555">
        <f t="shared" si="33"/>
        <v>0</v>
      </c>
      <c r="F555">
        <f t="shared" si="34"/>
        <v>0</v>
      </c>
      <c r="J555" s="4" t="s">
        <v>3408</v>
      </c>
      <c r="K555" s="4" t="s">
        <v>2144</v>
      </c>
      <c r="L555" s="3"/>
      <c r="O555" t="str">
        <f t="shared" si="35"/>
        <v>T_APP_PUSH_TARGET_MEM_NO</v>
      </c>
      <c r="P555" s="3"/>
    </row>
    <row r="556" spans="2:16" x14ac:dyDescent="0.45">
      <c r="B556" s="3" t="s">
        <v>792</v>
      </c>
      <c r="C556" s="4" t="s">
        <v>2149</v>
      </c>
      <c r="D556" s="32" t="str">
        <f t="shared" si="32"/>
        <v>T_CATEGORY_CDATE</v>
      </c>
      <c r="E556">
        <f t="shared" si="33"/>
        <v>0</v>
      </c>
      <c r="F556">
        <f t="shared" si="34"/>
        <v>0</v>
      </c>
      <c r="J556" s="4" t="s">
        <v>3408</v>
      </c>
      <c r="K556" s="4" t="s">
        <v>3940</v>
      </c>
      <c r="L556" s="3"/>
      <c r="O556" t="str">
        <f t="shared" si="35"/>
        <v>T_APP_PUSH_TARGET_APP_TOKEN</v>
      </c>
      <c r="P556" s="3"/>
    </row>
    <row r="557" spans="2:16" x14ac:dyDescent="0.45">
      <c r="B557" s="3" t="s">
        <v>792</v>
      </c>
      <c r="C557" s="4" t="s">
        <v>2158</v>
      </c>
      <c r="D557" s="32" t="str">
        <f t="shared" si="32"/>
        <v>T_CATEGORY_UUSER</v>
      </c>
      <c r="E557">
        <f t="shared" si="33"/>
        <v>0</v>
      </c>
      <c r="F557">
        <f t="shared" si="34"/>
        <v>0</v>
      </c>
      <c r="J557" s="4" t="s">
        <v>3408</v>
      </c>
      <c r="K557" s="4" t="s">
        <v>2264</v>
      </c>
      <c r="L557" s="3"/>
      <c r="O557" t="str">
        <f t="shared" si="35"/>
        <v>T_APP_PUSH_TARGET_SDATE</v>
      </c>
      <c r="P557" s="3"/>
    </row>
    <row r="558" spans="2:16" x14ac:dyDescent="0.45">
      <c r="B558" s="3" t="s">
        <v>792</v>
      </c>
      <c r="C558" s="4" t="s">
        <v>2150</v>
      </c>
      <c r="D558" s="32" t="str">
        <f t="shared" si="32"/>
        <v>T_CATEGORY_UDATE</v>
      </c>
      <c r="E558">
        <f t="shared" si="33"/>
        <v>0</v>
      </c>
      <c r="F558">
        <f t="shared" si="34"/>
        <v>0</v>
      </c>
      <c r="J558" s="4" t="s">
        <v>3408</v>
      </c>
      <c r="K558" s="4" t="s">
        <v>3947</v>
      </c>
      <c r="L558" s="3"/>
      <c r="O558" t="str">
        <f t="shared" si="35"/>
        <v>T_APP_PUSH_TARGET_ADATE</v>
      </c>
      <c r="P558" s="3"/>
    </row>
    <row r="559" spans="2:16" x14ac:dyDescent="0.45">
      <c r="B559" s="3" t="s">
        <v>792</v>
      </c>
      <c r="C559" s="4" t="s">
        <v>3382</v>
      </c>
      <c r="D559" s="32" t="str">
        <f t="shared" si="32"/>
        <v>T_CATEGORY_LOAD_DTTM</v>
      </c>
      <c r="E559" t="e">
        <f t="shared" si="33"/>
        <v>#N/A</v>
      </c>
      <c r="F559" t="str">
        <f t="shared" si="34"/>
        <v/>
      </c>
      <c r="G559" t="s">
        <v>3381</v>
      </c>
      <c r="J559" s="4" t="s">
        <v>3408</v>
      </c>
      <c r="K559" s="4" t="s">
        <v>2349</v>
      </c>
      <c r="L559" s="3"/>
      <c r="O559" t="str">
        <f t="shared" si="35"/>
        <v>T_APP_PUSH_TARGET_ODATE</v>
      </c>
      <c r="P559" s="3"/>
    </row>
    <row r="560" spans="2:16" x14ac:dyDescent="0.45">
      <c r="B560" s="3" t="s">
        <v>793</v>
      </c>
      <c r="C560" s="4" t="s">
        <v>2144</v>
      </c>
      <c r="D560" s="32" t="str">
        <f t="shared" si="32"/>
        <v>T_CLINIC_MEM_NO</v>
      </c>
      <c r="E560" t="str">
        <f t="shared" si="33"/>
        <v>PRI</v>
      </c>
      <c r="F560" t="str">
        <f t="shared" si="34"/>
        <v>PRI</v>
      </c>
      <c r="G560" t="s">
        <v>5505</v>
      </c>
      <c r="J560" s="4" t="s">
        <v>3409</v>
      </c>
      <c r="K560" s="4" t="s">
        <v>1926</v>
      </c>
      <c r="L560" s="3" t="s">
        <v>5505</v>
      </c>
      <c r="O560" t="str">
        <f t="shared" si="35"/>
        <v>T_BANKCARD_SNO</v>
      </c>
      <c r="P560" s="3" t="s">
        <v>5505</v>
      </c>
    </row>
    <row r="561" spans="2:16" x14ac:dyDescent="0.45">
      <c r="B561" s="3" t="s">
        <v>793</v>
      </c>
      <c r="C561" s="4" t="s">
        <v>2159</v>
      </c>
      <c r="D561" s="32" t="str">
        <f t="shared" si="32"/>
        <v>T_CLINIC_CLINIC_ID</v>
      </c>
      <c r="E561" t="str">
        <f t="shared" si="33"/>
        <v>UNI</v>
      </c>
      <c r="F561" t="str">
        <f t="shared" si="34"/>
        <v>UNI</v>
      </c>
      <c r="G561" t="s">
        <v>5507</v>
      </c>
      <c r="J561" s="4" t="s">
        <v>3409</v>
      </c>
      <c r="K561" s="4" t="s">
        <v>2143</v>
      </c>
      <c r="L561" s="3"/>
      <c r="O561" t="str">
        <f t="shared" si="35"/>
        <v>T_BANKCARD_GUBUN</v>
      </c>
      <c r="P561" s="3"/>
    </row>
    <row r="562" spans="2:16" x14ac:dyDescent="0.45">
      <c r="B562" s="3" t="s">
        <v>793</v>
      </c>
      <c r="C562" s="4" t="s">
        <v>2160</v>
      </c>
      <c r="D562" s="32" t="str">
        <f t="shared" si="32"/>
        <v>T_CLINIC_CLINIC_NAME</v>
      </c>
      <c r="E562">
        <f t="shared" si="33"/>
        <v>0</v>
      </c>
      <c r="F562">
        <f t="shared" si="34"/>
        <v>0</v>
      </c>
      <c r="J562" s="4" t="s">
        <v>3409</v>
      </c>
      <c r="K562" s="4" t="s">
        <v>2153</v>
      </c>
      <c r="L562" s="3"/>
      <c r="O562" t="str">
        <f t="shared" si="35"/>
        <v>T_BANKCARD_NAME</v>
      </c>
      <c r="P562" s="3"/>
    </row>
    <row r="563" spans="2:16" x14ac:dyDescent="0.45">
      <c r="B563" s="3" t="s">
        <v>793</v>
      </c>
      <c r="C563" s="4" t="s">
        <v>2161</v>
      </c>
      <c r="D563" s="32" t="str">
        <f t="shared" si="32"/>
        <v>T_CLINIC_ZIP</v>
      </c>
      <c r="E563">
        <f t="shared" si="33"/>
        <v>0</v>
      </c>
      <c r="F563">
        <f t="shared" si="34"/>
        <v>0</v>
      </c>
      <c r="J563" s="4" t="s">
        <v>3409</v>
      </c>
      <c r="K563" s="4" t="s">
        <v>3948</v>
      </c>
      <c r="L563" s="3"/>
      <c r="O563" t="str">
        <f t="shared" si="35"/>
        <v>T_BANKCARD_SAP_CD</v>
      </c>
      <c r="P563" s="3"/>
    </row>
    <row r="564" spans="2:16" x14ac:dyDescent="0.45">
      <c r="B564" s="3" t="s">
        <v>793</v>
      </c>
      <c r="C564" s="4" t="s">
        <v>2162</v>
      </c>
      <c r="D564" s="32" t="str">
        <f t="shared" si="32"/>
        <v>T_CLINIC_ADDR1</v>
      </c>
      <c r="E564">
        <f t="shared" si="33"/>
        <v>0</v>
      </c>
      <c r="F564">
        <f t="shared" si="34"/>
        <v>0</v>
      </c>
      <c r="J564" s="4" t="s">
        <v>3409</v>
      </c>
      <c r="K564" s="4" t="s">
        <v>3949</v>
      </c>
      <c r="L564" s="3"/>
      <c r="O564" t="str">
        <f t="shared" si="35"/>
        <v>T_BANKCARD_TOSS_CD</v>
      </c>
      <c r="P564" s="3"/>
    </row>
    <row r="565" spans="2:16" x14ac:dyDescent="0.45">
      <c r="B565" s="3" t="s">
        <v>793</v>
      </c>
      <c r="C565" s="4" t="s">
        <v>2163</v>
      </c>
      <c r="D565" s="32" t="str">
        <f t="shared" si="32"/>
        <v>T_CLINIC_ADDR2</v>
      </c>
      <c r="E565">
        <f t="shared" si="33"/>
        <v>0</v>
      </c>
      <c r="F565">
        <f t="shared" si="34"/>
        <v>0</v>
      </c>
      <c r="J565" s="4" t="s">
        <v>3410</v>
      </c>
      <c r="K565" s="4" t="s">
        <v>3950</v>
      </c>
      <c r="L565" s="3" t="s">
        <v>5505</v>
      </c>
      <c r="O565" t="str">
        <f t="shared" si="35"/>
        <v>T_BBS_BBS_NO</v>
      </c>
      <c r="P565" s="3" t="s">
        <v>5505</v>
      </c>
    </row>
    <row r="566" spans="2:16" x14ac:dyDescent="0.45">
      <c r="B566" s="3" t="s">
        <v>793</v>
      </c>
      <c r="C566" s="4" t="s">
        <v>2164</v>
      </c>
      <c r="D566" s="32" t="str">
        <f t="shared" si="32"/>
        <v>T_CLINIC_TEL1</v>
      </c>
      <c r="E566">
        <f t="shared" si="33"/>
        <v>0</v>
      </c>
      <c r="F566">
        <f t="shared" si="34"/>
        <v>0</v>
      </c>
      <c r="J566" s="4" t="s">
        <v>3410</v>
      </c>
      <c r="K566" s="4" t="s">
        <v>2263</v>
      </c>
      <c r="L566" s="3"/>
      <c r="O566" t="str">
        <f t="shared" si="35"/>
        <v>T_BBS_TITLE</v>
      </c>
      <c r="P566" s="3"/>
    </row>
    <row r="567" spans="2:16" x14ac:dyDescent="0.45">
      <c r="B567" s="3" t="s">
        <v>793</v>
      </c>
      <c r="C567" s="4" t="s">
        <v>2165</v>
      </c>
      <c r="D567" s="32" t="str">
        <f t="shared" si="32"/>
        <v>T_CLINIC_TEL2</v>
      </c>
      <c r="E567">
        <f t="shared" si="33"/>
        <v>0</v>
      </c>
      <c r="F567">
        <f t="shared" si="34"/>
        <v>0</v>
      </c>
      <c r="J567" s="4" t="s">
        <v>3410</v>
      </c>
      <c r="K567" s="4" t="s">
        <v>2318</v>
      </c>
      <c r="L567" s="3"/>
      <c r="O567" t="str">
        <f t="shared" si="35"/>
        <v>T_BBS_CATE</v>
      </c>
      <c r="P567" s="3"/>
    </row>
    <row r="568" spans="2:16" x14ac:dyDescent="0.45">
      <c r="B568" s="3" t="s">
        <v>793</v>
      </c>
      <c r="C568" s="4" t="s">
        <v>2166</v>
      </c>
      <c r="D568" s="32" t="str">
        <f t="shared" si="32"/>
        <v>T_CLINIC_INTRO</v>
      </c>
      <c r="E568">
        <f t="shared" si="33"/>
        <v>0</v>
      </c>
      <c r="F568">
        <f t="shared" si="34"/>
        <v>0</v>
      </c>
      <c r="J568" s="4" t="s">
        <v>3410</v>
      </c>
      <c r="K568" s="4" t="s">
        <v>2319</v>
      </c>
      <c r="L568" s="3"/>
      <c r="O568" t="str">
        <f t="shared" si="35"/>
        <v>T_BBS_CONTENT</v>
      </c>
      <c r="P568" s="3"/>
    </row>
    <row r="569" spans="2:16" x14ac:dyDescent="0.45">
      <c r="B569" s="3" t="s">
        <v>793</v>
      </c>
      <c r="C569" s="4" t="s">
        <v>2167</v>
      </c>
      <c r="D569" s="32" t="str">
        <f t="shared" si="32"/>
        <v>T_CLINIC_SUBJECT</v>
      </c>
      <c r="E569">
        <f t="shared" si="33"/>
        <v>0</v>
      </c>
      <c r="F569">
        <f t="shared" si="34"/>
        <v>0</v>
      </c>
      <c r="J569" s="4" t="s">
        <v>3410</v>
      </c>
      <c r="K569" s="4" t="s">
        <v>2320</v>
      </c>
      <c r="L569" s="3"/>
      <c r="O569" t="str">
        <f t="shared" si="35"/>
        <v>T_BBS_FIX_YN</v>
      </c>
      <c r="P569" s="3"/>
    </row>
    <row r="570" spans="2:16" x14ac:dyDescent="0.45">
      <c r="B570" s="3" t="s">
        <v>793</v>
      </c>
      <c r="C570" s="4" t="s">
        <v>2168</v>
      </c>
      <c r="D570" s="32" t="str">
        <f t="shared" si="32"/>
        <v>T_CLINIC_MON_SH</v>
      </c>
      <c r="E570">
        <f t="shared" si="33"/>
        <v>0</v>
      </c>
      <c r="F570">
        <f t="shared" si="34"/>
        <v>0</v>
      </c>
      <c r="J570" s="4" t="s">
        <v>3410</v>
      </c>
      <c r="K570" s="4" t="s">
        <v>2156</v>
      </c>
      <c r="L570" s="3"/>
      <c r="O570" t="str">
        <f t="shared" si="35"/>
        <v>T_BBS_STATUS</v>
      </c>
      <c r="P570" s="3"/>
    </row>
    <row r="571" spans="2:16" x14ac:dyDescent="0.45">
      <c r="B571" s="3" t="s">
        <v>793</v>
      </c>
      <c r="C571" s="4" t="s">
        <v>2169</v>
      </c>
      <c r="D571" s="32" t="str">
        <f t="shared" si="32"/>
        <v>T_CLINIC_MON_SM</v>
      </c>
      <c r="E571">
        <f t="shared" si="33"/>
        <v>0</v>
      </c>
      <c r="F571">
        <f t="shared" si="34"/>
        <v>0</v>
      </c>
      <c r="J571" s="4" t="s">
        <v>3410</v>
      </c>
      <c r="K571" s="4" t="s">
        <v>2157</v>
      </c>
      <c r="L571" s="3"/>
      <c r="O571" t="str">
        <f t="shared" si="35"/>
        <v>T_BBS_CUSER</v>
      </c>
      <c r="P571" s="3"/>
    </row>
    <row r="572" spans="2:16" x14ac:dyDescent="0.45">
      <c r="B572" s="3" t="s">
        <v>793</v>
      </c>
      <c r="C572" s="4" t="s">
        <v>2170</v>
      </c>
      <c r="D572" s="32" t="str">
        <f t="shared" si="32"/>
        <v>T_CLINIC_MON_EH</v>
      </c>
      <c r="E572">
        <f t="shared" si="33"/>
        <v>0</v>
      </c>
      <c r="F572">
        <f t="shared" si="34"/>
        <v>0</v>
      </c>
      <c r="J572" s="4" t="s">
        <v>3410</v>
      </c>
      <c r="K572" s="4" t="s">
        <v>2149</v>
      </c>
      <c r="L572" s="3"/>
      <c r="O572" t="str">
        <f t="shared" si="35"/>
        <v>T_BBS_CDATE</v>
      </c>
      <c r="P572" s="3"/>
    </row>
    <row r="573" spans="2:16" x14ac:dyDescent="0.45">
      <c r="B573" s="3" t="s">
        <v>793</v>
      </c>
      <c r="C573" s="4" t="s">
        <v>2171</v>
      </c>
      <c r="D573" s="32" t="str">
        <f t="shared" si="32"/>
        <v>T_CLINIC_MON_EM</v>
      </c>
      <c r="E573">
        <f t="shared" si="33"/>
        <v>0</v>
      </c>
      <c r="F573">
        <f t="shared" si="34"/>
        <v>0</v>
      </c>
      <c r="J573" s="4" t="s">
        <v>3410</v>
      </c>
      <c r="K573" s="4" t="s">
        <v>2158</v>
      </c>
      <c r="L573" s="3"/>
      <c r="O573" t="str">
        <f t="shared" si="35"/>
        <v>T_BBS_UUSER</v>
      </c>
      <c r="P573" s="3"/>
    </row>
    <row r="574" spans="2:16" x14ac:dyDescent="0.45">
      <c r="B574" s="3" t="s">
        <v>793</v>
      </c>
      <c r="C574" s="4" t="s">
        <v>2172</v>
      </c>
      <c r="D574" s="32" t="str">
        <f t="shared" si="32"/>
        <v>T_CLINIC_MON_CLOSE</v>
      </c>
      <c r="E574">
        <f t="shared" si="33"/>
        <v>0</v>
      </c>
      <c r="F574">
        <f t="shared" si="34"/>
        <v>0</v>
      </c>
      <c r="J574" s="4" t="s">
        <v>3410</v>
      </c>
      <c r="K574" s="4" t="s">
        <v>2150</v>
      </c>
      <c r="L574" s="3"/>
      <c r="O574" t="str">
        <f t="shared" si="35"/>
        <v>T_BBS_UDATE</v>
      </c>
      <c r="P574" s="3"/>
    </row>
    <row r="575" spans="2:16" x14ac:dyDescent="0.45">
      <c r="B575" s="3" t="s">
        <v>793</v>
      </c>
      <c r="C575" s="4" t="s">
        <v>2173</v>
      </c>
      <c r="D575" s="32" t="str">
        <f t="shared" si="32"/>
        <v>T_CLINIC_TUE_SH</v>
      </c>
      <c r="E575">
        <f t="shared" si="33"/>
        <v>0</v>
      </c>
      <c r="F575">
        <f t="shared" si="34"/>
        <v>0</v>
      </c>
      <c r="J575" s="4" t="s">
        <v>3411</v>
      </c>
      <c r="K575" s="4" t="s">
        <v>3951</v>
      </c>
      <c r="L575" s="3" t="s">
        <v>5505</v>
      </c>
      <c r="O575" t="str">
        <f t="shared" si="35"/>
        <v>T_BBS_COMMENT_COMMENT_NO</v>
      </c>
      <c r="P575" s="3" t="s">
        <v>5505</v>
      </c>
    </row>
    <row r="576" spans="2:16" x14ac:dyDescent="0.45">
      <c r="B576" s="3" t="s">
        <v>793</v>
      </c>
      <c r="C576" s="4" t="s">
        <v>2174</v>
      </c>
      <c r="D576" s="32" t="str">
        <f t="shared" si="32"/>
        <v>T_CLINIC_TUE_SM</v>
      </c>
      <c r="E576">
        <f t="shared" si="33"/>
        <v>0</v>
      </c>
      <c r="F576">
        <f t="shared" si="34"/>
        <v>0</v>
      </c>
      <c r="J576" s="4" t="s">
        <v>3411</v>
      </c>
      <c r="K576" s="4" t="s">
        <v>3950</v>
      </c>
      <c r="L576" s="3" t="s">
        <v>5506</v>
      </c>
      <c r="O576" t="str">
        <f t="shared" si="35"/>
        <v>T_BBS_COMMENT_BBS_NO</v>
      </c>
      <c r="P576" s="3" t="s">
        <v>5506</v>
      </c>
    </row>
    <row r="577" spans="2:16" x14ac:dyDescent="0.45">
      <c r="B577" s="3" t="s">
        <v>793</v>
      </c>
      <c r="C577" s="4" t="s">
        <v>2175</v>
      </c>
      <c r="D577" s="32" t="str">
        <f t="shared" si="32"/>
        <v>T_CLINIC_TUE_EH</v>
      </c>
      <c r="E577">
        <f t="shared" si="33"/>
        <v>0</v>
      </c>
      <c r="F577">
        <f t="shared" si="34"/>
        <v>0</v>
      </c>
      <c r="J577" s="4" t="s">
        <v>3411</v>
      </c>
      <c r="K577" s="4" t="s">
        <v>2436</v>
      </c>
      <c r="L577" s="3"/>
      <c r="O577" t="str">
        <f t="shared" si="35"/>
        <v>T_BBS_COMMENT_COMMENT</v>
      </c>
      <c r="P577" s="3"/>
    </row>
    <row r="578" spans="2:16" x14ac:dyDescent="0.45">
      <c r="B578" s="3" t="s">
        <v>793</v>
      </c>
      <c r="C578" s="4" t="s">
        <v>2176</v>
      </c>
      <c r="D578" s="32" t="str">
        <f t="shared" si="32"/>
        <v>T_CLINIC_TUE_EM</v>
      </c>
      <c r="E578">
        <f t="shared" si="33"/>
        <v>0</v>
      </c>
      <c r="F578">
        <f t="shared" si="34"/>
        <v>0</v>
      </c>
      <c r="J578" s="4" t="s">
        <v>3411</v>
      </c>
      <c r="K578" s="4" t="s">
        <v>2156</v>
      </c>
      <c r="L578" s="3"/>
      <c r="O578" t="str">
        <f t="shared" si="35"/>
        <v>T_BBS_COMMENT_STATUS</v>
      </c>
      <c r="P578" s="3"/>
    </row>
    <row r="579" spans="2:16" x14ac:dyDescent="0.45">
      <c r="B579" s="3" t="s">
        <v>793</v>
      </c>
      <c r="C579" s="4" t="s">
        <v>2177</v>
      </c>
      <c r="D579" s="32" t="str">
        <f t="shared" si="32"/>
        <v>T_CLINIC_TUE_CLOSE</v>
      </c>
      <c r="E579">
        <f t="shared" si="33"/>
        <v>0</v>
      </c>
      <c r="F579">
        <f t="shared" si="34"/>
        <v>0</v>
      </c>
      <c r="J579" s="4" t="s">
        <v>3411</v>
      </c>
      <c r="K579" s="4" t="s">
        <v>2157</v>
      </c>
      <c r="L579" s="3"/>
      <c r="O579" t="str">
        <f t="shared" si="35"/>
        <v>T_BBS_COMMENT_CUSER</v>
      </c>
      <c r="P579" s="3"/>
    </row>
    <row r="580" spans="2:16" x14ac:dyDescent="0.45">
      <c r="B580" s="3" t="s">
        <v>793</v>
      </c>
      <c r="C580" s="4" t="s">
        <v>2178</v>
      </c>
      <c r="D580" s="32" t="str">
        <f t="shared" si="32"/>
        <v>T_CLINIC_WED_SH</v>
      </c>
      <c r="E580">
        <f t="shared" si="33"/>
        <v>0</v>
      </c>
      <c r="F580">
        <f t="shared" si="34"/>
        <v>0</v>
      </c>
      <c r="J580" s="4" t="s">
        <v>3411</v>
      </c>
      <c r="K580" s="4" t="s">
        <v>2149</v>
      </c>
      <c r="L580" s="3"/>
      <c r="O580" t="str">
        <f t="shared" si="35"/>
        <v>T_BBS_COMMENT_CDATE</v>
      </c>
      <c r="P580" s="3"/>
    </row>
    <row r="581" spans="2:16" x14ac:dyDescent="0.45">
      <c r="B581" s="3" t="s">
        <v>793</v>
      </c>
      <c r="C581" s="4" t="s">
        <v>2179</v>
      </c>
      <c r="D581" s="32" t="str">
        <f t="shared" ref="D581:D644" si="36">B581&amp;"_"&amp;C581</f>
        <v>T_CLINIC_WED_SM</v>
      </c>
      <c r="E581">
        <f t="shared" ref="E581:E644" si="37">VLOOKUP(D581,$O$3:$P$6663,2,FALSE)</f>
        <v>0</v>
      </c>
      <c r="F581">
        <f t="shared" ref="F581:F644" si="38">IFERROR(E581,"")</f>
        <v>0</v>
      </c>
      <c r="J581" s="4" t="s">
        <v>3411</v>
      </c>
      <c r="K581" s="4" t="s">
        <v>2158</v>
      </c>
      <c r="L581" s="3"/>
      <c r="O581" t="str">
        <f t="shared" ref="O581:O644" si="39">J581&amp;"_"&amp;K581</f>
        <v>T_BBS_COMMENT_UUSER</v>
      </c>
      <c r="P581" s="3"/>
    </row>
    <row r="582" spans="2:16" x14ac:dyDescent="0.45">
      <c r="B582" s="3" t="s">
        <v>793</v>
      </c>
      <c r="C582" s="4" t="s">
        <v>2180</v>
      </c>
      <c r="D582" s="32" t="str">
        <f t="shared" si="36"/>
        <v>T_CLINIC_WED_EH</v>
      </c>
      <c r="E582">
        <f t="shared" si="37"/>
        <v>0</v>
      </c>
      <c r="F582">
        <f t="shared" si="38"/>
        <v>0</v>
      </c>
      <c r="J582" s="4" t="s">
        <v>3411</v>
      </c>
      <c r="K582" s="4" t="s">
        <v>2150</v>
      </c>
      <c r="L582" s="3"/>
      <c r="O582" t="str">
        <f t="shared" si="39"/>
        <v>T_BBS_COMMENT_UDATE</v>
      </c>
      <c r="P582" s="3"/>
    </row>
    <row r="583" spans="2:16" x14ac:dyDescent="0.45">
      <c r="B583" s="3" t="s">
        <v>793</v>
      </c>
      <c r="C583" s="4" t="s">
        <v>2181</v>
      </c>
      <c r="D583" s="32" t="str">
        <f t="shared" si="36"/>
        <v>T_CLINIC_WED_EM</v>
      </c>
      <c r="E583">
        <f t="shared" si="37"/>
        <v>0</v>
      </c>
      <c r="F583">
        <f t="shared" si="38"/>
        <v>0</v>
      </c>
      <c r="J583" s="4" t="s">
        <v>3412</v>
      </c>
      <c r="K583" s="4" t="s">
        <v>3952</v>
      </c>
      <c r="L583" s="3" t="s">
        <v>5505</v>
      </c>
      <c r="O583" t="str">
        <f t="shared" si="39"/>
        <v>T_BBS_IMG_INO</v>
      </c>
      <c r="P583" s="3" t="s">
        <v>5505</v>
      </c>
    </row>
    <row r="584" spans="2:16" x14ac:dyDescent="0.45">
      <c r="B584" s="3" t="s">
        <v>793</v>
      </c>
      <c r="C584" s="4" t="s">
        <v>2182</v>
      </c>
      <c r="D584" s="32" t="str">
        <f t="shared" si="36"/>
        <v>T_CLINIC_WED_CLOSE</v>
      </c>
      <c r="E584">
        <f t="shared" si="37"/>
        <v>0</v>
      </c>
      <c r="F584">
        <f t="shared" si="38"/>
        <v>0</v>
      </c>
      <c r="J584" s="4" t="s">
        <v>3412</v>
      </c>
      <c r="K584" s="4" t="s">
        <v>3950</v>
      </c>
      <c r="L584" s="3" t="s">
        <v>5505</v>
      </c>
      <c r="O584" t="str">
        <f t="shared" si="39"/>
        <v>T_BBS_IMG_BBS_NO</v>
      </c>
      <c r="P584" s="3" t="s">
        <v>5505</v>
      </c>
    </row>
    <row r="585" spans="2:16" x14ac:dyDescent="0.45">
      <c r="B585" s="3" t="s">
        <v>793</v>
      </c>
      <c r="C585" s="4" t="s">
        <v>2183</v>
      </c>
      <c r="D585" s="32" t="str">
        <f t="shared" si="36"/>
        <v>T_CLINIC_THU_SH</v>
      </c>
      <c r="E585">
        <f t="shared" si="37"/>
        <v>0</v>
      </c>
      <c r="F585">
        <f t="shared" si="38"/>
        <v>0</v>
      </c>
      <c r="J585" s="4" t="s">
        <v>3412</v>
      </c>
      <c r="K585" s="4" t="s">
        <v>3922</v>
      </c>
      <c r="L585" s="3"/>
      <c r="O585" t="str">
        <f t="shared" si="39"/>
        <v>T_BBS_IMG_ATTACH</v>
      </c>
      <c r="P585" s="3"/>
    </row>
    <row r="586" spans="2:16" x14ac:dyDescent="0.45">
      <c r="B586" s="3" t="s">
        <v>793</v>
      </c>
      <c r="C586" s="4" t="s">
        <v>2184</v>
      </c>
      <c r="D586" s="32" t="str">
        <f t="shared" si="36"/>
        <v>T_CLINIC_THU_SM</v>
      </c>
      <c r="E586">
        <f t="shared" si="37"/>
        <v>0</v>
      </c>
      <c r="F586">
        <f t="shared" si="38"/>
        <v>0</v>
      </c>
      <c r="J586" s="4" t="s">
        <v>3412</v>
      </c>
      <c r="K586" s="4" t="s">
        <v>3923</v>
      </c>
      <c r="L586" s="3"/>
      <c r="O586" t="str">
        <f t="shared" si="39"/>
        <v>T_BBS_IMG_ATTACH_ORG_NAME</v>
      </c>
      <c r="P586" s="3"/>
    </row>
    <row r="587" spans="2:16" x14ac:dyDescent="0.45">
      <c r="B587" s="3" t="s">
        <v>793</v>
      </c>
      <c r="C587" s="4" t="s">
        <v>2185</v>
      </c>
      <c r="D587" s="32" t="str">
        <f t="shared" si="36"/>
        <v>T_CLINIC_THU_EH</v>
      </c>
      <c r="E587">
        <f t="shared" si="37"/>
        <v>0</v>
      </c>
      <c r="F587">
        <f t="shared" si="38"/>
        <v>0</v>
      </c>
      <c r="J587" s="4" t="s">
        <v>791</v>
      </c>
      <c r="K587" s="4" t="s">
        <v>2142</v>
      </c>
      <c r="L587" s="3" t="s">
        <v>5505</v>
      </c>
      <c r="O587" t="str">
        <f t="shared" si="39"/>
        <v>T_CART_CARTID</v>
      </c>
      <c r="P587" s="3" t="s">
        <v>5505</v>
      </c>
    </row>
    <row r="588" spans="2:16" x14ac:dyDescent="0.45">
      <c r="B588" s="3" t="s">
        <v>793</v>
      </c>
      <c r="C588" s="4" t="s">
        <v>2186</v>
      </c>
      <c r="D588" s="32" t="str">
        <f t="shared" si="36"/>
        <v>T_CLINIC_THU_EM</v>
      </c>
      <c r="E588">
        <f t="shared" si="37"/>
        <v>0</v>
      </c>
      <c r="F588">
        <f t="shared" si="38"/>
        <v>0</v>
      </c>
      <c r="J588" s="4" t="s">
        <v>791</v>
      </c>
      <c r="K588" s="4" t="s">
        <v>2143</v>
      </c>
      <c r="L588" s="3"/>
      <c r="O588" t="str">
        <f t="shared" si="39"/>
        <v>T_CART_GUBUN</v>
      </c>
      <c r="P588" s="3"/>
    </row>
    <row r="589" spans="2:16" x14ac:dyDescent="0.45">
      <c r="B589" s="3" t="s">
        <v>793</v>
      </c>
      <c r="C589" s="4" t="s">
        <v>2187</v>
      </c>
      <c r="D589" s="32" t="str">
        <f t="shared" si="36"/>
        <v>T_CLINIC_THU_CLOSE</v>
      </c>
      <c r="E589">
        <f t="shared" si="37"/>
        <v>0</v>
      </c>
      <c r="F589">
        <f t="shared" si="38"/>
        <v>0</v>
      </c>
      <c r="J589" s="4" t="s">
        <v>791</v>
      </c>
      <c r="K589" s="4" t="s">
        <v>2144</v>
      </c>
      <c r="L589" s="3" t="s">
        <v>5506</v>
      </c>
      <c r="O589" t="str">
        <f t="shared" si="39"/>
        <v>T_CART_MEM_NO</v>
      </c>
      <c r="P589" s="3" t="s">
        <v>5506</v>
      </c>
    </row>
    <row r="590" spans="2:16" x14ac:dyDescent="0.45">
      <c r="B590" s="3" t="s">
        <v>793</v>
      </c>
      <c r="C590" s="4" t="s">
        <v>2188</v>
      </c>
      <c r="D590" s="32" t="str">
        <f t="shared" si="36"/>
        <v>T_CLINIC_FRI_SH</v>
      </c>
      <c r="E590">
        <f t="shared" si="37"/>
        <v>0</v>
      </c>
      <c r="F590">
        <f t="shared" si="38"/>
        <v>0</v>
      </c>
      <c r="J590" s="4" t="s">
        <v>791</v>
      </c>
      <c r="K590" s="4" t="s">
        <v>2145</v>
      </c>
      <c r="L590" s="3"/>
      <c r="O590" t="str">
        <f t="shared" si="39"/>
        <v>T_CART_PNO</v>
      </c>
      <c r="P590" s="3"/>
    </row>
    <row r="591" spans="2:16" x14ac:dyDescent="0.45">
      <c r="B591" s="3" t="s">
        <v>793</v>
      </c>
      <c r="C591" s="4" t="s">
        <v>2189</v>
      </c>
      <c r="D591" s="32" t="str">
        <f t="shared" si="36"/>
        <v>T_CLINIC_FRI_SM</v>
      </c>
      <c r="E591">
        <f t="shared" si="37"/>
        <v>0</v>
      </c>
      <c r="F591">
        <f t="shared" si="38"/>
        <v>0</v>
      </c>
      <c r="J591" s="4" t="s">
        <v>791</v>
      </c>
      <c r="K591" s="4" t="s">
        <v>2146</v>
      </c>
      <c r="L591" s="3"/>
      <c r="O591" t="str">
        <f t="shared" si="39"/>
        <v>T_CART_QTY</v>
      </c>
      <c r="P591" s="3"/>
    </row>
    <row r="592" spans="2:16" x14ac:dyDescent="0.45">
      <c r="B592" s="3" t="s">
        <v>793</v>
      </c>
      <c r="C592" s="4" t="s">
        <v>2190</v>
      </c>
      <c r="D592" s="32" t="str">
        <f t="shared" si="36"/>
        <v>T_CLINIC_FRI_EH</v>
      </c>
      <c r="E592">
        <f t="shared" si="37"/>
        <v>0</v>
      </c>
      <c r="F592">
        <f t="shared" si="38"/>
        <v>0</v>
      </c>
      <c r="J592" s="4" t="s">
        <v>791</v>
      </c>
      <c r="K592" s="4" t="s">
        <v>2147</v>
      </c>
      <c r="L592" s="3"/>
      <c r="O592" t="str">
        <f t="shared" si="39"/>
        <v>T_CART_DIRECT_YN</v>
      </c>
      <c r="P592" s="3"/>
    </row>
    <row r="593" spans="2:16" x14ac:dyDescent="0.45">
      <c r="B593" s="3" t="s">
        <v>793</v>
      </c>
      <c r="C593" s="4" t="s">
        <v>2191</v>
      </c>
      <c r="D593" s="32" t="str">
        <f t="shared" si="36"/>
        <v>T_CLINIC_FRI_EM</v>
      </c>
      <c r="E593">
        <f t="shared" si="37"/>
        <v>0</v>
      </c>
      <c r="F593">
        <f t="shared" si="38"/>
        <v>0</v>
      </c>
      <c r="J593" s="4" t="s">
        <v>791</v>
      </c>
      <c r="K593" s="4" t="s">
        <v>2148</v>
      </c>
      <c r="L593" s="3"/>
      <c r="O593" t="str">
        <f t="shared" si="39"/>
        <v>T_CART_ORDER_YN</v>
      </c>
      <c r="P593" s="3"/>
    </row>
    <row r="594" spans="2:16" x14ac:dyDescent="0.45">
      <c r="B594" s="3" t="s">
        <v>793</v>
      </c>
      <c r="C594" s="4" t="s">
        <v>2192</v>
      </c>
      <c r="D594" s="32" t="str">
        <f t="shared" si="36"/>
        <v>T_CLINIC_FRI_CLOSE</v>
      </c>
      <c r="E594">
        <f t="shared" si="37"/>
        <v>0</v>
      </c>
      <c r="F594">
        <f t="shared" si="38"/>
        <v>0</v>
      </c>
      <c r="J594" s="4" t="s">
        <v>791</v>
      </c>
      <c r="K594" s="4" t="s">
        <v>2149</v>
      </c>
      <c r="L594" s="3"/>
      <c r="O594" t="str">
        <f t="shared" si="39"/>
        <v>T_CART_CDATE</v>
      </c>
      <c r="P594" s="3"/>
    </row>
    <row r="595" spans="2:16" x14ac:dyDescent="0.45">
      <c r="B595" s="3" t="s">
        <v>793</v>
      </c>
      <c r="C595" s="4" t="s">
        <v>2193</v>
      </c>
      <c r="D595" s="32" t="str">
        <f t="shared" si="36"/>
        <v>T_CLINIC_SAT_SH</v>
      </c>
      <c r="E595">
        <f t="shared" si="37"/>
        <v>0</v>
      </c>
      <c r="F595">
        <f t="shared" si="38"/>
        <v>0</v>
      </c>
      <c r="J595" s="4" t="s">
        <v>791</v>
      </c>
      <c r="K595" s="4" t="s">
        <v>2150</v>
      </c>
      <c r="L595" s="3"/>
      <c r="O595" t="str">
        <f t="shared" si="39"/>
        <v>T_CART_UDATE</v>
      </c>
      <c r="P595" s="3"/>
    </row>
    <row r="596" spans="2:16" x14ac:dyDescent="0.45">
      <c r="B596" s="3" t="s">
        <v>793</v>
      </c>
      <c r="C596" s="4" t="s">
        <v>2194</v>
      </c>
      <c r="D596" s="32" t="str">
        <f t="shared" si="36"/>
        <v>T_CLINIC_SAT_SM</v>
      </c>
      <c r="E596">
        <f t="shared" si="37"/>
        <v>0</v>
      </c>
      <c r="F596">
        <f t="shared" si="38"/>
        <v>0</v>
      </c>
      <c r="J596" s="4" t="s">
        <v>792</v>
      </c>
      <c r="K596" s="4" t="s">
        <v>2151</v>
      </c>
      <c r="L596" s="3" t="s">
        <v>5505</v>
      </c>
      <c r="O596" t="str">
        <f t="shared" si="39"/>
        <v>T_CATEGORY_CATE_NO</v>
      </c>
      <c r="P596" s="3" t="s">
        <v>5505</v>
      </c>
    </row>
    <row r="597" spans="2:16" x14ac:dyDescent="0.45">
      <c r="B597" s="3" t="s">
        <v>793</v>
      </c>
      <c r="C597" s="4" t="s">
        <v>2195</v>
      </c>
      <c r="D597" s="32" t="str">
        <f t="shared" si="36"/>
        <v>T_CLINIC_SAT_EH</v>
      </c>
      <c r="E597">
        <f t="shared" si="37"/>
        <v>0</v>
      </c>
      <c r="F597">
        <f t="shared" si="38"/>
        <v>0</v>
      </c>
      <c r="J597" s="4" t="s">
        <v>792</v>
      </c>
      <c r="K597" s="4" t="s">
        <v>2152</v>
      </c>
      <c r="L597" s="3"/>
      <c r="O597" t="str">
        <f t="shared" si="39"/>
        <v>T_CATEGORY_PCATE_NO</v>
      </c>
      <c r="P597" s="3"/>
    </row>
    <row r="598" spans="2:16" x14ac:dyDescent="0.45">
      <c r="B598" s="3" t="s">
        <v>793</v>
      </c>
      <c r="C598" s="4" t="s">
        <v>2196</v>
      </c>
      <c r="D598" s="32" t="str">
        <f t="shared" si="36"/>
        <v>T_CLINIC_SAT_EM</v>
      </c>
      <c r="E598">
        <f t="shared" si="37"/>
        <v>0</v>
      </c>
      <c r="F598">
        <f t="shared" si="38"/>
        <v>0</v>
      </c>
      <c r="J598" s="4" t="s">
        <v>792</v>
      </c>
      <c r="K598" s="4" t="s">
        <v>2153</v>
      </c>
      <c r="L598" s="3"/>
      <c r="O598" t="str">
        <f t="shared" si="39"/>
        <v>T_CATEGORY_NAME</v>
      </c>
      <c r="P598" s="3"/>
    </row>
    <row r="599" spans="2:16" x14ac:dyDescent="0.45">
      <c r="B599" s="3" t="s">
        <v>793</v>
      </c>
      <c r="C599" s="4" t="s">
        <v>2197</v>
      </c>
      <c r="D599" s="32" t="str">
        <f t="shared" si="36"/>
        <v>T_CLINIC_SAT_CLOSE</v>
      </c>
      <c r="E599">
        <f t="shared" si="37"/>
        <v>0</v>
      </c>
      <c r="F599">
        <f t="shared" si="38"/>
        <v>0</v>
      </c>
      <c r="J599" s="4" t="s">
        <v>792</v>
      </c>
      <c r="K599" s="4" t="s">
        <v>2154</v>
      </c>
      <c r="L599" s="3"/>
      <c r="O599" t="str">
        <f t="shared" si="39"/>
        <v>T_CATEGORY_RANK</v>
      </c>
      <c r="P599" s="3"/>
    </row>
    <row r="600" spans="2:16" x14ac:dyDescent="0.45">
      <c r="B600" s="3" t="s">
        <v>793</v>
      </c>
      <c r="C600" s="4" t="s">
        <v>2198</v>
      </c>
      <c r="D600" s="32" t="str">
        <f t="shared" si="36"/>
        <v>T_CLINIC_SUN_SH</v>
      </c>
      <c r="E600">
        <f t="shared" si="37"/>
        <v>0</v>
      </c>
      <c r="F600">
        <f t="shared" si="38"/>
        <v>0</v>
      </c>
      <c r="J600" s="4" t="s">
        <v>792</v>
      </c>
      <c r="K600" s="4" t="s">
        <v>2155</v>
      </c>
      <c r="L600" s="3"/>
      <c r="O600" t="str">
        <f t="shared" si="39"/>
        <v>T_CATEGORY_REMARK</v>
      </c>
      <c r="P600" s="3"/>
    </row>
    <row r="601" spans="2:16" x14ac:dyDescent="0.45">
      <c r="B601" s="3" t="s">
        <v>793</v>
      </c>
      <c r="C601" s="4" t="s">
        <v>2199</v>
      </c>
      <c r="D601" s="32" t="str">
        <f t="shared" si="36"/>
        <v>T_CLINIC_SUN_SM</v>
      </c>
      <c r="E601">
        <f t="shared" si="37"/>
        <v>0</v>
      </c>
      <c r="F601">
        <f t="shared" si="38"/>
        <v>0</v>
      </c>
      <c r="J601" s="4" t="s">
        <v>792</v>
      </c>
      <c r="K601" s="4" t="s">
        <v>2156</v>
      </c>
      <c r="L601" s="3"/>
      <c r="O601" t="str">
        <f t="shared" si="39"/>
        <v>T_CATEGORY_STATUS</v>
      </c>
      <c r="P601" s="3"/>
    </row>
    <row r="602" spans="2:16" x14ac:dyDescent="0.45">
      <c r="B602" s="3" t="s">
        <v>793</v>
      </c>
      <c r="C602" s="4" t="s">
        <v>2200</v>
      </c>
      <c r="D602" s="32" t="str">
        <f t="shared" si="36"/>
        <v>T_CLINIC_SUN_EH</v>
      </c>
      <c r="E602">
        <f t="shared" si="37"/>
        <v>0</v>
      </c>
      <c r="F602">
        <f t="shared" si="38"/>
        <v>0</v>
      </c>
      <c r="J602" s="4" t="s">
        <v>792</v>
      </c>
      <c r="K602" s="4" t="s">
        <v>2157</v>
      </c>
      <c r="L602" s="3"/>
      <c r="O602" t="str">
        <f t="shared" si="39"/>
        <v>T_CATEGORY_CUSER</v>
      </c>
      <c r="P602" s="3"/>
    </row>
    <row r="603" spans="2:16" x14ac:dyDescent="0.45">
      <c r="B603" s="3" t="s">
        <v>793</v>
      </c>
      <c r="C603" s="4" t="s">
        <v>2201</v>
      </c>
      <c r="D603" s="32" t="str">
        <f t="shared" si="36"/>
        <v>T_CLINIC_SUN_EM</v>
      </c>
      <c r="E603">
        <f t="shared" si="37"/>
        <v>0</v>
      </c>
      <c r="F603">
        <f t="shared" si="38"/>
        <v>0</v>
      </c>
      <c r="J603" s="4" t="s">
        <v>792</v>
      </c>
      <c r="K603" s="4" t="s">
        <v>2149</v>
      </c>
      <c r="L603" s="3"/>
      <c r="O603" t="str">
        <f t="shared" si="39"/>
        <v>T_CATEGORY_CDATE</v>
      </c>
      <c r="P603" s="3"/>
    </row>
    <row r="604" spans="2:16" x14ac:dyDescent="0.45">
      <c r="B604" s="3" t="s">
        <v>793</v>
      </c>
      <c r="C604" s="4" t="s">
        <v>2202</v>
      </c>
      <c r="D604" s="32" t="str">
        <f t="shared" si="36"/>
        <v>T_CLINIC_SUN_CLOSE</v>
      </c>
      <c r="E604">
        <f t="shared" si="37"/>
        <v>0</v>
      </c>
      <c r="F604">
        <f t="shared" si="38"/>
        <v>0</v>
      </c>
      <c r="J604" s="4" t="s">
        <v>792</v>
      </c>
      <c r="K604" s="4" t="s">
        <v>2158</v>
      </c>
      <c r="L604" s="3"/>
      <c r="O604" t="str">
        <f t="shared" si="39"/>
        <v>T_CATEGORY_UUSER</v>
      </c>
      <c r="P604" s="3"/>
    </row>
    <row r="605" spans="2:16" x14ac:dyDescent="0.45">
      <c r="B605" s="3" t="s">
        <v>793</v>
      </c>
      <c r="C605" s="4" t="s">
        <v>2203</v>
      </c>
      <c r="D605" s="32" t="str">
        <f t="shared" si="36"/>
        <v>T_CLINIC_HOLIDAY_SH</v>
      </c>
      <c r="E605">
        <f t="shared" si="37"/>
        <v>0</v>
      </c>
      <c r="F605">
        <f t="shared" si="38"/>
        <v>0</v>
      </c>
      <c r="J605" s="4" t="s">
        <v>792</v>
      </c>
      <c r="K605" s="4" t="s">
        <v>2150</v>
      </c>
      <c r="L605" s="3"/>
      <c r="O605" t="str">
        <f t="shared" si="39"/>
        <v>T_CATEGORY_UDATE</v>
      </c>
      <c r="P605" s="3"/>
    </row>
    <row r="606" spans="2:16" x14ac:dyDescent="0.45">
      <c r="B606" s="3" t="s">
        <v>793</v>
      </c>
      <c r="C606" s="4" t="s">
        <v>2204</v>
      </c>
      <c r="D606" s="32" t="str">
        <f t="shared" si="36"/>
        <v>T_CLINIC_HOLIDAY_SM</v>
      </c>
      <c r="E606">
        <f t="shared" si="37"/>
        <v>0</v>
      </c>
      <c r="F606">
        <f t="shared" si="38"/>
        <v>0</v>
      </c>
      <c r="J606" s="4" t="s">
        <v>793</v>
      </c>
      <c r="K606" s="4" t="s">
        <v>2144</v>
      </c>
      <c r="L606" s="3" t="s">
        <v>5505</v>
      </c>
      <c r="O606" t="str">
        <f t="shared" si="39"/>
        <v>T_CLINIC_MEM_NO</v>
      </c>
      <c r="P606" s="3" t="s">
        <v>5505</v>
      </c>
    </row>
    <row r="607" spans="2:16" x14ac:dyDescent="0.45">
      <c r="B607" s="3" t="s">
        <v>793</v>
      </c>
      <c r="C607" s="4" t="s">
        <v>2205</v>
      </c>
      <c r="D607" s="32" t="str">
        <f t="shared" si="36"/>
        <v>T_CLINIC_HOLIDAY_EH</v>
      </c>
      <c r="E607">
        <f t="shared" si="37"/>
        <v>0</v>
      </c>
      <c r="F607">
        <f t="shared" si="38"/>
        <v>0</v>
      </c>
      <c r="J607" s="4" t="s">
        <v>793</v>
      </c>
      <c r="K607" s="4" t="s">
        <v>2159</v>
      </c>
      <c r="L607" s="3" t="s">
        <v>5507</v>
      </c>
      <c r="O607" t="str">
        <f t="shared" si="39"/>
        <v>T_CLINIC_CLINIC_ID</v>
      </c>
      <c r="P607" s="3" t="s">
        <v>5507</v>
      </c>
    </row>
    <row r="608" spans="2:16" x14ac:dyDescent="0.45">
      <c r="B608" s="3" t="s">
        <v>793</v>
      </c>
      <c r="C608" s="4" t="s">
        <v>2206</v>
      </c>
      <c r="D608" s="32" t="str">
        <f t="shared" si="36"/>
        <v>T_CLINIC_HOLIDAY_EM</v>
      </c>
      <c r="E608">
        <f t="shared" si="37"/>
        <v>0</v>
      </c>
      <c r="F608">
        <f t="shared" si="38"/>
        <v>0</v>
      </c>
      <c r="J608" s="4" t="s">
        <v>793</v>
      </c>
      <c r="K608" s="4" t="s">
        <v>2160</v>
      </c>
      <c r="L608" s="3"/>
      <c r="O608" t="str">
        <f t="shared" si="39"/>
        <v>T_CLINIC_CLINIC_NAME</v>
      </c>
      <c r="P608" s="3"/>
    </row>
    <row r="609" spans="2:16" x14ac:dyDescent="0.45">
      <c r="B609" s="3" t="s">
        <v>793</v>
      </c>
      <c r="C609" s="4" t="s">
        <v>2207</v>
      </c>
      <c r="D609" s="32" t="str">
        <f t="shared" si="36"/>
        <v>T_CLINIC_HOLIDAY_CLOSE</v>
      </c>
      <c r="E609">
        <f t="shared" si="37"/>
        <v>0</v>
      </c>
      <c r="F609">
        <f t="shared" si="38"/>
        <v>0</v>
      </c>
      <c r="J609" s="4" t="s">
        <v>793</v>
      </c>
      <c r="K609" s="4" t="s">
        <v>2161</v>
      </c>
      <c r="L609" s="3"/>
      <c r="O609" t="str">
        <f t="shared" si="39"/>
        <v>T_CLINIC_ZIP</v>
      </c>
      <c r="P609" s="3"/>
    </row>
    <row r="610" spans="2:16" x14ac:dyDescent="0.45">
      <c r="B610" s="3" t="s">
        <v>793</v>
      </c>
      <c r="C610" s="4" t="s">
        <v>2208</v>
      </c>
      <c r="D610" s="32" t="str">
        <f t="shared" si="36"/>
        <v>T_CLINIC_LUNCH_SH</v>
      </c>
      <c r="E610">
        <f t="shared" si="37"/>
        <v>0</v>
      </c>
      <c r="F610">
        <f t="shared" si="38"/>
        <v>0</v>
      </c>
      <c r="J610" s="4" t="s">
        <v>793</v>
      </c>
      <c r="K610" s="4" t="s">
        <v>2162</v>
      </c>
      <c r="L610" s="3"/>
      <c r="O610" t="str">
        <f t="shared" si="39"/>
        <v>T_CLINIC_ADDR1</v>
      </c>
      <c r="P610" s="3"/>
    </row>
    <row r="611" spans="2:16" x14ac:dyDescent="0.45">
      <c r="B611" s="3" t="s">
        <v>793</v>
      </c>
      <c r="C611" s="4" t="s">
        <v>2209</v>
      </c>
      <c r="D611" s="32" t="str">
        <f t="shared" si="36"/>
        <v>T_CLINIC_LUNCH_SM</v>
      </c>
      <c r="E611">
        <f t="shared" si="37"/>
        <v>0</v>
      </c>
      <c r="F611">
        <f t="shared" si="38"/>
        <v>0</v>
      </c>
      <c r="J611" s="4" t="s">
        <v>793</v>
      </c>
      <c r="K611" s="4" t="s">
        <v>2163</v>
      </c>
      <c r="L611" s="3"/>
      <c r="O611" t="str">
        <f t="shared" si="39"/>
        <v>T_CLINIC_ADDR2</v>
      </c>
      <c r="P611" s="3"/>
    </row>
    <row r="612" spans="2:16" x14ac:dyDescent="0.45">
      <c r="B612" s="3" t="s">
        <v>793</v>
      </c>
      <c r="C612" s="4" t="s">
        <v>2210</v>
      </c>
      <c r="D612" s="32" t="str">
        <f t="shared" si="36"/>
        <v>T_CLINIC_LUNCH_EH</v>
      </c>
      <c r="E612">
        <f t="shared" si="37"/>
        <v>0</v>
      </c>
      <c r="F612">
        <f t="shared" si="38"/>
        <v>0</v>
      </c>
      <c r="J612" s="4" t="s">
        <v>793</v>
      </c>
      <c r="K612" s="4" t="s">
        <v>2164</v>
      </c>
      <c r="L612" s="3"/>
      <c r="O612" t="str">
        <f t="shared" si="39"/>
        <v>T_CLINIC_TEL1</v>
      </c>
      <c r="P612" s="3"/>
    </row>
    <row r="613" spans="2:16" x14ac:dyDescent="0.45">
      <c r="B613" s="3" t="s">
        <v>793</v>
      </c>
      <c r="C613" s="4" t="s">
        <v>2211</v>
      </c>
      <c r="D613" s="32" t="str">
        <f t="shared" si="36"/>
        <v>T_CLINIC_LUNCH_EM</v>
      </c>
      <c r="E613">
        <f t="shared" si="37"/>
        <v>0</v>
      </c>
      <c r="F613">
        <f t="shared" si="38"/>
        <v>0</v>
      </c>
      <c r="J613" s="4" t="s">
        <v>793</v>
      </c>
      <c r="K613" s="4" t="s">
        <v>2165</v>
      </c>
      <c r="L613" s="3"/>
      <c r="O613" t="str">
        <f t="shared" si="39"/>
        <v>T_CLINIC_TEL2</v>
      </c>
      <c r="P613" s="3"/>
    </row>
    <row r="614" spans="2:16" x14ac:dyDescent="0.45">
      <c r="B614" s="3" t="s">
        <v>793</v>
      </c>
      <c r="C614" s="4" t="s">
        <v>2212</v>
      </c>
      <c r="D614" s="32" t="str">
        <f t="shared" si="36"/>
        <v>T_CLINIC_LUNCH_YN</v>
      </c>
      <c r="E614">
        <f t="shared" si="37"/>
        <v>0</v>
      </c>
      <c r="F614">
        <f t="shared" si="38"/>
        <v>0</v>
      </c>
      <c r="J614" s="4" t="s">
        <v>793</v>
      </c>
      <c r="K614" s="4" t="s">
        <v>2166</v>
      </c>
      <c r="L614" s="3"/>
      <c r="O614" t="str">
        <f t="shared" si="39"/>
        <v>T_CLINIC_INTRO</v>
      </c>
      <c r="P614" s="3"/>
    </row>
    <row r="615" spans="2:16" x14ac:dyDescent="0.45">
      <c r="B615" s="3" t="s">
        <v>793</v>
      </c>
      <c r="C615" s="4" t="s">
        <v>2213</v>
      </c>
      <c r="D615" s="32" t="str">
        <f t="shared" si="36"/>
        <v>T_CLINIC_ALARM_TEL1</v>
      </c>
      <c r="E615">
        <f t="shared" si="37"/>
        <v>0</v>
      </c>
      <c r="F615">
        <f t="shared" si="38"/>
        <v>0</v>
      </c>
      <c r="J615" s="4" t="s">
        <v>793</v>
      </c>
      <c r="K615" s="4" t="s">
        <v>2167</v>
      </c>
      <c r="L615" s="3"/>
      <c r="O615" t="str">
        <f t="shared" si="39"/>
        <v>T_CLINIC_SUBJECT</v>
      </c>
      <c r="P615" s="3"/>
    </row>
    <row r="616" spans="2:16" x14ac:dyDescent="0.45">
      <c r="B616" s="3" t="s">
        <v>793</v>
      </c>
      <c r="C616" s="4" t="s">
        <v>2214</v>
      </c>
      <c r="D616" s="32" t="str">
        <f t="shared" si="36"/>
        <v>T_CLINIC_ALARM_TEL2</v>
      </c>
      <c r="E616">
        <f t="shared" si="37"/>
        <v>0</v>
      </c>
      <c r="F616">
        <f t="shared" si="38"/>
        <v>0</v>
      </c>
      <c r="J616" s="4" t="s">
        <v>793</v>
      </c>
      <c r="K616" s="4" t="s">
        <v>2168</v>
      </c>
      <c r="L616" s="3"/>
      <c r="O616" t="str">
        <f t="shared" si="39"/>
        <v>T_CLINIC_MON_SH</v>
      </c>
      <c r="P616" s="3"/>
    </row>
    <row r="617" spans="2:16" x14ac:dyDescent="0.45">
      <c r="B617" s="3" t="s">
        <v>793</v>
      </c>
      <c r="C617" s="4" t="s">
        <v>2215</v>
      </c>
      <c r="D617" s="32" t="str">
        <f t="shared" si="36"/>
        <v>T_CLINIC_ALARM_TYPE</v>
      </c>
      <c r="E617">
        <f t="shared" si="37"/>
        <v>0</v>
      </c>
      <c r="F617">
        <f t="shared" si="38"/>
        <v>0</v>
      </c>
      <c r="J617" s="4" t="s">
        <v>793</v>
      </c>
      <c r="K617" s="4" t="s">
        <v>2169</v>
      </c>
      <c r="L617" s="3"/>
      <c r="O617" t="str">
        <f t="shared" si="39"/>
        <v>T_CLINIC_MON_SM</v>
      </c>
      <c r="P617" s="3"/>
    </row>
    <row r="618" spans="2:16" x14ac:dyDescent="0.45">
      <c r="B618" s="3" t="s">
        <v>793</v>
      </c>
      <c r="C618" s="4" t="s">
        <v>2216</v>
      </c>
      <c r="D618" s="32" t="str">
        <f t="shared" si="36"/>
        <v>T_CLINIC_BLOG</v>
      </c>
      <c r="E618">
        <f t="shared" si="37"/>
        <v>0</v>
      </c>
      <c r="F618">
        <f t="shared" si="38"/>
        <v>0</v>
      </c>
      <c r="J618" s="4" t="s">
        <v>793</v>
      </c>
      <c r="K618" s="4" t="s">
        <v>2170</v>
      </c>
      <c r="L618" s="3"/>
      <c r="O618" t="str">
        <f t="shared" si="39"/>
        <v>T_CLINIC_MON_EH</v>
      </c>
      <c r="P618" s="3"/>
    </row>
    <row r="619" spans="2:16" x14ac:dyDescent="0.45">
      <c r="B619" s="3" t="s">
        <v>793</v>
      </c>
      <c r="C619" s="22" t="s">
        <v>2217</v>
      </c>
      <c r="D619" s="32" t="str">
        <f t="shared" si="36"/>
        <v>T_CLINIC_YOUTUBE</v>
      </c>
      <c r="E619">
        <f t="shared" si="37"/>
        <v>0</v>
      </c>
      <c r="F619">
        <f t="shared" si="38"/>
        <v>0</v>
      </c>
      <c r="J619" s="4" t="s">
        <v>793</v>
      </c>
      <c r="K619" s="4" t="s">
        <v>2171</v>
      </c>
      <c r="L619" s="3"/>
      <c r="O619" t="str">
        <f t="shared" si="39"/>
        <v>T_CLINIC_MON_EM</v>
      </c>
      <c r="P619" s="3"/>
    </row>
    <row r="620" spans="2:16" x14ac:dyDescent="0.45">
      <c r="B620" s="3" t="s">
        <v>793</v>
      </c>
      <c r="C620" s="4" t="s">
        <v>2218</v>
      </c>
      <c r="D620" s="32" t="str">
        <f t="shared" si="36"/>
        <v>T_CLINIC_FACEBOOK</v>
      </c>
      <c r="E620">
        <f t="shared" si="37"/>
        <v>0</v>
      </c>
      <c r="F620">
        <f t="shared" si="38"/>
        <v>0</v>
      </c>
      <c r="J620" s="4" t="s">
        <v>793</v>
      </c>
      <c r="K620" s="4" t="s">
        <v>2172</v>
      </c>
      <c r="L620" s="3"/>
      <c r="O620" t="str">
        <f t="shared" si="39"/>
        <v>T_CLINIC_MON_CLOSE</v>
      </c>
      <c r="P620" s="3"/>
    </row>
    <row r="621" spans="2:16" x14ac:dyDescent="0.45">
      <c r="B621" s="3" t="s">
        <v>793</v>
      </c>
      <c r="C621" s="4" t="s">
        <v>2219</v>
      </c>
      <c r="D621" s="32" t="str">
        <f t="shared" si="36"/>
        <v>T_CLINIC_INSTAGRAM</v>
      </c>
      <c r="E621">
        <f t="shared" si="37"/>
        <v>0</v>
      </c>
      <c r="F621">
        <f t="shared" si="38"/>
        <v>0</v>
      </c>
      <c r="J621" s="4" t="s">
        <v>793</v>
      </c>
      <c r="K621" s="4" t="s">
        <v>2173</v>
      </c>
      <c r="L621" s="3"/>
      <c r="O621" t="str">
        <f t="shared" si="39"/>
        <v>T_CLINIC_TUE_SH</v>
      </c>
      <c r="P621" s="3"/>
    </row>
    <row r="622" spans="2:16" x14ac:dyDescent="0.45">
      <c r="B622" s="3" t="s">
        <v>793</v>
      </c>
      <c r="C622" s="4" t="s">
        <v>2220</v>
      </c>
      <c r="D622" s="32" t="str">
        <f t="shared" si="36"/>
        <v>T_CLINIC_TWITTER</v>
      </c>
      <c r="E622">
        <f t="shared" si="37"/>
        <v>0</v>
      </c>
      <c r="F622">
        <f t="shared" si="38"/>
        <v>0</v>
      </c>
      <c r="J622" s="4" t="s">
        <v>793</v>
      </c>
      <c r="K622" s="4" t="s">
        <v>2174</v>
      </c>
      <c r="L622" s="3"/>
      <c r="O622" t="str">
        <f t="shared" si="39"/>
        <v>T_CLINIC_TUE_SM</v>
      </c>
      <c r="P622" s="3"/>
    </row>
    <row r="623" spans="2:16" x14ac:dyDescent="0.45">
      <c r="B623" s="3" t="s">
        <v>793</v>
      </c>
      <c r="C623" s="4" t="s">
        <v>2221</v>
      </c>
      <c r="D623" s="32" t="str">
        <f t="shared" si="36"/>
        <v>T_CLINIC_DIVISION_SCORE</v>
      </c>
      <c r="E623">
        <f t="shared" si="37"/>
        <v>0</v>
      </c>
      <c r="F623">
        <f t="shared" si="38"/>
        <v>0</v>
      </c>
      <c r="J623" s="4" t="s">
        <v>793</v>
      </c>
      <c r="K623" s="4" t="s">
        <v>2175</v>
      </c>
      <c r="L623" s="3"/>
      <c r="O623" t="str">
        <f t="shared" si="39"/>
        <v>T_CLINIC_TUE_EH</v>
      </c>
      <c r="P623" s="3"/>
    </row>
    <row r="624" spans="2:16" x14ac:dyDescent="0.45">
      <c r="B624" s="3" t="s">
        <v>793</v>
      </c>
      <c r="C624" s="4" t="s">
        <v>2222</v>
      </c>
      <c r="D624" s="32" t="str">
        <f t="shared" si="36"/>
        <v>T_CLINIC_PICKUP_SCORE</v>
      </c>
      <c r="E624">
        <f t="shared" si="37"/>
        <v>0</v>
      </c>
      <c r="F624">
        <f t="shared" si="38"/>
        <v>0</v>
      </c>
      <c r="J624" s="4" t="s">
        <v>793</v>
      </c>
      <c r="K624" s="4" t="s">
        <v>2176</v>
      </c>
      <c r="L624" s="3"/>
      <c r="O624" t="str">
        <f t="shared" si="39"/>
        <v>T_CLINIC_TUE_EM</v>
      </c>
      <c r="P624" s="3"/>
    </row>
    <row r="625" spans="2:16" x14ac:dyDescent="0.45">
      <c r="B625" s="3" t="s">
        <v>793</v>
      </c>
      <c r="C625" s="4" t="s">
        <v>2223</v>
      </c>
      <c r="D625" s="32" t="str">
        <f t="shared" si="36"/>
        <v>T_CLINIC_KATALK_SCORE</v>
      </c>
      <c r="E625">
        <f t="shared" si="37"/>
        <v>0</v>
      </c>
      <c r="F625">
        <f t="shared" si="38"/>
        <v>0</v>
      </c>
      <c r="J625" s="4" t="s">
        <v>793</v>
      </c>
      <c r="K625" s="4" t="s">
        <v>2177</v>
      </c>
      <c r="L625" s="3"/>
      <c r="O625" t="str">
        <f t="shared" si="39"/>
        <v>T_CLINIC_TUE_CLOSE</v>
      </c>
      <c r="P625" s="3"/>
    </row>
    <row r="626" spans="2:16" x14ac:dyDescent="0.45">
      <c r="B626" s="3" t="s">
        <v>793</v>
      </c>
      <c r="C626" s="4" t="s">
        <v>2224</v>
      </c>
      <c r="D626" s="32" t="str">
        <f t="shared" si="36"/>
        <v>T_CLINIC_KATALK_ID</v>
      </c>
      <c r="E626">
        <f t="shared" si="37"/>
        <v>0</v>
      </c>
      <c r="F626">
        <f t="shared" si="38"/>
        <v>0</v>
      </c>
      <c r="J626" s="4" t="s">
        <v>793</v>
      </c>
      <c r="K626" s="4" t="s">
        <v>2178</v>
      </c>
      <c r="L626" s="3"/>
      <c r="O626" t="str">
        <f t="shared" si="39"/>
        <v>T_CLINIC_WED_SH</v>
      </c>
      <c r="P626" s="3"/>
    </row>
    <row r="627" spans="2:16" x14ac:dyDescent="0.45">
      <c r="B627" s="3" t="s">
        <v>793</v>
      </c>
      <c r="C627" s="4" t="s">
        <v>2225</v>
      </c>
      <c r="D627" s="32" t="str">
        <f t="shared" si="36"/>
        <v>T_CLINIC_SNS_SCORE</v>
      </c>
      <c r="E627">
        <f t="shared" si="37"/>
        <v>0</v>
      </c>
      <c r="F627">
        <f t="shared" si="38"/>
        <v>0</v>
      </c>
      <c r="J627" s="4" t="s">
        <v>793</v>
      </c>
      <c r="K627" s="4" t="s">
        <v>2179</v>
      </c>
      <c r="L627" s="3"/>
      <c r="O627" t="str">
        <f t="shared" si="39"/>
        <v>T_CLINIC_WED_SM</v>
      </c>
      <c r="P627" s="3"/>
    </row>
    <row r="628" spans="2:16" x14ac:dyDescent="0.45">
      <c r="B628" s="3" t="s">
        <v>793</v>
      </c>
      <c r="C628" s="4" t="s">
        <v>2226</v>
      </c>
      <c r="D628" s="32" t="str">
        <f t="shared" si="36"/>
        <v>T_CLINIC_INFO_SCORE</v>
      </c>
      <c r="E628">
        <f t="shared" si="37"/>
        <v>0</v>
      </c>
      <c r="F628">
        <f t="shared" si="38"/>
        <v>0</v>
      </c>
      <c r="J628" s="4" t="s">
        <v>793</v>
      </c>
      <c r="K628" s="4" t="s">
        <v>2180</v>
      </c>
      <c r="L628" s="3"/>
      <c r="O628" t="str">
        <f t="shared" si="39"/>
        <v>T_CLINIC_WED_EH</v>
      </c>
      <c r="P628" s="3"/>
    </row>
    <row r="629" spans="2:16" x14ac:dyDescent="0.45">
      <c r="B629" s="3" t="s">
        <v>793</v>
      </c>
      <c r="C629" s="4" t="s">
        <v>2227</v>
      </c>
      <c r="D629" s="32" t="str">
        <f t="shared" si="36"/>
        <v>T_CLINIC_BBS_SCORE</v>
      </c>
      <c r="E629">
        <f t="shared" si="37"/>
        <v>0</v>
      </c>
      <c r="F629">
        <f t="shared" si="38"/>
        <v>0</v>
      </c>
      <c r="J629" s="4" t="s">
        <v>793</v>
      </c>
      <c r="K629" s="4" t="s">
        <v>2181</v>
      </c>
      <c r="L629" s="3"/>
      <c r="O629" t="str">
        <f t="shared" si="39"/>
        <v>T_CLINIC_WED_EM</v>
      </c>
      <c r="P629" s="3"/>
    </row>
    <row r="630" spans="2:16" x14ac:dyDescent="0.45">
      <c r="B630" s="3" t="s">
        <v>793</v>
      </c>
      <c r="C630" s="4" t="s">
        <v>2228</v>
      </c>
      <c r="D630" s="32" t="str">
        <f t="shared" si="36"/>
        <v>T_CLINIC_TOTAL_SCORE</v>
      </c>
      <c r="E630">
        <f t="shared" si="37"/>
        <v>0</v>
      </c>
      <c r="F630">
        <f t="shared" si="38"/>
        <v>0</v>
      </c>
      <c r="J630" s="4" t="s">
        <v>793</v>
      </c>
      <c r="K630" s="4" t="s">
        <v>2182</v>
      </c>
      <c r="L630" s="3"/>
      <c r="O630" t="str">
        <f t="shared" si="39"/>
        <v>T_CLINIC_WED_CLOSE</v>
      </c>
      <c r="P630" s="3"/>
    </row>
    <row r="631" spans="2:16" x14ac:dyDescent="0.45">
      <c r="B631" s="3" t="s">
        <v>793</v>
      </c>
      <c r="C631" s="4" t="s">
        <v>2229</v>
      </c>
      <c r="D631" s="32" t="str">
        <f t="shared" si="36"/>
        <v>T_CLINIC_RECOMMEND_SEQ</v>
      </c>
      <c r="E631">
        <f t="shared" si="37"/>
        <v>0</v>
      </c>
      <c r="F631">
        <f t="shared" si="38"/>
        <v>0</v>
      </c>
      <c r="J631" s="4" t="s">
        <v>793</v>
      </c>
      <c r="K631" s="4" t="s">
        <v>2183</v>
      </c>
      <c r="L631" s="3"/>
      <c r="O631" t="str">
        <f t="shared" si="39"/>
        <v>T_CLINIC_THU_SH</v>
      </c>
      <c r="P631" s="3"/>
    </row>
    <row r="632" spans="2:16" x14ac:dyDescent="0.45">
      <c r="B632" s="3" t="s">
        <v>793</v>
      </c>
      <c r="C632" s="4" t="s">
        <v>2230</v>
      </c>
      <c r="D632" s="32" t="str">
        <f t="shared" si="36"/>
        <v>T_CLINIC_CLINIC_SELL_CD</v>
      </c>
      <c r="E632">
        <f t="shared" si="37"/>
        <v>0</v>
      </c>
      <c r="F632">
        <f t="shared" si="38"/>
        <v>0</v>
      </c>
      <c r="J632" s="4" t="s">
        <v>793</v>
      </c>
      <c r="K632" s="4" t="s">
        <v>2184</v>
      </c>
      <c r="L632" s="3"/>
      <c r="O632" t="str">
        <f t="shared" si="39"/>
        <v>T_CLINIC_THU_SM</v>
      </c>
      <c r="P632" s="3"/>
    </row>
    <row r="633" spans="2:16" x14ac:dyDescent="0.45">
      <c r="B633" s="3" t="s">
        <v>793</v>
      </c>
      <c r="C633" s="4" t="s">
        <v>2231</v>
      </c>
      <c r="D633" s="32" t="str">
        <f t="shared" si="36"/>
        <v>T_CLINIC_CLINIC_BUY_CD</v>
      </c>
      <c r="E633">
        <f t="shared" si="37"/>
        <v>0</v>
      </c>
      <c r="F633">
        <f t="shared" si="38"/>
        <v>0</v>
      </c>
      <c r="J633" s="4" t="s">
        <v>793</v>
      </c>
      <c r="K633" s="4" t="s">
        <v>2185</v>
      </c>
      <c r="L633" s="3"/>
      <c r="O633" t="str">
        <f t="shared" si="39"/>
        <v>T_CLINIC_THU_EH</v>
      </c>
      <c r="P633" s="3"/>
    </row>
    <row r="634" spans="2:16" x14ac:dyDescent="0.45">
      <c r="B634" s="3" t="s">
        <v>793</v>
      </c>
      <c r="C634" s="4" t="s">
        <v>2232</v>
      </c>
      <c r="D634" s="32" t="str">
        <f t="shared" si="36"/>
        <v>T_CLINIC_TAX_TYPE</v>
      </c>
      <c r="E634">
        <f t="shared" si="37"/>
        <v>0</v>
      </c>
      <c r="F634">
        <f t="shared" si="38"/>
        <v>0</v>
      </c>
      <c r="J634" s="4" t="s">
        <v>793</v>
      </c>
      <c r="K634" s="4" t="s">
        <v>2186</v>
      </c>
      <c r="L634" s="3"/>
      <c r="O634" t="str">
        <f t="shared" si="39"/>
        <v>T_CLINIC_THU_EM</v>
      </c>
      <c r="P634" s="3"/>
    </row>
    <row r="635" spans="2:16" x14ac:dyDescent="0.45">
      <c r="B635" s="3" t="s">
        <v>793</v>
      </c>
      <c r="C635" s="4" t="s">
        <v>2233</v>
      </c>
      <c r="D635" s="32" t="str">
        <f t="shared" si="36"/>
        <v>T_CLINIC_BUSINESS_OWNER</v>
      </c>
      <c r="E635">
        <f t="shared" si="37"/>
        <v>0</v>
      </c>
      <c r="F635">
        <f t="shared" si="38"/>
        <v>0</v>
      </c>
      <c r="J635" s="4" t="s">
        <v>793</v>
      </c>
      <c r="K635" s="4" t="s">
        <v>2187</v>
      </c>
      <c r="L635" s="3"/>
      <c r="O635" t="str">
        <f t="shared" si="39"/>
        <v>T_CLINIC_THU_CLOSE</v>
      </c>
      <c r="P635" s="3"/>
    </row>
    <row r="636" spans="2:16" x14ac:dyDescent="0.45">
      <c r="B636" s="3" t="s">
        <v>793</v>
      </c>
      <c r="C636" s="22" t="s">
        <v>2234</v>
      </c>
      <c r="D636" s="32" t="str">
        <f t="shared" si="36"/>
        <v>T_CLINIC_BUSINESS_NAME</v>
      </c>
      <c r="E636">
        <f t="shared" si="37"/>
        <v>0</v>
      </c>
      <c r="F636">
        <f t="shared" si="38"/>
        <v>0</v>
      </c>
      <c r="J636" s="4" t="s">
        <v>793</v>
      </c>
      <c r="K636" s="4" t="s">
        <v>2188</v>
      </c>
      <c r="L636" s="3"/>
      <c r="O636" t="str">
        <f t="shared" si="39"/>
        <v>T_CLINIC_FRI_SH</v>
      </c>
      <c r="P636" s="3"/>
    </row>
    <row r="637" spans="2:16" x14ac:dyDescent="0.45">
      <c r="B637" s="3" t="s">
        <v>793</v>
      </c>
      <c r="C637" s="22" t="s">
        <v>2235</v>
      </c>
      <c r="D637" s="32" t="str">
        <f t="shared" si="36"/>
        <v>T_CLINIC_BUSINESS_NO</v>
      </c>
      <c r="E637">
        <f t="shared" si="37"/>
        <v>0</v>
      </c>
      <c r="F637">
        <f t="shared" si="38"/>
        <v>0</v>
      </c>
      <c r="J637" s="4" t="s">
        <v>793</v>
      </c>
      <c r="K637" s="4" t="s">
        <v>2189</v>
      </c>
      <c r="L637" s="3"/>
      <c r="O637" t="str">
        <f t="shared" si="39"/>
        <v>T_CLINIC_FRI_SM</v>
      </c>
      <c r="P637" s="3"/>
    </row>
    <row r="638" spans="2:16" x14ac:dyDescent="0.45">
      <c r="B638" s="3" t="s">
        <v>793</v>
      </c>
      <c r="C638" s="4" t="s">
        <v>2236</v>
      </c>
      <c r="D638" s="32" t="str">
        <f t="shared" si="36"/>
        <v>T_CLINIC_BUSINESS_ITEM</v>
      </c>
      <c r="E638">
        <f t="shared" si="37"/>
        <v>0</v>
      </c>
      <c r="F638">
        <f t="shared" si="38"/>
        <v>0</v>
      </c>
      <c r="J638" s="4" t="s">
        <v>793</v>
      </c>
      <c r="K638" s="4" t="s">
        <v>2190</v>
      </c>
      <c r="L638" s="3"/>
      <c r="O638" t="str">
        <f t="shared" si="39"/>
        <v>T_CLINIC_FRI_EH</v>
      </c>
      <c r="P638" s="3"/>
    </row>
    <row r="639" spans="2:16" x14ac:dyDescent="0.45">
      <c r="B639" s="3" t="s">
        <v>793</v>
      </c>
      <c r="C639" s="4" t="s">
        <v>2237</v>
      </c>
      <c r="D639" s="32" t="str">
        <f t="shared" si="36"/>
        <v>T_CLINIC_BUSINESS_TYPE</v>
      </c>
      <c r="E639">
        <f t="shared" si="37"/>
        <v>0</v>
      </c>
      <c r="F639">
        <f t="shared" si="38"/>
        <v>0</v>
      </c>
      <c r="J639" s="4" t="s">
        <v>793</v>
      </c>
      <c r="K639" s="4" t="s">
        <v>2191</v>
      </c>
      <c r="L639" s="3"/>
      <c r="O639" t="str">
        <f t="shared" si="39"/>
        <v>T_CLINIC_FRI_EM</v>
      </c>
      <c r="P639" s="3"/>
    </row>
    <row r="640" spans="2:16" x14ac:dyDescent="0.45">
      <c r="B640" s="3" t="s">
        <v>793</v>
      </c>
      <c r="C640" s="22" t="s">
        <v>2238</v>
      </c>
      <c r="D640" s="32" t="str">
        <f t="shared" si="36"/>
        <v>T_CLINIC_BUSINESS_OWNER2</v>
      </c>
      <c r="E640">
        <f t="shared" si="37"/>
        <v>0</v>
      </c>
      <c r="F640">
        <f t="shared" si="38"/>
        <v>0</v>
      </c>
      <c r="J640" s="4" t="s">
        <v>793</v>
      </c>
      <c r="K640" s="4" t="s">
        <v>2192</v>
      </c>
      <c r="L640" s="3"/>
      <c r="O640" t="str">
        <f t="shared" si="39"/>
        <v>T_CLINIC_FRI_CLOSE</v>
      </c>
      <c r="P640" s="3"/>
    </row>
    <row r="641" spans="2:16" x14ac:dyDescent="0.45">
      <c r="B641" s="3" t="s">
        <v>793</v>
      </c>
      <c r="C641" s="22" t="s">
        <v>2239</v>
      </c>
      <c r="D641" s="32" t="str">
        <f t="shared" si="36"/>
        <v>T_CLINIC_BUSINESS_NAME2</v>
      </c>
      <c r="E641">
        <f t="shared" si="37"/>
        <v>0</v>
      </c>
      <c r="F641">
        <f t="shared" si="38"/>
        <v>0</v>
      </c>
      <c r="J641" s="4" t="s">
        <v>793</v>
      </c>
      <c r="K641" s="4" t="s">
        <v>2193</v>
      </c>
      <c r="L641" s="3"/>
      <c r="O641" t="str">
        <f t="shared" si="39"/>
        <v>T_CLINIC_SAT_SH</v>
      </c>
      <c r="P641" s="3"/>
    </row>
    <row r="642" spans="2:16" x14ac:dyDescent="0.45">
      <c r="B642" s="3" t="s">
        <v>793</v>
      </c>
      <c r="C642" s="4" t="s">
        <v>2240</v>
      </c>
      <c r="D642" s="32" t="str">
        <f t="shared" si="36"/>
        <v>T_CLINIC_BUSINESS_NO2</v>
      </c>
      <c r="E642">
        <f t="shared" si="37"/>
        <v>0</v>
      </c>
      <c r="F642">
        <f t="shared" si="38"/>
        <v>0</v>
      </c>
      <c r="J642" s="4" t="s">
        <v>793</v>
      </c>
      <c r="K642" s="4" t="s">
        <v>2194</v>
      </c>
      <c r="L642" s="3"/>
      <c r="O642" t="str">
        <f t="shared" si="39"/>
        <v>T_CLINIC_SAT_SM</v>
      </c>
      <c r="P642" s="3"/>
    </row>
    <row r="643" spans="2:16" x14ac:dyDescent="0.45">
      <c r="B643" s="3" t="s">
        <v>793</v>
      </c>
      <c r="C643" s="4" t="s">
        <v>2241</v>
      </c>
      <c r="D643" s="32" t="str">
        <f t="shared" si="36"/>
        <v>T_CLINIC_BUSINESS_ITEM2</v>
      </c>
      <c r="E643">
        <f t="shared" si="37"/>
        <v>0</v>
      </c>
      <c r="F643">
        <f t="shared" si="38"/>
        <v>0</v>
      </c>
      <c r="J643" s="4" t="s">
        <v>793</v>
      </c>
      <c r="K643" s="4" t="s">
        <v>2195</v>
      </c>
      <c r="L643" s="3"/>
      <c r="O643" t="str">
        <f t="shared" si="39"/>
        <v>T_CLINIC_SAT_EH</v>
      </c>
      <c r="P643" s="3"/>
    </row>
    <row r="644" spans="2:16" x14ac:dyDescent="0.45">
      <c r="B644" s="3" t="s">
        <v>793</v>
      </c>
      <c r="C644" s="4" t="s">
        <v>2242</v>
      </c>
      <c r="D644" s="32" t="str">
        <f t="shared" si="36"/>
        <v>T_CLINIC_BUSINESS_TYPE2</v>
      </c>
      <c r="E644">
        <f t="shared" si="37"/>
        <v>0</v>
      </c>
      <c r="F644">
        <f t="shared" si="38"/>
        <v>0</v>
      </c>
      <c r="J644" s="4" t="s">
        <v>793</v>
      </c>
      <c r="K644" s="4" t="s">
        <v>2196</v>
      </c>
      <c r="L644" s="3"/>
      <c r="O644" t="str">
        <f t="shared" si="39"/>
        <v>T_CLINIC_SAT_EM</v>
      </c>
      <c r="P644" s="3"/>
    </row>
    <row r="645" spans="2:16" x14ac:dyDescent="0.45">
      <c r="B645" s="3" t="s">
        <v>793</v>
      </c>
      <c r="C645" s="4" t="s">
        <v>2243</v>
      </c>
      <c r="D645" s="32" t="str">
        <f t="shared" ref="D645:D708" si="40">B645&amp;"_"&amp;C645</f>
        <v>T_CLINIC_MEDICAL_NO</v>
      </c>
      <c r="E645">
        <f t="shared" ref="E645:E708" si="41">VLOOKUP(D645,$O$3:$P$6663,2,FALSE)</f>
        <v>0</v>
      </c>
      <c r="F645">
        <f t="shared" ref="F645:F708" si="42">IFERROR(E645,"")</f>
        <v>0</v>
      </c>
      <c r="J645" s="4" t="s">
        <v>793</v>
      </c>
      <c r="K645" s="4" t="s">
        <v>2197</v>
      </c>
      <c r="L645" s="3"/>
      <c r="O645" t="str">
        <f t="shared" ref="O645:O708" si="43">J645&amp;"_"&amp;K645</f>
        <v>T_CLINIC_SAT_CLOSE</v>
      </c>
      <c r="P645" s="3"/>
    </row>
    <row r="646" spans="2:16" x14ac:dyDescent="0.45">
      <c r="B646" s="3" t="s">
        <v>793</v>
      </c>
      <c r="C646" s="4" t="s">
        <v>2244</v>
      </c>
      <c r="D646" s="32" t="str">
        <f t="shared" si="40"/>
        <v>T_CLINIC_BANK</v>
      </c>
      <c r="E646">
        <f t="shared" si="41"/>
        <v>0</v>
      </c>
      <c r="F646">
        <f t="shared" si="42"/>
        <v>0</v>
      </c>
      <c r="J646" s="4" t="s">
        <v>793</v>
      </c>
      <c r="K646" s="4" t="s">
        <v>2198</v>
      </c>
      <c r="L646" s="3"/>
      <c r="O646" t="str">
        <f t="shared" si="43"/>
        <v>T_CLINIC_SUN_SH</v>
      </c>
      <c r="P646" s="3"/>
    </row>
    <row r="647" spans="2:16" x14ac:dyDescent="0.45">
      <c r="B647" s="3" t="s">
        <v>793</v>
      </c>
      <c r="C647" s="4" t="s">
        <v>2245</v>
      </c>
      <c r="D647" s="32" t="str">
        <f t="shared" si="40"/>
        <v>T_CLINIC_ACCOUNT</v>
      </c>
      <c r="E647">
        <f t="shared" si="41"/>
        <v>0</v>
      </c>
      <c r="F647">
        <f t="shared" si="42"/>
        <v>0</v>
      </c>
      <c r="J647" s="4" t="s">
        <v>793</v>
      </c>
      <c r="K647" s="4" t="s">
        <v>2199</v>
      </c>
      <c r="L647" s="3"/>
      <c r="O647" t="str">
        <f t="shared" si="43"/>
        <v>T_CLINIC_SUN_SM</v>
      </c>
      <c r="P647" s="3"/>
    </row>
    <row r="648" spans="2:16" x14ac:dyDescent="0.45">
      <c r="B648" s="3" t="s">
        <v>793</v>
      </c>
      <c r="C648" s="4" t="s">
        <v>2246</v>
      </c>
      <c r="D648" s="32" t="str">
        <f t="shared" si="40"/>
        <v>T_CLINIC_DEPOSITOR</v>
      </c>
      <c r="E648">
        <f t="shared" si="41"/>
        <v>0</v>
      </c>
      <c r="F648">
        <f t="shared" si="42"/>
        <v>0</v>
      </c>
      <c r="J648" s="4" t="s">
        <v>793</v>
      </c>
      <c r="K648" s="4" t="s">
        <v>2200</v>
      </c>
      <c r="L648" s="3"/>
      <c r="O648" t="str">
        <f t="shared" si="43"/>
        <v>T_CLINIC_SUN_EH</v>
      </c>
      <c r="P648" s="3"/>
    </row>
    <row r="649" spans="2:16" x14ac:dyDescent="0.45">
      <c r="B649" s="3" t="s">
        <v>793</v>
      </c>
      <c r="C649" s="4" t="s">
        <v>2247</v>
      </c>
      <c r="D649" s="32" t="str">
        <f t="shared" si="40"/>
        <v>T_CLINIC_DEPOSITOR_NOT</v>
      </c>
      <c r="E649">
        <f t="shared" si="41"/>
        <v>0</v>
      </c>
      <c r="F649">
        <f t="shared" si="42"/>
        <v>0</v>
      </c>
      <c r="J649" s="4" t="s">
        <v>793</v>
      </c>
      <c r="K649" s="4" t="s">
        <v>2201</v>
      </c>
      <c r="L649" s="3"/>
      <c r="O649" t="str">
        <f t="shared" si="43"/>
        <v>T_CLINIC_SUN_EM</v>
      </c>
      <c r="P649" s="3"/>
    </row>
    <row r="650" spans="2:16" x14ac:dyDescent="0.45">
      <c r="B650" s="3" t="s">
        <v>793</v>
      </c>
      <c r="C650" s="4" t="s">
        <v>2248</v>
      </c>
      <c r="D650" s="32" t="str">
        <f t="shared" si="40"/>
        <v>T_CLINIC_DISP_YN</v>
      </c>
      <c r="E650">
        <f t="shared" si="41"/>
        <v>0</v>
      </c>
      <c r="F650">
        <f t="shared" si="42"/>
        <v>0</v>
      </c>
      <c r="J650" s="4" t="s">
        <v>793</v>
      </c>
      <c r="K650" s="4" t="s">
        <v>2202</v>
      </c>
      <c r="L650" s="3"/>
      <c r="O650" t="str">
        <f t="shared" si="43"/>
        <v>T_CLINIC_SUN_CLOSE</v>
      </c>
      <c r="P650" s="3"/>
    </row>
    <row r="651" spans="2:16" x14ac:dyDescent="0.45">
      <c r="B651" s="3" t="s">
        <v>793</v>
      </c>
      <c r="C651" s="4" t="s">
        <v>2249</v>
      </c>
      <c r="D651" s="32" t="str">
        <f t="shared" si="40"/>
        <v>T_CLINIC_LATITUDE</v>
      </c>
      <c r="E651">
        <f t="shared" si="41"/>
        <v>0</v>
      </c>
      <c r="F651">
        <f t="shared" si="42"/>
        <v>0</v>
      </c>
      <c r="J651" s="4" t="s">
        <v>793</v>
      </c>
      <c r="K651" s="4" t="s">
        <v>2203</v>
      </c>
      <c r="L651" s="3"/>
      <c r="O651" t="str">
        <f t="shared" si="43"/>
        <v>T_CLINIC_HOLIDAY_SH</v>
      </c>
      <c r="P651" s="3"/>
    </row>
    <row r="652" spans="2:16" x14ac:dyDescent="0.45">
      <c r="B652" s="3" t="s">
        <v>793</v>
      </c>
      <c r="C652" s="4" t="s">
        <v>2250</v>
      </c>
      <c r="D652" s="32" t="str">
        <f t="shared" si="40"/>
        <v>T_CLINIC_LONGITUDE</v>
      </c>
      <c r="E652">
        <f t="shared" si="41"/>
        <v>0</v>
      </c>
      <c r="F652">
        <f t="shared" si="42"/>
        <v>0</v>
      </c>
      <c r="J652" s="4" t="s">
        <v>793</v>
      </c>
      <c r="K652" s="4" t="s">
        <v>2204</v>
      </c>
      <c r="L652" s="3"/>
      <c r="O652" t="str">
        <f t="shared" si="43"/>
        <v>T_CLINIC_HOLIDAY_SM</v>
      </c>
      <c r="P652" s="3"/>
    </row>
    <row r="653" spans="2:16" x14ac:dyDescent="0.45">
      <c r="B653" s="3" t="s">
        <v>793</v>
      </c>
      <c r="C653" s="4" t="s">
        <v>2251</v>
      </c>
      <c r="D653" s="32" t="str">
        <f t="shared" si="40"/>
        <v>T_CLINIC_DOCTOR_INTRO</v>
      </c>
      <c r="E653">
        <f t="shared" si="41"/>
        <v>0</v>
      </c>
      <c r="F653">
        <f t="shared" si="42"/>
        <v>0</v>
      </c>
      <c r="J653" s="4" t="s">
        <v>793</v>
      </c>
      <c r="K653" s="4" t="s">
        <v>2205</v>
      </c>
      <c r="L653" s="3"/>
      <c r="O653" t="str">
        <f t="shared" si="43"/>
        <v>T_CLINIC_HOLIDAY_EH</v>
      </c>
      <c r="P653" s="3"/>
    </row>
    <row r="654" spans="2:16" x14ac:dyDescent="0.45">
      <c r="B654" s="3" t="s">
        <v>793</v>
      </c>
      <c r="C654" s="4" t="s">
        <v>2252</v>
      </c>
      <c r="D654" s="32" t="str">
        <f t="shared" si="40"/>
        <v>T_CLINIC_DOCTOR_HISTORY</v>
      </c>
      <c r="E654">
        <f t="shared" si="41"/>
        <v>0</v>
      </c>
      <c r="F654">
        <f t="shared" si="42"/>
        <v>0</v>
      </c>
      <c r="J654" s="4" t="s">
        <v>793</v>
      </c>
      <c r="K654" s="4" t="s">
        <v>2206</v>
      </c>
      <c r="L654" s="3"/>
      <c r="O654" t="str">
        <f t="shared" si="43"/>
        <v>T_CLINIC_HOLIDAY_EM</v>
      </c>
      <c r="P654" s="3"/>
    </row>
    <row r="655" spans="2:16" x14ac:dyDescent="0.45">
      <c r="B655" s="3" t="s">
        <v>793</v>
      </c>
      <c r="C655" s="4" t="s">
        <v>2253</v>
      </c>
      <c r="D655" s="32" t="str">
        <f t="shared" si="40"/>
        <v>T_CLINIC_RESERVATION_YN</v>
      </c>
      <c r="E655">
        <f t="shared" si="41"/>
        <v>0</v>
      </c>
      <c r="F655">
        <f t="shared" si="42"/>
        <v>0</v>
      </c>
      <c r="J655" s="4" t="s">
        <v>793</v>
      </c>
      <c r="K655" s="4" t="s">
        <v>2207</v>
      </c>
      <c r="L655" s="3"/>
      <c r="O655" t="str">
        <f t="shared" si="43"/>
        <v>T_CLINIC_HOLIDAY_CLOSE</v>
      </c>
      <c r="P655" s="3"/>
    </row>
    <row r="656" spans="2:16" x14ac:dyDescent="0.45">
      <c r="B656" s="3" t="s">
        <v>793</v>
      </c>
      <c r="C656" s="4" t="s">
        <v>2254</v>
      </c>
      <c r="D656" s="32" t="str">
        <f t="shared" si="40"/>
        <v>T_CLINIC_DIVISION_YN</v>
      </c>
      <c r="E656">
        <f t="shared" si="41"/>
        <v>0</v>
      </c>
      <c r="F656">
        <f t="shared" si="42"/>
        <v>0</v>
      </c>
      <c r="J656" s="4" t="s">
        <v>793</v>
      </c>
      <c r="K656" s="4" t="s">
        <v>2208</v>
      </c>
      <c r="L656" s="3"/>
      <c r="O656" t="str">
        <f t="shared" si="43"/>
        <v>T_CLINIC_LUNCH_SH</v>
      </c>
      <c r="P656" s="3"/>
    </row>
    <row r="657" spans="2:16" x14ac:dyDescent="0.45">
      <c r="B657" s="3" t="s">
        <v>793</v>
      </c>
      <c r="C657" s="4" t="s">
        <v>2255</v>
      </c>
      <c r="D657" s="32" t="str">
        <f t="shared" si="40"/>
        <v>T_CLINIC_PICKUP_YN</v>
      </c>
      <c r="E657">
        <f t="shared" si="41"/>
        <v>0</v>
      </c>
      <c r="F657">
        <f t="shared" si="42"/>
        <v>0</v>
      </c>
      <c r="J657" s="4" t="s">
        <v>793</v>
      </c>
      <c r="K657" s="4" t="s">
        <v>2209</v>
      </c>
      <c r="L657" s="3"/>
      <c r="O657" t="str">
        <f t="shared" si="43"/>
        <v>T_CLINIC_LUNCH_SM</v>
      </c>
      <c r="P657" s="3"/>
    </row>
    <row r="658" spans="2:16" x14ac:dyDescent="0.45">
      <c r="B658" s="3" t="s">
        <v>793</v>
      </c>
      <c r="C658" s="4" t="s">
        <v>2256</v>
      </c>
      <c r="D658" s="32" t="str">
        <f t="shared" si="40"/>
        <v>T_CLINIC_KATALK_YN</v>
      </c>
      <c r="E658">
        <f t="shared" si="41"/>
        <v>0</v>
      </c>
      <c r="F658">
        <f t="shared" si="42"/>
        <v>0</v>
      </c>
      <c r="J658" s="4" t="s">
        <v>793</v>
      </c>
      <c r="K658" s="4" t="s">
        <v>2210</v>
      </c>
      <c r="L658" s="3"/>
      <c r="O658" t="str">
        <f t="shared" si="43"/>
        <v>T_CLINIC_LUNCH_EH</v>
      </c>
      <c r="P658" s="3"/>
    </row>
    <row r="659" spans="2:16" x14ac:dyDescent="0.45">
      <c r="B659" s="3" t="s">
        <v>793</v>
      </c>
      <c r="C659" s="4" t="s">
        <v>2257</v>
      </c>
      <c r="D659" s="32" t="str">
        <f t="shared" si="40"/>
        <v>T_CLINIC_NOTICE_YN</v>
      </c>
      <c r="E659">
        <f t="shared" si="41"/>
        <v>0</v>
      </c>
      <c r="F659">
        <f t="shared" si="42"/>
        <v>0</v>
      </c>
      <c r="J659" s="4" t="s">
        <v>793</v>
      </c>
      <c r="K659" s="4" t="s">
        <v>2211</v>
      </c>
      <c r="L659" s="3"/>
      <c r="O659" t="str">
        <f t="shared" si="43"/>
        <v>T_CLINIC_LUNCH_EM</v>
      </c>
      <c r="P659" s="3"/>
    </row>
    <row r="660" spans="2:16" x14ac:dyDescent="0.45">
      <c r="B660" s="3" t="s">
        <v>793</v>
      </c>
      <c r="C660" s="4" t="s">
        <v>2258</v>
      </c>
      <c r="D660" s="32" t="str">
        <f t="shared" si="40"/>
        <v>T_CLINIC_NOTICE</v>
      </c>
      <c r="E660">
        <f t="shared" si="41"/>
        <v>0</v>
      </c>
      <c r="F660">
        <f t="shared" si="42"/>
        <v>0</v>
      </c>
      <c r="J660" s="4" t="s">
        <v>793</v>
      </c>
      <c r="K660" s="4" t="s">
        <v>2212</v>
      </c>
      <c r="L660" s="3"/>
      <c r="O660" t="str">
        <f t="shared" si="43"/>
        <v>T_CLINIC_LUNCH_YN</v>
      </c>
      <c r="P660" s="3"/>
    </row>
    <row r="661" spans="2:16" x14ac:dyDescent="0.45">
      <c r="B661" s="3" t="s">
        <v>793</v>
      </c>
      <c r="C661" s="4" t="s">
        <v>3382</v>
      </c>
      <c r="D661" s="32" t="str">
        <f t="shared" si="40"/>
        <v>T_CLINIC_LOAD_DTTM</v>
      </c>
      <c r="E661" t="e">
        <f t="shared" si="41"/>
        <v>#N/A</v>
      </c>
      <c r="F661" t="str">
        <f t="shared" si="42"/>
        <v/>
      </c>
      <c r="G661" t="s">
        <v>3381</v>
      </c>
      <c r="J661" s="4" t="s">
        <v>793</v>
      </c>
      <c r="K661" s="4" t="s">
        <v>2213</v>
      </c>
      <c r="L661" s="3"/>
      <c r="O661" t="str">
        <f t="shared" si="43"/>
        <v>T_CLINIC_ALARM_TEL1</v>
      </c>
      <c r="P661" s="3"/>
    </row>
    <row r="662" spans="2:16" x14ac:dyDescent="0.45">
      <c r="B662" s="3" t="s">
        <v>794</v>
      </c>
      <c r="C662" s="4" t="s">
        <v>2144</v>
      </c>
      <c r="D662" s="32" t="str">
        <f t="shared" si="40"/>
        <v>T_CLINIC_PRODUCT_MEM_NO</v>
      </c>
      <c r="E662" t="str">
        <f t="shared" si="41"/>
        <v>PRI</v>
      </c>
      <c r="F662" t="str">
        <f t="shared" si="42"/>
        <v>PRI</v>
      </c>
      <c r="G662" t="s">
        <v>5505</v>
      </c>
      <c r="J662" s="4" t="s">
        <v>793</v>
      </c>
      <c r="K662" s="4" t="s">
        <v>2214</v>
      </c>
      <c r="L662" s="3"/>
      <c r="O662" t="str">
        <f t="shared" si="43"/>
        <v>T_CLINIC_ALARM_TEL2</v>
      </c>
      <c r="P662" s="3"/>
    </row>
    <row r="663" spans="2:16" x14ac:dyDescent="0.45">
      <c r="B663" s="3" t="s">
        <v>794</v>
      </c>
      <c r="C663" s="4" t="s">
        <v>2145</v>
      </c>
      <c r="D663" s="32" t="str">
        <f t="shared" si="40"/>
        <v>T_CLINIC_PRODUCT_PNO</v>
      </c>
      <c r="E663" t="str">
        <f t="shared" si="41"/>
        <v>PRI</v>
      </c>
      <c r="F663" t="str">
        <f t="shared" si="42"/>
        <v>PRI</v>
      </c>
      <c r="G663" t="s">
        <v>5505</v>
      </c>
      <c r="J663" s="4" t="s">
        <v>793</v>
      </c>
      <c r="K663" s="4" t="s">
        <v>2215</v>
      </c>
      <c r="L663" s="3"/>
      <c r="O663" t="str">
        <f t="shared" si="43"/>
        <v>T_CLINIC_ALARM_TYPE</v>
      </c>
      <c r="P663" s="3"/>
    </row>
    <row r="664" spans="2:16" x14ac:dyDescent="0.45">
      <c r="B664" s="3" t="s">
        <v>794</v>
      </c>
      <c r="C664" s="4" t="s">
        <v>2156</v>
      </c>
      <c r="D664" s="32" t="str">
        <f t="shared" si="40"/>
        <v>T_CLINIC_PRODUCT_STATUS</v>
      </c>
      <c r="E664">
        <f t="shared" si="41"/>
        <v>0</v>
      </c>
      <c r="F664">
        <f t="shared" si="42"/>
        <v>0</v>
      </c>
      <c r="J664" s="4" t="s">
        <v>793</v>
      </c>
      <c r="K664" s="4" t="s">
        <v>2216</v>
      </c>
      <c r="L664" s="3"/>
      <c r="O664" t="str">
        <f t="shared" si="43"/>
        <v>T_CLINIC_BLOG</v>
      </c>
      <c r="P664" s="3"/>
    </row>
    <row r="665" spans="2:16" x14ac:dyDescent="0.45">
      <c r="B665" s="3" t="s">
        <v>794</v>
      </c>
      <c r="C665" s="4" t="s">
        <v>2149</v>
      </c>
      <c r="D665" s="32" t="str">
        <f t="shared" si="40"/>
        <v>T_CLINIC_PRODUCT_CDATE</v>
      </c>
      <c r="E665">
        <f t="shared" si="41"/>
        <v>0</v>
      </c>
      <c r="F665">
        <f t="shared" si="42"/>
        <v>0</v>
      </c>
      <c r="J665" s="4" t="s">
        <v>793</v>
      </c>
      <c r="K665" s="4" t="s">
        <v>2217</v>
      </c>
      <c r="L665" s="3"/>
      <c r="O665" t="str">
        <f t="shared" si="43"/>
        <v>T_CLINIC_YOUTUBE</v>
      </c>
      <c r="P665" s="3"/>
    </row>
    <row r="666" spans="2:16" x14ac:dyDescent="0.45">
      <c r="B666" s="3" t="s">
        <v>794</v>
      </c>
      <c r="C666" s="4" t="s">
        <v>2150</v>
      </c>
      <c r="D666" s="32" t="str">
        <f t="shared" si="40"/>
        <v>T_CLINIC_PRODUCT_UDATE</v>
      </c>
      <c r="E666">
        <f t="shared" si="41"/>
        <v>0</v>
      </c>
      <c r="F666">
        <f t="shared" si="42"/>
        <v>0</v>
      </c>
      <c r="J666" s="4" t="s">
        <v>793</v>
      </c>
      <c r="K666" s="4" t="s">
        <v>2218</v>
      </c>
      <c r="L666" s="3"/>
      <c r="O666" t="str">
        <f t="shared" si="43"/>
        <v>T_CLINIC_FACEBOOK</v>
      </c>
      <c r="P666" s="3"/>
    </row>
    <row r="667" spans="2:16" x14ac:dyDescent="0.45">
      <c r="B667" s="3" t="s">
        <v>794</v>
      </c>
      <c r="C667" s="4" t="s">
        <v>3382</v>
      </c>
      <c r="D667" s="32" t="str">
        <f t="shared" si="40"/>
        <v>T_CLINIC_PRODUCT_LOAD_DTTM</v>
      </c>
      <c r="E667" t="e">
        <f t="shared" si="41"/>
        <v>#N/A</v>
      </c>
      <c r="F667" t="str">
        <f t="shared" si="42"/>
        <v/>
      </c>
      <c r="G667" t="s">
        <v>3381</v>
      </c>
      <c r="J667" s="4" t="s">
        <v>793</v>
      </c>
      <c r="K667" s="4" t="s">
        <v>2219</v>
      </c>
      <c r="L667" s="3"/>
      <c r="O667" t="str">
        <f t="shared" si="43"/>
        <v>T_CLINIC_INSTAGRAM</v>
      </c>
      <c r="P667" s="3"/>
    </row>
    <row r="668" spans="2:16" x14ac:dyDescent="0.45">
      <c r="B668" s="3" t="s">
        <v>795</v>
      </c>
      <c r="C668" s="4" t="s">
        <v>2259</v>
      </c>
      <c r="D668" s="32" t="str">
        <f t="shared" si="40"/>
        <v>T_CODE_CODE1</v>
      </c>
      <c r="E668" t="str">
        <f t="shared" si="41"/>
        <v>PRI</v>
      </c>
      <c r="F668" t="str">
        <f t="shared" si="42"/>
        <v>PRI</v>
      </c>
      <c r="G668" t="s">
        <v>5505</v>
      </c>
      <c r="J668" s="4" t="s">
        <v>793</v>
      </c>
      <c r="K668" s="4" t="s">
        <v>2220</v>
      </c>
      <c r="L668" s="3"/>
      <c r="O668" t="str">
        <f t="shared" si="43"/>
        <v>T_CLINIC_TWITTER</v>
      </c>
      <c r="P668" s="3"/>
    </row>
    <row r="669" spans="2:16" x14ac:dyDescent="0.45">
      <c r="B669" s="3" t="s">
        <v>795</v>
      </c>
      <c r="C669" s="4" t="s">
        <v>2260</v>
      </c>
      <c r="D669" s="32" t="str">
        <f t="shared" si="40"/>
        <v>T_CODE_CODE2</v>
      </c>
      <c r="E669" t="str">
        <f t="shared" si="41"/>
        <v>PRI</v>
      </c>
      <c r="F669" t="str">
        <f t="shared" si="42"/>
        <v>PRI</v>
      </c>
      <c r="G669" t="s">
        <v>5505</v>
      </c>
      <c r="J669" s="4" t="s">
        <v>793</v>
      </c>
      <c r="K669" s="4" t="s">
        <v>2221</v>
      </c>
      <c r="L669" s="3"/>
      <c r="O669" t="str">
        <f t="shared" si="43"/>
        <v>T_CLINIC_DIVISION_SCORE</v>
      </c>
      <c r="P669" s="3"/>
    </row>
    <row r="670" spans="2:16" x14ac:dyDescent="0.45">
      <c r="B670" s="3" t="s">
        <v>795</v>
      </c>
      <c r="C670" s="4" t="s">
        <v>2153</v>
      </c>
      <c r="D670" s="32" t="str">
        <f t="shared" si="40"/>
        <v>T_CODE_NAME</v>
      </c>
      <c r="E670">
        <f t="shared" si="41"/>
        <v>0</v>
      </c>
      <c r="F670">
        <f t="shared" si="42"/>
        <v>0</v>
      </c>
      <c r="J670" s="4" t="s">
        <v>793</v>
      </c>
      <c r="K670" s="4" t="s">
        <v>2222</v>
      </c>
      <c r="L670" s="3"/>
      <c r="O670" t="str">
        <f t="shared" si="43"/>
        <v>T_CLINIC_PICKUP_SCORE</v>
      </c>
      <c r="P670" s="3"/>
    </row>
    <row r="671" spans="2:16" x14ac:dyDescent="0.45">
      <c r="B671" s="3" t="s">
        <v>795</v>
      </c>
      <c r="C671" s="4" t="s">
        <v>2155</v>
      </c>
      <c r="D671" s="32" t="str">
        <f t="shared" si="40"/>
        <v>T_CODE_REMARK</v>
      </c>
      <c r="E671">
        <f t="shared" si="41"/>
        <v>0</v>
      </c>
      <c r="F671">
        <f t="shared" si="42"/>
        <v>0</v>
      </c>
      <c r="J671" s="4" t="s">
        <v>793</v>
      </c>
      <c r="K671" s="4" t="s">
        <v>2223</v>
      </c>
      <c r="L671" s="3"/>
      <c r="O671" t="str">
        <f t="shared" si="43"/>
        <v>T_CLINIC_KATALK_SCORE</v>
      </c>
      <c r="P671" s="3"/>
    </row>
    <row r="672" spans="2:16" x14ac:dyDescent="0.45">
      <c r="B672" s="3" t="s">
        <v>795</v>
      </c>
      <c r="C672" s="4" t="s">
        <v>2154</v>
      </c>
      <c r="D672" s="32" t="str">
        <f t="shared" si="40"/>
        <v>T_CODE_RANK</v>
      </c>
      <c r="E672">
        <f t="shared" si="41"/>
        <v>0</v>
      </c>
      <c r="F672">
        <f t="shared" si="42"/>
        <v>0</v>
      </c>
      <c r="J672" s="4" t="s">
        <v>793</v>
      </c>
      <c r="K672" s="4" t="s">
        <v>2224</v>
      </c>
      <c r="L672" s="3"/>
      <c r="O672" t="str">
        <f t="shared" si="43"/>
        <v>T_CLINIC_KATALK_ID</v>
      </c>
      <c r="P672" s="3"/>
    </row>
    <row r="673" spans="2:16" x14ac:dyDescent="0.45">
      <c r="B673" s="3" t="s">
        <v>795</v>
      </c>
      <c r="C673" s="4" t="s">
        <v>2156</v>
      </c>
      <c r="D673" s="32" t="str">
        <f t="shared" si="40"/>
        <v>T_CODE_STATUS</v>
      </c>
      <c r="E673">
        <f t="shared" si="41"/>
        <v>0</v>
      </c>
      <c r="F673">
        <f t="shared" si="42"/>
        <v>0</v>
      </c>
      <c r="J673" s="4" t="s">
        <v>793</v>
      </c>
      <c r="K673" s="4" t="s">
        <v>2225</v>
      </c>
      <c r="L673" s="3"/>
      <c r="O673" t="str">
        <f t="shared" si="43"/>
        <v>T_CLINIC_SNS_SCORE</v>
      </c>
      <c r="P673" s="3"/>
    </row>
    <row r="674" spans="2:16" x14ac:dyDescent="0.45">
      <c r="B674" s="3" t="s">
        <v>795</v>
      </c>
      <c r="C674" s="4" t="s">
        <v>2261</v>
      </c>
      <c r="D674" s="32" t="str">
        <f t="shared" si="40"/>
        <v>T_CODE_SAP_CODE</v>
      </c>
      <c r="E674">
        <f t="shared" si="41"/>
        <v>0</v>
      </c>
      <c r="F674">
        <f t="shared" si="42"/>
        <v>0</v>
      </c>
      <c r="J674" s="4" t="s">
        <v>793</v>
      </c>
      <c r="K674" s="4" t="s">
        <v>2226</v>
      </c>
      <c r="L674" s="3"/>
      <c r="O674" t="str">
        <f t="shared" si="43"/>
        <v>T_CLINIC_INFO_SCORE</v>
      </c>
      <c r="P674" s="3"/>
    </row>
    <row r="675" spans="2:16" x14ac:dyDescent="0.45">
      <c r="B675" s="3" t="s">
        <v>795</v>
      </c>
      <c r="C675" s="4" t="s">
        <v>2157</v>
      </c>
      <c r="D675" s="32" t="str">
        <f t="shared" si="40"/>
        <v>T_CODE_CUSER</v>
      </c>
      <c r="E675">
        <f t="shared" si="41"/>
        <v>0</v>
      </c>
      <c r="F675">
        <f t="shared" si="42"/>
        <v>0</v>
      </c>
      <c r="J675" s="4" t="s">
        <v>793</v>
      </c>
      <c r="K675" s="4" t="s">
        <v>2227</v>
      </c>
      <c r="L675" s="3"/>
      <c r="O675" t="str">
        <f t="shared" si="43"/>
        <v>T_CLINIC_BBS_SCORE</v>
      </c>
      <c r="P675" s="3"/>
    </row>
    <row r="676" spans="2:16" x14ac:dyDescent="0.45">
      <c r="B676" s="3" t="s">
        <v>795</v>
      </c>
      <c r="C676" s="4" t="s">
        <v>2149</v>
      </c>
      <c r="D676" s="32" t="str">
        <f t="shared" si="40"/>
        <v>T_CODE_CDATE</v>
      </c>
      <c r="E676">
        <f t="shared" si="41"/>
        <v>0</v>
      </c>
      <c r="F676">
        <f t="shared" si="42"/>
        <v>0</v>
      </c>
      <c r="J676" s="4" t="s">
        <v>793</v>
      </c>
      <c r="K676" s="4" t="s">
        <v>2228</v>
      </c>
      <c r="L676" s="3"/>
      <c r="O676" t="str">
        <f t="shared" si="43"/>
        <v>T_CLINIC_TOTAL_SCORE</v>
      </c>
      <c r="P676" s="3"/>
    </row>
    <row r="677" spans="2:16" x14ac:dyDescent="0.45">
      <c r="B677" s="3" t="s">
        <v>795</v>
      </c>
      <c r="C677" s="4" t="s">
        <v>2158</v>
      </c>
      <c r="D677" s="32" t="str">
        <f t="shared" si="40"/>
        <v>T_CODE_UUSER</v>
      </c>
      <c r="E677">
        <f t="shared" si="41"/>
        <v>0</v>
      </c>
      <c r="F677">
        <f t="shared" si="42"/>
        <v>0</v>
      </c>
      <c r="J677" s="4" t="s">
        <v>793</v>
      </c>
      <c r="K677" s="4" t="s">
        <v>2229</v>
      </c>
      <c r="L677" s="3"/>
      <c r="O677" t="str">
        <f t="shared" si="43"/>
        <v>T_CLINIC_RECOMMEND_SEQ</v>
      </c>
      <c r="P677" s="3"/>
    </row>
    <row r="678" spans="2:16" x14ac:dyDescent="0.45">
      <c r="B678" s="3" t="s">
        <v>795</v>
      </c>
      <c r="C678" s="4" t="s">
        <v>2150</v>
      </c>
      <c r="D678" s="32" t="str">
        <f t="shared" si="40"/>
        <v>T_CODE_UDATE</v>
      </c>
      <c r="E678">
        <f t="shared" si="41"/>
        <v>0</v>
      </c>
      <c r="F678">
        <f t="shared" si="42"/>
        <v>0</v>
      </c>
      <c r="J678" s="4" t="s">
        <v>793</v>
      </c>
      <c r="K678" s="4" t="s">
        <v>2230</v>
      </c>
      <c r="L678" s="3"/>
      <c r="O678" t="str">
        <f t="shared" si="43"/>
        <v>T_CLINIC_CLINIC_SELL_CD</v>
      </c>
      <c r="P678" s="3"/>
    </row>
    <row r="679" spans="2:16" x14ac:dyDescent="0.45">
      <c r="B679" s="3" t="s">
        <v>795</v>
      </c>
      <c r="C679" s="4" t="s">
        <v>3382</v>
      </c>
      <c r="D679" s="32" t="str">
        <f t="shared" si="40"/>
        <v>T_CODE_LOAD_DTTM</v>
      </c>
      <c r="E679" t="e">
        <f t="shared" si="41"/>
        <v>#N/A</v>
      </c>
      <c r="F679" t="str">
        <f t="shared" si="42"/>
        <v/>
      </c>
      <c r="G679" t="s">
        <v>3381</v>
      </c>
      <c r="J679" s="4" t="s">
        <v>793</v>
      </c>
      <c r="K679" s="4" t="s">
        <v>2231</v>
      </c>
      <c r="L679" s="3"/>
      <c r="O679" t="str">
        <f t="shared" si="43"/>
        <v>T_CLINIC_CLINIC_BUY_CD</v>
      </c>
      <c r="P679" s="3"/>
    </row>
    <row r="680" spans="2:16" x14ac:dyDescent="0.45">
      <c r="B680" s="3" t="s">
        <v>796</v>
      </c>
      <c r="C680" s="4" t="s">
        <v>2262</v>
      </c>
      <c r="D680" s="32" t="str">
        <f t="shared" si="40"/>
        <v>T_COUPON_COUPONID</v>
      </c>
      <c r="E680" t="str">
        <f t="shared" si="41"/>
        <v>PRI</v>
      </c>
      <c r="F680" t="str">
        <f t="shared" si="42"/>
        <v>PRI</v>
      </c>
      <c r="G680" t="s">
        <v>5505</v>
      </c>
      <c r="J680" s="4" t="s">
        <v>793</v>
      </c>
      <c r="K680" s="4" t="s">
        <v>2232</v>
      </c>
      <c r="L680" s="3"/>
      <c r="O680" t="str">
        <f t="shared" si="43"/>
        <v>T_CLINIC_TAX_TYPE</v>
      </c>
      <c r="P680" s="3"/>
    </row>
    <row r="681" spans="2:16" x14ac:dyDescent="0.45">
      <c r="B681" s="3" t="s">
        <v>796</v>
      </c>
      <c r="C681" s="4" t="s">
        <v>2143</v>
      </c>
      <c r="D681" s="32" t="str">
        <f t="shared" si="40"/>
        <v>T_COUPON_GUBUN</v>
      </c>
      <c r="E681">
        <f t="shared" si="41"/>
        <v>0</v>
      </c>
      <c r="F681">
        <f t="shared" si="42"/>
        <v>0</v>
      </c>
      <c r="J681" s="4" t="s">
        <v>793</v>
      </c>
      <c r="K681" s="4" t="s">
        <v>2233</v>
      </c>
      <c r="L681" s="3"/>
      <c r="O681" t="str">
        <f t="shared" si="43"/>
        <v>T_CLINIC_BUSINESS_OWNER</v>
      </c>
      <c r="P681" s="3"/>
    </row>
    <row r="682" spans="2:16" x14ac:dyDescent="0.45">
      <c r="B682" s="3" t="s">
        <v>796</v>
      </c>
      <c r="C682" s="4" t="s">
        <v>2263</v>
      </c>
      <c r="D682" s="32" t="str">
        <f t="shared" si="40"/>
        <v>T_COUPON_TITLE</v>
      </c>
      <c r="E682">
        <f t="shared" si="41"/>
        <v>0</v>
      </c>
      <c r="F682">
        <f t="shared" si="42"/>
        <v>0</v>
      </c>
      <c r="J682" s="4" t="s">
        <v>793</v>
      </c>
      <c r="K682" s="4" t="s">
        <v>2234</v>
      </c>
      <c r="L682" s="3"/>
      <c r="O682" t="str">
        <f t="shared" si="43"/>
        <v>T_CLINIC_BUSINESS_NAME</v>
      </c>
      <c r="P682" s="3"/>
    </row>
    <row r="683" spans="2:16" x14ac:dyDescent="0.45">
      <c r="B683" s="3" t="s">
        <v>796</v>
      </c>
      <c r="C683" s="4" t="s">
        <v>2264</v>
      </c>
      <c r="D683" s="32" t="str">
        <f t="shared" si="40"/>
        <v>T_COUPON_SDATE</v>
      </c>
      <c r="E683">
        <f t="shared" si="41"/>
        <v>0</v>
      </c>
      <c r="F683">
        <f t="shared" si="42"/>
        <v>0</v>
      </c>
      <c r="J683" s="4" t="s">
        <v>793</v>
      </c>
      <c r="K683" s="4" t="s">
        <v>2235</v>
      </c>
      <c r="L683" s="3"/>
      <c r="O683" t="str">
        <f t="shared" si="43"/>
        <v>T_CLINIC_BUSINESS_NO</v>
      </c>
      <c r="P683" s="3"/>
    </row>
    <row r="684" spans="2:16" x14ac:dyDescent="0.45">
      <c r="B684" s="3" t="s">
        <v>796</v>
      </c>
      <c r="C684" s="4" t="s">
        <v>2265</v>
      </c>
      <c r="D684" s="32" t="str">
        <f t="shared" si="40"/>
        <v>T_COUPON_EDATE</v>
      </c>
      <c r="E684">
        <f t="shared" si="41"/>
        <v>0</v>
      </c>
      <c r="F684">
        <f t="shared" si="42"/>
        <v>0</v>
      </c>
      <c r="J684" s="4" t="s">
        <v>793</v>
      </c>
      <c r="K684" s="4" t="s">
        <v>2236</v>
      </c>
      <c r="L684" s="3"/>
      <c r="O684" t="str">
        <f t="shared" si="43"/>
        <v>T_CLINIC_BUSINESS_ITEM</v>
      </c>
      <c r="P684" s="3"/>
    </row>
    <row r="685" spans="2:16" x14ac:dyDescent="0.45">
      <c r="B685" s="3" t="s">
        <v>796</v>
      </c>
      <c r="C685" s="4" t="s">
        <v>2266</v>
      </c>
      <c r="D685" s="32" t="str">
        <f t="shared" si="40"/>
        <v>T_COUPON_EXPIRE</v>
      </c>
      <c r="E685">
        <f t="shared" si="41"/>
        <v>0</v>
      </c>
      <c r="F685">
        <f t="shared" si="42"/>
        <v>0</v>
      </c>
      <c r="J685" s="4" t="s">
        <v>793</v>
      </c>
      <c r="K685" s="4" t="s">
        <v>2237</v>
      </c>
      <c r="L685" s="3"/>
      <c r="O685" t="str">
        <f t="shared" si="43"/>
        <v>T_CLINIC_BUSINESS_TYPE</v>
      </c>
      <c r="P685" s="3"/>
    </row>
    <row r="686" spans="2:16" x14ac:dyDescent="0.45">
      <c r="B686" s="3" t="s">
        <v>796</v>
      </c>
      <c r="C686" s="4" t="s">
        <v>2267</v>
      </c>
      <c r="D686" s="32" t="str">
        <f t="shared" si="40"/>
        <v>T_COUPON_TARGET</v>
      </c>
      <c r="E686">
        <f t="shared" si="41"/>
        <v>0</v>
      </c>
      <c r="F686">
        <f t="shared" si="42"/>
        <v>0</v>
      </c>
      <c r="J686" s="4" t="s">
        <v>793</v>
      </c>
      <c r="K686" s="4" t="s">
        <v>2238</v>
      </c>
      <c r="L686" s="3"/>
      <c r="O686" t="str">
        <f t="shared" si="43"/>
        <v>T_CLINIC_BUSINESS_OWNER2</v>
      </c>
      <c r="P686" s="3"/>
    </row>
    <row r="687" spans="2:16" x14ac:dyDescent="0.45">
      <c r="B687" s="3" t="s">
        <v>796</v>
      </c>
      <c r="C687" s="4" t="s">
        <v>2268</v>
      </c>
      <c r="D687" s="32" t="str">
        <f t="shared" si="40"/>
        <v>T_COUPON_DISCOUNT_TYPE</v>
      </c>
      <c r="E687">
        <f t="shared" si="41"/>
        <v>0</v>
      </c>
      <c r="F687">
        <f t="shared" si="42"/>
        <v>0</v>
      </c>
      <c r="J687" s="4" t="s">
        <v>793</v>
      </c>
      <c r="K687" s="4" t="s">
        <v>2239</v>
      </c>
      <c r="L687" s="3"/>
      <c r="O687" t="str">
        <f t="shared" si="43"/>
        <v>T_CLINIC_BUSINESS_NAME2</v>
      </c>
      <c r="P687" s="3"/>
    </row>
    <row r="688" spans="2:16" x14ac:dyDescent="0.45">
      <c r="B688" s="3" t="s">
        <v>796</v>
      </c>
      <c r="C688" s="4" t="s">
        <v>2269</v>
      </c>
      <c r="D688" s="32" t="str">
        <f t="shared" si="40"/>
        <v>T_COUPON_DISCOUNT</v>
      </c>
      <c r="E688">
        <f t="shared" si="41"/>
        <v>0</v>
      </c>
      <c r="F688">
        <f t="shared" si="42"/>
        <v>0</v>
      </c>
      <c r="J688" s="4" t="s">
        <v>793</v>
      </c>
      <c r="K688" s="4" t="s">
        <v>2240</v>
      </c>
      <c r="L688" s="3"/>
      <c r="O688" t="str">
        <f t="shared" si="43"/>
        <v>T_CLINIC_BUSINESS_NO2</v>
      </c>
      <c r="P688" s="3"/>
    </row>
    <row r="689" spans="2:16" x14ac:dyDescent="0.45">
      <c r="B689" s="3" t="s">
        <v>796</v>
      </c>
      <c r="C689" s="4" t="s">
        <v>2270</v>
      </c>
      <c r="D689" s="32" t="str">
        <f t="shared" si="40"/>
        <v>T_COUPON_MIN_PRICE</v>
      </c>
      <c r="E689">
        <f t="shared" si="41"/>
        <v>0</v>
      </c>
      <c r="F689">
        <f t="shared" si="42"/>
        <v>0</v>
      </c>
      <c r="J689" s="4" t="s">
        <v>793</v>
      </c>
      <c r="K689" s="4" t="s">
        <v>2241</v>
      </c>
      <c r="L689" s="3"/>
      <c r="O689" t="str">
        <f t="shared" si="43"/>
        <v>T_CLINIC_BUSINESS_ITEM2</v>
      </c>
      <c r="P689" s="3"/>
    </row>
    <row r="690" spans="2:16" x14ac:dyDescent="0.45">
      <c r="B690" s="3" t="s">
        <v>796</v>
      </c>
      <c r="C690" s="4" t="s">
        <v>2271</v>
      </c>
      <c r="D690" s="32" t="str">
        <f t="shared" si="40"/>
        <v>T_COUPON_MAX_DISCOUNT</v>
      </c>
      <c r="E690">
        <f t="shared" si="41"/>
        <v>0</v>
      </c>
      <c r="F690">
        <f t="shared" si="42"/>
        <v>0</v>
      </c>
      <c r="J690" s="4" t="s">
        <v>793</v>
      </c>
      <c r="K690" s="4" t="s">
        <v>2242</v>
      </c>
      <c r="L690" s="3"/>
      <c r="O690" t="str">
        <f t="shared" si="43"/>
        <v>T_CLINIC_BUSINESS_TYPE2</v>
      </c>
      <c r="P690" s="3"/>
    </row>
    <row r="691" spans="2:16" x14ac:dyDescent="0.45">
      <c r="B691" s="3" t="s">
        <v>796</v>
      </c>
      <c r="C691" s="4" t="s">
        <v>2156</v>
      </c>
      <c r="D691" s="32" t="str">
        <f t="shared" si="40"/>
        <v>T_COUPON_STATUS</v>
      </c>
      <c r="E691">
        <f t="shared" si="41"/>
        <v>0</v>
      </c>
      <c r="F691">
        <f t="shared" si="42"/>
        <v>0</v>
      </c>
      <c r="J691" s="4" t="s">
        <v>793</v>
      </c>
      <c r="K691" s="4" t="s">
        <v>2243</v>
      </c>
      <c r="L691" s="3"/>
      <c r="O691" t="str">
        <f t="shared" si="43"/>
        <v>T_CLINIC_MEDICAL_NO</v>
      </c>
      <c r="P691" s="3"/>
    </row>
    <row r="692" spans="2:16" x14ac:dyDescent="0.45">
      <c r="B692" s="3" t="s">
        <v>796</v>
      </c>
      <c r="C692" s="4" t="s">
        <v>2157</v>
      </c>
      <c r="D692" s="32" t="str">
        <f t="shared" si="40"/>
        <v>T_COUPON_CUSER</v>
      </c>
      <c r="E692">
        <f t="shared" si="41"/>
        <v>0</v>
      </c>
      <c r="F692">
        <f t="shared" si="42"/>
        <v>0</v>
      </c>
      <c r="J692" s="4" t="s">
        <v>793</v>
      </c>
      <c r="K692" s="4" t="s">
        <v>2244</v>
      </c>
      <c r="L692" s="3"/>
      <c r="O692" t="str">
        <f t="shared" si="43"/>
        <v>T_CLINIC_BANK</v>
      </c>
      <c r="P692" s="3"/>
    </row>
    <row r="693" spans="2:16" x14ac:dyDescent="0.45">
      <c r="B693" s="3" t="s">
        <v>796</v>
      </c>
      <c r="C693" s="4" t="s">
        <v>2149</v>
      </c>
      <c r="D693" s="32" t="str">
        <f t="shared" si="40"/>
        <v>T_COUPON_CDATE</v>
      </c>
      <c r="E693">
        <f t="shared" si="41"/>
        <v>0</v>
      </c>
      <c r="F693">
        <f t="shared" si="42"/>
        <v>0</v>
      </c>
      <c r="J693" s="4" t="s">
        <v>793</v>
      </c>
      <c r="K693" s="4" t="s">
        <v>2245</v>
      </c>
      <c r="L693" s="3"/>
      <c r="O693" t="str">
        <f t="shared" si="43"/>
        <v>T_CLINIC_ACCOUNT</v>
      </c>
      <c r="P693" s="3"/>
    </row>
    <row r="694" spans="2:16" x14ac:dyDescent="0.45">
      <c r="B694" s="3" t="s">
        <v>796</v>
      </c>
      <c r="C694" s="4" t="s">
        <v>2158</v>
      </c>
      <c r="D694" s="32" t="str">
        <f t="shared" si="40"/>
        <v>T_COUPON_UUSER</v>
      </c>
      <c r="E694">
        <f t="shared" si="41"/>
        <v>0</v>
      </c>
      <c r="F694">
        <f t="shared" si="42"/>
        <v>0</v>
      </c>
      <c r="J694" s="4" t="s">
        <v>793</v>
      </c>
      <c r="K694" s="4" t="s">
        <v>2246</v>
      </c>
      <c r="L694" s="3"/>
      <c r="O694" t="str">
        <f t="shared" si="43"/>
        <v>T_CLINIC_DEPOSITOR</v>
      </c>
      <c r="P694" s="3"/>
    </row>
    <row r="695" spans="2:16" x14ac:dyDescent="0.45">
      <c r="B695" s="3" t="s">
        <v>796</v>
      </c>
      <c r="C695" s="4" t="s">
        <v>2150</v>
      </c>
      <c r="D695" s="32" t="str">
        <f t="shared" si="40"/>
        <v>T_COUPON_UDATE</v>
      </c>
      <c r="E695">
        <f t="shared" si="41"/>
        <v>0</v>
      </c>
      <c r="F695">
        <f t="shared" si="42"/>
        <v>0</v>
      </c>
      <c r="J695" s="4" t="s">
        <v>793</v>
      </c>
      <c r="K695" s="4" t="s">
        <v>2247</v>
      </c>
      <c r="L695" s="3"/>
      <c r="O695" t="str">
        <f t="shared" si="43"/>
        <v>T_CLINIC_DEPOSITOR_NOT</v>
      </c>
      <c r="P695" s="3"/>
    </row>
    <row r="696" spans="2:16" x14ac:dyDescent="0.45">
      <c r="B696" s="3" t="s">
        <v>796</v>
      </c>
      <c r="C696" s="4" t="s">
        <v>3382</v>
      </c>
      <c r="D696" s="32" t="str">
        <f t="shared" si="40"/>
        <v>T_COUPON_LOAD_DTTM</v>
      </c>
      <c r="E696" t="e">
        <f t="shared" si="41"/>
        <v>#N/A</v>
      </c>
      <c r="F696" t="str">
        <f t="shared" si="42"/>
        <v/>
      </c>
      <c r="G696" t="s">
        <v>3381</v>
      </c>
      <c r="J696" s="4" t="s">
        <v>793</v>
      </c>
      <c r="K696" s="4" t="s">
        <v>2248</v>
      </c>
      <c r="L696" s="3"/>
      <c r="O696" t="str">
        <f t="shared" si="43"/>
        <v>T_CLINIC_DISP_YN</v>
      </c>
      <c r="P696" s="3"/>
    </row>
    <row r="697" spans="2:16" x14ac:dyDescent="0.45">
      <c r="B697" s="3" t="s">
        <v>797</v>
      </c>
      <c r="C697" s="4" t="s">
        <v>2262</v>
      </c>
      <c r="D697" s="32" t="str">
        <f t="shared" si="40"/>
        <v>T_COUPON_PRODUCT_COUPONID</v>
      </c>
      <c r="E697" t="str">
        <f t="shared" si="41"/>
        <v>PRI</v>
      </c>
      <c r="F697" t="str">
        <f t="shared" si="42"/>
        <v>PRI</v>
      </c>
      <c r="G697" t="s">
        <v>5505</v>
      </c>
      <c r="J697" s="4" t="s">
        <v>793</v>
      </c>
      <c r="K697" s="4" t="s">
        <v>2249</v>
      </c>
      <c r="L697" s="3"/>
      <c r="O697" t="str">
        <f t="shared" si="43"/>
        <v>T_CLINIC_LATITUDE</v>
      </c>
      <c r="P697" s="3"/>
    </row>
    <row r="698" spans="2:16" x14ac:dyDescent="0.45">
      <c r="B698" s="3" t="s">
        <v>797</v>
      </c>
      <c r="C698" s="4" t="s">
        <v>2145</v>
      </c>
      <c r="D698" s="32" t="str">
        <f t="shared" si="40"/>
        <v>T_COUPON_PRODUCT_PNO</v>
      </c>
      <c r="E698" t="str">
        <f t="shared" si="41"/>
        <v>PRI</v>
      </c>
      <c r="F698" t="str">
        <f t="shared" si="42"/>
        <v>PRI</v>
      </c>
      <c r="G698" t="s">
        <v>5505</v>
      </c>
      <c r="J698" s="4" t="s">
        <v>793</v>
      </c>
      <c r="K698" s="4" t="s">
        <v>2250</v>
      </c>
      <c r="L698" s="3"/>
      <c r="O698" t="str">
        <f t="shared" si="43"/>
        <v>T_CLINIC_LONGITUDE</v>
      </c>
      <c r="P698" s="3"/>
    </row>
    <row r="699" spans="2:16" x14ac:dyDescent="0.45">
      <c r="B699" s="3" t="s">
        <v>797</v>
      </c>
      <c r="C699" s="4" t="s">
        <v>3382</v>
      </c>
      <c r="D699" s="32" t="str">
        <f t="shared" si="40"/>
        <v>T_COUPON_PRODUCT_LOAD_DTTM</v>
      </c>
      <c r="E699" t="e">
        <f t="shared" si="41"/>
        <v>#N/A</v>
      </c>
      <c r="F699" t="str">
        <f t="shared" si="42"/>
        <v/>
      </c>
      <c r="G699" t="s">
        <v>3381</v>
      </c>
      <c r="J699" s="4" t="s">
        <v>793</v>
      </c>
      <c r="K699" s="4" t="s">
        <v>2251</v>
      </c>
      <c r="L699" s="3"/>
      <c r="O699" t="str">
        <f t="shared" si="43"/>
        <v>T_CLINIC_DOCTOR_INTRO</v>
      </c>
      <c r="P699" s="3"/>
    </row>
    <row r="700" spans="2:16" x14ac:dyDescent="0.45">
      <c r="B700" s="3" t="s">
        <v>798</v>
      </c>
      <c r="C700" s="4" t="s">
        <v>2272</v>
      </c>
      <c r="D700" s="32" t="str">
        <f t="shared" si="40"/>
        <v>T_MCOUPON_MCOUPONID</v>
      </c>
      <c r="E700" t="str">
        <f t="shared" si="41"/>
        <v>PRI</v>
      </c>
      <c r="F700" t="str">
        <f t="shared" si="42"/>
        <v>PRI</v>
      </c>
      <c r="G700" t="s">
        <v>5505</v>
      </c>
      <c r="J700" s="4" t="s">
        <v>793</v>
      </c>
      <c r="K700" s="4" t="s">
        <v>2252</v>
      </c>
      <c r="L700" s="3"/>
      <c r="O700" t="str">
        <f t="shared" si="43"/>
        <v>T_CLINIC_DOCTOR_HISTORY</v>
      </c>
      <c r="P700" s="3"/>
    </row>
    <row r="701" spans="2:16" x14ac:dyDescent="0.45">
      <c r="B701" s="3" t="s">
        <v>798</v>
      </c>
      <c r="C701" s="4" t="s">
        <v>2262</v>
      </c>
      <c r="D701" s="32" t="str">
        <f t="shared" si="40"/>
        <v>T_MCOUPON_COUPONID</v>
      </c>
      <c r="E701">
        <f t="shared" si="41"/>
        <v>0</v>
      </c>
      <c r="F701">
        <f t="shared" si="42"/>
        <v>0</v>
      </c>
      <c r="J701" s="4" t="s">
        <v>793</v>
      </c>
      <c r="K701" s="4" t="s">
        <v>2253</v>
      </c>
      <c r="L701" s="3"/>
      <c r="O701" t="str">
        <f t="shared" si="43"/>
        <v>T_CLINIC_RESERVATION_YN</v>
      </c>
      <c r="P701" s="3"/>
    </row>
    <row r="702" spans="2:16" x14ac:dyDescent="0.45">
      <c r="B702" s="3" t="s">
        <v>798</v>
      </c>
      <c r="C702" s="4" t="s">
        <v>2144</v>
      </c>
      <c r="D702" s="32" t="str">
        <f t="shared" si="40"/>
        <v>T_MCOUPON_MEM_NO</v>
      </c>
      <c r="E702">
        <f t="shared" si="41"/>
        <v>0</v>
      </c>
      <c r="F702">
        <f t="shared" si="42"/>
        <v>0</v>
      </c>
      <c r="J702" s="4" t="s">
        <v>793</v>
      </c>
      <c r="K702" s="4" t="s">
        <v>2254</v>
      </c>
      <c r="L702" s="3"/>
      <c r="O702" t="str">
        <f t="shared" si="43"/>
        <v>T_CLINIC_DIVISION_YN</v>
      </c>
      <c r="P702" s="3"/>
    </row>
    <row r="703" spans="2:16" x14ac:dyDescent="0.45">
      <c r="B703" s="3" t="s">
        <v>798</v>
      </c>
      <c r="C703" s="4" t="s">
        <v>2149</v>
      </c>
      <c r="D703" s="32" t="str">
        <f t="shared" si="40"/>
        <v>T_MCOUPON_CDATE</v>
      </c>
      <c r="E703">
        <f t="shared" si="41"/>
        <v>0</v>
      </c>
      <c r="F703">
        <f t="shared" si="42"/>
        <v>0</v>
      </c>
      <c r="J703" s="4" t="s">
        <v>793</v>
      </c>
      <c r="K703" s="4" t="s">
        <v>2255</v>
      </c>
      <c r="L703" s="3"/>
      <c r="O703" t="str">
        <f t="shared" si="43"/>
        <v>T_CLINIC_PICKUP_YN</v>
      </c>
      <c r="P703" s="3"/>
    </row>
    <row r="704" spans="2:16" x14ac:dyDescent="0.45">
      <c r="B704" s="3" t="s">
        <v>798</v>
      </c>
      <c r="C704" s="4" t="s">
        <v>2273</v>
      </c>
      <c r="D704" s="32" t="str">
        <f t="shared" si="40"/>
        <v>T_MCOUPON_USE_DATE</v>
      </c>
      <c r="E704">
        <f t="shared" si="41"/>
        <v>0</v>
      </c>
      <c r="F704">
        <f t="shared" si="42"/>
        <v>0</v>
      </c>
      <c r="J704" s="4" t="s">
        <v>793</v>
      </c>
      <c r="K704" s="4" t="s">
        <v>2256</v>
      </c>
      <c r="L704" s="3"/>
      <c r="O704" t="str">
        <f t="shared" si="43"/>
        <v>T_CLINIC_KATALK_YN</v>
      </c>
      <c r="P704" s="3"/>
    </row>
    <row r="705" spans="2:16" x14ac:dyDescent="0.45">
      <c r="B705" s="3" t="s">
        <v>798</v>
      </c>
      <c r="C705" s="4" t="s">
        <v>3382</v>
      </c>
      <c r="D705" s="32" t="str">
        <f t="shared" si="40"/>
        <v>T_MCOUPON_LOAD_DTTM</v>
      </c>
      <c r="E705" t="e">
        <f t="shared" si="41"/>
        <v>#N/A</v>
      </c>
      <c r="F705" t="str">
        <f t="shared" si="42"/>
        <v/>
      </c>
      <c r="G705" t="s">
        <v>3381</v>
      </c>
      <c r="J705" s="4" t="s">
        <v>793</v>
      </c>
      <c r="K705" s="4" t="s">
        <v>2257</v>
      </c>
      <c r="L705" s="3"/>
      <c r="O705" t="str">
        <f t="shared" si="43"/>
        <v>T_CLINIC_NOTICE_YN</v>
      </c>
      <c r="P705" s="3"/>
    </row>
    <row r="706" spans="2:16" x14ac:dyDescent="0.45">
      <c r="B706" s="3" t="s">
        <v>799</v>
      </c>
      <c r="C706" s="4" t="s">
        <v>2144</v>
      </c>
      <c r="D706" s="32" t="str">
        <f t="shared" si="40"/>
        <v>T_MEM_HEALTH_MEM_NO</v>
      </c>
      <c r="E706" t="str">
        <f t="shared" si="41"/>
        <v>PRI</v>
      </c>
      <c r="F706" t="str">
        <f t="shared" si="42"/>
        <v>PRI</v>
      </c>
      <c r="G706" t="s">
        <v>5505</v>
      </c>
      <c r="J706" s="4" t="s">
        <v>793</v>
      </c>
      <c r="K706" s="4" t="s">
        <v>2258</v>
      </c>
      <c r="L706" s="3"/>
      <c r="O706" t="str">
        <f t="shared" si="43"/>
        <v>T_CLINIC_NOTICE</v>
      </c>
      <c r="P706" s="3"/>
    </row>
    <row r="707" spans="2:16" x14ac:dyDescent="0.45">
      <c r="B707" s="3" t="s">
        <v>799</v>
      </c>
      <c r="C707" s="4" t="s">
        <v>2274</v>
      </c>
      <c r="D707" s="32" t="str">
        <f t="shared" si="40"/>
        <v>T_MEM_HEALTH_BIRTHYYYY</v>
      </c>
      <c r="E707">
        <f t="shared" si="41"/>
        <v>0</v>
      </c>
      <c r="F707">
        <f t="shared" si="42"/>
        <v>0</v>
      </c>
      <c r="J707" s="4" t="s">
        <v>3413</v>
      </c>
      <c r="K707" s="4" t="s">
        <v>1926</v>
      </c>
      <c r="L707" s="3" t="s">
        <v>5505</v>
      </c>
      <c r="O707" t="str">
        <f t="shared" si="43"/>
        <v>T_CLINIC_ADJUST_SNO</v>
      </c>
      <c r="P707" s="3" t="s">
        <v>5505</v>
      </c>
    </row>
    <row r="708" spans="2:16" x14ac:dyDescent="0.45">
      <c r="B708" s="3" t="s">
        <v>799</v>
      </c>
      <c r="C708" s="4" t="s">
        <v>2275</v>
      </c>
      <c r="D708" s="32" t="str">
        <f t="shared" si="40"/>
        <v>T_MEM_HEALTH_GENDER</v>
      </c>
      <c r="E708">
        <f t="shared" si="41"/>
        <v>0</v>
      </c>
      <c r="F708">
        <f t="shared" si="42"/>
        <v>0</v>
      </c>
      <c r="J708" s="4" t="s">
        <v>3413</v>
      </c>
      <c r="K708" s="4" t="s">
        <v>2313</v>
      </c>
      <c r="L708" s="3" t="s">
        <v>5506</v>
      </c>
      <c r="O708" t="str">
        <f t="shared" si="43"/>
        <v>T_CLINIC_ADJUST_YEAR</v>
      </c>
      <c r="P708" s="3" t="s">
        <v>5506</v>
      </c>
    </row>
    <row r="709" spans="2:16" x14ac:dyDescent="0.45">
      <c r="B709" s="3" t="s">
        <v>799</v>
      </c>
      <c r="C709" s="4" t="s">
        <v>2276</v>
      </c>
      <c r="D709" s="32" t="str">
        <f t="shared" ref="D709:D772" si="44">B709&amp;"_"&amp;C709</f>
        <v>T_MEM_HEALTH_HEIGHT</v>
      </c>
      <c r="E709">
        <f t="shared" ref="E709:E772" si="45">VLOOKUP(D709,$O$3:$P$6663,2,FALSE)</f>
        <v>0</v>
      </c>
      <c r="F709">
        <f t="shared" ref="F709:F772" si="46">IFERROR(E709,"")</f>
        <v>0</v>
      </c>
      <c r="J709" s="4" t="s">
        <v>3413</v>
      </c>
      <c r="K709" s="4" t="s">
        <v>3953</v>
      </c>
      <c r="L709" s="3"/>
      <c r="O709" t="str">
        <f t="shared" ref="O709:O772" si="47">J709&amp;"_"&amp;K709</f>
        <v>T_CLINIC_ADJUST_QUARTER</v>
      </c>
      <c r="P709" s="3"/>
    </row>
    <row r="710" spans="2:16" x14ac:dyDescent="0.45">
      <c r="B710" s="3" t="s">
        <v>799</v>
      </c>
      <c r="C710" s="4" t="s">
        <v>2277</v>
      </c>
      <c r="D710" s="32" t="str">
        <f t="shared" si="44"/>
        <v>T_MEM_HEALTH_WEIGHT</v>
      </c>
      <c r="E710">
        <f t="shared" si="45"/>
        <v>0</v>
      </c>
      <c r="F710">
        <f t="shared" si="46"/>
        <v>0</v>
      </c>
      <c r="J710" s="4" t="s">
        <v>3413</v>
      </c>
      <c r="K710" s="4" t="s">
        <v>2144</v>
      </c>
      <c r="L710" s="3"/>
      <c r="O710" t="str">
        <f t="shared" si="47"/>
        <v>T_CLINIC_ADJUST_MEM_NO</v>
      </c>
      <c r="P710" s="3"/>
    </row>
    <row r="711" spans="2:16" x14ac:dyDescent="0.45">
      <c r="B711" s="3" t="s">
        <v>799</v>
      </c>
      <c r="C711" s="4" t="s">
        <v>2157</v>
      </c>
      <c r="D711" s="32" t="str">
        <f t="shared" si="44"/>
        <v>T_MEM_HEALTH_CUSER</v>
      </c>
      <c r="E711">
        <f t="shared" si="45"/>
        <v>0</v>
      </c>
      <c r="F711">
        <f t="shared" si="46"/>
        <v>0</v>
      </c>
      <c r="J711" s="4" t="s">
        <v>3413</v>
      </c>
      <c r="K711" s="4" t="s">
        <v>3954</v>
      </c>
      <c r="L711" s="3"/>
      <c r="O711" t="str">
        <f t="shared" si="47"/>
        <v>T_CLINIC_ADJUST_ORDER_CNT</v>
      </c>
      <c r="P711" s="3"/>
    </row>
    <row r="712" spans="2:16" x14ac:dyDescent="0.45">
      <c r="B712" s="3" t="s">
        <v>799</v>
      </c>
      <c r="C712" s="4" t="s">
        <v>2149</v>
      </c>
      <c r="D712" s="32" t="str">
        <f t="shared" si="44"/>
        <v>T_MEM_HEALTH_CDATE</v>
      </c>
      <c r="E712">
        <f t="shared" si="45"/>
        <v>0</v>
      </c>
      <c r="F712">
        <f t="shared" si="46"/>
        <v>0</v>
      </c>
      <c r="J712" s="4" t="s">
        <v>3413</v>
      </c>
      <c r="K712" s="4" t="s">
        <v>3955</v>
      </c>
      <c r="L712" s="3"/>
      <c r="O712" t="str">
        <f t="shared" si="47"/>
        <v>T_CLINIC_ADJUST_TOT_SALE_AMT</v>
      </c>
      <c r="P712" s="3"/>
    </row>
    <row r="713" spans="2:16" x14ac:dyDescent="0.45">
      <c r="B713" s="3" t="s">
        <v>799</v>
      </c>
      <c r="C713" s="4" t="s">
        <v>2158</v>
      </c>
      <c r="D713" s="32" t="str">
        <f t="shared" si="44"/>
        <v>T_MEM_HEALTH_UUSER</v>
      </c>
      <c r="E713">
        <f t="shared" si="45"/>
        <v>0</v>
      </c>
      <c r="F713">
        <f t="shared" si="46"/>
        <v>0</v>
      </c>
      <c r="J713" s="4" t="s">
        <v>3413</v>
      </c>
      <c r="K713" s="4" t="s">
        <v>3956</v>
      </c>
      <c r="L713" s="3"/>
      <c r="O713" t="str">
        <f t="shared" si="47"/>
        <v>T_CLINIC_ADJUST_SALE_AMT</v>
      </c>
      <c r="P713" s="3"/>
    </row>
    <row r="714" spans="2:16" x14ac:dyDescent="0.45">
      <c r="B714" s="3" t="s">
        <v>799</v>
      </c>
      <c r="C714" s="4" t="s">
        <v>2150</v>
      </c>
      <c r="D714" s="32" t="str">
        <f t="shared" si="44"/>
        <v>T_MEM_HEALTH_UDATE</v>
      </c>
      <c r="E714">
        <f t="shared" si="45"/>
        <v>0</v>
      </c>
      <c r="F714">
        <f t="shared" si="46"/>
        <v>0</v>
      </c>
      <c r="J714" s="4" t="s">
        <v>3413</v>
      </c>
      <c r="K714" s="4" t="s">
        <v>3957</v>
      </c>
      <c r="L714" s="3"/>
      <c r="O714" t="str">
        <f t="shared" si="47"/>
        <v>T_CLINIC_ADJUST_PICKUP_SALE_AMT</v>
      </c>
      <c r="P714" s="3"/>
    </row>
    <row r="715" spans="2:16" x14ac:dyDescent="0.45">
      <c r="B715" s="3" t="s">
        <v>799</v>
      </c>
      <c r="C715" s="4" t="s">
        <v>3382</v>
      </c>
      <c r="D715" s="32" t="str">
        <f t="shared" si="44"/>
        <v>T_MEM_HEALTH_LOAD_DTTM</v>
      </c>
      <c r="E715" t="e">
        <f t="shared" si="45"/>
        <v>#N/A</v>
      </c>
      <c r="F715" t="str">
        <f t="shared" si="46"/>
        <v/>
      </c>
      <c r="G715" t="s">
        <v>3381</v>
      </c>
      <c r="J715" s="4" t="s">
        <v>3413</v>
      </c>
      <c r="K715" s="4" t="s">
        <v>3958</v>
      </c>
      <c r="L715" s="3"/>
      <c r="O715" t="str">
        <f t="shared" si="47"/>
        <v>T_CLINIC_ADJUST_DPACK_SALE_AMT</v>
      </c>
      <c r="P715" s="3"/>
    </row>
    <row r="716" spans="2:16" x14ac:dyDescent="0.45">
      <c r="B716" s="3" t="s">
        <v>800</v>
      </c>
      <c r="C716" s="4" t="s">
        <v>2144</v>
      </c>
      <c r="D716" s="32" t="str">
        <f t="shared" si="44"/>
        <v>T_MEMBER_MEM_NO</v>
      </c>
      <c r="E716" t="str">
        <f t="shared" si="45"/>
        <v>PRI</v>
      </c>
      <c r="F716" t="str">
        <f t="shared" si="46"/>
        <v>PRI</v>
      </c>
      <c r="G716" t="s">
        <v>5505</v>
      </c>
      <c r="J716" s="4" t="s">
        <v>3413</v>
      </c>
      <c r="K716" s="4" t="s">
        <v>3959</v>
      </c>
      <c r="L716" s="3"/>
      <c r="O716" t="str">
        <f t="shared" si="47"/>
        <v>T_CLINIC_ADJUST_TOT_SUPPLY_AMT</v>
      </c>
      <c r="P716" s="3"/>
    </row>
    <row r="717" spans="2:16" x14ac:dyDescent="0.45">
      <c r="B717" s="3" t="s">
        <v>800</v>
      </c>
      <c r="C717" s="4" t="s">
        <v>2278</v>
      </c>
      <c r="D717" s="32" t="str">
        <f t="shared" si="44"/>
        <v>T_MEMBER_MEM_ID</v>
      </c>
      <c r="E717" t="str">
        <f t="shared" si="45"/>
        <v>UNI</v>
      </c>
      <c r="F717" t="str">
        <f t="shared" si="46"/>
        <v>UNI</v>
      </c>
      <c r="G717" t="s">
        <v>5507</v>
      </c>
      <c r="J717" s="4" t="s">
        <v>3413</v>
      </c>
      <c r="K717" s="4" t="s">
        <v>3960</v>
      </c>
      <c r="L717" s="3"/>
      <c r="O717" t="str">
        <f t="shared" si="47"/>
        <v>T_CLINIC_ADJUST_FEE</v>
      </c>
      <c r="P717" s="3"/>
    </row>
    <row r="718" spans="2:16" x14ac:dyDescent="0.45">
      <c r="B718" s="3" t="s">
        <v>800</v>
      </c>
      <c r="C718" s="4" t="s">
        <v>2279</v>
      </c>
      <c r="D718" s="32" t="str">
        <f t="shared" si="44"/>
        <v>T_MEMBER_PASSWD</v>
      </c>
      <c r="E718">
        <f t="shared" si="45"/>
        <v>0</v>
      </c>
      <c r="F718">
        <f t="shared" si="46"/>
        <v>0</v>
      </c>
      <c r="J718" s="4" t="s">
        <v>3413</v>
      </c>
      <c r="K718" s="4" t="s">
        <v>3961</v>
      </c>
      <c r="L718" s="3"/>
      <c r="O718" t="str">
        <f t="shared" si="47"/>
        <v>T_CLINIC_ADJUST_PROMO_FEE</v>
      </c>
      <c r="P718" s="3"/>
    </row>
    <row r="719" spans="2:16" x14ac:dyDescent="0.45">
      <c r="B719" s="3" t="s">
        <v>800</v>
      </c>
      <c r="C719" s="4" t="s">
        <v>2153</v>
      </c>
      <c r="D719" s="32" t="str">
        <f t="shared" si="44"/>
        <v>T_MEMBER_NAME</v>
      </c>
      <c r="E719">
        <f t="shared" si="45"/>
        <v>0</v>
      </c>
      <c r="F719">
        <f t="shared" si="46"/>
        <v>0</v>
      </c>
      <c r="J719" s="4" t="s">
        <v>3413</v>
      </c>
      <c r="K719" s="4" t="s">
        <v>3962</v>
      </c>
      <c r="L719" s="3"/>
      <c r="O719" t="str">
        <f t="shared" si="47"/>
        <v>T_CLINIC_ADJUST_PICKUP_FEE</v>
      </c>
      <c r="P719" s="3"/>
    </row>
    <row r="720" spans="2:16" x14ac:dyDescent="0.45">
      <c r="B720" s="3" t="s">
        <v>800</v>
      </c>
      <c r="C720" s="4" t="s">
        <v>2280</v>
      </c>
      <c r="D720" s="32" t="str">
        <f t="shared" si="44"/>
        <v>T_MEMBER_AGE</v>
      </c>
      <c r="E720">
        <f t="shared" si="45"/>
        <v>0</v>
      </c>
      <c r="F720">
        <f t="shared" si="46"/>
        <v>0</v>
      </c>
      <c r="J720" s="4" t="s">
        <v>3413</v>
      </c>
      <c r="K720" s="4" t="s">
        <v>3963</v>
      </c>
      <c r="L720" s="3"/>
      <c r="O720" t="str">
        <f t="shared" si="47"/>
        <v>T_CLINIC_ADJUST_DPACK_FEE</v>
      </c>
      <c r="P720" s="3"/>
    </row>
    <row r="721" spans="2:16" x14ac:dyDescent="0.45">
      <c r="B721" s="3" t="s">
        <v>800</v>
      </c>
      <c r="C721" s="4" t="s">
        <v>2281</v>
      </c>
      <c r="D721" s="32" t="str">
        <f t="shared" si="44"/>
        <v>T_MEMBER_BIRTHDAY</v>
      </c>
      <c r="E721">
        <f t="shared" si="45"/>
        <v>0</v>
      </c>
      <c r="F721">
        <f t="shared" si="46"/>
        <v>0</v>
      </c>
      <c r="J721" s="4" t="s">
        <v>3413</v>
      </c>
      <c r="K721" s="4" t="s">
        <v>3964</v>
      </c>
      <c r="L721" s="3"/>
      <c r="O721" t="str">
        <f t="shared" si="47"/>
        <v>T_CLINIC_ADJUST_ADJUST_AMT</v>
      </c>
      <c r="P721" s="3"/>
    </row>
    <row r="722" spans="2:16" x14ac:dyDescent="0.45">
      <c r="B722" s="3" t="s">
        <v>800</v>
      </c>
      <c r="C722" s="4" t="s">
        <v>2275</v>
      </c>
      <c r="D722" s="32" t="str">
        <f t="shared" si="44"/>
        <v>T_MEMBER_GENDER</v>
      </c>
      <c r="E722">
        <f t="shared" si="45"/>
        <v>0</v>
      </c>
      <c r="F722">
        <f t="shared" si="46"/>
        <v>0</v>
      </c>
      <c r="J722" s="4" t="s">
        <v>3413</v>
      </c>
      <c r="K722" s="4" t="s">
        <v>2156</v>
      </c>
      <c r="L722" s="3"/>
      <c r="O722" t="str">
        <f t="shared" si="47"/>
        <v>T_CLINIC_ADJUST_STATUS</v>
      </c>
      <c r="P722" s="3"/>
    </row>
    <row r="723" spans="2:16" x14ac:dyDescent="0.45">
      <c r="B723" s="3" t="s">
        <v>800</v>
      </c>
      <c r="C723" s="4" t="s">
        <v>2282</v>
      </c>
      <c r="D723" s="32" t="str">
        <f t="shared" si="44"/>
        <v>T_MEMBER_MTEL1</v>
      </c>
      <c r="E723">
        <f t="shared" si="45"/>
        <v>0</v>
      </c>
      <c r="F723">
        <f t="shared" si="46"/>
        <v>0</v>
      </c>
      <c r="J723" s="4" t="s">
        <v>3413</v>
      </c>
      <c r="K723" s="4" t="s">
        <v>3965</v>
      </c>
      <c r="L723" s="3"/>
      <c r="O723" t="str">
        <f t="shared" si="47"/>
        <v>T_CLINIC_ADJUST_DEADLINE</v>
      </c>
      <c r="P723" s="3"/>
    </row>
    <row r="724" spans="2:16" x14ac:dyDescent="0.45">
      <c r="B724" s="3" t="s">
        <v>800</v>
      </c>
      <c r="C724" s="4" t="s">
        <v>2283</v>
      </c>
      <c r="D724" s="32" t="str">
        <f t="shared" si="44"/>
        <v>T_MEMBER_MTEL2</v>
      </c>
      <c r="E724">
        <f t="shared" si="45"/>
        <v>0</v>
      </c>
      <c r="F724">
        <f t="shared" si="46"/>
        <v>0</v>
      </c>
      <c r="J724" s="4" t="s">
        <v>3413</v>
      </c>
      <c r="K724" s="4" t="s">
        <v>3966</v>
      </c>
      <c r="L724" s="3"/>
      <c r="O724" t="str">
        <f t="shared" si="47"/>
        <v>T_CLINIC_ADJUST_PAYMENT_DATE</v>
      </c>
      <c r="P724" s="3"/>
    </row>
    <row r="725" spans="2:16" x14ac:dyDescent="0.45">
      <c r="B725" s="3" t="s">
        <v>800</v>
      </c>
      <c r="C725" s="4" t="s">
        <v>2284</v>
      </c>
      <c r="D725" s="32" t="str">
        <f t="shared" si="44"/>
        <v>T_MEMBER_EMAIL</v>
      </c>
      <c r="E725">
        <f t="shared" si="45"/>
        <v>0</v>
      </c>
      <c r="F725">
        <f t="shared" si="46"/>
        <v>0</v>
      </c>
      <c r="J725" s="4" t="s">
        <v>3413</v>
      </c>
      <c r="K725" s="4" t="s">
        <v>2369</v>
      </c>
      <c r="L725" s="3"/>
      <c r="O725" t="str">
        <f t="shared" si="47"/>
        <v>T_CLINIC_ADJUST_SAP_RESULT</v>
      </c>
      <c r="P725" s="3"/>
    </row>
    <row r="726" spans="2:16" x14ac:dyDescent="0.45">
      <c r="B726" s="3" t="s">
        <v>800</v>
      </c>
      <c r="C726" s="4" t="s">
        <v>2285</v>
      </c>
      <c r="D726" s="32" t="str">
        <f t="shared" si="44"/>
        <v>T_MEMBER_SMS_YN</v>
      </c>
      <c r="E726">
        <f t="shared" si="45"/>
        <v>0</v>
      </c>
      <c r="F726">
        <f t="shared" si="46"/>
        <v>0</v>
      </c>
      <c r="J726" s="4" t="s">
        <v>3413</v>
      </c>
      <c r="K726" s="4" t="s">
        <v>2370</v>
      </c>
      <c r="L726" s="3"/>
      <c r="O726" t="str">
        <f t="shared" si="47"/>
        <v>T_CLINIC_ADJUST_SAP_MSG</v>
      </c>
      <c r="P726" s="3"/>
    </row>
    <row r="727" spans="2:16" x14ac:dyDescent="0.45">
      <c r="B727" s="3" t="s">
        <v>800</v>
      </c>
      <c r="C727" s="4" t="s">
        <v>2286</v>
      </c>
      <c r="D727" s="32" t="str">
        <f t="shared" si="44"/>
        <v>T_MEMBER_EMAIL_YN</v>
      </c>
      <c r="E727">
        <f t="shared" si="45"/>
        <v>0</v>
      </c>
      <c r="F727">
        <f t="shared" si="46"/>
        <v>0</v>
      </c>
      <c r="J727" s="4" t="s">
        <v>3413</v>
      </c>
      <c r="K727" s="4" t="s">
        <v>3967</v>
      </c>
      <c r="L727" s="3"/>
      <c r="O727" t="str">
        <f t="shared" si="47"/>
        <v>T_CLINIC_ADJUST_SAP_GJAHR</v>
      </c>
      <c r="P727" s="3"/>
    </row>
    <row r="728" spans="2:16" x14ac:dyDescent="0.45">
      <c r="B728" s="3" t="s">
        <v>800</v>
      </c>
      <c r="C728" s="4" t="s">
        <v>2276</v>
      </c>
      <c r="D728" s="32" t="str">
        <f t="shared" si="44"/>
        <v>T_MEMBER_HEIGHT</v>
      </c>
      <c r="E728">
        <f t="shared" si="45"/>
        <v>0</v>
      </c>
      <c r="F728">
        <f t="shared" si="46"/>
        <v>0</v>
      </c>
      <c r="J728" s="4" t="s">
        <v>3413</v>
      </c>
      <c r="K728" s="4" t="s">
        <v>3968</v>
      </c>
      <c r="L728" s="3"/>
      <c r="O728" t="str">
        <f t="shared" si="47"/>
        <v>T_CLINIC_ADJUST_SAP_BELNR</v>
      </c>
      <c r="P728" s="3"/>
    </row>
    <row r="729" spans="2:16" x14ac:dyDescent="0.45">
      <c r="B729" s="3" t="s">
        <v>800</v>
      </c>
      <c r="C729" s="4" t="s">
        <v>2277</v>
      </c>
      <c r="D729" s="32" t="str">
        <f t="shared" si="44"/>
        <v>T_MEMBER_WEIGHT</v>
      </c>
      <c r="E729">
        <f t="shared" si="45"/>
        <v>0</v>
      </c>
      <c r="F729">
        <f t="shared" si="46"/>
        <v>0</v>
      </c>
      <c r="J729" s="4" t="s">
        <v>3413</v>
      </c>
      <c r="K729" s="4" t="s">
        <v>3969</v>
      </c>
      <c r="L729" s="3"/>
      <c r="O729" t="str">
        <f t="shared" si="47"/>
        <v>T_CLINIC_ADJUST_SAP_BUDAT</v>
      </c>
      <c r="P729" s="3"/>
    </row>
    <row r="730" spans="2:16" x14ac:dyDescent="0.45">
      <c r="B730" s="3" t="s">
        <v>800</v>
      </c>
      <c r="C730" s="4" t="s">
        <v>2287</v>
      </c>
      <c r="D730" s="32" t="str">
        <f t="shared" si="44"/>
        <v>T_MEMBER_GRADE_NO</v>
      </c>
      <c r="E730">
        <f t="shared" si="45"/>
        <v>0</v>
      </c>
      <c r="F730">
        <f t="shared" si="46"/>
        <v>0</v>
      </c>
      <c r="J730" s="4" t="s">
        <v>3413</v>
      </c>
      <c r="K730" s="4" t="s">
        <v>3970</v>
      </c>
      <c r="L730" s="3"/>
      <c r="O730" t="str">
        <f t="shared" si="47"/>
        <v>T_CLINIC_ADJUST_SAP_PNT_VDR_CD</v>
      </c>
      <c r="P730" s="3"/>
    </row>
    <row r="731" spans="2:16" x14ac:dyDescent="0.45">
      <c r="B731" s="3" t="s">
        <v>800</v>
      </c>
      <c r="C731" s="4" t="s">
        <v>2288</v>
      </c>
      <c r="D731" s="32" t="str">
        <f t="shared" si="44"/>
        <v>T_MEMBER_CLINIC_YN</v>
      </c>
      <c r="E731">
        <f t="shared" si="45"/>
        <v>0</v>
      </c>
      <c r="F731">
        <f t="shared" si="46"/>
        <v>0</v>
      </c>
      <c r="J731" s="4" t="s">
        <v>3413</v>
      </c>
      <c r="K731" s="4" t="s">
        <v>3971</v>
      </c>
      <c r="L731" s="3"/>
      <c r="O731" t="str">
        <f t="shared" si="47"/>
        <v>T_CLINIC_ADJUST_SAP_PNT_VDR_NM</v>
      </c>
      <c r="P731" s="3"/>
    </row>
    <row r="732" spans="2:16" x14ac:dyDescent="0.45">
      <c r="B732" s="3" t="s">
        <v>800</v>
      </c>
      <c r="C732" s="4" t="s">
        <v>2156</v>
      </c>
      <c r="D732" s="32" t="str">
        <f t="shared" si="44"/>
        <v>T_MEMBER_STATUS</v>
      </c>
      <c r="E732">
        <f t="shared" si="45"/>
        <v>0</v>
      </c>
      <c r="F732">
        <f t="shared" si="46"/>
        <v>0</v>
      </c>
      <c r="J732" s="4" t="s">
        <v>3413</v>
      </c>
      <c r="K732" s="4" t="s">
        <v>3972</v>
      </c>
      <c r="L732" s="3"/>
      <c r="O732" t="str">
        <f t="shared" si="47"/>
        <v>T_CLINIC_ADJUST_SAP_BIZ_REG_NO</v>
      </c>
      <c r="P732" s="3"/>
    </row>
    <row r="733" spans="2:16" x14ac:dyDescent="0.45">
      <c r="B733" s="3" t="s">
        <v>800</v>
      </c>
      <c r="C733" s="4" t="s">
        <v>2289</v>
      </c>
      <c r="D733" s="32" t="str">
        <f t="shared" si="44"/>
        <v>T_MEMBER_SLEEP_YN</v>
      </c>
      <c r="E733">
        <f t="shared" si="45"/>
        <v>0</v>
      </c>
      <c r="F733">
        <f t="shared" si="46"/>
        <v>0</v>
      </c>
      <c r="J733" s="4" t="s">
        <v>3413</v>
      </c>
      <c r="K733" s="4" t="s">
        <v>2371</v>
      </c>
      <c r="L733" s="3"/>
      <c r="O733" t="str">
        <f t="shared" si="47"/>
        <v>T_CLINIC_ADJUST_SAP_DATE</v>
      </c>
      <c r="P733" s="3"/>
    </row>
    <row r="734" spans="2:16" x14ac:dyDescent="0.45">
      <c r="B734" s="3" t="s">
        <v>800</v>
      </c>
      <c r="C734" s="4" t="s">
        <v>2290</v>
      </c>
      <c r="D734" s="32" t="str">
        <f t="shared" si="44"/>
        <v>T_MEMBER_SLEEP_DATE</v>
      </c>
      <c r="E734">
        <f t="shared" si="45"/>
        <v>0</v>
      </c>
      <c r="F734">
        <f t="shared" si="46"/>
        <v>0</v>
      </c>
      <c r="J734" s="4" t="s">
        <v>3413</v>
      </c>
      <c r="K734" s="4" t="s">
        <v>2157</v>
      </c>
      <c r="L734" s="3"/>
      <c r="O734" t="str">
        <f t="shared" si="47"/>
        <v>T_CLINIC_ADJUST_CUSER</v>
      </c>
      <c r="P734" s="3"/>
    </row>
    <row r="735" spans="2:16" x14ac:dyDescent="0.45">
      <c r="B735" s="3" t="s">
        <v>800</v>
      </c>
      <c r="C735" s="4" t="s">
        <v>2291</v>
      </c>
      <c r="D735" s="32" t="str">
        <f t="shared" si="44"/>
        <v>T_MEMBER_SLEEP_INFO_YN</v>
      </c>
      <c r="E735">
        <f t="shared" si="45"/>
        <v>0</v>
      </c>
      <c r="F735">
        <f t="shared" si="46"/>
        <v>0</v>
      </c>
      <c r="J735" s="4" t="s">
        <v>3413</v>
      </c>
      <c r="K735" s="4" t="s">
        <v>2149</v>
      </c>
      <c r="L735" s="3"/>
      <c r="O735" t="str">
        <f t="shared" si="47"/>
        <v>T_CLINIC_ADJUST_CDATE</v>
      </c>
      <c r="P735" s="3"/>
    </row>
    <row r="736" spans="2:16" x14ac:dyDescent="0.45">
      <c r="B736" s="3" t="s">
        <v>800</v>
      </c>
      <c r="C736" s="4" t="s">
        <v>2292</v>
      </c>
      <c r="D736" s="32" t="str">
        <f t="shared" si="44"/>
        <v>T_MEMBER_MEMO</v>
      </c>
      <c r="E736">
        <f t="shared" si="45"/>
        <v>0</v>
      </c>
      <c r="F736">
        <f t="shared" si="46"/>
        <v>0</v>
      </c>
      <c r="J736" s="4" t="s">
        <v>3413</v>
      </c>
      <c r="K736" s="4" t="s">
        <v>2158</v>
      </c>
      <c r="L736" s="3"/>
      <c r="O736" t="str">
        <f t="shared" si="47"/>
        <v>T_CLINIC_ADJUST_UUSER</v>
      </c>
      <c r="P736" s="3"/>
    </row>
    <row r="737" spans="2:16" x14ac:dyDescent="0.45">
      <c r="B737" s="3" t="s">
        <v>800</v>
      </c>
      <c r="C737" s="4" t="s">
        <v>2293</v>
      </c>
      <c r="D737" s="32" t="str">
        <f t="shared" si="44"/>
        <v>T_MEMBER_OLD_MEMBER</v>
      </c>
      <c r="E737">
        <f t="shared" si="45"/>
        <v>0</v>
      </c>
      <c r="F737">
        <f t="shared" si="46"/>
        <v>0</v>
      </c>
      <c r="J737" s="4" t="s">
        <v>3413</v>
      </c>
      <c r="K737" s="4" t="s">
        <v>2150</v>
      </c>
      <c r="L737" s="3"/>
      <c r="O737" t="str">
        <f t="shared" si="47"/>
        <v>T_CLINIC_ADJUST_UDATE</v>
      </c>
      <c r="P737" s="3"/>
    </row>
    <row r="738" spans="2:16" x14ac:dyDescent="0.45">
      <c r="B738" s="3" t="s">
        <v>800</v>
      </c>
      <c r="C738" s="4" t="s">
        <v>2294</v>
      </c>
      <c r="D738" s="32" t="str">
        <f t="shared" si="44"/>
        <v>T_MEMBER_LOGIN_FAIL_CNT</v>
      </c>
      <c r="E738">
        <f t="shared" si="45"/>
        <v>0</v>
      </c>
      <c r="F738">
        <f t="shared" si="46"/>
        <v>0</v>
      </c>
      <c r="J738" s="4" t="s">
        <v>3414</v>
      </c>
      <c r="K738" s="4" t="s">
        <v>1926</v>
      </c>
      <c r="L738" s="3" t="s">
        <v>5506</v>
      </c>
      <c r="O738" t="str">
        <f t="shared" si="47"/>
        <v>T_CLINIC_ADJUST_STATUS_LOG_SNO</v>
      </c>
      <c r="P738" s="3" t="s">
        <v>5506</v>
      </c>
    </row>
    <row r="739" spans="2:16" x14ac:dyDescent="0.45">
      <c r="B739" s="3" t="s">
        <v>800</v>
      </c>
      <c r="C739" s="4" t="s">
        <v>2295</v>
      </c>
      <c r="D739" s="32" t="str">
        <f t="shared" si="44"/>
        <v>T_MEMBER_HEALTH_TOPIC</v>
      </c>
      <c r="E739">
        <f t="shared" si="45"/>
        <v>0</v>
      </c>
      <c r="F739">
        <f t="shared" si="46"/>
        <v>0</v>
      </c>
      <c r="J739" s="4" t="s">
        <v>3414</v>
      </c>
      <c r="K739" s="4" t="s">
        <v>2156</v>
      </c>
      <c r="L739" s="3"/>
      <c r="O739" t="str">
        <f t="shared" si="47"/>
        <v>T_CLINIC_ADJUST_STATUS_LOG_STATUS</v>
      </c>
      <c r="P739" s="3"/>
    </row>
    <row r="740" spans="2:16" x14ac:dyDescent="0.45">
      <c r="B740" s="3" t="s">
        <v>800</v>
      </c>
      <c r="C740" s="4" t="s">
        <v>2296</v>
      </c>
      <c r="D740" s="32" t="str">
        <f t="shared" si="44"/>
        <v>T_MEMBER_MY_CLINIC_MEM_NO</v>
      </c>
      <c r="E740">
        <f t="shared" si="45"/>
        <v>0</v>
      </c>
      <c r="F740">
        <f t="shared" si="46"/>
        <v>0</v>
      </c>
      <c r="J740" s="4" t="s">
        <v>3414</v>
      </c>
      <c r="K740" s="4" t="s">
        <v>2157</v>
      </c>
      <c r="L740" s="3"/>
      <c r="O740" t="str">
        <f t="shared" si="47"/>
        <v>T_CLINIC_ADJUST_STATUS_LOG_CUSER</v>
      </c>
      <c r="P740" s="3"/>
    </row>
    <row r="741" spans="2:16" x14ac:dyDescent="0.45">
      <c r="B741" s="3" t="s">
        <v>800</v>
      </c>
      <c r="C741" s="4" t="s">
        <v>2297</v>
      </c>
      <c r="D741" s="32" t="str">
        <f t="shared" si="44"/>
        <v>T_MEMBER_MY_CLINIC_DATE</v>
      </c>
      <c r="E741">
        <f t="shared" si="45"/>
        <v>0</v>
      </c>
      <c r="F741">
        <f t="shared" si="46"/>
        <v>0</v>
      </c>
      <c r="J741" s="4" t="s">
        <v>3414</v>
      </c>
      <c r="K741" s="4" t="s">
        <v>2149</v>
      </c>
      <c r="L741" s="3"/>
      <c r="O741" t="str">
        <f t="shared" si="47"/>
        <v>T_CLINIC_ADJUST_STATUS_LOG_CDATE</v>
      </c>
      <c r="P741" s="3"/>
    </row>
    <row r="742" spans="2:16" x14ac:dyDescent="0.45">
      <c r="B742" s="3" t="s">
        <v>800</v>
      </c>
      <c r="C742" s="4" t="s">
        <v>2157</v>
      </c>
      <c r="D742" s="32" t="str">
        <f t="shared" si="44"/>
        <v>T_MEMBER_CUSER</v>
      </c>
      <c r="E742">
        <f t="shared" si="45"/>
        <v>0</v>
      </c>
      <c r="F742">
        <f t="shared" si="46"/>
        <v>0</v>
      </c>
      <c r="J742" s="4" t="s">
        <v>3415</v>
      </c>
      <c r="K742" s="4" t="s">
        <v>3952</v>
      </c>
      <c r="L742" s="3" t="s">
        <v>5505</v>
      </c>
      <c r="O742" t="str">
        <f t="shared" si="47"/>
        <v>T_CLINIC_IMG_INO</v>
      </c>
      <c r="P742" s="3" t="s">
        <v>5505</v>
      </c>
    </row>
    <row r="743" spans="2:16" x14ac:dyDescent="0.45">
      <c r="B743" s="3" t="s">
        <v>800</v>
      </c>
      <c r="C743" s="4" t="s">
        <v>2298</v>
      </c>
      <c r="D743" s="32" t="str">
        <f t="shared" si="44"/>
        <v>T_MEMBER_SECEDE_RSN</v>
      </c>
      <c r="E743">
        <f t="shared" si="45"/>
        <v>0</v>
      </c>
      <c r="F743">
        <f t="shared" si="46"/>
        <v>0</v>
      </c>
      <c r="J743" s="4" t="s">
        <v>3415</v>
      </c>
      <c r="K743" s="4" t="s">
        <v>2144</v>
      </c>
      <c r="L743" s="3"/>
      <c r="O743" t="str">
        <f t="shared" si="47"/>
        <v>T_CLINIC_IMG_MEM_NO</v>
      </c>
      <c r="P743" s="3"/>
    </row>
    <row r="744" spans="2:16" x14ac:dyDescent="0.45">
      <c r="B744" s="3" t="s">
        <v>800</v>
      </c>
      <c r="C744" s="4" t="s">
        <v>2299</v>
      </c>
      <c r="D744" s="32" t="str">
        <f t="shared" si="44"/>
        <v>T_MEMBER_SECEDE_MEMO</v>
      </c>
      <c r="E744">
        <f t="shared" si="45"/>
        <v>0</v>
      </c>
      <c r="F744">
        <f t="shared" si="46"/>
        <v>0</v>
      </c>
      <c r="J744" s="4" t="s">
        <v>3415</v>
      </c>
      <c r="K744" s="4" t="s">
        <v>2143</v>
      </c>
      <c r="L744" s="3"/>
      <c r="O744" t="str">
        <f t="shared" si="47"/>
        <v>T_CLINIC_IMG_GUBUN</v>
      </c>
      <c r="P744" s="3"/>
    </row>
    <row r="745" spans="2:16" x14ac:dyDescent="0.45">
      <c r="B745" s="3" t="s">
        <v>800</v>
      </c>
      <c r="C745" s="4" t="s">
        <v>2300</v>
      </c>
      <c r="D745" s="32" t="str">
        <f t="shared" si="44"/>
        <v>T_MEMBER_JOIN_DEVICE</v>
      </c>
      <c r="E745">
        <f t="shared" si="45"/>
        <v>0</v>
      </c>
      <c r="F745">
        <f t="shared" si="46"/>
        <v>0</v>
      </c>
      <c r="J745" s="4" t="s">
        <v>3415</v>
      </c>
      <c r="K745" s="4" t="s">
        <v>3922</v>
      </c>
      <c r="L745" s="3"/>
      <c r="O745" t="str">
        <f t="shared" si="47"/>
        <v>T_CLINIC_IMG_ATTACH</v>
      </c>
      <c r="P745" s="3"/>
    </row>
    <row r="746" spans="2:16" x14ac:dyDescent="0.45">
      <c r="B746" s="3" t="s">
        <v>800</v>
      </c>
      <c r="C746" s="4" t="s">
        <v>2149</v>
      </c>
      <c r="D746" s="32" t="str">
        <f t="shared" si="44"/>
        <v>T_MEMBER_CDATE</v>
      </c>
      <c r="E746">
        <f t="shared" si="45"/>
        <v>0</v>
      </c>
      <c r="F746">
        <f t="shared" si="46"/>
        <v>0</v>
      </c>
      <c r="J746" s="4" t="s">
        <v>3415</v>
      </c>
      <c r="K746" s="4" t="s">
        <v>3923</v>
      </c>
      <c r="L746" s="3"/>
      <c r="O746" t="str">
        <f t="shared" si="47"/>
        <v>T_CLINIC_IMG_ATTACH_ORG_NAME</v>
      </c>
      <c r="P746" s="3"/>
    </row>
    <row r="747" spans="2:16" x14ac:dyDescent="0.45">
      <c r="B747" s="3" t="s">
        <v>800</v>
      </c>
      <c r="C747" s="4" t="s">
        <v>2158</v>
      </c>
      <c r="D747" s="32" t="str">
        <f t="shared" si="44"/>
        <v>T_MEMBER_UUSER</v>
      </c>
      <c r="E747">
        <f t="shared" si="45"/>
        <v>0</v>
      </c>
      <c r="F747">
        <f t="shared" si="46"/>
        <v>0</v>
      </c>
      <c r="J747" s="4" t="s">
        <v>3415</v>
      </c>
      <c r="K747" s="4" t="s">
        <v>2157</v>
      </c>
      <c r="L747" s="3"/>
      <c r="O747" t="str">
        <f t="shared" si="47"/>
        <v>T_CLINIC_IMG_CUSER</v>
      </c>
      <c r="P747" s="3"/>
    </row>
    <row r="748" spans="2:16" x14ac:dyDescent="0.45">
      <c r="B748" s="3" t="s">
        <v>800</v>
      </c>
      <c r="C748" s="4" t="s">
        <v>2150</v>
      </c>
      <c r="D748" s="32" t="str">
        <f t="shared" si="44"/>
        <v>T_MEMBER_UDATE</v>
      </c>
      <c r="E748">
        <f t="shared" si="45"/>
        <v>0</v>
      </c>
      <c r="F748">
        <f t="shared" si="46"/>
        <v>0</v>
      </c>
      <c r="J748" s="4" t="s">
        <v>3415</v>
      </c>
      <c r="K748" s="4" t="s">
        <v>2149</v>
      </c>
      <c r="L748" s="3"/>
      <c r="O748" t="str">
        <f t="shared" si="47"/>
        <v>T_CLINIC_IMG_CDATE</v>
      </c>
      <c r="P748" s="3"/>
    </row>
    <row r="749" spans="2:16" x14ac:dyDescent="0.45">
      <c r="B749" s="3" t="s">
        <v>800</v>
      </c>
      <c r="C749" s="4" t="s">
        <v>2301</v>
      </c>
      <c r="D749" s="32" t="str">
        <f t="shared" si="44"/>
        <v>T_MEMBER_EVENT_CNT</v>
      </c>
      <c r="E749" t="e">
        <f t="shared" si="45"/>
        <v>#N/A</v>
      </c>
      <c r="F749" t="str">
        <f t="shared" si="46"/>
        <v/>
      </c>
      <c r="G749" t="s">
        <v>3381</v>
      </c>
      <c r="J749" s="4" t="s">
        <v>3416</v>
      </c>
      <c r="K749" s="4" t="s">
        <v>2278</v>
      </c>
      <c r="L749" s="3"/>
      <c r="O749" t="str">
        <f t="shared" si="47"/>
        <v>T_CLINIC_IMSI_MEM_ID</v>
      </c>
      <c r="P749" s="3"/>
    </row>
    <row r="750" spans="2:16" x14ac:dyDescent="0.45">
      <c r="B750" s="3" t="s">
        <v>800</v>
      </c>
      <c r="C750" s="4" t="s">
        <v>3382</v>
      </c>
      <c r="D750" s="32" t="str">
        <f t="shared" si="44"/>
        <v>T_MEMBER_LOAD_DTTM</v>
      </c>
      <c r="E750" t="e">
        <f t="shared" si="45"/>
        <v>#N/A</v>
      </c>
      <c r="F750" t="str">
        <f t="shared" si="46"/>
        <v/>
      </c>
      <c r="G750" t="s">
        <v>3381</v>
      </c>
      <c r="J750" s="4" t="s">
        <v>3416</v>
      </c>
      <c r="K750" s="4" t="s">
        <v>2153</v>
      </c>
      <c r="L750" s="3"/>
      <c r="O750" t="str">
        <f t="shared" si="47"/>
        <v>T_CLINIC_IMSI_NAME</v>
      </c>
      <c r="P750" s="3"/>
    </row>
    <row r="751" spans="2:16" x14ac:dyDescent="0.45">
      <c r="B751" s="3" t="s">
        <v>801</v>
      </c>
      <c r="C751" s="4" t="s">
        <v>2144</v>
      </c>
      <c r="D751" s="32" t="str">
        <f t="shared" si="44"/>
        <v>T_MEMBER_CLINIC_LOG_MEM_NO</v>
      </c>
      <c r="E751" t="str">
        <f t="shared" si="45"/>
        <v>PRI</v>
      </c>
      <c r="F751" t="str">
        <f t="shared" si="46"/>
        <v>PRI</v>
      </c>
      <c r="G751" t="s">
        <v>5505</v>
      </c>
      <c r="J751" s="4" t="s">
        <v>3416</v>
      </c>
      <c r="K751" s="4" t="s">
        <v>2160</v>
      </c>
      <c r="L751" s="3"/>
      <c r="O751" t="str">
        <f t="shared" si="47"/>
        <v>T_CLINIC_IMSI_CLINIC_NAME</v>
      </c>
      <c r="P751" s="3"/>
    </row>
    <row r="752" spans="2:16" x14ac:dyDescent="0.45">
      <c r="B752" s="3" t="s">
        <v>801</v>
      </c>
      <c r="C752" s="4" t="s">
        <v>2149</v>
      </c>
      <c r="D752" s="32" t="str">
        <f t="shared" si="44"/>
        <v>T_MEMBER_CLINIC_LOG_CDATE</v>
      </c>
      <c r="E752" t="str">
        <f t="shared" si="45"/>
        <v>PRI</v>
      </c>
      <c r="F752" t="str">
        <f t="shared" si="46"/>
        <v>PRI</v>
      </c>
      <c r="G752" t="s">
        <v>5505</v>
      </c>
      <c r="J752" s="4" t="s">
        <v>3416</v>
      </c>
      <c r="K752" s="4" t="s">
        <v>2249</v>
      </c>
      <c r="L752" s="3"/>
      <c r="O752" t="str">
        <f t="shared" si="47"/>
        <v>T_CLINIC_IMSI_LATITUDE</v>
      </c>
      <c r="P752" s="3"/>
    </row>
    <row r="753" spans="2:16" x14ac:dyDescent="0.45">
      <c r="B753" s="3" t="s">
        <v>801</v>
      </c>
      <c r="C753" s="4" t="s">
        <v>2302</v>
      </c>
      <c r="D753" s="32" t="str">
        <f t="shared" si="44"/>
        <v>T_MEMBER_CLINIC_LOG_IP</v>
      </c>
      <c r="E753">
        <f t="shared" si="45"/>
        <v>0</v>
      </c>
      <c r="F753">
        <f t="shared" si="46"/>
        <v>0</v>
      </c>
      <c r="J753" s="4" t="s">
        <v>3416</v>
      </c>
      <c r="K753" s="4" t="s">
        <v>2250</v>
      </c>
      <c r="L753" s="3"/>
      <c r="O753" t="str">
        <f t="shared" si="47"/>
        <v>T_CLINIC_IMSI_LONGITUDE</v>
      </c>
      <c r="P753" s="3"/>
    </row>
    <row r="754" spans="2:16" x14ac:dyDescent="0.45">
      <c r="B754" s="3" t="s">
        <v>801</v>
      </c>
      <c r="C754" s="4" t="s">
        <v>2303</v>
      </c>
      <c r="D754" s="32" t="str">
        <f t="shared" si="44"/>
        <v>T_MEMBER_CLINIC_LOG_DEVICE</v>
      </c>
      <c r="E754">
        <f t="shared" si="45"/>
        <v>0</v>
      </c>
      <c r="F754">
        <f t="shared" si="46"/>
        <v>0</v>
      </c>
      <c r="J754" s="4" t="s">
        <v>3416</v>
      </c>
      <c r="K754" s="4" t="s">
        <v>2161</v>
      </c>
      <c r="L754" s="3"/>
      <c r="O754" t="str">
        <f t="shared" si="47"/>
        <v>T_CLINIC_IMSI_ZIP</v>
      </c>
      <c r="P754" s="3"/>
    </row>
    <row r="755" spans="2:16" x14ac:dyDescent="0.45">
      <c r="B755" s="3" t="s">
        <v>801</v>
      </c>
      <c r="C755" s="4" t="s">
        <v>2304</v>
      </c>
      <c r="D755" s="32" t="str">
        <f t="shared" si="44"/>
        <v>T_MEMBER_CLINIC_LOG_SUCCESS_YN</v>
      </c>
      <c r="E755">
        <f t="shared" si="45"/>
        <v>0</v>
      </c>
      <c r="F755">
        <f t="shared" si="46"/>
        <v>0</v>
      </c>
      <c r="J755" s="4" t="s">
        <v>3416</v>
      </c>
      <c r="K755" s="4" t="s">
        <v>2162</v>
      </c>
      <c r="L755" s="3"/>
      <c r="O755" t="str">
        <f t="shared" si="47"/>
        <v>T_CLINIC_IMSI_ADDR1</v>
      </c>
      <c r="P755" s="3"/>
    </row>
    <row r="756" spans="2:16" x14ac:dyDescent="0.45">
      <c r="B756" s="3" t="s">
        <v>801</v>
      </c>
      <c r="C756" s="4" t="s">
        <v>3382</v>
      </c>
      <c r="D756" s="32" t="str">
        <f t="shared" si="44"/>
        <v>T_MEMBER_CLINIC_LOG_LOAD_DTTM</v>
      </c>
      <c r="E756" t="e">
        <f t="shared" si="45"/>
        <v>#N/A</v>
      </c>
      <c r="F756" t="str">
        <f t="shared" si="46"/>
        <v/>
      </c>
      <c r="G756" t="s">
        <v>3381</v>
      </c>
      <c r="J756" s="4" t="s">
        <v>3416</v>
      </c>
      <c r="K756" s="4" t="s">
        <v>2163</v>
      </c>
      <c r="L756" s="3"/>
      <c r="O756" t="str">
        <f t="shared" si="47"/>
        <v>T_CLINIC_IMSI_ADDR2</v>
      </c>
      <c r="P756" s="3"/>
    </row>
    <row r="757" spans="2:16" x14ac:dyDescent="0.45">
      <c r="B757" s="3" t="s">
        <v>802</v>
      </c>
      <c r="C757" s="4" t="s">
        <v>2144</v>
      </c>
      <c r="D757" s="32" t="str">
        <f t="shared" si="44"/>
        <v>T_MEMBER_LOG_MEM_NO</v>
      </c>
      <c r="E757" t="str">
        <f t="shared" si="45"/>
        <v>PRI</v>
      </c>
      <c r="F757" t="str">
        <f t="shared" si="46"/>
        <v>PRI</v>
      </c>
      <c r="G757" t="s">
        <v>5505</v>
      </c>
      <c r="J757" s="4" t="s">
        <v>3416</v>
      </c>
      <c r="K757" s="4" t="s">
        <v>2164</v>
      </c>
      <c r="L757" s="3"/>
      <c r="O757" t="str">
        <f t="shared" si="47"/>
        <v>T_CLINIC_IMSI_TEL1</v>
      </c>
      <c r="P757" s="3"/>
    </row>
    <row r="758" spans="2:16" x14ac:dyDescent="0.45">
      <c r="B758" s="3" t="s">
        <v>802</v>
      </c>
      <c r="C758" s="4" t="s">
        <v>2149</v>
      </c>
      <c r="D758" s="32" t="str">
        <f t="shared" si="44"/>
        <v>T_MEMBER_LOG_CDATE</v>
      </c>
      <c r="E758" t="str">
        <f t="shared" si="45"/>
        <v>PRI</v>
      </c>
      <c r="F758" t="str">
        <f t="shared" si="46"/>
        <v>PRI</v>
      </c>
      <c r="G758" t="s">
        <v>5505</v>
      </c>
      <c r="J758" s="4" t="s">
        <v>3416</v>
      </c>
      <c r="K758" s="4" t="s">
        <v>2165</v>
      </c>
      <c r="L758" s="3"/>
      <c r="O758" t="str">
        <f t="shared" si="47"/>
        <v>T_CLINIC_IMSI_TEL2</v>
      </c>
      <c r="P758" s="3"/>
    </row>
    <row r="759" spans="2:16" x14ac:dyDescent="0.45">
      <c r="B759" s="3" t="s">
        <v>802</v>
      </c>
      <c r="C759" s="4" t="s">
        <v>2302</v>
      </c>
      <c r="D759" s="32" t="str">
        <f t="shared" si="44"/>
        <v>T_MEMBER_LOG_IP</v>
      </c>
      <c r="E759">
        <f t="shared" si="45"/>
        <v>0</v>
      </c>
      <c r="F759">
        <f t="shared" si="46"/>
        <v>0</v>
      </c>
      <c r="J759" s="4" t="s">
        <v>3416</v>
      </c>
      <c r="K759" s="4" t="s">
        <v>2282</v>
      </c>
      <c r="L759" s="3"/>
      <c r="O759" t="str">
        <f t="shared" si="47"/>
        <v>T_CLINIC_IMSI_MTEL1</v>
      </c>
      <c r="P759" s="3"/>
    </row>
    <row r="760" spans="2:16" x14ac:dyDescent="0.45">
      <c r="B760" s="3" t="s">
        <v>802</v>
      </c>
      <c r="C760" s="4" t="s">
        <v>2303</v>
      </c>
      <c r="D760" s="32" t="str">
        <f t="shared" si="44"/>
        <v>T_MEMBER_LOG_DEVICE</v>
      </c>
      <c r="E760">
        <f t="shared" si="45"/>
        <v>0</v>
      </c>
      <c r="F760">
        <f t="shared" si="46"/>
        <v>0</v>
      </c>
      <c r="J760" s="4" t="s">
        <v>3416</v>
      </c>
      <c r="K760" s="4" t="s">
        <v>2283</v>
      </c>
      <c r="L760" s="3"/>
      <c r="O760" t="str">
        <f t="shared" si="47"/>
        <v>T_CLINIC_IMSI_MTEL2</v>
      </c>
      <c r="P760" s="3"/>
    </row>
    <row r="761" spans="2:16" x14ac:dyDescent="0.45">
      <c r="B761" s="3" t="s">
        <v>802</v>
      </c>
      <c r="C761" s="4" t="s">
        <v>2304</v>
      </c>
      <c r="D761" s="32" t="str">
        <f t="shared" si="44"/>
        <v>T_MEMBER_LOG_SUCCESS_YN</v>
      </c>
      <c r="E761">
        <f t="shared" si="45"/>
        <v>0</v>
      </c>
      <c r="F761">
        <f t="shared" si="46"/>
        <v>0</v>
      </c>
      <c r="J761" s="4" t="s">
        <v>3416</v>
      </c>
      <c r="K761" s="4" t="s">
        <v>2284</v>
      </c>
      <c r="L761" s="3"/>
      <c r="O761" t="str">
        <f t="shared" si="47"/>
        <v>T_CLINIC_IMSI_EMAIL</v>
      </c>
      <c r="P761" s="3"/>
    </row>
    <row r="762" spans="2:16" x14ac:dyDescent="0.45">
      <c r="B762" s="3" t="s">
        <v>802</v>
      </c>
      <c r="C762" s="4" t="s">
        <v>3382</v>
      </c>
      <c r="D762" s="32" t="str">
        <f t="shared" si="44"/>
        <v>T_MEMBER_LOG_LOAD_DTTM</v>
      </c>
      <c r="E762" t="e">
        <f t="shared" si="45"/>
        <v>#N/A</v>
      </c>
      <c r="F762" t="str">
        <f t="shared" si="46"/>
        <v/>
      </c>
      <c r="G762" t="s">
        <v>3381</v>
      </c>
      <c r="J762" s="4" t="s">
        <v>3416</v>
      </c>
      <c r="K762" s="4" t="s">
        <v>2168</v>
      </c>
      <c r="L762" s="3"/>
      <c r="O762" t="str">
        <f t="shared" si="47"/>
        <v>T_CLINIC_IMSI_MON_SH</v>
      </c>
      <c r="P762" s="3"/>
    </row>
    <row r="763" spans="2:16" x14ac:dyDescent="0.45">
      <c r="B763" s="3" t="s">
        <v>803</v>
      </c>
      <c r="C763" s="4" t="s">
        <v>1926</v>
      </c>
      <c r="D763" s="32" t="str">
        <f t="shared" si="44"/>
        <v>T_MEMBERSNS_SNO</v>
      </c>
      <c r="E763" t="str">
        <f t="shared" si="45"/>
        <v>PRI</v>
      </c>
      <c r="F763" t="str">
        <f t="shared" si="46"/>
        <v>PRI</v>
      </c>
      <c r="G763" t="s">
        <v>5505</v>
      </c>
      <c r="J763" s="4" t="s">
        <v>3416</v>
      </c>
      <c r="K763" s="4" t="s">
        <v>2169</v>
      </c>
      <c r="L763" s="3"/>
      <c r="O763" t="str">
        <f t="shared" si="47"/>
        <v>T_CLINIC_IMSI_MON_SM</v>
      </c>
      <c r="P763" s="3"/>
    </row>
    <row r="764" spans="2:16" x14ac:dyDescent="0.45">
      <c r="B764" s="3" t="s">
        <v>803</v>
      </c>
      <c r="C764" s="4" t="s">
        <v>2144</v>
      </c>
      <c r="D764" s="32" t="str">
        <f t="shared" si="44"/>
        <v>T_MEMBERSNS_MEM_NO</v>
      </c>
      <c r="E764">
        <f t="shared" si="45"/>
        <v>0</v>
      </c>
      <c r="F764">
        <f t="shared" si="46"/>
        <v>0</v>
      </c>
      <c r="J764" s="4" t="s">
        <v>3416</v>
      </c>
      <c r="K764" s="4" t="s">
        <v>2170</v>
      </c>
      <c r="L764" s="3"/>
      <c r="O764" t="str">
        <f t="shared" si="47"/>
        <v>T_CLINIC_IMSI_MON_EH</v>
      </c>
      <c r="P764" s="3"/>
    </row>
    <row r="765" spans="2:16" x14ac:dyDescent="0.45">
      <c r="B765" s="3" t="s">
        <v>803</v>
      </c>
      <c r="C765" s="4" t="s">
        <v>2305</v>
      </c>
      <c r="D765" s="32" t="str">
        <f t="shared" si="44"/>
        <v>T_MEMBERSNS_APP_ID</v>
      </c>
      <c r="E765">
        <f t="shared" si="45"/>
        <v>0</v>
      </c>
      <c r="F765">
        <f t="shared" si="46"/>
        <v>0</v>
      </c>
      <c r="J765" s="4" t="s">
        <v>3416</v>
      </c>
      <c r="K765" s="4" t="s">
        <v>2171</v>
      </c>
      <c r="L765" s="3"/>
      <c r="O765" t="str">
        <f t="shared" si="47"/>
        <v>T_CLINIC_IMSI_MON_EM</v>
      </c>
      <c r="P765" s="3"/>
    </row>
    <row r="766" spans="2:16" x14ac:dyDescent="0.45">
      <c r="B766" s="3" t="s">
        <v>803</v>
      </c>
      <c r="C766" s="22" t="s">
        <v>2306</v>
      </c>
      <c r="D766" s="32" t="str">
        <f t="shared" si="44"/>
        <v>T_MEMBERSNS_UUID</v>
      </c>
      <c r="E766">
        <f t="shared" si="45"/>
        <v>0</v>
      </c>
      <c r="F766">
        <f t="shared" si="46"/>
        <v>0</v>
      </c>
      <c r="J766" s="4" t="s">
        <v>3416</v>
      </c>
      <c r="K766" s="4" t="s">
        <v>2172</v>
      </c>
      <c r="L766" s="3"/>
      <c r="O766" t="str">
        <f t="shared" si="47"/>
        <v>T_CLINIC_IMSI_MON_CLOSE</v>
      </c>
      <c r="P766" s="3"/>
    </row>
    <row r="767" spans="2:16" x14ac:dyDescent="0.45">
      <c r="B767" s="3" t="s">
        <v>803</v>
      </c>
      <c r="C767" s="22" t="s">
        <v>2307</v>
      </c>
      <c r="D767" s="32" t="str">
        <f t="shared" si="44"/>
        <v>T_MEMBERSNS_SNS_JOIN_FL</v>
      </c>
      <c r="E767">
        <f t="shared" si="45"/>
        <v>0</v>
      </c>
      <c r="F767">
        <f t="shared" si="46"/>
        <v>0</v>
      </c>
      <c r="J767" s="4" t="s">
        <v>3416</v>
      </c>
      <c r="K767" s="4" t="s">
        <v>2173</v>
      </c>
      <c r="L767" s="3"/>
      <c r="O767" t="str">
        <f t="shared" si="47"/>
        <v>T_CLINIC_IMSI_TUE_SH</v>
      </c>
      <c r="P767" s="3"/>
    </row>
    <row r="768" spans="2:16" x14ac:dyDescent="0.45">
      <c r="B768" s="3" t="s">
        <v>803</v>
      </c>
      <c r="C768" s="4" t="s">
        <v>2308</v>
      </c>
      <c r="D768" s="32" t="str">
        <f t="shared" si="44"/>
        <v>T_MEMBERSNS_SNS_TYPE_FL</v>
      </c>
      <c r="E768">
        <f t="shared" si="45"/>
        <v>0</v>
      </c>
      <c r="F768">
        <f t="shared" si="46"/>
        <v>0</v>
      </c>
      <c r="J768" s="4" t="s">
        <v>3416</v>
      </c>
      <c r="K768" s="4" t="s">
        <v>2174</v>
      </c>
      <c r="L768" s="3"/>
      <c r="O768" t="str">
        <f t="shared" si="47"/>
        <v>T_CLINIC_IMSI_TUE_SM</v>
      </c>
      <c r="P768" s="3"/>
    </row>
    <row r="769" spans="2:16" x14ac:dyDescent="0.45">
      <c r="B769" s="3" t="s">
        <v>803</v>
      </c>
      <c r="C769" s="4" t="s">
        <v>2309</v>
      </c>
      <c r="D769" s="32" t="str">
        <f t="shared" si="44"/>
        <v>T_MEMBERSNS_CONNECT_FL</v>
      </c>
      <c r="E769">
        <f t="shared" si="45"/>
        <v>0</v>
      </c>
      <c r="F769">
        <f t="shared" si="46"/>
        <v>0</v>
      </c>
      <c r="J769" s="4" t="s">
        <v>3416</v>
      </c>
      <c r="K769" s="4" t="s">
        <v>2175</v>
      </c>
      <c r="L769" s="3"/>
      <c r="O769" t="str">
        <f t="shared" si="47"/>
        <v>T_CLINIC_IMSI_TUE_EH</v>
      </c>
      <c r="P769" s="3"/>
    </row>
    <row r="770" spans="2:16" x14ac:dyDescent="0.45">
      <c r="B770" s="3" t="s">
        <v>803</v>
      </c>
      <c r="C770" s="4" t="s">
        <v>2310</v>
      </c>
      <c r="D770" s="32" t="str">
        <f t="shared" si="44"/>
        <v>T_MEMBERSNS_ACCESS_TOKEN</v>
      </c>
      <c r="E770">
        <f t="shared" si="45"/>
        <v>0</v>
      </c>
      <c r="F770">
        <f t="shared" si="46"/>
        <v>0</v>
      </c>
      <c r="J770" s="4" t="s">
        <v>3416</v>
      </c>
      <c r="K770" s="4" t="s">
        <v>2176</v>
      </c>
      <c r="L770" s="3"/>
      <c r="O770" t="str">
        <f t="shared" si="47"/>
        <v>T_CLINIC_IMSI_TUE_EM</v>
      </c>
      <c r="P770" s="3"/>
    </row>
    <row r="771" spans="2:16" x14ac:dyDescent="0.45">
      <c r="B771" s="3" t="s">
        <v>803</v>
      </c>
      <c r="C771" s="4" t="s">
        <v>2311</v>
      </c>
      <c r="D771" s="32" t="str">
        <f t="shared" si="44"/>
        <v>T_MEMBERSNS_REFRESH_TOKEN</v>
      </c>
      <c r="E771">
        <f t="shared" si="45"/>
        <v>0</v>
      </c>
      <c r="F771">
        <f t="shared" si="46"/>
        <v>0</v>
      </c>
      <c r="J771" s="4" t="s">
        <v>3416</v>
      </c>
      <c r="K771" s="4" t="s">
        <v>2177</v>
      </c>
      <c r="L771" s="3"/>
      <c r="O771" t="str">
        <f t="shared" si="47"/>
        <v>T_CLINIC_IMSI_TUE_CLOSE</v>
      </c>
      <c r="P771" s="3"/>
    </row>
    <row r="772" spans="2:16" x14ac:dyDescent="0.45">
      <c r="B772" s="3" t="s">
        <v>803</v>
      </c>
      <c r="C772" s="4" t="s">
        <v>2149</v>
      </c>
      <c r="D772" s="32" t="str">
        <f t="shared" si="44"/>
        <v>T_MEMBERSNS_CDATE</v>
      </c>
      <c r="E772">
        <f t="shared" si="45"/>
        <v>0</v>
      </c>
      <c r="F772">
        <f t="shared" si="46"/>
        <v>0</v>
      </c>
      <c r="J772" s="4" t="s">
        <v>3416</v>
      </c>
      <c r="K772" s="4" t="s">
        <v>2178</v>
      </c>
      <c r="L772" s="3"/>
      <c r="O772" t="str">
        <f t="shared" si="47"/>
        <v>T_CLINIC_IMSI_WED_SH</v>
      </c>
      <c r="P772" s="3"/>
    </row>
    <row r="773" spans="2:16" x14ac:dyDescent="0.45">
      <c r="B773" s="3" t="s">
        <v>803</v>
      </c>
      <c r="C773" s="4" t="s">
        <v>2150</v>
      </c>
      <c r="D773" s="32" t="str">
        <f t="shared" ref="D773:D836" si="48">B773&amp;"_"&amp;C773</f>
        <v>T_MEMBERSNS_UDATE</v>
      </c>
      <c r="E773">
        <f t="shared" ref="E773:E836" si="49">VLOOKUP(D773,$O$3:$P$6663,2,FALSE)</f>
        <v>0</v>
      </c>
      <c r="F773">
        <f t="shared" ref="F773:F836" si="50">IFERROR(E773,"")</f>
        <v>0</v>
      </c>
      <c r="J773" s="4" t="s">
        <v>3416</v>
      </c>
      <c r="K773" s="4" t="s">
        <v>2179</v>
      </c>
      <c r="L773" s="3"/>
      <c r="O773" t="str">
        <f t="shared" ref="O773:O836" si="51">J773&amp;"_"&amp;K773</f>
        <v>T_CLINIC_IMSI_WED_SM</v>
      </c>
      <c r="P773" s="3"/>
    </row>
    <row r="774" spans="2:16" x14ac:dyDescent="0.45">
      <c r="B774" s="3" t="s">
        <v>803</v>
      </c>
      <c r="C774" s="4" t="s">
        <v>3382</v>
      </c>
      <c r="D774" s="32" t="str">
        <f t="shared" si="48"/>
        <v>T_MEMBERSNS_LOAD_DTTM</v>
      </c>
      <c r="E774" t="e">
        <f t="shared" si="49"/>
        <v>#N/A</v>
      </c>
      <c r="F774" t="str">
        <f t="shared" si="50"/>
        <v/>
      </c>
      <c r="G774" t="s">
        <v>3381</v>
      </c>
      <c r="J774" s="4" t="s">
        <v>3416</v>
      </c>
      <c r="K774" s="4" t="s">
        <v>2180</v>
      </c>
      <c r="L774" s="3"/>
      <c r="O774" t="str">
        <f t="shared" si="51"/>
        <v>T_CLINIC_IMSI_WED_EH</v>
      </c>
      <c r="P774" s="3"/>
    </row>
    <row r="775" spans="2:16" x14ac:dyDescent="0.45">
      <c r="B775" s="3" t="s">
        <v>804</v>
      </c>
      <c r="C775" s="4" t="s">
        <v>2312</v>
      </c>
      <c r="D775" s="32" t="str">
        <f t="shared" si="48"/>
        <v>T_MY_HEALTH_HEALTH_SEQ</v>
      </c>
      <c r="E775" t="str">
        <f t="shared" si="49"/>
        <v>PRI</v>
      </c>
      <c r="F775" t="str">
        <f t="shared" si="50"/>
        <v>PRI</v>
      </c>
      <c r="G775" t="s">
        <v>5505</v>
      </c>
      <c r="J775" s="4" t="s">
        <v>3416</v>
      </c>
      <c r="K775" s="4" t="s">
        <v>2181</v>
      </c>
      <c r="L775" s="3"/>
      <c r="O775" t="str">
        <f t="shared" si="51"/>
        <v>T_CLINIC_IMSI_WED_EM</v>
      </c>
      <c r="P775" s="3"/>
    </row>
    <row r="776" spans="2:16" x14ac:dyDescent="0.45">
      <c r="B776" s="3" t="s">
        <v>804</v>
      </c>
      <c r="C776" s="4" t="s">
        <v>2313</v>
      </c>
      <c r="D776" s="32" t="str">
        <f t="shared" si="48"/>
        <v>T_MY_HEALTH_YEAR</v>
      </c>
      <c r="E776">
        <f t="shared" si="49"/>
        <v>0</v>
      </c>
      <c r="F776">
        <f t="shared" si="50"/>
        <v>0</v>
      </c>
      <c r="J776" s="4" t="s">
        <v>3416</v>
      </c>
      <c r="K776" s="4" t="s">
        <v>2182</v>
      </c>
      <c r="L776" s="3"/>
      <c r="O776" t="str">
        <f t="shared" si="51"/>
        <v>T_CLINIC_IMSI_WED_CLOSE</v>
      </c>
      <c r="P776" s="3"/>
    </row>
    <row r="777" spans="2:16" x14ac:dyDescent="0.45">
      <c r="B777" s="3" t="s">
        <v>804</v>
      </c>
      <c r="C777" s="4" t="s">
        <v>2280</v>
      </c>
      <c r="D777" s="32" t="str">
        <f t="shared" si="48"/>
        <v>T_MY_HEALTH_AGE</v>
      </c>
      <c r="E777">
        <f t="shared" si="49"/>
        <v>0</v>
      </c>
      <c r="F777">
        <f t="shared" si="50"/>
        <v>0</v>
      </c>
      <c r="J777" s="4" t="s">
        <v>3416</v>
      </c>
      <c r="K777" s="4" t="s">
        <v>2183</v>
      </c>
      <c r="L777" s="3"/>
      <c r="O777" t="str">
        <f t="shared" si="51"/>
        <v>T_CLINIC_IMSI_THU_SH</v>
      </c>
      <c r="P777" s="3"/>
    </row>
    <row r="778" spans="2:16" x14ac:dyDescent="0.45">
      <c r="B778" s="3" t="s">
        <v>804</v>
      </c>
      <c r="C778" s="4" t="s">
        <v>2275</v>
      </c>
      <c r="D778" s="32" t="str">
        <f t="shared" si="48"/>
        <v>T_MY_HEALTH_GENDER</v>
      </c>
      <c r="E778">
        <f t="shared" si="49"/>
        <v>0</v>
      </c>
      <c r="F778">
        <f t="shared" si="50"/>
        <v>0</v>
      </c>
      <c r="J778" s="4" t="s">
        <v>3416</v>
      </c>
      <c r="K778" s="4" t="s">
        <v>2184</v>
      </c>
      <c r="L778" s="3"/>
      <c r="O778" t="str">
        <f t="shared" si="51"/>
        <v>T_CLINIC_IMSI_THU_SM</v>
      </c>
      <c r="P778" s="3"/>
    </row>
    <row r="779" spans="2:16" x14ac:dyDescent="0.45">
      <c r="B779" s="3" t="s">
        <v>804</v>
      </c>
      <c r="C779" s="4" t="s">
        <v>2276</v>
      </c>
      <c r="D779" s="32" t="str">
        <f t="shared" si="48"/>
        <v>T_MY_HEALTH_HEIGHT</v>
      </c>
      <c r="E779">
        <f t="shared" si="49"/>
        <v>0</v>
      </c>
      <c r="F779">
        <f t="shared" si="50"/>
        <v>0</v>
      </c>
      <c r="J779" s="4" t="s">
        <v>3416</v>
      </c>
      <c r="K779" s="4" t="s">
        <v>2185</v>
      </c>
      <c r="L779" s="3"/>
      <c r="O779" t="str">
        <f t="shared" si="51"/>
        <v>T_CLINIC_IMSI_THU_EH</v>
      </c>
      <c r="P779" s="3"/>
    </row>
    <row r="780" spans="2:16" x14ac:dyDescent="0.45">
      <c r="B780" s="3" t="s">
        <v>804</v>
      </c>
      <c r="C780" s="4" t="s">
        <v>2277</v>
      </c>
      <c r="D780" s="32" t="str">
        <f t="shared" si="48"/>
        <v>T_MY_HEALTH_WEIGHT</v>
      </c>
      <c r="E780">
        <f t="shared" si="49"/>
        <v>0</v>
      </c>
      <c r="F780">
        <f t="shared" si="50"/>
        <v>0</v>
      </c>
      <c r="J780" s="4" t="s">
        <v>3416</v>
      </c>
      <c r="K780" s="4" t="s">
        <v>2186</v>
      </c>
      <c r="L780" s="3"/>
      <c r="O780" t="str">
        <f t="shared" si="51"/>
        <v>T_CLINIC_IMSI_THU_EM</v>
      </c>
      <c r="P780" s="3"/>
    </row>
    <row r="781" spans="2:16" x14ac:dyDescent="0.45">
      <c r="B781" s="3" t="s">
        <v>804</v>
      </c>
      <c r="C781" s="4" t="s">
        <v>1282</v>
      </c>
      <c r="D781" s="32" t="str">
        <f t="shared" si="48"/>
        <v>T_MY_HEALTH_BMI</v>
      </c>
      <c r="E781">
        <f t="shared" si="49"/>
        <v>0</v>
      </c>
      <c r="F781">
        <f t="shared" si="50"/>
        <v>0</v>
      </c>
      <c r="J781" s="4" t="s">
        <v>3416</v>
      </c>
      <c r="K781" s="4" t="s">
        <v>2187</v>
      </c>
      <c r="L781" s="3"/>
      <c r="O781" t="str">
        <f t="shared" si="51"/>
        <v>T_CLINIC_IMSI_THU_CLOSE</v>
      </c>
      <c r="P781" s="3"/>
    </row>
    <row r="782" spans="2:16" x14ac:dyDescent="0.45">
      <c r="B782" s="3" t="s">
        <v>804</v>
      </c>
      <c r="C782" s="4" t="s">
        <v>2314</v>
      </c>
      <c r="D782" s="32" t="str">
        <f t="shared" si="48"/>
        <v>T_MY_HEALTH_CDTION</v>
      </c>
      <c r="E782">
        <f t="shared" si="49"/>
        <v>0</v>
      </c>
      <c r="F782">
        <f t="shared" si="50"/>
        <v>0</v>
      </c>
      <c r="J782" s="4" t="s">
        <v>3416</v>
      </c>
      <c r="K782" s="4" t="s">
        <v>2188</v>
      </c>
      <c r="L782" s="3"/>
      <c r="O782" t="str">
        <f t="shared" si="51"/>
        <v>T_CLINIC_IMSI_FRI_SH</v>
      </c>
      <c r="P782" s="3"/>
    </row>
    <row r="783" spans="2:16" x14ac:dyDescent="0.45">
      <c r="B783" s="3" t="s">
        <v>804</v>
      </c>
      <c r="C783" s="4" t="s">
        <v>2295</v>
      </c>
      <c r="D783" s="32" t="str">
        <f t="shared" si="48"/>
        <v>T_MY_HEALTH_HEALTH_TOPIC</v>
      </c>
      <c r="E783">
        <f t="shared" si="49"/>
        <v>0</v>
      </c>
      <c r="F783">
        <f t="shared" si="50"/>
        <v>0</v>
      </c>
      <c r="J783" s="4" t="s">
        <v>3416</v>
      </c>
      <c r="K783" s="4" t="s">
        <v>2189</v>
      </c>
      <c r="L783" s="3"/>
      <c r="O783" t="str">
        <f t="shared" si="51"/>
        <v>T_CLINIC_IMSI_FRI_SM</v>
      </c>
      <c r="P783" s="3"/>
    </row>
    <row r="784" spans="2:16" x14ac:dyDescent="0.45">
      <c r="B784" s="3" t="s">
        <v>804</v>
      </c>
      <c r="C784" s="4" t="s">
        <v>2315</v>
      </c>
      <c r="D784" s="32" t="str">
        <f t="shared" si="48"/>
        <v>T_MY_HEALTH_FEMALE_CONDITION</v>
      </c>
      <c r="E784">
        <f t="shared" si="49"/>
        <v>0</v>
      </c>
      <c r="F784">
        <f t="shared" si="50"/>
        <v>0</v>
      </c>
      <c r="J784" s="4" t="s">
        <v>3416</v>
      </c>
      <c r="K784" s="4" t="s">
        <v>2190</v>
      </c>
      <c r="L784" s="3"/>
      <c r="O784" t="str">
        <f t="shared" si="51"/>
        <v>T_CLINIC_IMSI_FRI_EH</v>
      </c>
      <c r="P784" s="3"/>
    </row>
    <row r="785" spans="2:16" x14ac:dyDescent="0.45">
      <c r="B785" s="3" t="s">
        <v>804</v>
      </c>
      <c r="C785" s="4" t="s">
        <v>2143</v>
      </c>
      <c r="D785" s="32" t="str">
        <f t="shared" si="48"/>
        <v>T_MY_HEALTH_GUBUN</v>
      </c>
      <c r="E785">
        <f t="shared" si="49"/>
        <v>0</v>
      </c>
      <c r="F785">
        <f t="shared" si="50"/>
        <v>0</v>
      </c>
      <c r="J785" s="4" t="s">
        <v>3416</v>
      </c>
      <c r="K785" s="4" t="s">
        <v>2191</v>
      </c>
      <c r="L785" s="3"/>
      <c r="O785" t="str">
        <f t="shared" si="51"/>
        <v>T_CLINIC_IMSI_FRI_EM</v>
      </c>
      <c r="P785" s="3"/>
    </row>
    <row r="786" spans="2:16" x14ac:dyDescent="0.45">
      <c r="B786" s="3" t="s">
        <v>804</v>
      </c>
      <c r="C786" s="4" t="s">
        <v>2156</v>
      </c>
      <c r="D786" s="32" t="str">
        <f t="shared" si="48"/>
        <v>T_MY_HEALTH_STATUS</v>
      </c>
      <c r="E786">
        <f t="shared" si="49"/>
        <v>0</v>
      </c>
      <c r="F786">
        <f t="shared" si="50"/>
        <v>0</v>
      </c>
      <c r="J786" s="4" t="s">
        <v>3416</v>
      </c>
      <c r="K786" s="4" t="s">
        <v>2192</v>
      </c>
      <c r="L786" s="3"/>
      <c r="O786" t="str">
        <f t="shared" si="51"/>
        <v>T_CLINIC_IMSI_FRI_CLOSE</v>
      </c>
      <c r="P786" s="3"/>
    </row>
    <row r="787" spans="2:16" x14ac:dyDescent="0.45">
      <c r="B787" s="3" t="s">
        <v>804</v>
      </c>
      <c r="C787" s="4" t="s">
        <v>2157</v>
      </c>
      <c r="D787" s="32" t="str">
        <f t="shared" si="48"/>
        <v>T_MY_HEALTH_CUSER</v>
      </c>
      <c r="E787">
        <f t="shared" si="49"/>
        <v>0</v>
      </c>
      <c r="F787">
        <f t="shared" si="50"/>
        <v>0</v>
      </c>
      <c r="J787" s="4" t="s">
        <v>3416</v>
      </c>
      <c r="K787" s="4" t="s">
        <v>2193</v>
      </c>
      <c r="L787" s="3"/>
      <c r="O787" t="str">
        <f t="shared" si="51"/>
        <v>T_CLINIC_IMSI_SAT_SH</v>
      </c>
      <c r="P787" s="3"/>
    </row>
    <row r="788" spans="2:16" x14ac:dyDescent="0.45">
      <c r="B788" s="3" t="s">
        <v>804</v>
      </c>
      <c r="C788" s="4" t="s">
        <v>2149</v>
      </c>
      <c r="D788" s="32" t="str">
        <f t="shared" si="48"/>
        <v>T_MY_HEALTH_CDATE</v>
      </c>
      <c r="E788">
        <f t="shared" si="49"/>
        <v>0</v>
      </c>
      <c r="F788">
        <f t="shared" si="50"/>
        <v>0</v>
      </c>
      <c r="J788" s="4" t="s">
        <v>3416</v>
      </c>
      <c r="K788" s="4" t="s">
        <v>2194</v>
      </c>
      <c r="L788" s="3"/>
      <c r="O788" t="str">
        <f t="shared" si="51"/>
        <v>T_CLINIC_IMSI_SAT_SM</v>
      </c>
      <c r="P788" s="3"/>
    </row>
    <row r="789" spans="2:16" x14ac:dyDescent="0.45">
      <c r="B789" s="3" t="s">
        <v>804</v>
      </c>
      <c r="C789" s="4" t="s">
        <v>2158</v>
      </c>
      <c r="D789" s="32" t="str">
        <f t="shared" si="48"/>
        <v>T_MY_HEALTH_UUSER</v>
      </c>
      <c r="E789">
        <f t="shared" si="49"/>
        <v>0</v>
      </c>
      <c r="F789">
        <f t="shared" si="50"/>
        <v>0</v>
      </c>
      <c r="J789" s="4" t="s">
        <v>3416</v>
      </c>
      <c r="K789" s="4" t="s">
        <v>2195</v>
      </c>
      <c r="L789" s="3"/>
      <c r="O789" t="str">
        <f t="shared" si="51"/>
        <v>T_CLINIC_IMSI_SAT_EH</v>
      </c>
      <c r="P789" s="3"/>
    </row>
    <row r="790" spans="2:16" x14ac:dyDescent="0.45">
      <c r="B790" s="3" t="s">
        <v>804</v>
      </c>
      <c r="C790" s="4" t="s">
        <v>2150</v>
      </c>
      <c r="D790" s="32" t="str">
        <f t="shared" si="48"/>
        <v>T_MY_HEALTH_UDATE</v>
      </c>
      <c r="E790">
        <f t="shared" si="49"/>
        <v>0</v>
      </c>
      <c r="F790">
        <f t="shared" si="50"/>
        <v>0</v>
      </c>
      <c r="J790" s="4" t="s">
        <v>3416</v>
      </c>
      <c r="K790" s="4" t="s">
        <v>2196</v>
      </c>
      <c r="L790" s="3"/>
      <c r="O790" t="str">
        <f t="shared" si="51"/>
        <v>T_CLINIC_IMSI_SAT_EM</v>
      </c>
      <c r="P790" s="3"/>
    </row>
    <row r="791" spans="2:16" x14ac:dyDescent="0.45">
      <c r="B791" s="3" t="s">
        <v>804</v>
      </c>
      <c r="C791" s="4" t="s">
        <v>3382</v>
      </c>
      <c r="D791" s="32" t="str">
        <f t="shared" si="48"/>
        <v>T_MY_HEALTH_LOAD_DTTM</v>
      </c>
      <c r="E791" t="e">
        <f t="shared" si="49"/>
        <v>#N/A</v>
      </c>
      <c r="F791" t="str">
        <f t="shared" si="50"/>
        <v/>
      </c>
      <c r="G791" t="s">
        <v>3381</v>
      </c>
      <c r="J791" s="4" t="s">
        <v>3416</v>
      </c>
      <c r="K791" s="4" t="s">
        <v>2197</v>
      </c>
      <c r="L791" s="3"/>
      <c r="O791" t="str">
        <f t="shared" si="51"/>
        <v>T_CLINIC_IMSI_SAT_CLOSE</v>
      </c>
      <c r="P791" s="3"/>
    </row>
    <row r="792" spans="2:16" x14ac:dyDescent="0.45">
      <c r="B792" s="3" t="s">
        <v>805</v>
      </c>
      <c r="C792" s="4" t="s">
        <v>2316</v>
      </c>
      <c r="D792" s="32" t="str">
        <f t="shared" si="48"/>
        <v>T_MYCLINIC_HIS_MNO</v>
      </c>
      <c r="E792" t="str">
        <f t="shared" si="49"/>
        <v>PRI</v>
      </c>
      <c r="F792" t="str">
        <f t="shared" si="50"/>
        <v>PRI</v>
      </c>
      <c r="G792" t="s">
        <v>5505</v>
      </c>
      <c r="J792" s="4" t="s">
        <v>3416</v>
      </c>
      <c r="K792" s="4" t="s">
        <v>2198</v>
      </c>
      <c r="L792" s="3"/>
      <c r="O792" t="str">
        <f t="shared" si="51"/>
        <v>T_CLINIC_IMSI_SUN_SH</v>
      </c>
      <c r="P792" s="3"/>
    </row>
    <row r="793" spans="2:16" x14ac:dyDescent="0.45">
      <c r="B793" s="3" t="s">
        <v>805</v>
      </c>
      <c r="C793" s="4" t="s">
        <v>2144</v>
      </c>
      <c r="D793" s="32" t="str">
        <f t="shared" si="48"/>
        <v>T_MYCLINIC_HIS_MEM_NO</v>
      </c>
      <c r="E793">
        <f t="shared" si="49"/>
        <v>0</v>
      </c>
      <c r="F793">
        <f t="shared" si="50"/>
        <v>0</v>
      </c>
      <c r="J793" s="4" t="s">
        <v>3416</v>
      </c>
      <c r="K793" s="4" t="s">
        <v>2199</v>
      </c>
      <c r="L793" s="3"/>
      <c r="O793" t="str">
        <f t="shared" si="51"/>
        <v>T_CLINIC_IMSI_SUN_SM</v>
      </c>
      <c r="P793" s="3"/>
    </row>
    <row r="794" spans="2:16" x14ac:dyDescent="0.45">
      <c r="B794" s="3" t="s">
        <v>805</v>
      </c>
      <c r="C794" s="4" t="s">
        <v>2296</v>
      </c>
      <c r="D794" s="32" t="str">
        <f t="shared" si="48"/>
        <v>T_MYCLINIC_HIS_MY_CLINIC_MEM_NO</v>
      </c>
      <c r="E794">
        <f t="shared" si="49"/>
        <v>0</v>
      </c>
      <c r="F794">
        <f t="shared" si="50"/>
        <v>0</v>
      </c>
      <c r="J794" s="4" t="s">
        <v>3416</v>
      </c>
      <c r="K794" s="4" t="s">
        <v>2200</v>
      </c>
      <c r="L794" s="3"/>
      <c r="O794" t="str">
        <f t="shared" si="51"/>
        <v>T_CLINIC_IMSI_SUN_EH</v>
      </c>
      <c r="P794" s="3"/>
    </row>
    <row r="795" spans="2:16" x14ac:dyDescent="0.45">
      <c r="B795" s="3" t="s">
        <v>805</v>
      </c>
      <c r="C795" s="4" t="s">
        <v>2297</v>
      </c>
      <c r="D795" s="32" t="str">
        <f t="shared" si="48"/>
        <v>T_MYCLINIC_HIS_MY_CLINIC_DATE</v>
      </c>
      <c r="E795">
        <f t="shared" si="49"/>
        <v>0</v>
      </c>
      <c r="F795">
        <f t="shared" si="50"/>
        <v>0</v>
      </c>
      <c r="J795" s="4" t="s">
        <v>3416</v>
      </c>
      <c r="K795" s="4" t="s">
        <v>2201</v>
      </c>
      <c r="L795" s="3"/>
      <c r="O795" t="str">
        <f t="shared" si="51"/>
        <v>T_CLINIC_IMSI_SUN_EM</v>
      </c>
      <c r="P795" s="3"/>
    </row>
    <row r="796" spans="2:16" x14ac:dyDescent="0.45">
      <c r="B796" s="3" t="s">
        <v>805</v>
      </c>
      <c r="C796" s="4" t="s">
        <v>2149</v>
      </c>
      <c r="D796" s="32" t="str">
        <f t="shared" si="48"/>
        <v>T_MYCLINIC_HIS_CDATE</v>
      </c>
      <c r="E796">
        <f t="shared" si="49"/>
        <v>0</v>
      </c>
      <c r="F796">
        <f t="shared" si="50"/>
        <v>0</v>
      </c>
      <c r="J796" s="4" t="s">
        <v>3416</v>
      </c>
      <c r="K796" s="4" t="s">
        <v>2202</v>
      </c>
      <c r="L796" s="3"/>
      <c r="O796" t="str">
        <f t="shared" si="51"/>
        <v>T_CLINIC_IMSI_SUN_CLOSE</v>
      </c>
      <c r="P796" s="3"/>
    </row>
    <row r="797" spans="2:16" x14ac:dyDescent="0.45">
      <c r="B797" s="3" t="s">
        <v>805</v>
      </c>
      <c r="C797" s="4" t="s">
        <v>2157</v>
      </c>
      <c r="D797" s="32" t="str">
        <f t="shared" si="48"/>
        <v>T_MYCLINIC_HIS_CUSER</v>
      </c>
      <c r="E797">
        <f t="shared" si="49"/>
        <v>0</v>
      </c>
      <c r="F797">
        <f t="shared" si="50"/>
        <v>0</v>
      </c>
      <c r="J797" s="4" t="s">
        <v>3416</v>
      </c>
      <c r="K797" s="4" t="s">
        <v>2203</v>
      </c>
      <c r="L797" s="3"/>
      <c r="O797" t="str">
        <f t="shared" si="51"/>
        <v>T_CLINIC_IMSI_HOLIDAY_SH</v>
      </c>
      <c r="P797" s="3"/>
    </row>
    <row r="798" spans="2:16" x14ac:dyDescent="0.45">
      <c r="B798" s="3" t="s">
        <v>805</v>
      </c>
      <c r="C798" s="4" t="s">
        <v>3382</v>
      </c>
      <c r="D798" s="32" t="str">
        <f t="shared" si="48"/>
        <v>T_MYCLINIC_HIS_LOAD_DTTM</v>
      </c>
      <c r="E798" t="e">
        <f t="shared" si="49"/>
        <v>#N/A</v>
      </c>
      <c r="F798" t="str">
        <f t="shared" si="50"/>
        <v/>
      </c>
      <c r="G798" t="s">
        <v>3381</v>
      </c>
      <c r="J798" s="4" t="s">
        <v>3416</v>
      </c>
      <c r="K798" s="4" t="s">
        <v>2204</v>
      </c>
      <c r="L798" s="3"/>
      <c r="O798" t="str">
        <f t="shared" si="51"/>
        <v>T_CLINIC_IMSI_HOLIDAY_SM</v>
      </c>
      <c r="P798" s="3"/>
    </row>
    <row r="799" spans="2:16" x14ac:dyDescent="0.45">
      <c r="B799" s="3" t="s">
        <v>806</v>
      </c>
      <c r="C799" s="4" t="s">
        <v>2317</v>
      </c>
      <c r="D799" s="32" t="str">
        <f t="shared" si="48"/>
        <v>T_NOTICE_NOTICE_NO</v>
      </c>
      <c r="E799" t="str">
        <f t="shared" si="49"/>
        <v>PRI</v>
      </c>
      <c r="F799" t="str">
        <f t="shared" si="50"/>
        <v>PRI</v>
      </c>
      <c r="G799" t="s">
        <v>5505</v>
      </c>
      <c r="J799" s="4" t="s">
        <v>3416</v>
      </c>
      <c r="K799" s="4" t="s">
        <v>2205</v>
      </c>
      <c r="L799" s="3"/>
      <c r="O799" t="str">
        <f t="shared" si="51"/>
        <v>T_CLINIC_IMSI_HOLIDAY_EH</v>
      </c>
      <c r="P799" s="3"/>
    </row>
    <row r="800" spans="2:16" x14ac:dyDescent="0.45">
      <c r="B800" s="3" t="s">
        <v>806</v>
      </c>
      <c r="C800" s="4" t="s">
        <v>2263</v>
      </c>
      <c r="D800" s="32" t="str">
        <f t="shared" si="48"/>
        <v>T_NOTICE_TITLE</v>
      </c>
      <c r="E800">
        <f t="shared" si="49"/>
        <v>0</v>
      </c>
      <c r="F800">
        <f t="shared" si="50"/>
        <v>0</v>
      </c>
      <c r="J800" s="4" t="s">
        <v>3416</v>
      </c>
      <c r="K800" s="4" t="s">
        <v>2206</v>
      </c>
      <c r="L800" s="3"/>
      <c r="O800" t="str">
        <f t="shared" si="51"/>
        <v>T_CLINIC_IMSI_HOLIDAY_EM</v>
      </c>
      <c r="P800" s="3"/>
    </row>
    <row r="801" spans="2:16" x14ac:dyDescent="0.45">
      <c r="B801" s="3" t="s">
        <v>806</v>
      </c>
      <c r="C801" s="4" t="s">
        <v>2318</v>
      </c>
      <c r="D801" s="32" t="str">
        <f t="shared" si="48"/>
        <v>T_NOTICE_CATE</v>
      </c>
      <c r="E801">
        <f t="shared" si="49"/>
        <v>0</v>
      </c>
      <c r="F801">
        <f t="shared" si="50"/>
        <v>0</v>
      </c>
      <c r="J801" s="4" t="s">
        <v>3416</v>
      </c>
      <c r="K801" s="4" t="s">
        <v>2207</v>
      </c>
      <c r="L801" s="3"/>
      <c r="O801" t="str">
        <f t="shared" si="51"/>
        <v>T_CLINIC_IMSI_HOLIDAY_CLOSE</v>
      </c>
      <c r="P801" s="3"/>
    </row>
    <row r="802" spans="2:16" x14ac:dyDescent="0.45">
      <c r="B802" s="3" t="s">
        <v>806</v>
      </c>
      <c r="C802" s="4" t="s">
        <v>2319</v>
      </c>
      <c r="D802" s="32" t="str">
        <f t="shared" si="48"/>
        <v>T_NOTICE_CONTENT</v>
      </c>
      <c r="E802">
        <f t="shared" si="49"/>
        <v>0</v>
      </c>
      <c r="F802">
        <f t="shared" si="50"/>
        <v>0</v>
      </c>
      <c r="J802" s="4" t="s">
        <v>3416</v>
      </c>
      <c r="K802" s="4" t="s">
        <v>2208</v>
      </c>
      <c r="L802" s="3"/>
      <c r="O802" t="str">
        <f t="shared" si="51"/>
        <v>T_CLINIC_IMSI_LUNCH_SH</v>
      </c>
      <c r="P802" s="3"/>
    </row>
    <row r="803" spans="2:16" x14ac:dyDescent="0.45">
      <c r="B803" s="3" t="s">
        <v>806</v>
      </c>
      <c r="C803" s="4" t="s">
        <v>2320</v>
      </c>
      <c r="D803" s="32" t="str">
        <f t="shared" si="48"/>
        <v>T_NOTICE_FIX_YN</v>
      </c>
      <c r="E803">
        <f t="shared" si="49"/>
        <v>0</v>
      </c>
      <c r="F803">
        <f t="shared" si="50"/>
        <v>0</v>
      </c>
      <c r="J803" s="4" t="s">
        <v>3416</v>
      </c>
      <c r="K803" s="4" t="s">
        <v>2209</v>
      </c>
      <c r="L803" s="3"/>
      <c r="O803" t="str">
        <f t="shared" si="51"/>
        <v>T_CLINIC_IMSI_LUNCH_SM</v>
      </c>
      <c r="P803" s="3"/>
    </row>
    <row r="804" spans="2:16" x14ac:dyDescent="0.45">
      <c r="B804" s="3" t="s">
        <v>806</v>
      </c>
      <c r="C804" s="4" t="s">
        <v>2321</v>
      </c>
      <c r="D804" s="32" t="str">
        <f t="shared" si="48"/>
        <v>T_NOTICE_COMMENT_YN</v>
      </c>
      <c r="E804">
        <f t="shared" si="49"/>
        <v>0</v>
      </c>
      <c r="F804">
        <f t="shared" si="50"/>
        <v>0</v>
      </c>
      <c r="J804" s="4" t="s">
        <v>3416</v>
      </c>
      <c r="K804" s="4" t="s">
        <v>2210</v>
      </c>
      <c r="L804" s="3"/>
      <c r="O804" t="str">
        <f t="shared" si="51"/>
        <v>T_CLINIC_IMSI_LUNCH_EH</v>
      </c>
      <c r="P804" s="3"/>
    </row>
    <row r="805" spans="2:16" x14ac:dyDescent="0.45">
      <c r="B805" s="3" t="s">
        <v>806</v>
      </c>
      <c r="C805" s="4" t="s">
        <v>2156</v>
      </c>
      <c r="D805" s="32" t="str">
        <f t="shared" si="48"/>
        <v>T_NOTICE_STATUS</v>
      </c>
      <c r="E805">
        <f t="shared" si="49"/>
        <v>0</v>
      </c>
      <c r="F805">
        <f t="shared" si="50"/>
        <v>0</v>
      </c>
      <c r="J805" s="4" t="s">
        <v>3416</v>
      </c>
      <c r="K805" s="4" t="s">
        <v>2211</v>
      </c>
      <c r="L805" s="3"/>
      <c r="O805" t="str">
        <f t="shared" si="51"/>
        <v>T_CLINIC_IMSI_LUNCH_EM</v>
      </c>
      <c r="P805" s="3"/>
    </row>
    <row r="806" spans="2:16" x14ac:dyDescent="0.45">
      <c r="B806" s="3" t="s">
        <v>806</v>
      </c>
      <c r="C806" s="4" t="s">
        <v>2157</v>
      </c>
      <c r="D806" s="32" t="str">
        <f t="shared" si="48"/>
        <v>T_NOTICE_CUSER</v>
      </c>
      <c r="E806">
        <f t="shared" si="49"/>
        <v>0</v>
      </c>
      <c r="F806">
        <f t="shared" si="50"/>
        <v>0</v>
      </c>
      <c r="J806" s="4" t="s">
        <v>3416</v>
      </c>
      <c r="K806" s="4" t="s">
        <v>2212</v>
      </c>
      <c r="L806" s="3"/>
      <c r="O806" t="str">
        <f t="shared" si="51"/>
        <v>T_CLINIC_IMSI_LUNCH_YN</v>
      </c>
      <c r="P806" s="3"/>
    </row>
    <row r="807" spans="2:16" x14ac:dyDescent="0.45">
      <c r="B807" s="3" t="s">
        <v>806</v>
      </c>
      <c r="C807" s="4" t="s">
        <v>2149</v>
      </c>
      <c r="D807" s="32" t="str">
        <f t="shared" si="48"/>
        <v>T_NOTICE_CDATE</v>
      </c>
      <c r="E807">
        <f t="shared" si="49"/>
        <v>0</v>
      </c>
      <c r="F807">
        <f t="shared" si="50"/>
        <v>0</v>
      </c>
      <c r="J807" s="4" t="s">
        <v>3416</v>
      </c>
      <c r="K807" s="4" t="s">
        <v>2258</v>
      </c>
      <c r="L807" s="3"/>
      <c r="O807" t="str">
        <f t="shared" si="51"/>
        <v>T_CLINIC_IMSI_NOTICE</v>
      </c>
      <c r="P807" s="3"/>
    </row>
    <row r="808" spans="2:16" x14ac:dyDescent="0.45">
      <c r="B808" s="3" t="s">
        <v>806</v>
      </c>
      <c r="C808" s="4" t="s">
        <v>2158</v>
      </c>
      <c r="D808" s="32" t="str">
        <f t="shared" si="48"/>
        <v>T_NOTICE_UUSER</v>
      </c>
      <c r="E808">
        <f t="shared" si="49"/>
        <v>0</v>
      </c>
      <c r="F808">
        <f t="shared" si="50"/>
        <v>0</v>
      </c>
      <c r="J808" s="4" t="s">
        <v>3416</v>
      </c>
      <c r="K808" s="4" t="s">
        <v>2167</v>
      </c>
      <c r="L808" s="3"/>
      <c r="O808" t="str">
        <f t="shared" si="51"/>
        <v>T_CLINIC_IMSI_SUBJECT</v>
      </c>
      <c r="P808" s="3"/>
    </row>
    <row r="809" spans="2:16" x14ac:dyDescent="0.45">
      <c r="B809" s="3" t="s">
        <v>806</v>
      </c>
      <c r="C809" s="4" t="s">
        <v>2150</v>
      </c>
      <c r="D809" s="32" t="str">
        <f t="shared" si="48"/>
        <v>T_NOTICE_UDATE</v>
      </c>
      <c r="E809">
        <f t="shared" si="49"/>
        <v>0</v>
      </c>
      <c r="F809">
        <f t="shared" si="50"/>
        <v>0</v>
      </c>
      <c r="J809" s="4" t="s">
        <v>3416</v>
      </c>
      <c r="K809" s="4" t="s">
        <v>2233</v>
      </c>
      <c r="L809" s="3"/>
      <c r="O809" t="str">
        <f t="shared" si="51"/>
        <v>T_CLINIC_IMSI_BUSINESS_OWNER</v>
      </c>
      <c r="P809" s="3"/>
    </row>
    <row r="810" spans="2:16" x14ac:dyDescent="0.45">
      <c r="B810" s="3" t="s">
        <v>806</v>
      </c>
      <c r="C810" s="4" t="s">
        <v>3382</v>
      </c>
      <c r="D810" s="32" t="str">
        <f t="shared" si="48"/>
        <v>T_NOTICE_LOAD_DTTM</v>
      </c>
      <c r="E810" t="e">
        <f t="shared" si="49"/>
        <v>#N/A</v>
      </c>
      <c r="F810" t="str">
        <f t="shared" si="50"/>
        <v/>
      </c>
      <c r="G810" t="s">
        <v>3381</v>
      </c>
      <c r="J810" s="4" t="s">
        <v>3416</v>
      </c>
      <c r="K810" s="4" t="s">
        <v>2234</v>
      </c>
      <c r="L810" s="3"/>
      <c r="O810" t="str">
        <f t="shared" si="51"/>
        <v>T_CLINIC_IMSI_BUSINESS_NAME</v>
      </c>
      <c r="P810" s="3"/>
    </row>
    <row r="811" spans="2:16" x14ac:dyDescent="0.45">
      <c r="B811" s="3" t="s">
        <v>807</v>
      </c>
      <c r="C811" s="4" t="s">
        <v>2322</v>
      </c>
      <c r="D811" s="32" t="str">
        <f t="shared" si="48"/>
        <v>T_ORDER_ORDERID</v>
      </c>
      <c r="E811" t="str">
        <f t="shared" si="49"/>
        <v>PRI</v>
      </c>
      <c r="F811" t="str">
        <f t="shared" si="50"/>
        <v>PRI</v>
      </c>
      <c r="G811" t="s">
        <v>5505</v>
      </c>
      <c r="J811" s="4" t="s">
        <v>3416</v>
      </c>
      <c r="K811" s="4" t="s">
        <v>2235</v>
      </c>
      <c r="L811" s="3"/>
      <c r="O811" t="str">
        <f t="shared" si="51"/>
        <v>T_CLINIC_IMSI_BUSINESS_NO</v>
      </c>
      <c r="P811" s="3"/>
    </row>
    <row r="812" spans="2:16" x14ac:dyDescent="0.45">
      <c r="B812" s="3" t="s">
        <v>807</v>
      </c>
      <c r="C812" s="4" t="s">
        <v>2323</v>
      </c>
      <c r="D812" s="32" t="str">
        <f t="shared" si="48"/>
        <v>T_ORDER_GROUPID</v>
      </c>
      <c r="E812">
        <f t="shared" si="49"/>
        <v>0</v>
      </c>
      <c r="F812">
        <f t="shared" si="50"/>
        <v>0</v>
      </c>
      <c r="J812" s="4" t="s">
        <v>3416</v>
      </c>
      <c r="K812" s="4" t="s">
        <v>2236</v>
      </c>
      <c r="L812" s="3"/>
      <c r="O812" t="str">
        <f t="shared" si="51"/>
        <v>T_CLINIC_IMSI_BUSINESS_ITEM</v>
      </c>
      <c r="P812" s="3"/>
    </row>
    <row r="813" spans="2:16" x14ac:dyDescent="0.45">
      <c r="B813" s="3" t="s">
        <v>807</v>
      </c>
      <c r="C813" s="4" t="s">
        <v>2143</v>
      </c>
      <c r="D813" s="32" t="str">
        <f t="shared" si="48"/>
        <v>T_ORDER_GUBUN</v>
      </c>
      <c r="E813">
        <f t="shared" si="49"/>
        <v>0</v>
      </c>
      <c r="F813">
        <f t="shared" si="50"/>
        <v>0</v>
      </c>
      <c r="J813" s="4" t="s">
        <v>3416</v>
      </c>
      <c r="K813" s="4" t="s">
        <v>2237</v>
      </c>
      <c r="L813" s="3"/>
      <c r="O813" t="str">
        <f t="shared" si="51"/>
        <v>T_CLINIC_IMSI_BUSINESS_TYPE</v>
      </c>
      <c r="P813" s="3"/>
    </row>
    <row r="814" spans="2:16" x14ac:dyDescent="0.45">
      <c r="B814" s="3" t="s">
        <v>807</v>
      </c>
      <c r="C814" s="22" t="s">
        <v>2324</v>
      </c>
      <c r="D814" s="32" t="str">
        <f t="shared" si="48"/>
        <v>T_ORDER_ORDER_GUBUN</v>
      </c>
      <c r="E814">
        <f t="shared" si="49"/>
        <v>0</v>
      </c>
      <c r="F814">
        <f t="shared" si="50"/>
        <v>0</v>
      </c>
      <c r="J814" s="4" t="s">
        <v>3416</v>
      </c>
      <c r="K814" s="4" t="s">
        <v>2238</v>
      </c>
      <c r="L814" s="3"/>
      <c r="O814" t="str">
        <f t="shared" si="51"/>
        <v>T_CLINIC_IMSI_BUSINESS_OWNER2</v>
      </c>
      <c r="P814" s="3"/>
    </row>
    <row r="815" spans="2:16" x14ac:dyDescent="0.45">
      <c r="B815" s="3" t="s">
        <v>807</v>
      </c>
      <c r="C815" s="4" t="s">
        <v>2144</v>
      </c>
      <c r="D815" s="32" t="str">
        <f t="shared" si="48"/>
        <v>T_ORDER_MEM_NO</v>
      </c>
      <c r="E815" t="str">
        <f t="shared" si="49"/>
        <v>MUL</v>
      </c>
      <c r="F815" t="str">
        <f t="shared" si="50"/>
        <v>MUL</v>
      </c>
      <c r="G815" t="s">
        <v>5506</v>
      </c>
      <c r="J815" s="4" t="s">
        <v>3416</v>
      </c>
      <c r="K815" s="4" t="s">
        <v>2239</v>
      </c>
      <c r="L815" s="3"/>
      <c r="O815" t="str">
        <f t="shared" si="51"/>
        <v>T_CLINIC_IMSI_BUSINESS_NAME2</v>
      </c>
      <c r="P815" s="3"/>
    </row>
    <row r="816" spans="2:16" x14ac:dyDescent="0.45">
      <c r="B816" s="3" t="s">
        <v>807</v>
      </c>
      <c r="C816" s="4" t="s">
        <v>2287</v>
      </c>
      <c r="D816" s="32" t="str">
        <f t="shared" si="48"/>
        <v>T_ORDER_GRADE_NO</v>
      </c>
      <c r="E816">
        <f t="shared" si="49"/>
        <v>0</v>
      </c>
      <c r="F816">
        <f t="shared" si="50"/>
        <v>0</v>
      </c>
      <c r="J816" s="4" t="s">
        <v>3416</v>
      </c>
      <c r="K816" s="4" t="s">
        <v>2240</v>
      </c>
      <c r="L816" s="3"/>
      <c r="O816" t="str">
        <f t="shared" si="51"/>
        <v>T_CLINIC_IMSI_BUSINESS_NO2</v>
      </c>
      <c r="P816" s="3"/>
    </row>
    <row r="817" spans="2:16" x14ac:dyDescent="0.45">
      <c r="B817" s="3" t="s">
        <v>807</v>
      </c>
      <c r="C817" s="4" t="s">
        <v>2325</v>
      </c>
      <c r="D817" s="32" t="str">
        <f t="shared" si="48"/>
        <v>T_ORDER_CLINIC_MEM_NO</v>
      </c>
      <c r="E817">
        <f t="shared" si="49"/>
        <v>0</v>
      </c>
      <c r="F817">
        <f t="shared" si="50"/>
        <v>0</v>
      </c>
      <c r="J817" s="4" t="s">
        <v>3416</v>
      </c>
      <c r="K817" s="4" t="s">
        <v>2241</v>
      </c>
      <c r="L817" s="3"/>
      <c r="O817" t="str">
        <f t="shared" si="51"/>
        <v>T_CLINIC_IMSI_BUSINESS_ITEM2</v>
      </c>
      <c r="P817" s="3"/>
    </row>
    <row r="818" spans="2:16" x14ac:dyDescent="0.45">
      <c r="B818" s="3" t="s">
        <v>807</v>
      </c>
      <c r="C818" s="4" t="s">
        <v>2326</v>
      </c>
      <c r="D818" s="32" t="str">
        <f t="shared" si="48"/>
        <v>T_ORDER_ONAME</v>
      </c>
      <c r="E818">
        <f t="shared" si="49"/>
        <v>0</v>
      </c>
      <c r="F818">
        <f t="shared" si="50"/>
        <v>0</v>
      </c>
      <c r="J818" s="4" t="s">
        <v>3416</v>
      </c>
      <c r="K818" s="4" t="s">
        <v>2242</v>
      </c>
      <c r="L818" s="3"/>
      <c r="O818" t="str">
        <f t="shared" si="51"/>
        <v>T_CLINIC_IMSI_BUSINESS_TYPE2</v>
      </c>
      <c r="P818" s="3"/>
    </row>
    <row r="819" spans="2:16" x14ac:dyDescent="0.45">
      <c r="B819" s="3" t="s">
        <v>807</v>
      </c>
      <c r="C819" s="4" t="s">
        <v>2327</v>
      </c>
      <c r="D819" s="32" t="str">
        <f t="shared" si="48"/>
        <v>T_ORDER_OMTEL1</v>
      </c>
      <c r="E819">
        <f t="shared" si="49"/>
        <v>0</v>
      </c>
      <c r="F819">
        <f t="shared" si="50"/>
        <v>0</v>
      </c>
      <c r="J819" s="4" t="s">
        <v>3416</v>
      </c>
      <c r="K819" s="4" t="s">
        <v>3973</v>
      </c>
      <c r="L819" s="3"/>
      <c r="O819" t="str">
        <f t="shared" si="51"/>
        <v>T_CLINIC_IMSI_BANK_NAME</v>
      </c>
      <c r="P819" s="3"/>
    </row>
    <row r="820" spans="2:16" x14ac:dyDescent="0.45">
      <c r="B820" s="3" t="s">
        <v>807</v>
      </c>
      <c r="C820" s="4" t="s">
        <v>2328</v>
      </c>
      <c r="D820" s="32" t="str">
        <f t="shared" si="48"/>
        <v>T_ORDER_OMTEL2</v>
      </c>
      <c r="E820">
        <f t="shared" si="49"/>
        <v>0</v>
      </c>
      <c r="F820">
        <f t="shared" si="50"/>
        <v>0</v>
      </c>
      <c r="J820" s="4" t="s">
        <v>3416</v>
      </c>
      <c r="K820" s="4" t="s">
        <v>2244</v>
      </c>
      <c r="L820" s="3"/>
      <c r="O820" t="str">
        <f t="shared" si="51"/>
        <v>T_CLINIC_IMSI_BANK</v>
      </c>
      <c r="P820" s="3"/>
    </row>
    <row r="821" spans="2:16" x14ac:dyDescent="0.45">
      <c r="B821" s="3" t="s">
        <v>807</v>
      </c>
      <c r="C821" s="4" t="s">
        <v>2329</v>
      </c>
      <c r="D821" s="32" t="str">
        <f t="shared" si="48"/>
        <v>T_ORDER_OTEL1</v>
      </c>
      <c r="E821">
        <f t="shared" si="49"/>
        <v>0</v>
      </c>
      <c r="F821">
        <f t="shared" si="50"/>
        <v>0</v>
      </c>
      <c r="J821" s="4" t="s">
        <v>3416</v>
      </c>
      <c r="K821" s="4" t="s">
        <v>2245</v>
      </c>
      <c r="L821" s="3"/>
      <c r="O821" t="str">
        <f t="shared" si="51"/>
        <v>T_CLINIC_IMSI_ACCOUNT</v>
      </c>
      <c r="P821" s="3"/>
    </row>
    <row r="822" spans="2:16" x14ac:dyDescent="0.45">
      <c r="B822" s="3" t="s">
        <v>807</v>
      </c>
      <c r="C822" s="22" t="s">
        <v>2330</v>
      </c>
      <c r="D822" s="32" t="str">
        <f t="shared" si="48"/>
        <v>T_ORDER_OTEL2</v>
      </c>
      <c r="E822">
        <f t="shared" si="49"/>
        <v>0</v>
      </c>
      <c r="F822">
        <f t="shared" si="50"/>
        <v>0</v>
      </c>
      <c r="J822" s="4" t="s">
        <v>3416</v>
      </c>
      <c r="K822" s="4" t="s">
        <v>2246</v>
      </c>
      <c r="L822" s="3"/>
      <c r="O822" t="str">
        <f t="shared" si="51"/>
        <v>T_CLINIC_IMSI_DEPOSITOR</v>
      </c>
      <c r="P822" s="3"/>
    </row>
    <row r="823" spans="2:16" x14ac:dyDescent="0.45">
      <c r="B823" s="3" t="s">
        <v>807</v>
      </c>
      <c r="C823" s="4" t="s">
        <v>2331</v>
      </c>
      <c r="D823" s="32" t="str">
        <f t="shared" si="48"/>
        <v>T_ORDER_OEMAIL</v>
      </c>
      <c r="E823">
        <f t="shared" si="49"/>
        <v>0</v>
      </c>
      <c r="F823">
        <f t="shared" si="50"/>
        <v>0</v>
      </c>
      <c r="J823" s="4" t="s">
        <v>3416</v>
      </c>
      <c r="K823" s="4" t="s">
        <v>2247</v>
      </c>
      <c r="L823" s="3"/>
      <c r="O823" t="str">
        <f t="shared" si="51"/>
        <v>T_CLINIC_IMSI_DEPOSITOR_NOT</v>
      </c>
      <c r="P823" s="3"/>
    </row>
    <row r="824" spans="2:16" x14ac:dyDescent="0.45">
      <c r="B824" s="3" t="s">
        <v>807</v>
      </c>
      <c r="C824" s="4" t="s">
        <v>2332</v>
      </c>
      <c r="D824" s="32" t="str">
        <f t="shared" si="48"/>
        <v>T_ORDER_AMT</v>
      </c>
      <c r="E824">
        <f t="shared" si="49"/>
        <v>0</v>
      </c>
      <c r="F824">
        <f t="shared" si="50"/>
        <v>0</v>
      </c>
      <c r="J824" s="4" t="s">
        <v>3417</v>
      </c>
      <c r="K824" s="4" t="s">
        <v>2278</v>
      </c>
      <c r="L824" s="3"/>
      <c r="O824" t="str">
        <f t="shared" si="51"/>
        <v>T_CLINIC_IMSI2_MEM_ID</v>
      </c>
      <c r="P824" s="3"/>
    </row>
    <row r="825" spans="2:16" x14ac:dyDescent="0.45">
      <c r="B825" s="3" t="s">
        <v>807</v>
      </c>
      <c r="C825" s="4" t="s">
        <v>2333</v>
      </c>
      <c r="D825" s="32" t="str">
        <f t="shared" si="48"/>
        <v>T_ORDER_SHIP_AMT</v>
      </c>
      <c r="E825">
        <f t="shared" si="49"/>
        <v>0</v>
      </c>
      <c r="F825">
        <f t="shared" si="50"/>
        <v>0</v>
      </c>
      <c r="J825" s="4" t="s">
        <v>3417</v>
      </c>
      <c r="K825" s="4" t="s">
        <v>2249</v>
      </c>
      <c r="L825" s="3"/>
      <c r="O825" t="str">
        <f t="shared" si="51"/>
        <v>T_CLINIC_IMSI2_LATITUDE</v>
      </c>
      <c r="P825" s="3"/>
    </row>
    <row r="826" spans="2:16" x14ac:dyDescent="0.45">
      <c r="B826" s="3" t="s">
        <v>807</v>
      </c>
      <c r="C826" s="4" t="s">
        <v>2334</v>
      </c>
      <c r="D826" s="32" t="str">
        <f t="shared" si="48"/>
        <v>T_ORDER_TOT_AMT</v>
      </c>
      <c r="E826">
        <f t="shared" si="49"/>
        <v>0</v>
      </c>
      <c r="F826">
        <f t="shared" si="50"/>
        <v>0</v>
      </c>
      <c r="J826" s="4" t="s">
        <v>3417</v>
      </c>
      <c r="K826" s="4" t="s">
        <v>2250</v>
      </c>
      <c r="L826" s="3"/>
      <c r="O826" t="str">
        <f t="shared" si="51"/>
        <v>T_CLINIC_IMSI2_LONGITUDE</v>
      </c>
      <c r="P826" s="3"/>
    </row>
    <row r="827" spans="2:16" x14ac:dyDescent="0.45">
      <c r="B827" s="3" t="s">
        <v>807</v>
      </c>
      <c r="C827" s="4" t="s">
        <v>2335</v>
      </c>
      <c r="D827" s="32" t="str">
        <f t="shared" si="48"/>
        <v>T_ORDER_GRADE_DISCOUNT</v>
      </c>
      <c r="E827">
        <f t="shared" si="49"/>
        <v>0</v>
      </c>
      <c r="F827">
        <f t="shared" si="50"/>
        <v>0</v>
      </c>
      <c r="J827" s="4" t="s">
        <v>3418</v>
      </c>
      <c r="K827" s="4" t="s">
        <v>3974</v>
      </c>
      <c r="L827" s="3" t="s">
        <v>5505</v>
      </c>
      <c r="O827" t="str">
        <f t="shared" si="51"/>
        <v>T_CLINIC_JOIN_JNO</v>
      </c>
      <c r="P827" s="3" t="s">
        <v>5505</v>
      </c>
    </row>
    <row r="828" spans="2:16" x14ac:dyDescent="0.45">
      <c r="B828" s="3" t="s">
        <v>807</v>
      </c>
      <c r="C828" s="4" t="s">
        <v>2336</v>
      </c>
      <c r="D828" s="32" t="str">
        <f t="shared" si="48"/>
        <v>T_ORDER_COUPON_DISCOUNT</v>
      </c>
      <c r="E828">
        <f t="shared" si="49"/>
        <v>0</v>
      </c>
      <c r="F828">
        <f t="shared" si="50"/>
        <v>0</v>
      </c>
      <c r="J828" s="4" t="s">
        <v>3418</v>
      </c>
      <c r="K828" s="4" t="s">
        <v>2144</v>
      </c>
      <c r="L828" s="3"/>
      <c r="O828" t="str">
        <f t="shared" si="51"/>
        <v>T_CLINIC_JOIN_MEM_NO</v>
      </c>
      <c r="P828" s="3"/>
    </row>
    <row r="829" spans="2:16" x14ac:dyDescent="0.45">
      <c r="B829" s="3" t="s">
        <v>807</v>
      </c>
      <c r="C829" s="4" t="s">
        <v>2337</v>
      </c>
      <c r="D829" s="32" t="str">
        <f t="shared" si="48"/>
        <v>T_ORDER_SHIP_DISCOUNT</v>
      </c>
      <c r="E829">
        <f t="shared" si="49"/>
        <v>0</v>
      </c>
      <c r="F829">
        <f t="shared" si="50"/>
        <v>0</v>
      </c>
      <c r="J829" s="4" t="s">
        <v>3418</v>
      </c>
      <c r="K829" s="4" t="s">
        <v>3975</v>
      </c>
      <c r="L829" s="3"/>
      <c r="O829" t="str">
        <f t="shared" si="51"/>
        <v>T_CLINIC_JOIN_APPROVE</v>
      </c>
      <c r="P829" s="3"/>
    </row>
    <row r="830" spans="2:16" x14ac:dyDescent="0.45">
      <c r="B830" s="3" t="s">
        <v>807</v>
      </c>
      <c r="C830" s="4" t="s">
        <v>2338</v>
      </c>
      <c r="D830" s="32" t="str">
        <f t="shared" si="48"/>
        <v>T_ORDER_TOT_DISCOUNT</v>
      </c>
      <c r="E830">
        <f t="shared" si="49"/>
        <v>0</v>
      </c>
      <c r="F830">
        <f t="shared" si="50"/>
        <v>0</v>
      </c>
      <c r="J830" s="4" t="s">
        <v>3418</v>
      </c>
      <c r="K830" s="4" t="s">
        <v>2361</v>
      </c>
      <c r="L830" s="3"/>
      <c r="O830" t="str">
        <f t="shared" si="51"/>
        <v>T_CLINIC_JOIN_REASON</v>
      </c>
      <c r="P830" s="3"/>
    </row>
    <row r="831" spans="2:16" x14ac:dyDescent="0.45">
      <c r="B831" s="3" t="s">
        <v>807</v>
      </c>
      <c r="C831" s="4" t="s">
        <v>2339</v>
      </c>
      <c r="D831" s="32" t="str">
        <f t="shared" si="48"/>
        <v>T_ORDER_POINT</v>
      </c>
      <c r="E831">
        <f t="shared" si="49"/>
        <v>0</v>
      </c>
      <c r="F831">
        <f t="shared" si="50"/>
        <v>0</v>
      </c>
      <c r="J831" s="4" t="s">
        <v>3418</v>
      </c>
      <c r="K831" s="4" t="s">
        <v>3976</v>
      </c>
      <c r="L831" s="3"/>
      <c r="O831" t="str">
        <f t="shared" si="51"/>
        <v>T_CLINIC_JOIN_SEND_MSG</v>
      </c>
      <c r="P831" s="3"/>
    </row>
    <row r="832" spans="2:16" x14ac:dyDescent="0.45">
      <c r="B832" s="3" t="s">
        <v>807</v>
      </c>
      <c r="C832" s="4" t="s">
        <v>2340</v>
      </c>
      <c r="D832" s="32" t="str">
        <f t="shared" si="48"/>
        <v>T_ORDER_PAY_AMT</v>
      </c>
      <c r="E832">
        <f t="shared" si="49"/>
        <v>0</v>
      </c>
      <c r="F832">
        <f t="shared" si="50"/>
        <v>0</v>
      </c>
      <c r="J832" s="4" t="s">
        <v>3418</v>
      </c>
      <c r="K832" s="4" t="s">
        <v>2157</v>
      </c>
      <c r="L832" s="3"/>
      <c r="O832" t="str">
        <f t="shared" si="51"/>
        <v>T_CLINIC_JOIN_CUSER</v>
      </c>
      <c r="P832" s="3"/>
    </row>
    <row r="833" spans="2:16" x14ac:dyDescent="0.45">
      <c r="B833" s="3" t="s">
        <v>807</v>
      </c>
      <c r="C833" s="4" t="s">
        <v>2341</v>
      </c>
      <c r="D833" s="32" t="str">
        <f t="shared" si="48"/>
        <v>T_ORDER_PAY_TYPE</v>
      </c>
      <c r="E833">
        <f t="shared" si="49"/>
        <v>0</v>
      </c>
      <c r="F833">
        <f t="shared" si="50"/>
        <v>0</v>
      </c>
      <c r="J833" s="4" t="s">
        <v>3418</v>
      </c>
      <c r="K833" s="4" t="s">
        <v>2149</v>
      </c>
      <c r="L833" s="3"/>
      <c r="O833" t="str">
        <f t="shared" si="51"/>
        <v>T_CLINIC_JOIN_CDATE</v>
      </c>
      <c r="P833" s="3"/>
    </row>
    <row r="834" spans="2:16" x14ac:dyDescent="0.45">
      <c r="B834" s="3" t="s">
        <v>807</v>
      </c>
      <c r="C834" s="4" t="s">
        <v>2303</v>
      </c>
      <c r="D834" s="32" t="str">
        <f t="shared" si="48"/>
        <v>T_ORDER_DEVICE</v>
      </c>
      <c r="E834">
        <f t="shared" si="49"/>
        <v>0</v>
      </c>
      <c r="F834">
        <f t="shared" si="50"/>
        <v>0</v>
      </c>
      <c r="J834" s="4" t="s">
        <v>3418</v>
      </c>
      <c r="K834" s="4" t="s">
        <v>2158</v>
      </c>
      <c r="L834" s="3"/>
      <c r="O834" t="str">
        <f t="shared" si="51"/>
        <v>T_CLINIC_JOIN_UUSER</v>
      </c>
      <c r="P834" s="3"/>
    </row>
    <row r="835" spans="2:16" x14ac:dyDescent="0.45">
      <c r="B835" s="3" t="s">
        <v>807</v>
      </c>
      <c r="C835" s="4" t="s">
        <v>2342</v>
      </c>
      <c r="D835" s="32" t="str">
        <f t="shared" si="48"/>
        <v>T_ORDER_SHIP_MCOUPONID</v>
      </c>
      <c r="E835" t="str">
        <f t="shared" si="49"/>
        <v>MUL</v>
      </c>
      <c r="F835" t="str">
        <f t="shared" si="50"/>
        <v>MUL</v>
      </c>
      <c r="G835" t="s">
        <v>5506</v>
      </c>
      <c r="J835" s="4" t="s">
        <v>3418</v>
      </c>
      <c r="K835" s="4" t="s">
        <v>2150</v>
      </c>
      <c r="L835" s="3"/>
      <c r="O835" t="str">
        <f t="shared" si="51"/>
        <v>T_CLINIC_JOIN_UDATE</v>
      </c>
      <c r="P835" s="3"/>
    </row>
    <row r="836" spans="2:16" x14ac:dyDescent="0.45">
      <c r="B836" s="3" t="s">
        <v>807</v>
      </c>
      <c r="C836" s="4" t="s">
        <v>2343</v>
      </c>
      <c r="D836" s="32" t="str">
        <f t="shared" si="48"/>
        <v>T_ORDER_FIRST_ORDER_YN</v>
      </c>
      <c r="E836">
        <f t="shared" si="49"/>
        <v>0</v>
      </c>
      <c r="F836">
        <f t="shared" si="50"/>
        <v>0</v>
      </c>
      <c r="J836" s="4" t="s">
        <v>3419</v>
      </c>
      <c r="K836" s="4" t="s">
        <v>2317</v>
      </c>
      <c r="L836" s="3" t="s">
        <v>5505</v>
      </c>
      <c r="O836" t="str">
        <f t="shared" si="51"/>
        <v>T_CLINIC_NOTICE_NOTICE_NO</v>
      </c>
      <c r="P836" s="3" t="s">
        <v>5505</v>
      </c>
    </row>
    <row r="837" spans="2:16" x14ac:dyDescent="0.45">
      <c r="B837" s="3" t="s">
        <v>807</v>
      </c>
      <c r="C837" s="4" t="s">
        <v>2156</v>
      </c>
      <c r="D837" s="32" t="str">
        <f t="shared" ref="D837:D900" si="52">B837&amp;"_"&amp;C837</f>
        <v>T_ORDER_STATUS</v>
      </c>
      <c r="E837">
        <f t="shared" ref="E837:E900" si="53">VLOOKUP(D837,$O$3:$P$6663,2,FALSE)</f>
        <v>0</v>
      </c>
      <c r="F837">
        <f t="shared" ref="F837:F900" si="54">IFERROR(E837,"")</f>
        <v>0</v>
      </c>
      <c r="J837" s="4" t="s">
        <v>3419</v>
      </c>
      <c r="K837" s="4" t="s">
        <v>2263</v>
      </c>
      <c r="L837" s="3"/>
      <c r="O837" t="str">
        <f t="shared" ref="O837:O900" si="55">J837&amp;"_"&amp;K837</f>
        <v>T_CLINIC_NOTICE_TITLE</v>
      </c>
      <c r="P837" s="3"/>
    </row>
    <row r="838" spans="2:16" x14ac:dyDescent="0.45">
      <c r="B838" s="3" t="s">
        <v>807</v>
      </c>
      <c r="C838" s="4" t="s">
        <v>2344</v>
      </c>
      <c r="D838" s="32" t="str">
        <f t="shared" si="52"/>
        <v>T_ORDER_PICKUP_CLINIC</v>
      </c>
      <c r="E838">
        <f t="shared" si="53"/>
        <v>0</v>
      </c>
      <c r="F838">
        <f t="shared" si="54"/>
        <v>0</v>
      </c>
      <c r="J838" s="4" t="s">
        <v>3419</v>
      </c>
      <c r="K838" s="4" t="s">
        <v>2319</v>
      </c>
      <c r="L838" s="3"/>
      <c r="O838" t="str">
        <f t="shared" si="55"/>
        <v>T_CLINIC_NOTICE_CONTENT</v>
      </c>
      <c r="P838" s="3"/>
    </row>
    <row r="839" spans="2:16" x14ac:dyDescent="0.45">
      <c r="B839" s="3" t="s">
        <v>807</v>
      </c>
      <c r="C839" s="4" t="s">
        <v>2345</v>
      </c>
      <c r="D839" s="32" t="str">
        <f t="shared" si="52"/>
        <v>T_ORDER_PICKUP_DATE</v>
      </c>
      <c r="E839">
        <f t="shared" si="53"/>
        <v>0</v>
      </c>
      <c r="F839">
        <f t="shared" si="54"/>
        <v>0</v>
      </c>
      <c r="J839" s="4" t="s">
        <v>3419</v>
      </c>
      <c r="K839" s="4" t="s">
        <v>2320</v>
      </c>
      <c r="L839" s="3"/>
      <c r="O839" t="str">
        <f t="shared" si="55"/>
        <v>T_CLINIC_NOTICE_FIX_YN</v>
      </c>
      <c r="P839" s="3"/>
    </row>
    <row r="840" spans="2:16" x14ac:dyDescent="0.45">
      <c r="B840" s="3" t="s">
        <v>807</v>
      </c>
      <c r="C840" s="4" t="s">
        <v>2346</v>
      </c>
      <c r="D840" s="32" t="str">
        <f t="shared" si="52"/>
        <v>T_ORDER_PICKUP_TIME</v>
      </c>
      <c r="E840">
        <f t="shared" si="53"/>
        <v>0</v>
      </c>
      <c r="F840">
        <f t="shared" si="54"/>
        <v>0</v>
      </c>
      <c r="J840" s="4" t="s">
        <v>3419</v>
      </c>
      <c r="K840" s="4" t="s">
        <v>2156</v>
      </c>
      <c r="L840" s="3"/>
      <c r="O840" t="str">
        <f t="shared" si="55"/>
        <v>T_CLINIC_NOTICE_STATUS</v>
      </c>
      <c r="P840" s="3"/>
    </row>
    <row r="841" spans="2:16" x14ac:dyDescent="0.45">
      <c r="B841" s="3" t="s">
        <v>807</v>
      </c>
      <c r="C841" s="4" t="s">
        <v>2347</v>
      </c>
      <c r="D841" s="32" t="str">
        <f t="shared" si="52"/>
        <v>T_ORDER_ESCROW</v>
      </c>
      <c r="E841">
        <f t="shared" si="53"/>
        <v>0</v>
      </c>
      <c r="F841">
        <f t="shared" si="54"/>
        <v>0</v>
      </c>
      <c r="J841" s="4" t="s">
        <v>3419</v>
      </c>
      <c r="K841" s="4" t="s">
        <v>2157</v>
      </c>
      <c r="L841" s="3"/>
      <c r="O841" t="str">
        <f t="shared" si="55"/>
        <v>T_CLINIC_NOTICE_CUSER</v>
      </c>
      <c r="P841" s="3"/>
    </row>
    <row r="842" spans="2:16" x14ac:dyDescent="0.45">
      <c r="B842" s="3" t="s">
        <v>807</v>
      </c>
      <c r="C842" s="4" t="s">
        <v>2348</v>
      </c>
      <c r="D842" s="32" t="str">
        <f t="shared" si="52"/>
        <v>T_ORDER_ESCROW_TRAN</v>
      </c>
      <c r="E842">
        <f t="shared" si="53"/>
        <v>0</v>
      </c>
      <c r="F842">
        <f t="shared" si="54"/>
        <v>0</v>
      </c>
      <c r="J842" s="4" t="s">
        <v>3419</v>
      </c>
      <c r="K842" s="4" t="s">
        <v>2149</v>
      </c>
      <c r="L842" s="3"/>
      <c r="O842" t="str">
        <f t="shared" si="55"/>
        <v>T_CLINIC_NOTICE_CDATE</v>
      </c>
      <c r="P842" s="3"/>
    </row>
    <row r="843" spans="2:16" x14ac:dyDescent="0.45">
      <c r="B843" s="3" t="s">
        <v>807</v>
      </c>
      <c r="C843" s="4" t="s">
        <v>2349</v>
      </c>
      <c r="D843" s="32" t="str">
        <f t="shared" si="52"/>
        <v>T_ORDER_ODATE</v>
      </c>
      <c r="E843" t="str">
        <f t="shared" si="53"/>
        <v>MUL</v>
      </c>
      <c r="F843" t="str">
        <f t="shared" si="54"/>
        <v>MUL</v>
      </c>
      <c r="G843" t="s">
        <v>5506</v>
      </c>
      <c r="J843" s="4" t="s">
        <v>3419</v>
      </c>
      <c r="K843" s="4" t="s">
        <v>2158</v>
      </c>
      <c r="L843" s="3"/>
      <c r="O843" t="str">
        <f t="shared" si="55"/>
        <v>T_CLINIC_NOTICE_UUSER</v>
      </c>
      <c r="P843" s="3"/>
    </row>
    <row r="844" spans="2:16" x14ac:dyDescent="0.45">
      <c r="B844" s="3" t="s">
        <v>807</v>
      </c>
      <c r="C844" s="4" t="s">
        <v>2350</v>
      </c>
      <c r="D844" s="32" t="str">
        <f t="shared" si="52"/>
        <v>T_ORDER_ORG_ORDERID</v>
      </c>
      <c r="E844">
        <f t="shared" si="53"/>
        <v>0</v>
      </c>
      <c r="F844">
        <f t="shared" si="54"/>
        <v>0</v>
      </c>
      <c r="J844" s="4" t="s">
        <v>3419</v>
      </c>
      <c r="K844" s="4" t="s">
        <v>2150</v>
      </c>
      <c r="L844" s="3"/>
      <c r="O844" t="str">
        <f t="shared" si="55"/>
        <v>T_CLINIC_NOTICE_UDATE</v>
      </c>
      <c r="P844" s="3"/>
    </row>
    <row r="845" spans="2:16" x14ac:dyDescent="0.45">
      <c r="B845" s="3" t="s">
        <v>807</v>
      </c>
      <c r="C845" s="4" t="s">
        <v>3382</v>
      </c>
      <c r="D845" s="32" t="str">
        <f t="shared" si="52"/>
        <v>T_ORDER_LOAD_DTTM</v>
      </c>
      <c r="E845" t="e">
        <f t="shared" si="53"/>
        <v>#N/A</v>
      </c>
      <c r="F845" t="str">
        <f t="shared" si="54"/>
        <v/>
      </c>
      <c r="G845" t="s">
        <v>3381</v>
      </c>
      <c r="J845" s="4" t="s">
        <v>3420</v>
      </c>
      <c r="K845" s="4" t="s">
        <v>3952</v>
      </c>
      <c r="L845" s="3" t="s">
        <v>5505</v>
      </c>
      <c r="O845" t="str">
        <f t="shared" si="55"/>
        <v>T_CLINIC_NOTICE_IMG_INO</v>
      </c>
      <c r="P845" s="3" t="s">
        <v>5505</v>
      </c>
    </row>
    <row r="846" spans="2:16" x14ac:dyDescent="0.45">
      <c r="B846" s="3" t="s">
        <v>808</v>
      </c>
      <c r="C846" s="4" t="s">
        <v>2351</v>
      </c>
      <c r="D846" s="32" t="str">
        <f t="shared" si="52"/>
        <v>T_ORDER_ITEM_ITEM_NO</v>
      </c>
      <c r="E846" t="str">
        <f t="shared" si="53"/>
        <v>PRI</v>
      </c>
      <c r="F846" t="str">
        <f t="shared" si="54"/>
        <v>PRI</v>
      </c>
      <c r="G846" t="s">
        <v>5505</v>
      </c>
      <c r="J846" s="4" t="s">
        <v>3420</v>
      </c>
      <c r="K846" s="4" t="s">
        <v>2317</v>
      </c>
      <c r="L846" s="3" t="s">
        <v>5505</v>
      </c>
      <c r="O846" t="str">
        <f t="shared" si="55"/>
        <v>T_CLINIC_NOTICE_IMG_NOTICE_NO</v>
      </c>
      <c r="P846" s="3" t="s">
        <v>5505</v>
      </c>
    </row>
    <row r="847" spans="2:16" x14ac:dyDescent="0.45">
      <c r="B847" s="3" t="s">
        <v>808</v>
      </c>
      <c r="C847" s="4" t="s">
        <v>2322</v>
      </c>
      <c r="D847" s="32" t="str">
        <f t="shared" si="52"/>
        <v>T_ORDER_ITEM_ORDERID</v>
      </c>
      <c r="E847" t="str">
        <f t="shared" si="53"/>
        <v>MUL</v>
      </c>
      <c r="F847" t="str">
        <f t="shared" si="54"/>
        <v>MUL</v>
      </c>
      <c r="G847" t="s">
        <v>5506</v>
      </c>
      <c r="J847" s="4" t="s">
        <v>3420</v>
      </c>
      <c r="K847" s="4" t="s">
        <v>3922</v>
      </c>
      <c r="L847" s="3"/>
      <c r="O847" t="str">
        <f t="shared" si="55"/>
        <v>T_CLINIC_NOTICE_IMG_ATTACH</v>
      </c>
      <c r="P847" s="3"/>
    </row>
    <row r="848" spans="2:16" x14ac:dyDescent="0.45">
      <c r="B848" s="3" t="s">
        <v>808</v>
      </c>
      <c r="C848" s="4" t="s">
        <v>2352</v>
      </c>
      <c r="D848" s="32" t="str">
        <f t="shared" si="52"/>
        <v>T_ORDER_ITEM_SHIP_NO</v>
      </c>
      <c r="E848">
        <f t="shared" si="53"/>
        <v>0</v>
      </c>
      <c r="F848">
        <f t="shared" si="54"/>
        <v>0</v>
      </c>
      <c r="J848" s="4" t="s">
        <v>3420</v>
      </c>
      <c r="K848" s="4" t="s">
        <v>3923</v>
      </c>
      <c r="L848" s="3"/>
      <c r="O848" t="str">
        <f t="shared" si="55"/>
        <v>T_CLINIC_NOTICE_IMG_ATTACH_ORG_NAME</v>
      </c>
      <c r="P848" s="3"/>
    </row>
    <row r="849" spans="2:16" x14ac:dyDescent="0.45">
      <c r="B849" s="3" t="s">
        <v>808</v>
      </c>
      <c r="C849" s="4" t="s">
        <v>2145</v>
      </c>
      <c r="D849" s="32" t="str">
        <f t="shared" si="52"/>
        <v>T_ORDER_ITEM_PNO</v>
      </c>
      <c r="E849">
        <f t="shared" si="53"/>
        <v>0</v>
      </c>
      <c r="F849">
        <f t="shared" si="54"/>
        <v>0</v>
      </c>
      <c r="J849" s="4" t="s">
        <v>794</v>
      </c>
      <c r="K849" s="4" t="s">
        <v>2144</v>
      </c>
      <c r="L849" s="3" t="s">
        <v>5505</v>
      </c>
      <c r="O849" t="str">
        <f t="shared" si="55"/>
        <v>T_CLINIC_PRODUCT_MEM_NO</v>
      </c>
      <c r="P849" s="3" t="s">
        <v>5505</v>
      </c>
    </row>
    <row r="850" spans="2:16" x14ac:dyDescent="0.45">
      <c r="B850" s="3" t="s">
        <v>808</v>
      </c>
      <c r="C850" s="4" t="s">
        <v>2146</v>
      </c>
      <c r="D850" s="32" t="str">
        <f t="shared" si="52"/>
        <v>T_ORDER_ITEM_QTY</v>
      </c>
      <c r="E850">
        <f t="shared" si="53"/>
        <v>0</v>
      </c>
      <c r="F850">
        <f t="shared" si="54"/>
        <v>0</v>
      </c>
      <c r="J850" s="4" t="s">
        <v>794</v>
      </c>
      <c r="K850" s="4" t="s">
        <v>2145</v>
      </c>
      <c r="L850" s="3" t="s">
        <v>5505</v>
      </c>
      <c r="O850" t="str">
        <f t="shared" si="55"/>
        <v>T_CLINIC_PRODUCT_PNO</v>
      </c>
      <c r="P850" s="3" t="s">
        <v>5505</v>
      </c>
    </row>
    <row r="851" spans="2:16" x14ac:dyDescent="0.45">
      <c r="B851" s="3" t="s">
        <v>808</v>
      </c>
      <c r="C851" s="4" t="s">
        <v>2353</v>
      </c>
      <c r="D851" s="32" t="str">
        <f t="shared" si="52"/>
        <v>T_ORDER_ITEM_PNAME</v>
      </c>
      <c r="E851">
        <f t="shared" si="53"/>
        <v>0</v>
      </c>
      <c r="F851">
        <f t="shared" si="54"/>
        <v>0</v>
      </c>
      <c r="J851" s="4" t="s">
        <v>794</v>
      </c>
      <c r="K851" s="4" t="s">
        <v>2156</v>
      </c>
      <c r="L851" s="3"/>
      <c r="O851" t="str">
        <f t="shared" si="55"/>
        <v>T_CLINIC_PRODUCT_STATUS</v>
      </c>
      <c r="P851" s="3"/>
    </row>
    <row r="852" spans="2:16" x14ac:dyDescent="0.45">
      <c r="B852" s="3" t="s">
        <v>808</v>
      </c>
      <c r="C852" s="4" t="s">
        <v>2354</v>
      </c>
      <c r="D852" s="32" t="str">
        <f t="shared" si="52"/>
        <v>T_ORDER_ITEM_SALE_PRICE</v>
      </c>
      <c r="E852">
        <f t="shared" si="53"/>
        <v>0</v>
      </c>
      <c r="F852">
        <f t="shared" si="54"/>
        <v>0</v>
      </c>
      <c r="J852" s="4" t="s">
        <v>794</v>
      </c>
      <c r="K852" s="4" t="s">
        <v>2149</v>
      </c>
      <c r="L852" s="3"/>
      <c r="O852" t="str">
        <f t="shared" si="55"/>
        <v>T_CLINIC_PRODUCT_CDATE</v>
      </c>
      <c r="P852" s="3"/>
    </row>
    <row r="853" spans="2:16" x14ac:dyDescent="0.45">
      <c r="B853" s="3" t="s">
        <v>808</v>
      </c>
      <c r="C853" s="4" t="s">
        <v>2355</v>
      </c>
      <c r="D853" s="32" t="str">
        <f t="shared" si="52"/>
        <v>T_ORDER_ITEM_MEM_PRICE</v>
      </c>
      <c r="E853">
        <f t="shared" si="53"/>
        <v>0</v>
      </c>
      <c r="F853">
        <f t="shared" si="54"/>
        <v>0</v>
      </c>
      <c r="J853" s="4" t="s">
        <v>794</v>
      </c>
      <c r="K853" s="4" t="s">
        <v>2150</v>
      </c>
      <c r="L853" s="3"/>
      <c r="O853" t="str">
        <f t="shared" si="55"/>
        <v>T_CLINIC_PRODUCT_UDATE</v>
      </c>
      <c r="P853" s="3"/>
    </row>
    <row r="854" spans="2:16" x14ac:dyDescent="0.45">
      <c r="B854" s="3" t="s">
        <v>808</v>
      </c>
      <c r="C854" s="4" t="s">
        <v>2269</v>
      </c>
      <c r="D854" s="32" t="str">
        <f t="shared" si="52"/>
        <v>T_ORDER_ITEM_DISCOUNT</v>
      </c>
      <c r="E854">
        <f t="shared" si="53"/>
        <v>0</v>
      </c>
      <c r="F854">
        <f t="shared" si="54"/>
        <v>0</v>
      </c>
      <c r="J854" s="4" t="s">
        <v>3421</v>
      </c>
      <c r="K854" s="4" t="s">
        <v>2230</v>
      </c>
      <c r="L854" s="3"/>
      <c r="O854" t="str">
        <f t="shared" si="55"/>
        <v>T_CLINIC_SAP_CLINIC_SELL_CD</v>
      </c>
      <c r="P854" s="3"/>
    </row>
    <row r="855" spans="2:16" x14ac:dyDescent="0.45">
      <c r="B855" s="3" t="s">
        <v>808</v>
      </c>
      <c r="C855" s="4" t="s">
        <v>2356</v>
      </c>
      <c r="D855" s="32" t="str">
        <f t="shared" si="52"/>
        <v>T_ORDER_ITEM_APPLY_PRICE</v>
      </c>
      <c r="E855">
        <f t="shared" si="53"/>
        <v>0</v>
      </c>
      <c r="F855">
        <f t="shared" si="54"/>
        <v>0</v>
      </c>
      <c r="J855" s="4" t="s">
        <v>3421</v>
      </c>
      <c r="K855" s="4" t="s">
        <v>2234</v>
      </c>
      <c r="L855" s="3"/>
      <c r="O855" t="str">
        <f t="shared" si="55"/>
        <v>T_CLINIC_SAP_BUSINESS_NAME</v>
      </c>
      <c r="P855" s="3"/>
    </row>
    <row r="856" spans="2:16" x14ac:dyDescent="0.45">
      <c r="B856" s="3" t="s">
        <v>808</v>
      </c>
      <c r="C856" s="4" t="s">
        <v>2339</v>
      </c>
      <c r="D856" s="32" t="str">
        <f t="shared" si="52"/>
        <v>T_ORDER_ITEM_POINT</v>
      </c>
      <c r="E856">
        <f t="shared" si="53"/>
        <v>0</v>
      </c>
      <c r="F856">
        <f t="shared" si="54"/>
        <v>0</v>
      </c>
      <c r="J856" s="4" t="s">
        <v>3421</v>
      </c>
      <c r="K856" s="4" t="s">
        <v>2235</v>
      </c>
      <c r="L856" s="3"/>
      <c r="O856" t="str">
        <f t="shared" si="55"/>
        <v>T_CLINIC_SAP_BUSINESS_NO</v>
      </c>
      <c r="P856" s="3"/>
    </row>
    <row r="857" spans="2:16" x14ac:dyDescent="0.45">
      <c r="B857" s="3" t="s">
        <v>808</v>
      </c>
      <c r="C857" s="4" t="s">
        <v>2357</v>
      </c>
      <c r="D857" s="32" t="str">
        <f t="shared" si="52"/>
        <v>T_ORDER_ITEM_RETURN_QTY</v>
      </c>
      <c r="E857">
        <f t="shared" si="53"/>
        <v>0</v>
      </c>
      <c r="F857">
        <f t="shared" si="54"/>
        <v>0</v>
      </c>
      <c r="J857" s="4" t="s">
        <v>3421</v>
      </c>
      <c r="K857" s="4" t="s">
        <v>2233</v>
      </c>
      <c r="L857" s="3"/>
      <c r="O857" t="str">
        <f t="shared" si="55"/>
        <v>T_CLINIC_SAP_BUSINESS_OWNER</v>
      </c>
      <c r="P857" s="3"/>
    </row>
    <row r="858" spans="2:16" x14ac:dyDescent="0.45">
      <c r="B858" s="3" t="s">
        <v>808</v>
      </c>
      <c r="C858" s="4" t="s">
        <v>2358</v>
      </c>
      <c r="D858" s="32" t="str">
        <f t="shared" si="52"/>
        <v>T_ORDER_ITEM_EXCHANGE_QTY</v>
      </c>
      <c r="E858">
        <f t="shared" si="53"/>
        <v>0</v>
      </c>
      <c r="F858">
        <f t="shared" si="54"/>
        <v>0</v>
      </c>
      <c r="J858" s="4" t="s">
        <v>3421</v>
      </c>
      <c r="K858" s="4" t="s">
        <v>2161</v>
      </c>
      <c r="L858" s="3"/>
      <c r="O858" t="str">
        <f t="shared" si="55"/>
        <v>T_CLINIC_SAP_ZIP</v>
      </c>
      <c r="P858" s="3"/>
    </row>
    <row r="859" spans="2:16" x14ac:dyDescent="0.45">
      <c r="B859" s="3" t="s">
        <v>808</v>
      </c>
      <c r="C859" s="4" t="s">
        <v>2272</v>
      </c>
      <c r="D859" s="32" t="str">
        <f t="shared" si="52"/>
        <v>T_ORDER_ITEM_MCOUPONID</v>
      </c>
      <c r="E859" t="str">
        <f t="shared" si="53"/>
        <v>MUL</v>
      </c>
      <c r="F859" t="str">
        <f t="shared" si="54"/>
        <v>MUL</v>
      </c>
      <c r="G859" t="s">
        <v>5506</v>
      </c>
      <c r="J859" s="4" t="s">
        <v>3421</v>
      </c>
      <c r="K859" s="4" t="s">
        <v>2162</v>
      </c>
      <c r="L859" s="3"/>
      <c r="O859" t="str">
        <f t="shared" si="55"/>
        <v>T_CLINIC_SAP_ADDR1</v>
      </c>
      <c r="P859" s="3"/>
    </row>
    <row r="860" spans="2:16" x14ac:dyDescent="0.45">
      <c r="B860" s="3" t="s">
        <v>808</v>
      </c>
      <c r="C860" s="4" t="s">
        <v>2359</v>
      </c>
      <c r="D860" s="32" t="str">
        <f t="shared" si="52"/>
        <v>T_ORDER_ITEM_ORG_ITEM_NO</v>
      </c>
      <c r="E860">
        <f t="shared" si="53"/>
        <v>0</v>
      </c>
      <c r="F860">
        <f t="shared" si="54"/>
        <v>0</v>
      </c>
      <c r="J860" s="4" t="s">
        <v>3421</v>
      </c>
      <c r="K860" s="4" t="s">
        <v>2163</v>
      </c>
      <c r="L860" s="3"/>
      <c r="O860" t="str">
        <f t="shared" si="55"/>
        <v>T_CLINIC_SAP_ADDR2</v>
      </c>
      <c r="P860" s="3"/>
    </row>
    <row r="861" spans="2:16" x14ac:dyDescent="0.45">
      <c r="B861" s="3" t="s">
        <v>808</v>
      </c>
      <c r="C861" s="4" t="s">
        <v>3382</v>
      </c>
      <c r="D861" s="32" t="str">
        <f t="shared" si="52"/>
        <v>T_ORDER_ITEM_LOAD_DTTM</v>
      </c>
      <c r="E861" t="e">
        <f t="shared" si="53"/>
        <v>#N/A</v>
      </c>
      <c r="F861" t="str">
        <f t="shared" si="54"/>
        <v/>
      </c>
      <c r="G861" t="s">
        <v>3381</v>
      </c>
      <c r="J861" s="4" t="s">
        <v>3421</v>
      </c>
      <c r="K861" s="4" t="s">
        <v>3918</v>
      </c>
      <c r="L861" s="3"/>
      <c r="O861" t="str">
        <f t="shared" si="55"/>
        <v>T_CLINIC_SAP_MTEL</v>
      </c>
      <c r="P861" s="3"/>
    </row>
    <row r="862" spans="2:16" x14ac:dyDescent="0.45">
      <c r="B862" s="3" t="s">
        <v>809</v>
      </c>
      <c r="C862" s="4" t="s">
        <v>2360</v>
      </c>
      <c r="D862" s="32" t="str">
        <f t="shared" si="52"/>
        <v>T_ORDER_REFUND_RNO</v>
      </c>
      <c r="E862" t="str">
        <f t="shared" si="53"/>
        <v>PRI</v>
      </c>
      <c r="F862" t="str">
        <f t="shared" si="54"/>
        <v>PRI</v>
      </c>
      <c r="G862" t="s">
        <v>5505</v>
      </c>
      <c r="J862" s="4" t="s">
        <v>3421</v>
      </c>
      <c r="K862" s="4" t="s">
        <v>3977</v>
      </c>
      <c r="L862" s="3"/>
      <c r="O862" t="str">
        <f t="shared" si="55"/>
        <v>T_CLINIC_SAP_TEL</v>
      </c>
      <c r="P862" s="3"/>
    </row>
    <row r="863" spans="2:16" x14ac:dyDescent="0.45">
      <c r="B863" s="3" t="s">
        <v>809</v>
      </c>
      <c r="C863" s="4" t="s">
        <v>2322</v>
      </c>
      <c r="D863" s="32" t="str">
        <f t="shared" si="52"/>
        <v>T_ORDER_REFUND_ORDERID</v>
      </c>
      <c r="E863">
        <f t="shared" si="53"/>
        <v>0</v>
      </c>
      <c r="F863">
        <f t="shared" si="54"/>
        <v>0</v>
      </c>
      <c r="J863" s="4" t="s">
        <v>3421</v>
      </c>
      <c r="K863" s="4" t="s">
        <v>2284</v>
      </c>
      <c r="L863" s="3"/>
      <c r="O863" t="str">
        <f t="shared" si="55"/>
        <v>T_CLINIC_SAP_EMAIL</v>
      </c>
      <c r="P863" s="3"/>
    </row>
    <row r="864" spans="2:16" x14ac:dyDescent="0.45">
      <c r="B864" s="3" t="s">
        <v>809</v>
      </c>
      <c r="C864" s="4" t="s">
        <v>2244</v>
      </c>
      <c r="D864" s="32" t="str">
        <f t="shared" si="52"/>
        <v>T_ORDER_REFUND_BANK</v>
      </c>
      <c r="E864">
        <f t="shared" si="53"/>
        <v>0</v>
      </c>
      <c r="F864">
        <f t="shared" si="54"/>
        <v>0</v>
      </c>
      <c r="J864" s="4" t="s">
        <v>3421</v>
      </c>
      <c r="K864" s="4" t="s">
        <v>2167</v>
      </c>
      <c r="L864" s="3"/>
      <c r="O864" t="str">
        <f t="shared" si="55"/>
        <v>T_CLINIC_SAP_SUBJECT</v>
      </c>
      <c r="P864" s="3"/>
    </row>
    <row r="865" spans="2:16" x14ac:dyDescent="0.45">
      <c r="B865" s="3" t="s">
        <v>809</v>
      </c>
      <c r="C865" s="4" t="s">
        <v>2245</v>
      </c>
      <c r="D865" s="32" t="str">
        <f t="shared" si="52"/>
        <v>T_ORDER_REFUND_ACCOUNT</v>
      </c>
      <c r="E865">
        <f t="shared" si="53"/>
        <v>0</v>
      </c>
      <c r="F865">
        <f t="shared" si="54"/>
        <v>0</v>
      </c>
      <c r="J865" s="4" t="s">
        <v>795</v>
      </c>
      <c r="K865" s="4" t="s">
        <v>2259</v>
      </c>
      <c r="L865" s="3" t="s">
        <v>5505</v>
      </c>
      <c r="O865" t="str">
        <f t="shared" si="55"/>
        <v>T_CODE_CODE1</v>
      </c>
      <c r="P865" s="3" t="s">
        <v>5505</v>
      </c>
    </row>
    <row r="866" spans="2:16" x14ac:dyDescent="0.45">
      <c r="B866" s="3" t="s">
        <v>809</v>
      </c>
      <c r="C866" s="4" t="s">
        <v>2246</v>
      </c>
      <c r="D866" s="32" t="str">
        <f t="shared" si="52"/>
        <v>T_ORDER_REFUND_DEPOSITOR</v>
      </c>
      <c r="E866">
        <f t="shared" si="53"/>
        <v>0</v>
      </c>
      <c r="F866">
        <f t="shared" si="54"/>
        <v>0</v>
      </c>
      <c r="J866" s="4" t="s">
        <v>795</v>
      </c>
      <c r="K866" s="4" t="s">
        <v>2260</v>
      </c>
      <c r="L866" s="3" t="s">
        <v>5505</v>
      </c>
      <c r="O866" t="str">
        <f t="shared" si="55"/>
        <v>T_CODE_CODE2</v>
      </c>
      <c r="P866" s="3" t="s">
        <v>5505</v>
      </c>
    </row>
    <row r="867" spans="2:16" x14ac:dyDescent="0.45">
      <c r="B867" s="3" t="s">
        <v>809</v>
      </c>
      <c r="C867" s="4" t="s">
        <v>2332</v>
      </c>
      <c r="D867" s="32" t="str">
        <f t="shared" si="52"/>
        <v>T_ORDER_REFUND_AMT</v>
      </c>
      <c r="E867">
        <f t="shared" si="53"/>
        <v>0</v>
      </c>
      <c r="F867">
        <f t="shared" si="54"/>
        <v>0</v>
      </c>
      <c r="J867" s="4" t="s">
        <v>795</v>
      </c>
      <c r="K867" s="4" t="s">
        <v>2153</v>
      </c>
      <c r="L867" s="3"/>
      <c r="O867" t="str">
        <f t="shared" si="55"/>
        <v>T_CODE_NAME</v>
      </c>
      <c r="P867" s="3"/>
    </row>
    <row r="868" spans="2:16" x14ac:dyDescent="0.45">
      <c r="B868" s="3" t="s">
        <v>809</v>
      </c>
      <c r="C868" s="4" t="s">
        <v>2339</v>
      </c>
      <c r="D868" s="32" t="str">
        <f t="shared" si="52"/>
        <v>T_ORDER_REFUND_POINT</v>
      </c>
      <c r="E868">
        <f t="shared" si="53"/>
        <v>0</v>
      </c>
      <c r="F868">
        <f t="shared" si="54"/>
        <v>0</v>
      </c>
      <c r="J868" s="4" t="s">
        <v>795</v>
      </c>
      <c r="K868" s="4" t="s">
        <v>2155</v>
      </c>
      <c r="L868" s="3"/>
      <c r="O868" t="str">
        <f t="shared" si="55"/>
        <v>T_CODE_REMARK</v>
      </c>
      <c r="P868" s="3"/>
    </row>
    <row r="869" spans="2:16" x14ac:dyDescent="0.45">
      <c r="B869" s="3" t="s">
        <v>809</v>
      </c>
      <c r="C869" s="4" t="s">
        <v>2361</v>
      </c>
      <c r="D869" s="32" t="str">
        <f t="shared" si="52"/>
        <v>T_ORDER_REFUND_REASON</v>
      </c>
      <c r="E869">
        <f t="shared" si="53"/>
        <v>0</v>
      </c>
      <c r="F869">
        <f t="shared" si="54"/>
        <v>0</v>
      </c>
      <c r="J869" s="4" t="s">
        <v>795</v>
      </c>
      <c r="K869" s="4" t="s">
        <v>2154</v>
      </c>
      <c r="L869" s="3"/>
      <c r="O869" t="str">
        <f t="shared" si="55"/>
        <v>T_CODE_RANK</v>
      </c>
      <c r="P869" s="3"/>
    </row>
    <row r="870" spans="2:16" x14ac:dyDescent="0.45">
      <c r="B870" s="3" t="s">
        <v>809</v>
      </c>
      <c r="C870" s="4" t="s">
        <v>2362</v>
      </c>
      <c r="D870" s="32" t="str">
        <f t="shared" si="52"/>
        <v>T_ORDER_REFUND_REASON2</v>
      </c>
      <c r="E870">
        <f t="shared" si="53"/>
        <v>0</v>
      </c>
      <c r="F870">
        <f t="shared" si="54"/>
        <v>0</v>
      </c>
      <c r="J870" s="4" t="s">
        <v>795</v>
      </c>
      <c r="K870" s="4" t="s">
        <v>2156</v>
      </c>
      <c r="L870" s="3"/>
      <c r="O870" t="str">
        <f t="shared" si="55"/>
        <v>T_CODE_STATUS</v>
      </c>
      <c r="P870" s="3"/>
    </row>
    <row r="871" spans="2:16" x14ac:dyDescent="0.45">
      <c r="B871" s="3" t="s">
        <v>809</v>
      </c>
      <c r="C871" s="4" t="s">
        <v>2363</v>
      </c>
      <c r="D871" s="32" t="str">
        <f t="shared" si="52"/>
        <v>T_ORDER_REFUND_REJECT_REASON</v>
      </c>
      <c r="E871">
        <f t="shared" si="53"/>
        <v>0</v>
      </c>
      <c r="F871">
        <f t="shared" si="54"/>
        <v>0</v>
      </c>
      <c r="J871" s="4" t="s">
        <v>795</v>
      </c>
      <c r="K871" s="4" t="s">
        <v>2261</v>
      </c>
      <c r="L871" s="3"/>
      <c r="O871" t="str">
        <f t="shared" si="55"/>
        <v>T_CODE_SAP_CODE</v>
      </c>
      <c r="P871" s="3"/>
    </row>
    <row r="872" spans="2:16" x14ac:dyDescent="0.45">
      <c r="B872" s="3" t="s">
        <v>809</v>
      </c>
      <c r="C872" s="4" t="s">
        <v>2157</v>
      </c>
      <c r="D872" s="32" t="str">
        <f t="shared" si="52"/>
        <v>T_ORDER_REFUND_CUSER</v>
      </c>
      <c r="E872">
        <f t="shared" si="53"/>
        <v>0</v>
      </c>
      <c r="F872">
        <f t="shared" si="54"/>
        <v>0</v>
      </c>
      <c r="J872" s="4" t="s">
        <v>795</v>
      </c>
      <c r="K872" s="4" t="s">
        <v>2157</v>
      </c>
      <c r="L872" s="3"/>
      <c r="O872" t="str">
        <f t="shared" si="55"/>
        <v>T_CODE_CUSER</v>
      </c>
      <c r="P872" s="3"/>
    </row>
    <row r="873" spans="2:16" x14ac:dyDescent="0.45">
      <c r="B873" s="3" t="s">
        <v>809</v>
      </c>
      <c r="C873" s="4" t="s">
        <v>2149</v>
      </c>
      <c r="D873" s="32" t="str">
        <f t="shared" si="52"/>
        <v>T_ORDER_REFUND_CDATE</v>
      </c>
      <c r="E873">
        <f t="shared" si="53"/>
        <v>0</v>
      </c>
      <c r="F873">
        <f t="shared" si="54"/>
        <v>0</v>
      </c>
      <c r="J873" s="4" t="s">
        <v>795</v>
      </c>
      <c r="K873" s="4" t="s">
        <v>2149</v>
      </c>
      <c r="L873" s="3"/>
      <c r="O873" t="str">
        <f t="shared" si="55"/>
        <v>T_CODE_CDATE</v>
      </c>
      <c r="P873" s="3"/>
    </row>
    <row r="874" spans="2:16" x14ac:dyDescent="0.45">
      <c r="B874" s="3" t="s">
        <v>809</v>
      </c>
      <c r="C874" s="4" t="s">
        <v>3382</v>
      </c>
      <c r="D874" s="32" t="str">
        <f t="shared" si="52"/>
        <v>T_ORDER_REFUND_LOAD_DTTM</v>
      </c>
      <c r="E874" t="e">
        <f t="shared" si="53"/>
        <v>#N/A</v>
      </c>
      <c r="F874" t="str">
        <f t="shared" si="54"/>
        <v/>
      </c>
      <c r="G874" t="s">
        <v>3381</v>
      </c>
      <c r="J874" s="4" t="s">
        <v>795</v>
      </c>
      <c r="K874" s="4" t="s">
        <v>2158</v>
      </c>
      <c r="L874" s="3"/>
      <c r="O874" t="str">
        <f t="shared" si="55"/>
        <v>T_CODE_UUSER</v>
      </c>
      <c r="P874" s="3"/>
    </row>
    <row r="875" spans="2:16" x14ac:dyDescent="0.45">
      <c r="B875" s="3" t="s">
        <v>810</v>
      </c>
      <c r="C875" s="4" t="s">
        <v>2156</v>
      </c>
      <c r="D875" s="32" t="str">
        <f t="shared" si="52"/>
        <v>T_ORDER_STATUS_CODE_STATUS</v>
      </c>
      <c r="E875" t="str">
        <f t="shared" si="53"/>
        <v>PRI</v>
      </c>
      <c r="F875" t="str">
        <f t="shared" si="54"/>
        <v>PRI</v>
      </c>
      <c r="G875" t="s">
        <v>5505</v>
      </c>
      <c r="J875" s="4" t="s">
        <v>795</v>
      </c>
      <c r="K875" s="4" t="s">
        <v>2150</v>
      </c>
      <c r="L875" s="3"/>
      <c r="O875" t="str">
        <f t="shared" si="55"/>
        <v>T_CODE_UDATE</v>
      </c>
      <c r="P875" s="3"/>
    </row>
    <row r="876" spans="2:16" x14ac:dyDescent="0.45">
      <c r="B876" s="3" t="s">
        <v>810</v>
      </c>
      <c r="C876" s="4" t="s">
        <v>2364</v>
      </c>
      <c r="D876" s="32" t="str">
        <f t="shared" si="52"/>
        <v>T_ORDER_STATUS_CODE_BO_NAME</v>
      </c>
      <c r="E876">
        <f t="shared" si="53"/>
        <v>0</v>
      </c>
      <c r="F876">
        <f t="shared" si="54"/>
        <v>0</v>
      </c>
      <c r="J876" s="4" t="s">
        <v>796</v>
      </c>
      <c r="K876" s="4" t="s">
        <v>2262</v>
      </c>
      <c r="L876" s="3" t="s">
        <v>5505</v>
      </c>
      <c r="O876" t="str">
        <f t="shared" si="55"/>
        <v>T_COUPON_COUPONID</v>
      </c>
      <c r="P876" s="3" t="s">
        <v>5505</v>
      </c>
    </row>
    <row r="877" spans="2:16" x14ac:dyDescent="0.45">
      <c r="B877" s="3" t="s">
        <v>810</v>
      </c>
      <c r="C877" s="4" t="s">
        <v>2365</v>
      </c>
      <c r="D877" s="32" t="str">
        <f t="shared" si="52"/>
        <v>T_ORDER_STATUS_CODE_FE_NAME</v>
      </c>
      <c r="E877">
        <f t="shared" si="53"/>
        <v>0</v>
      </c>
      <c r="F877">
        <f t="shared" si="54"/>
        <v>0</v>
      </c>
      <c r="J877" s="4" t="s">
        <v>796</v>
      </c>
      <c r="K877" s="4" t="s">
        <v>2143</v>
      </c>
      <c r="L877" s="3"/>
      <c r="O877" t="str">
        <f t="shared" si="55"/>
        <v>T_COUPON_GUBUN</v>
      </c>
      <c r="P877" s="3"/>
    </row>
    <row r="878" spans="2:16" x14ac:dyDescent="0.45">
      <c r="B878" s="3" t="s">
        <v>810</v>
      </c>
      <c r="C878" s="4" t="s">
        <v>2155</v>
      </c>
      <c r="D878" s="32" t="str">
        <f t="shared" si="52"/>
        <v>T_ORDER_STATUS_CODE_REMARK</v>
      </c>
      <c r="E878">
        <f t="shared" si="53"/>
        <v>0</v>
      </c>
      <c r="F878">
        <f t="shared" si="54"/>
        <v>0</v>
      </c>
      <c r="J878" s="4" t="s">
        <v>796</v>
      </c>
      <c r="K878" s="4" t="s">
        <v>2263</v>
      </c>
      <c r="L878" s="3"/>
      <c r="O878" t="str">
        <f t="shared" si="55"/>
        <v>T_COUPON_TITLE</v>
      </c>
      <c r="P878" s="3"/>
    </row>
    <row r="879" spans="2:16" x14ac:dyDescent="0.45">
      <c r="B879" s="3" t="s">
        <v>810</v>
      </c>
      <c r="C879" s="4" t="s">
        <v>2366</v>
      </c>
      <c r="D879" s="32" t="str">
        <f t="shared" si="52"/>
        <v>T_ORDER_STATUS_CODE_ORDER_TYPE</v>
      </c>
      <c r="E879">
        <f t="shared" si="53"/>
        <v>0</v>
      </c>
      <c r="F879">
        <f t="shared" si="54"/>
        <v>0</v>
      </c>
      <c r="J879" s="4" t="s">
        <v>796</v>
      </c>
      <c r="K879" s="4" t="s">
        <v>2264</v>
      </c>
      <c r="L879" s="3"/>
      <c r="O879" t="str">
        <f t="shared" si="55"/>
        <v>T_COUPON_SDATE</v>
      </c>
      <c r="P879" s="3"/>
    </row>
    <row r="880" spans="2:16" x14ac:dyDescent="0.45">
      <c r="B880" s="3" t="s">
        <v>810</v>
      </c>
      <c r="C880" s="4" t="s">
        <v>3382</v>
      </c>
      <c r="D880" s="32" t="str">
        <f t="shared" si="52"/>
        <v>T_ORDER_STATUS_CODE_LOAD_DTTM</v>
      </c>
      <c r="E880" t="e">
        <f t="shared" si="53"/>
        <v>#N/A</v>
      </c>
      <c r="F880" t="str">
        <f t="shared" si="54"/>
        <v/>
      </c>
      <c r="G880" t="s">
        <v>3381</v>
      </c>
      <c r="J880" s="4" t="s">
        <v>796</v>
      </c>
      <c r="K880" s="4" t="s">
        <v>2265</v>
      </c>
      <c r="L880" s="3"/>
      <c r="O880" t="str">
        <f t="shared" si="55"/>
        <v>T_COUPON_EDATE</v>
      </c>
      <c r="P880" s="3"/>
    </row>
    <row r="881" spans="2:16" x14ac:dyDescent="0.45">
      <c r="B881" s="3" t="s">
        <v>811</v>
      </c>
      <c r="C881" s="4" t="s">
        <v>2367</v>
      </c>
      <c r="D881" s="32" t="str">
        <f t="shared" si="52"/>
        <v>T_PAYMENT_LOG_PLOG_NO</v>
      </c>
      <c r="E881" t="str">
        <f t="shared" si="53"/>
        <v>PRI</v>
      </c>
      <c r="F881" t="str">
        <f t="shared" si="54"/>
        <v>PRI</v>
      </c>
      <c r="G881" t="s">
        <v>5505</v>
      </c>
      <c r="J881" s="4" t="s">
        <v>796</v>
      </c>
      <c r="K881" s="4" t="s">
        <v>2266</v>
      </c>
      <c r="L881" s="3"/>
      <c r="O881" t="str">
        <f t="shared" si="55"/>
        <v>T_COUPON_EXPIRE</v>
      </c>
      <c r="P881" s="3"/>
    </row>
    <row r="882" spans="2:16" x14ac:dyDescent="0.45">
      <c r="B882" s="3" t="s">
        <v>811</v>
      </c>
      <c r="C882" s="4" t="s">
        <v>2322</v>
      </c>
      <c r="D882" s="32" t="str">
        <f t="shared" si="52"/>
        <v>T_PAYMENT_LOG_ORDERID</v>
      </c>
      <c r="E882" t="str">
        <f t="shared" si="53"/>
        <v>MUL</v>
      </c>
      <c r="F882" t="str">
        <f t="shared" si="54"/>
        <v>MUL</v>
      </c>
      <c r="G882" t="s">
        <v>5506</v>
      </c>
      <c r="J882" s="4" t="s">
        <v>796</v>
      </c>
      <c r="K882" s="4" t="s">
        <v>2267</v>
      </c>
      <c r="L882" s="3"/>
      <c r="O882" t="str">
        <f t="shared" si="55"/>
        <v>T_COUPON_TARGET</v>
      </c>
      <c r="P882" s="3"/>
    </row>
    <row r="883" spans="2:16" x14ac:dyDescent="0.45">
      <c r="B883" s="3" t="s">
        <v>811</v>
      </c>
      <c r="C883" s="4" t="s">
        <v>2143</v>
      </c>
      <c r="D883" s="32" t="str">
        <f t="shared" si="52"/>
        <v>T_PAYMENT_LOG_GUBUN</v>
      </c>
      <c r="E883">
        <f t="shared" si="53"/>
        <v>0</v>
      </c>
      <c r="F883">
        <f t="shared" si="54"/>
        <v>0</v>
      </c>
      <c r="J883" s="4" t="s">
        <v>796</v>
      </c>
      <c r="K883" s="4" t="s">
        <v>2268</v>
      </c>
      <c r="L883" s="3"/>
      <c r="O883" t="str">
        <f t="shared" si="55"/>
        <v>T_COUPON_DISCOUNT_TYPE</v>
      </c>
      <c r="P883" s="3"/>
    </row>
    <row r="884" spans="2:16" x14ac:dyDescent="0.45">
      <c r="B884" s="3" t="s">
        <v>811</v>
      </c>
      <c r="C884" s="4" t="s">
        <v>2341</v>
      </c>
      <c r="D884" s="32" t="str">
        <f t="shared" si="52"/>
        <v>T_PAYMENT_LOG_PAY_TYPE</v>
      </c>
      <c r="E884">
        <f t="shared" si="53"/>
        <v>0</v>
      </c>
      <c r="F884">
        <f t="shared" si="54"/>
        <v>0</v>
      </c>
      <c r="J884" s="4" t="s">
        <v>796</v>
      </c>
      <c r="K884" s="4" t="s">
        <v>2269</v>
      </c>
      <c r="L884" s="3"/>
      <c r="O884" t="str">
        <f t="shared" si="55"/>
        <v>T_COUPON_DISCOUNT</v>
      </c>
      <c r="P884" s="3"/>
    </row>
    <row r="885" spans="2:16" x14ac:dyDescent="0.45">
      <c r="B885" s="3" t="s">
        <v>811</v>
      </c>
      <c r="C885" s="4" t="s">
        <v>2340</v>
      </c>
      <c r="D885" s="32" t="str">
        <f t="shared" si="52"/>
        <v>T_PAYMENT_LOG_PAY_AMT</v>
      </c>
      <c r="E885">
        <f t="shared" si="53"/>
        <v>0</v>
      </c>
      <c r="F885">
        <f t="shared" si="54"/>
        <v>0</v>
      </c>
      <c r="J885" s="4" t="s">
        <v>796</v>
      </c>
      <c r="K885" s="4" t="s">
        <v>2270</v>
      </c>
      <c r="L885" s="3"/>
      <c r="O885" t="str">
        <f t="shared" si="55"/>
        <v>T_COUPON_MIN_PRICE</v>
      </c>
      <c r="P885" s="3"/>
    </row>
    <row r="886" spans="2:16" x14ac:dyDescent="0.45">
      <c r="B886" s="3" t="s">
        <v>811</v>
      </c>
      <c r="C886" s="4" t="s">
        <v>2368</v>
      </c>
      <c r="D886" s="32" t="str">
        <f t="shared" si="52"/>
        <v>T_PAYMENT_LOG_LOG</v>
      </c>
      <c r="E886">
        <f t="shared" si="53"/>
        <v>0</v>
      </c>
      <c r="F886">
        <f t="shared" si="54"/>
        <v>0</v>
      </c>
      <c r="J886" s="4" t="s">
        <v>796</v>
      </c>
      <c r="K886" s="4" t="s">
        <v>2271</v>
      </c>
      <c r="L886" s="3"/>
      <c r="O886" t="str">
        <f t="shared" si="55"/>
        <v>T_COUPON_MAX_DISCOUNT</v>
      </c>
      <c r="P886" s="3"/>
    </row>
    <row r="887" spans="2:16" x14ac:dyDescent="0.45">
      <c r="B887" s="3" t="s">
        <v>811</v>
      </c>
      <c r="C887" s="4" t="s">
        <v>2149</v>
      </c>
      <c r="D887" s="32" t="str">
        <f t="shared" si="52"/>
        <v>T_PAYMENT_LOG_CDATE</v>
      </c>
      <c r="E887">
        <f t="shared" si="53"/>
        <v>0</v>
      </c>
      <c r="F887">
        <f t="shared" si="54"/>
        <v>0</v>
      </c>
      <c r="J887" s="4" t="s">
        <v>796</v>
      </c>
      <c r="K887" s="4" t="s">
        <v>2156</v>
      </c>
      <c r="L887" s="3"/>
      <c r="O887" t="str">
        <f t="shared" si="55"/>
        <v>T_COUPON_STATUS</v>
      </c>
      <c r="P887" s="3"/>
    </row>
    <row r="888" spans="2:16" x14ac:dyDescent="0.45">
      <c r="B888" s="3" t="s">
        <v>811</v>
      </c>
      <c r="C888" s="4" t="s">
        <v>2369</v>
      </c>
      <c r="D888" s="32" t="str">
        <f t="shared" si="52"/>
        <v>T_PAYMENT_LOG_SAP_RESULT</v>
      </c>
      <c r="E888">
        <f t="shared" si="53"/>
        <v>0</v>
      </c>
      <c r="F888">
        <f t="shared" si="54"/>
        <v>0</v>
      </c>
      <c r="J888" s="4" t="s">
        <v>796</v>
      </c>
      <c r="K888" s="4" t="s">
        <v>2157</v>
      </c>
      <c r="L888" s="3"/>
      <c r="O888" t="str">
        <f t="shared" si="55"/>
        <v>T_COUPON_CUSER</v>
      </c>
      <c r="P888" s="3"/>
    </row>
    <row r="889" spans="2:16" x14ac:dyDescent="0.45">
      <c r="B889" s="3" t="s">
        <v>811</v>
      </c>
      <c r="C889" s="4" t="s">
        <v>2370</v>
      </c>
      <c r="D889" s="32" t="str">
        <f t="shared" si="52"/>
        <v>T_PAYMENT_LOG_SAP_MSG</v>
      </c>
      <c r="E889">
        <f t="shared" si="53"/>
        <v>0</v>
      </c>
      <c r="F889">
        <f t="shared" si="54"/>
        <v>0</v>
      </c>
      <c r="J889" s="4" t="s">
        <v>796</v>
      </c>
      <c r="K889" s="4" t="s">
        <v>2149</v>
      </c>
      <c r="L889" s="3"/>
      <c r="O889" t="str">
        <f t="shared" si="55"/>
        <v>T_COUPON_CDATE</v>
      </c>
      <c r="P889" s="3"/>
    </row>
    <row r="890" spans="2:16" x14ac:dyDescent="0.45">
      <c r="B890" s="3" t="s">
        <v>811</v>
      </c>
      <c r="C890" s="4" t="s">
        <v>2371</v>
      </c>
      <c r="D890" s="32" t="str">
        <f t="shared" si="52"/>
        <v>T_PAYMENT_LOG_SAP_DATE</v>
      </c>
      <c r="E890">
        <f t="shared" si="53"/>
        <v>0</v>
      </c>
      <c r="F890">
        <f t="shared" si="54"/>
        <v>0</v>
      </c>
      <c r="J890" s="4" t="s">
        <v>796</v>
      </c>
      <c r="K890" s="4" t="s">
        <v>2158</v>
      </c>
      <c r="L890" s="3"/>
      <c r="O890" t="str">
        <f t="shared" si="55"/>
        <v>T_COUPON_UUSER</v>
      </c>
      <c r="P890" s="3"/>
    </row>
    <row r="891" spans="2:16" x14ac:dyDescent="0.45">
      <c r="B891" s="3" t="s">
        <v>811</v>
      </c>
      <c r="C891" s="4" t="s">
        <v>3382</v>
      </c>
      <c r="D891" s="32" t="str">
        <f t="shared" si="52"/>
        <v>T_PAYMENT_LOG_LOAD_DTTM</v>
      </c>
      <c r="E891" t="e">
        <f t="shared" si="53"/>
        <v>#N/A</v>
      </c>
      <c r="F891" t="str">
        <f t="shared" si="54"/>
        <v/>
      </c>
      <c r="G891" t="s">
        <v>3381</v>
      </c>
      <c r="J891" s="4" t="s">
        <v>796</v>
      </c>
      <c r="K891" s="4" t="s">
        <v>2150</v>
      </c>
      <c r="L891" s="3"/>
      <c r="O891" t="str">
        <f t="shared" si="55"/>
        <v>T_COUPON_UDATE</v>
      </c>
      <c r="P891" s="3"/>
    </row>
    <row r="892" spans="2:16" x14ac:dyDescent="0.45">
      <c r="B892" s="3" t="s">
        <v>812</v>
      </c>
      <c r="C892" s="4" t="s">
        <v>2372</v>
      </c>
      <c r="D892" s="32" t="str">
        <f t="shared" si="52"/>
        <v>T_PBANNER_BNO</v>
      </c>
      <c r="E892" t="str">
        <f t="shared" si="53"/>
        <v>PRI</v>
      </c>
      <c r="F892" t="str">
        <f t="shared" si="54"/>
        <v>PRI</v>
      </c>
      <c r="G892" t="s">
        <v>5505</v>
      </c>
      <c r="J892" s="4" t="s">
        <v>3422</v>
      </c>
      <c r="K892" s="4" t="s">
        <v>2262</v>
      </c>
      <c r="L892" s="3" t="s">
        <v>5505</v>
      </c>
      <c r="O892" t="str">
        <f t="shared" si="55"/>
        <v>T_COUPON_GRADE_COUPONID</v>
      </c>
      <c r="P892" s="3" t="s">
        <v>5505</v>
      </c>
    </row>
    <row r="893" spans="2:16" x14ac:dyDescent="0.45">
      <c r="B893" s="3" t="s">
        <v>812</v>
      </c>
      <c r="C893" s="4" t="s">
        <v>2143</v>
      </c>
      <c r="D893" s="32" t="str">
        <f t="shared" si="52"/>
        <v>T_PBANNER_GUBUN</v>
      </c>
      <c r="E893">
        <f t="shared" si="53"/>
        <v>0</v>
      </c>
      <c r="F893">
        <f t="shared" si="54"/>
        <v>0</v>
      </c>
      <c r="J893" s="4" t="s">
        <v>3422</v>
      </c>
      <c r="K893" s="4" t="s">
        <v>2287</v>
      </c>
      <c r="L893" s="3" t="s">
        <v>5505</v>
      </c>
      <c r="O893" t="str">
        <f t="shared" si="55"/>
        <v>T_COUPON_GRADE_GRADE_NO</v>
      </c>
      <c r="P893" s="3" t="s">
        <v>5505</v>
      </c>
    </row>
    <row r="894" spans="2:16" x14ac:dyDescent="0.45">
      <c r="B894" s="3" t="s">
        <v>812</v>
      </c>
      <c r="C894" s="4" t="s">
        <v>2263</v>
      </c>
      <c r="D894" s="32" t="str">
        <f t="shared" si="52"/>
        <v>T_PBANNER_TITLE</v>
      </c>
      <c r="E894">
        <f t="shared" si="53"/>
        <v>0</v>
      </c>
      <c r="F894">
        <f t="shared" si="54"/>
        <v>0</v>
      </c>
      <c r="J894" s="4" t="s">
        <v>3423</v>
      </c>
      <c r="K894" s="4" t="s">
        <v>2262</v>
      </c>
      <c r="L894" s="3" t="s">
        <v>5505</v>
      </c>
      <c r="O894" t="str">
        <f t="shared" si="55"/>
        <v>T_COUPON_MEM_COUPONID</v>
      </c>
      <c r="P894" s="3" t="s">
        <v>5505</v>
      </c>
    </row>
    <row r="895" spans="2:16" x14ac:dyDescent="0.45">
      <c r="B895" s="3" t="s">
        <v>812</v>
      </c>
      <c r="C895" s="4" t="s">
        <v>2264</v>
      </c>
      <c r="D895" s="32" t="str">
        <f t="shared" si="52"/>
        <v>T_PBANNER_SDATE</v>
      </c>
      <c r="E895">
        <f t="shared" si="53"/>
        <v>0</v>
      </c>
      <c r="F895">
        <f t="shared" si="54"/>
        <v>0</v>
      </c>
      <c r="J895" s="4" t="s">
        <v>3423</v>
      </c>
      <c r="K895" s="4" t="s">
        <v>2144</v>
      </c>
      <c r="L895" s="3" t="s">
        <v>5505</v>
      </c>
      <c r="O895" t="str">
        <f t="shared" si="55"/>
        <v>T_COUPON_MEM_MEM_NO</v>
      </c>
      <c r="P895" s="3" t="s">
        <v>5505</v>
      </c>
    </row>
    <row r="896" spans="2:16" x14ac:dyDescent="0.45">
      <c r="B896" s="3" t="s">
        <v>812</v>
      </c>
      <c r="C896" s="4" t="s">
        <v>2265</v>
      </c>
      <c r="D896" s="32" t="str">
        <f t="shared" si="52"/>
        <v>T_PBANNER_EDATE</v>
      </c>
      <c r="E896">
        <f t="shared" si="53"/>
        <v>0</v>
      </c>
      <c r="F896">
        <f t="shared" si="54"/>
        <v>0</v>
      </c>
      <c r="J896" s="4" t="s">
        <v>797</v>
      </c>
      <c r="K896" s="4" t="s">
        <v>2262</v>
      </c>
      <c r="L896" s="3" t="s">
        <v>5505</v>
      </c>
      <c r="O896" t="str">
        <f t="shared" si="55"/>
        <v>T_COUPON_PRODUCT_COUPONID</v>
      </c>
      <c r="P896" s="3" t="s">
        <v>5505</v>
      </c>
    </row>
    <row r="897" spans="2:16" x14ac:dyDescent="0.45">
      <c r="B897" s="3" t="s">
        <v>812</v>
      </c>
      <c r="C897" s="4" t="s">
        <v>2155</v>
      </c>
      <c r="D897" s="32" t="str">
        <f t="shared" si="52"/>
        <v>T_PBANNER_REMARK</v>
      </c>
      <c r="E897">
        <f t="shared" si="53"/>
        <v>0</v>
      </c>
      <c r="F897">
        <f t="shared" si="54"/>
        <v>0</v>
      </c>
      <c r="J897" s="4" t="s">
        <v>797</v>
      </c>
      <c r="K897" s="4" t="s">
        <v>2145</v>
      </c>
      <c r="L897" s="3" t="s">
        <v>5505</v>
      </c>
      <c r="O897" t="str">
        <f t="shared" si="55"/>
        <v>T_COUPON_PRODUCT_PNO</v>
      </c>
      <c r="P897" s="3" t="s">
        <v>5505</v>
      </c>
    </row>
    <row r="898" spans="2:16" x14ac:dyDescent="0.45">
      <c r="B898" s="3" t="s">
        <v>812</v>
      </c>
      <c r="C898" s="4" t="s">
        <v>2373</v>
      </c>
      <c r="D898" s="32" t="str">
        <f t="shared" si="52"/>
        <v>T_PBANNER_PC_IMG</v>
      </c>
      <c r="E898">
        <f t="shared" si="53"/>
        <v>0</v>
      </c>
      <c r="F898">
        <f t="shared" si="54"/>
        <v>0</v>
      </c>
      <c r="J898" s="4" t="s">
        <v>3424</v>
      </c>
      <c r="K898" s="4" t="s">
        <v>3978</v>
      </c>
      <c r="L898" s="3" t="s">
        <v>5505</v>
      </c>
      <c r="O898" t="str">
        <f t="shared" si="55"/>
        <v>T_COUPON_SERIAL_SEQ</v>
      </c>
      <c r="P898" s="3" t="s">
        <v>5505</v>
      </c>
    </row>
    <row r="899" spans="2:16" x14ac:dyDescent="0.45">
      <c r="B899" s="3" t="s">
        <v>812</v>
      </c>
      <c r="C899" s="4" t="s">
        <v>2374</v>
      </c>
      <c r="D899" s="32" t="str">
        <f t="shared" si="52"/>
        <v>T_PBANNER_PC_IMG_ALT</v>
      </c>
      <c r="E899">
        <f t="shared" si="53"/>
        <v>0</v>
      </c>
      <c r="F899">
        <f t="shared" si="54"/>
        <v>0</v>
      </c>
      <c r="J899" s="4" t="s">
        <v>3424</v>
      </c>
      <c r="K899" s="4" t="s">
        <v>3979</v>
      </c>
      <c r="L899" s="3"/>
      <c r="O899" t="str">
        <f t="shared" si="55"/>
        <v>T_COUPON_SERIAL_SEQ64</v>
      </c>
      <c r="P899" s="3"/>
    </row>
    <row r="900" spans="2:16" x14ac:dyDescent="0.45">
      <c r="B900" s="3" t="s">
        <v>812</v>
      </c>
      <c r="C900" s="4" t="s">
        <v>2375</v>
      </c>
      <c r="D900" s="32" t="str">
        <f t="shared" si="52"/>
        <v>T_PBANNER_MO_IMG</v>
      </c>
      <c r="E900">
        <f t="shared" si="53"/>
        <v>0</v>
      </c>
      <c r="F900">
        <f t="shared" si="54"/>
        <v>0</v>
      </c>
      <c r="J900" s="4" t="s">
        <v>3424</v>
      </c>
      <c r="K900" s="4" t="s">
        <v>2262</v>
      </c>
      <c r="L900" s="3" t="s">
        <v>5506</v>
      </c>
      <c r="O900" t="str">
        <f t="shared" si="55"/>
        <v>T_COUPON_SERIAL_COUPONID</v>
      </c>
      <c r="P900" s="3" t="s">
        <v>5506</v>
      </c>
    </row>
    <row r="901" spans="2:16" x14ac:dyDescent="0.45">
      <c r="B901" s="3" t="s">
        <v>812</v>
      </c>
      <c r="C901" s="4" t="s">
        <v>2376</v>
      </c>
      <c r="D901" s="32" t="str">
        <f t="shared" ref="D901:D964" si="56">B901&amp;"_"&amp;C901</f>
        <v>T_PBANNER_MO_IMG_ALT</v>
      </c>
      <c r="E901">
        <f t="shared" ref="E901:E964" si="57">VLOOKUP(D901,$O$3:$P$6663,2,FALSE)</f>
        <v>0</v>
      </c>
      <c r="F901">
        <f t="shared" ref="F901:F964" si="58">IFERROR(E901,"")</f>
        <v>0</v>
      </c>
      <c r="J901" s="4" t="s">
        <v>3424</v>
      </c>
      <c r="K901" s="4" t="s">
        <v>3980</v>
      </c>
      <c r="L901" s="3" t="s">
        <v>5507</v>
      </c>
      <c r="O901" t="str">
        <f t="shared" ref="O901:O964" si="59">J901&amp;"_"&amp;K901</f>
        <v>T_COUPON_SERIAL_SERIAL</v>
      </c>
      <c r="P901" s="3" t="s">
        <v>5507</v>
      </c>
    </row>
    <row r="902" spans="2:16" x14ac:dyDescent="0.45">
      <c r="B902" s="3" t="s">
        <v>812</v>
      </c>
      <c r="C902" s="4" t="s">
        <v>2156</v>
      </c>
      <c r="D902" s="32" t="str">
        <f t="shared" si="56"/>
        <v>T_PBANNER_STATUS</v>
      </c>
      <c r="E902">
        <f t="shared" si="57"/>
        <v>0</v>
      </c>
      <c r="F902">
        <f t="shared" si="58"/>
        <v>0</v>
      </c>
      <c r="J902" s="4" t="s">
        <v>3424</v>
      </c>
      <c r="K902" s="4" t="s">
        <v>2144</v>
      </c>
      <c r="L902" s="3"/>
      <c r="O902" t="str">
        <f t="shared" si="59"/>
        <v>T_COUPON_SERIAL_MEM_NO</v>
      </c>
      <c r="P902" s="3"/>
    </row>
    <row r="903" spans="2:16" x14ac:dyDescent="0.45">
      <c r="B903" s="3" t="s">
        <v>812</v>
      </c>
      <c r="C903" s="4" t="s">
        <v>2157</v>
      </c>
      <c r="D903" s="32" t="str">
        <f t="shared" si="56"/>
        <v>T_PBANNER_CUSER</v>
      </c>
      <c r="E903">
        <f t="shared" si="57"/>
        <v>0</v>
      </c>
      <c r="F903">
        <f t="shared" si="58"/>
        <v>0</v>
      </c>
      <c r="J903" s="4" t="s">
        <v>3424</v>
      </c>
      <c r="K903" s="4" t="s">
        <v>2157</v>
      </c>
      <c r="L903" s="3"/>
      <c r="O903" t="str">
        <f t="shared" si="59"/>
        <v>T_COUPON_SERIAL_CUSER</v>
      </c>
      <c r="P903" s="3"/>
    </row>
    <row r="904" spans="2:16" x14ac:dyDescent="0.45">
      <c r="B904" s="3" t="s">
        <v>812</v>
      </c>
      <c r="C904" s="4" t="s">
        <v>2149</v>
      </c>
      <c r="D904" s="32" t="str">
        <f t="shared" si="56"/>
        <v>T_PBANNER_CDATE</v>
      </c>
      <c r="E904">
        <f t="shared" si="57"/>
        <v>0</v>
      </c>
      <c r="F904">
        <f t="shared" si="58"/>
        <v>0</v>
      </c>
      <c r="J904" s="4" t="s">
        <v>3424</v>
      </c>
      <c r="K904" s="4" t="s">
        <v>2149</v>
      </c>
      <c r="L904" s="3"/>
      <c r="O904" t="str">
        <f t="shared" si="59"/>
        <v>T_COUPON_SERIAL_CDATE</v>
      </c>
      <c r="P904" s="3"/>
    </row>
    <row r="905" spans="2:16" x14ac:dyDescent="0.45">
      <c r="B905" s="3" t="s">
        <v>812</v>
      </c>
      <c r="C905" s="4" t="s">
        <v>2158</v>
      </c>
      <c r="D905" s="32" t="str">
        <f t="shared" si="56"/>
        <v>T_PBANNER_UUSER</v>
      </c>
      <c r="E905">
        <f t="shared" si="57"/>
        <v>0</v>
      </c>
      <c r="F905">
        <f t="shared" si="58"/>
        <v>0</v>
      </c>
      <c r="J905" s="4" t="s">
        <v>3424</v>
      </c>
      <c r="K905" s="4" t="s">
        <v>2150</v>
      </c>
      <c r="L905" s="3"/>
      <c r="O905" t="str">
        <f t="shared" si="59"/>
        <v>T_COUPON_SERIAL_UDATE</v>
      </c>
      <c r="P905" s="3"/>
    </row>
    <row r="906" spans="2:16" x14ac:dyDescent="0.45">
      <c r="B906" s="3" t="s">
        <v>812</v>
      </c>
      <c r="C906" s="4" t="s">
        <v>2150</v>
      </c>
      <c r="D906" s="32" t="str">
        <f t="shared" si="56"/>
        <v>T_PBANNER_UDATE</v>
      </c>
      <c r="E906">
        <f t="shared" si="57"/>
        <v>0</v>
      </c>
      <c r="F906">
        <f t="shared" si="58"/>
        <v>0</v>
      </c>
      <c r="J906" s="4" t="s">
        <v>3425</v>
      </c>
      <c r="K906" s="4" t="s">
        <v>3981</v>
      </c>
      <c r="L906" s="3" t="s">
        <v>5505</v>
      </c>
      <c r="O906" t="str">
        <f t="shared" si="59"/>
        <v>T_CUSTOM_CNO</v>
      </c>
      <c r="P906" s="3" t="s">
        <v>5505</v>
      </c>
    </row>
    <row r="907" spans="2:16" x14ac:dyDescent="0.45">
      <c r="B907" s="3" t="s">
        <v>812</v>
      </c>
      <c r="C907" s="4" t="s">
        <v>3382</v>
      </c>
      <c r="D907" s="32" t="str">
        <f t="shared" si="56"/>
        <v>T_PBANNER_LOAD_DTTM</v>
      </c>
      <c r="E907" t="e">
        <f t="shared" si="57"/>
        <v>#N/A</v>
      </c>
      <c r="F907" t="str">
        <f t="shared" si="58"/>
        <v/>
      </c>
      <c r="G907" t="s">
        <v>3381</v>
      </c>
      <c r="J907" s="4" t="s">
        <v>3425</v>
      </c>
      <c r="K907" s="4" t="s">
        <v>2263</v>
      </c>
      <c r="L907" s="3"/>
      <c r="O907" t="str">
        <f t="shared" si="59"/>
        <v>T_CUSTOM_TITLE</v>
      </c>
      <c r="P907" s="3"/>
    </row>
    <row r="908" spans="2:16" x14ac:dyDescent="0.45">
      <c r="B908" s="3" t="s">
        <v>813</v>
      </c>
      <c r="C908" s="4" t="s">
        <v>2372</v>
      </c>
      <c r="D908" s="32" t="str">
        <f t="shared" si="56"/>
        <v>T_PBANNER_PRODUCT_BNO</v>
      </c>
      <c r="E908" t="str">
        <f t="shared" si="57"/>
        <v>PRI</v>
      </c>
      <c r="F908" t="str">
        <f t="shared" si="58"/>
        <v>PRI</v>
      </c>
      <c r="G908" t="s">
        <v>5505</v>
      </c>
      <c r="J908" s="4" t="s">
        <v>3425</v>
      </c>
      <c r="K908" s="4" t="s">
        <v>2154</v>
      </c>
      <c r="L908" s="3"/>
      <c r="O908" t="str">
        <f t="shared" si="59"/>
        <v>T_CUSTOM_RANK</v>
      </c>
      <c r="P908" s="3"/>
    </row>
    <row r="909" spans="2:16" x14ac:dyDescent="0.45">
      <c r="B909" s="3" t="s">
        <v>813</v>
      </c>
      <c r="C909" s="4" t="s">
        <v>2145</v>
      </c>
      <c r="D909" s="32" t="str">
        <f t="shared" si="56"/>
        <v>T_PBANNER_PRODUCT_PNO</v>
      </c>
      <c r="E909" t="str">
        <f t="shared" si="57"/>
        <v>PRI</v>
      </c>
      <c r="F909" t="str">
        <f t="shared" si="58"/>
        <v>PRI</v>
      </c>
      <c r="G909" t="s">
        <v>5505</v>
      </c>
      <c r="J909" s="4" t="s">
        <v>3425</v>
      </c>
      <c r="K909" s="4" t="s">
        <v>2156</v>
      </c>
      <c r="L909" s="3"/>
      <c r="O909" t="str">
        <f t="shared" si="59"/>
        <v>T_CUSTOM_STATUS</v>
      </c>
      <c r="P909" s="3"/>
    </row>
    <row r="910" spans="2:16" x14ac:dyDescent="0.45">
      <c r="B910" s="3" t="s">
        <v>813</v>
      </c>
      <c r="C910" s="4" t="s">
        <v>3382</v>
      </c>
      <c r="D910" s="32" t="str">
        <f t="shared" si="56"/>
        <v>T_PBANNER_PRODUCT_LOAD_DTTM</v>
      </c>
      <c r="E910" t="e">
        <f t="shared" si="57"/>
        <v>#N/A</v>
      </c>
      <c r="F910" t="str">
        <f t="shared" si="58"/>
        <v/>
      </c>
      <c r="G910" t="s">
        <v>3381</v>
      </c>
      <c r="J910" s="4" t="s">
        <v>3425</v>
      </c>
      <c r="K910" s="4" t="s">
        <v>2157</v>
      </c>
      <c r="L910" s="3"/>
      <c r="O910" t="str">
        <f t="shared" si="59"/>
        <v>T_CUSTOM_CUSER</v>
      </c>
      <c r="P910" s="3"/>
    </row>
    <row r="911" spans="2:16" x14ac:dyDescent="0.45">
      <c r="B911" s="3" t="s">
        <v>814</v>
      </c>
      <c r="C911" s="4" t="s">
        <v>2145</v>
      </c>
      <c r="D911" s="32" t="str">
        <f t="shared" si="56"/>
        <v>T_POINT_PNO</v>
      </c>
      <c r="E911" t="str">
        <f t="shared" si="57"/>
        <v>PRI</v>
      </c>
      <c r="F911" t="str">
        <f t="shared" si="58"/>
        <v>PRI</v>
      </c>
      <c r="G911" t="s">
        <v>5505</v>
      </c>
      <c r="J911" s="4" t="s">
        <v>3425</v>
      </c>
      <c r="K911" s="4" t="s">
        <v>2149</v>
      </c>
      <c r="L911" s="3"/>
      <c r="O911" t="str">
        <f t="shared" si="59"/>
        <v>T_CUSTOM_CDATE</v>
      </c>
      <c r="P911" s="3"/>
    </row>
    <row r="912" spans="2:16" x14ac:dyDescent="0.45">
      <c r="B912" s="3" t="s">
        <v>814</v>
      </c>
      <c r="C912" s="4" t="s">
        <v>2144</v>
      </c>
      <c r="D912" s="32" t="str">
        <f t="shared" si="56"/>
        <v>T_POINT_MEM_NO</v>
      </c>
      <c r="E912">
        <f t="shared" si="57"/>
        <v>0</v>
      </c>
      <c r="F912">
        <f t="shared" si="58"/>
        <v>0</v>
      </c>
      <c r="J912" s="4" t="s">
        <v>3425</v>
      </c>
      <c r="K912" s="4" t="s">
        <v>2158</v>
      </c>
      <c r="L912" s="3"/>
      <c r="O912" t="str">
        <f t="shared" si="59"/>
        <v>T_CUSTOM_UUSER</v>
      </c>
      <c r="P912" s="3"/>
    </row>
    <row r="913" spans="2:16" x14ac:dyDescent="0.45">
      <c r="B913" s="3" t="s">
        <v>814</v>
      </c>
      <c r="C913" s="4" t="s">
        <v>2377</v>
      </c>
      <c r="D913" s="32" t="str">
        <f t="shared" si="56"/>
        <v>T_POINT_CUR_POINT</v>
      </c>
      <c r="E913">
        <f t="shared" si="57"/>
        <v>0</v>
      </c>
      <c r="F913">
        <f t="shared" si="58"/>
        <v>0</v>
      </c>
      <c r="J913" s="4" t="s">
        <v>3425</v>
      </c>
      <c r="K913" s="4" t="s">
        <v>2150</v>
      </c>
      <c r="L913" s="3"/>
      <c r="O913" t="str">
        <f t="shared" si="59"/>
        <v>T_CUSTOM_UDATE</v>
      </c>
      <c r="P913" s="3"/>
    </row>
    <row r="914" spans="2:16" x14ac:dyDescent="0.45">
      <c r="B914" s="3" t="s">
        <v>814</v>
      </c>
      <c r="C914" s="4" t="s">
        <v>2378</v>
      </c>
      <c r="D914" s="32" t="str">
        <f t="shared" si="56"/>
        <v>T_POINT_PREV_POINT</v>
      </c>
      <c r="E914">
        <f t="shared" si="57"/>
        <v>0</v>
      </c>
      <c r="F914">
        <f t="shared" si="58"/>
        <v>0</v>
      </c>
      <c r="J914" s="4" t="s">
        <v>3426</v>
      </c>
      <c r="K914" s="4" t="s">
        <v>3981</v>
      </c>
      <c r="L914" s="3" t="s">
        <v>5505</v>
      </c>
      <c r="O914" t="str">
        <f t="shared" si="59"/>
        <v>T_CUSTOM_PRODUCT_CNO</v>
      </c>
      <c r="P914" s="3" t="s">
        <v>5505</v>
      </c>
    </row>
    <row r="915" spans="2:16" x14ac:dyDescent="0.45">
      <c r="B915" s="3" t="s">
        <v>814</v>
      </c>
      <c r="C915" s="4" t="s">
        <v>2339</v>
      </c>
      <c r="D915" s="32" t="str">
        <f t="shared" si="56"/>
        <v>T_POINT_POINT</v>
      </c>
      <c r="E915">
        <f t="shared" si="57"/>
        <v>0</v>
      </c>
      <c r="F915">
        <f t="shared" si="58"/>
        <v>0</v>
      </c>
      <c r="J915" s="4" t="s">
        <v>3426</v>
      </c>
      <c r="K915" s="4" t="s">
        <v>3982</v>
      </c>
      <c r="L915" s="3" t="s">
        <v>5505</v>
      </c>
      <c r="O915" t="str">
        <f t="shared" si="59"/>
        <v>T_CUSTOM_PRODUCT_AGES</v>
      </c>
      <c r="P915" s="3" t="s">
        <v>5505</v>
      </c>
    </row>
    <row r="916" spans="2:16" x14ac:dyDescent="0.45">
      <c r="B916" s="3" t="s">
        <v>814</v>
      </c>
      <c r="C916" s="4" t="s">
        <v>2361</v>
      </c>
      <c r="D916" s="32" t="str">
        <f t="shared" si="56"/>
        <v>T_POINT_REASON</v>
      </c>
      <c r="E916">
        <f t="shared" si="57"/>
        <v>0</v>
      </c>
      <c r="F916">
        <f t="shared" si="58"/>
        <v>0</v>
      </c>
      <c r="J916" s="4" t="s">
        <v>3426</v>
      </c>
      <c r="K916" s="4" t="s">
        <v>2145</v>
      </c>
      <c r="L916" s="3" t="s">
        <v>5505</v>
      </c>
      <c r="O916" t="str">
        <f t="shared" si="59"/>
        <v>T_CUSTOM_PRODUCT_PNO</v>
      </c>
      <c r="P916" s="3" t="s">
        <v>5505</v>
      </c>
    </row>
    <row r="917" spans="2:16" x14ac:dyDescent="0.45">
      <c r="B917" s="3" t="s">
        <v>814</v>
      </c>
      <c r="C917" s="4" t="s">
        <v>2265</v>
      </c>
      <c r="D917" s="32" t="str">
        <f t="shared" si="56"/>
        <v>T_POINT_EDATE</v>
      </c>
      <c r="E917">
        <f t="shared" si="57"/>
        <v>0</v>
      </c>
      <c r="F917">
        <f t="shared" si="58"/>
        <v>0</v>
      </c>
      <c r="J917" s="4" t="s">
        <v>3426</v>
      </c>
      <c r="K917" s="4" t="s">
        <v>2154</v>
      </c>
      <c r="L917" s="3"/>
      <c r="O917" t="str">
        <f t="shared" si="59"/>
        <v>T_CUSTOM_PRODUCT_RANK</v>
      </c>
      <c r="P917" s="3"/>
    </row>
    <row r="918" spans="2:16" x14ac:dyDescent="0.45">
      <c r="B918" s="3" t="s">
        <v>814</v>
      </c>
      <c r="C918" s="4" t="s">
        <v>2379</v>
      </c>
      <c r="D918" s="32" t="str">
        <f t="shared" si="56"/>
        <v>T_POINT_USE_POINT</v>
      </c>
      <c r="E918">
        <f t="shared" si="57"/>
        <v>0</v>
      </c>
      <c r="F918">
        <f t="shared" si="58"/>
        <v>0</v>
      </c>
      <c r="J918" s="4" t="s">
        <v>3427</v>
      </c>
      <c r="K918" s="4" t="s">
        <v>3983</v>
      </c>
      <c r="L918" s="3" t="s">
        <v>5505</v>
      </c>
      <c r="O918" t="str">
        <f t="shared" si="59"/>
        <v>T_DATE_YMD</v>
      </c>
      <c r="P918" s="3" t="s">
        <v>5505</v>
      </c>
    </row>
    <row r="919" spans="2:16" x14ac:dyDescent="0.45">
      <c r="B919" s="3" t="s">
        <v>814</v>
      </c>
      <c r="C919" s="4" t="s">
        <v>2380</v>
      </c>
      <c r="D919" s="32" t="str">
        <f t="shared" si="56"/>
        <v>T_POINT_BALANCE</v>
      </c>
      <c r="E919">
        <f t="shared" si="57"/>
        <v>0</v>
      </c>
      <c r="F919">
        <f t="shared" si="58"/>
        <v>0</v>
      </c>
      <c r="J919" s="4" t="s">
        <v>3427</v>
      </c>
      <c r="K919" s="4" t="s">
        <v>3984</v>
      </c>
      <c r="L919" s="3"/>
      <c r="O919" t="str">
        <f t="shared" si="59"/>
        <v>T_DATE_D</v>
      </c>
      <c r="P919" s="3"/>
    </row>
    <row r="920" spans="2:16" x14ac:dyDescent="0.45">
      <c r="B920" s="3" t="s">
        <v>814</v>
      </c>
      <c r="C920" s="4" t="s">
        <v>2149</v>
      </c>
      <c r="D920" s="32" t="str">
        <f t="shared" si="56"/>
        <v>T_POINT_CDATE</v>
      </c>
      <c r="E920" t="str">
        <f t="shared" si="57"/>
        <v>MUL</v>
      </c>
      <c r="F920" t="str">
        <f t="shared" si="58"/>
        <v>MUL</v>
      </c>
      <c r="G920" t="s">
        <v>5506</v>
      </c>
      <c r="J920" s="4" t="s">
        <v>3428</v>
      </c>
      <c r="K920" s="4" t="s">
        <v>3985</v>
      </c>
      <c r="L920" s="3" t="s">
        <v>5505</v>
      </c>
      <c r="O920" t="str">
        <f t="shared" si="59"/>
        <v>T_DOSE_DOSE_NO</v>
      </c>
      <c r="P920" s="3" t="s">
        <v>5505</v>
      </c>
    </row>
    <row r="921" spans="2:16" x14ac:dyDescent="0.45">
      <c r="B921" s="3" t="s">
        <v>814</v>
      </c>
      <c r="C921" s="4" t="s">
        <v>2157</v>
      </c>
      <c r="D921" s="32" t="str">
        <f t="shared" si="56"/>
        <v>T_POINT_CUSER</v>
      </c>
      <c r="E921">
        <f t="shared" si="57"/>
        <v>0</v>
      </c>
      <c r="F921">
        <f t="shared" si="58"/>
        <v>0</v>
      </c>
      <c r="J921" s="4" t="s">
        <v>3428</v>
      </c>
      <c r="K921" s="4" t="s">
        <v>2396</v>
      </c>
      <c r="L921" s="3"/>
      <c r="O921" t="str">
        <f t="shared" si="59"/>
        <v>T_DOSE_IMG</v>
      </c>
      <c r="P921" s="3"/>
    </row>
    <row r="922" spans="2:16" x14ac:dyDescent="0.45">
      <c r="B922" s="3" t="s">
        <v>814</v>
      </c>
      <c r="C922" s="4" t="s">
        <v>2322</v>
      </c>
      <c r="D922" s="32" t="str">
        <f t="shared" si="56"/>
        <v>T_POINT_ORDERID</v>
      </c>
      <c r="E922">
        <f t="shared" si="57"/>
        <v>0</v>
      </c>
      <c r="F922">
        <f t="shared" si="58"/>
        <v>0</v>
      </c>
      <c r="J922" s="4" t="s">
        <v>3428</v>
      </c>
      <c r="K922" s="4" t="s">
        <v>2319</v>
      </c>
      <c r="L922" s="3"/>
      <c r="O922" t="str">
        <f t="shared" si="59"/>
        <v>T_DOSE_CONTENT</v>
      </c>
      <c r="P922" s="3"/>
    </row>
    <row r="923" spans="2:16" x14ac:dyDescent="0.45">
      <c r="B923" s="3" t="s">
        <v>814</v>
      </c>
      <c r="C923" s="4" t="s">
        <v>3382</v>
      </c>
      <c r="D923" s="32" t="str">
        <f t="shared" si="56"/>
        <v>T_POINT_LOAD_DTTM</v>
      </c>
      <c r="E923" t="e">
        <f t="shared" si="57"/>
        <v>#N/A</v>
      </c>
      <c r="F923" t="str">
        <f t="shared" si="58"/>
        <v/>
      </c>
      <c r="G923" t="s">
        <v>3381</v>
      </c>
      <c r="J923" s="4" t="s">
        <v>3428</v>
      </c>
      <c r="K923" s="4" t="s">
        <v>2154</v>
      </c>
      <c r="L923" s="3"/>
      <c r="O923" t="str">
        <f t="shared" si="59"/>
        <v>T_DOSE_RANK</v>
      </c>
      <c r="P923" s="3"/>
    </row>
    <row r="924" spans="2:16" x14ac:dyDescent="0.45">
      <c r="B924" s="3" t="s">
        <v>815</v>
      </c>
      <c r="C924" s="4" t="s">
        <v>2145</v>
      </c>
      <c r="D924" s="32" t="str">
        <f t="shared" si="56"/>
        <v>T_POINT_USE_PNO</v>
      </c>
      <c r="E924" t="str">
        <f t="shared" si="57"/>
        <v>MUL</v>
      </c>
      <c r="F924" t="str">
        <f t="shared" si="58"/>
        <v>MUL</v>
      </c>
      <c r="G924" t="s">
        <v>5506</v>
      </c>
      <c r="J924" s="4" t="s">
        <v>3428</v>
      </c>
      <c r="K924" s="4" t="s">
        <v>2156</v>
      </c>
      <c r="L924" s="3"/>
      <c r="O924" t="str">
        <f t="shared" si="59"/>
        <v>T_DOSE_STATUS</v>
      </c>
      <c r="P924" s="3"/>
    </row>
    <row r="925" spans="2:16" x14ac:dyDescent="0.45">
      <c r="B925" s="3" t="s">
        <v>815</v>
      </c>
      <c r="C925" s="4" t="s">
        <v>2379</v>
      </c>
      <c r="D925" s="32" t="str">
        <f t="shared" si="56"/>
        <v>T_POINT_USE_USE_POINT</v>
      </c>
      <c r="E925">
        <f t="shared" si="57"/>
        <v>0</v>
      </c>
      <c r="F925">
        <f t="shared" si="58"/>
        <v>0</v>
      </c>
      <c r="J925" s="4" t="s">
        <v>3428</v>
      </c>
      <c r="K925" s="4" t="s">
        <v>2157</v>
      </c>
      <c r="L925" s="3"/>
      <c r="O925" t="str">
        <f t="shared" si="59"/>
        <v>T_DOSE_CUSER</v>
      </c>
      <c r="P925" s="3"/>
    </row>
    <row r="926" spans="2:16" x14ac:dyDescent="0.45">
      <c r="B926" s="3" t="s">
        <v>815</v>
      </c>
      <c r="C926" s="4" t="s">
        <v>2322</v>
      </c>
      <c r="D926" s="32" t="str">
        <f t="shared" si="56"/>
        <v>T_POINT_USE_ORDERID</v>
      </c>
      <c r="E926">
        <f t="shared" si="57"/>
        <v>0</v>
      </c>
      <c r="F926">
        <f t="shared" si="58"/>
        <v>0</v>
      </c>
      <c r="J926" s="4" t="s">
        <v>3428</v>
      </c>
      <c r="K926" s="4" t="s">
        <v>2149</v>
      </c>
      <c r="L926" s="3"/>
      <c r="O926" t="str">
        <f t="shared" si="59"/>
        <v>T_DOSE_CDATE</v>
      </c>
      <c r="P926" s="3"/>
    </row>
    <row r="927" spans="2:16" x14ac:dyDescent="0.45">
      <c r="B927" s="3" t="s">
        <v>815</v>
      </c>
      <c r="C927" s="4" t="s">
        <v>2149</v>
      </c>
      <c r="D927" s="32" t="str">
        <f t="shared" si="56"/>
        <v>T_POINT_USE_CDATE</v>
      </c>
      <c r="E927">
        <f t="shared" si="57"/>
        <v>0</v>
      </c>
      <c r="F927">
        <f t="shared" si="58"/>
        <v>0</v>
      </c>
      <c r="J927" s="4" t="s">
        <v>3428</v>
      </c>
      <c r="K927" s="4" t="s">
        <v>2158</v>
      </c>
      <c r="L927" s="3"/>
      <c r="O927" t="str">
        <f t="shared" si="59"/>
        <v>T_DOSE_UUSER</v>
      </c>
      <c r="P927" s="3"/>
    </row>
    <row r="928" spans="2:16" x14ac:dyDescent="0.45">
      <c r="B928" s="3" t="s">
        <v>815</v>
      </c>
      <c r="C928" s="4" t="s">
        <v>3382</v>
      </c>
      <c r="D928" s="32" t="str">
        <f t="shared" si="56"/>
        <v>T_POINT_USE_LOAD_DTTM</v>
      </c>
      <c r="E928" t="e">
        <f t="shared" si="57"/>
        <v>#N/A</v>
      </c>
      <c r="F928" t="str">
        <f t="shared" si="58"/>
        <v/>
      </c>
      <c r="G928" t="s">
        <v>3381</v>
      </c>
      <c r="J928" s="4" t="s">
        <v>3428</v>
      </c>
      <c r="K928" s="4" t="s">
        <v>2150</v>
      </c>
      <c r="L928" s="3"/>
      <c r="O928" t="str">
        <f t="shared" si="59"/>
        <v>T_DOSE_UDATE</v>
      </c>
      <c r="P928" s="3"/>
    </row>
    <row r="929" spans="2:16" x14ac:dyDescent="0.45">
      <c r="B929" s="3" t="s">
        <v>816</v>
      </c>
      <c r="C929" s="4" t="s">
        <v>2145</v>
      </c>
      <c r="D929" s="32" t="str">
        <f t="shared" si="56"/>
        <v>T_PRODUCT_PNO</v>
      </c>
      <c r="E929" t="str">
        <f t="shared" si="57"/>
        <v>PRI</v>
      </c>
      <c r="F929" t="str">
        <f t="shared" si="58"/>
        <v>PRI</v>
      </c>
      <c r="G929" t="s">
        <v>5505</v>
      </c>
      <c r="J929" s="4" t="s">
        <v>3429</v>
      </c>
      <c r="K929" s="4" t="s">
        <v>3986</v>
      </c>
      <c r="L929" s="3" t="s">
        <v>5505</v>
      </c>
      <c r="O929" t="str">
        <f t="shared" si="59"/>
        <v>T_FAQ_FAQ_NO</v>
      </c>
      <c r="P929" s="3" t="s">
        <v>5505</v>
      </c>
    </row>
    <row r="930" spans="2:16" x14ac:dyDescent="0.45">
      <c r="B930" s="3" t="s">
        <v>816</v>
      </c>
      <c r="C930" s="4" t="s">
        <v>2381</v>
      </c>
      <c r="D930" s="32" t="str">
        <f t="shared" si="56"/>
        <v>T_PRODUCT_MATNR</v>
      </c>
      <c r="E930">
        <f t="shared" si="57"/>
        <v>0</v>
      </c>
      <c r="F930">
        <f t="shared" si="58"/>
        <v>0</v>
      </c>
      <c r="J930" s="4" t="s">
        <v>3429</v>
      </c>
      <c r="K930" s="4" t="s">
        <v>2318</v>
      </c>
      <c r="L930" s="3"/>
      <c r="O930" t="str">
        <f t="shared" si="59"/>
        <v>T_FAQ_CATE</v>
      </c>
      <c r="P930" s="3"/>
    </row>
    <row r="931" spans="2:16" x14ac:dyDescent="0.45">
      <c r="B931" s="3" t="s">
        <v>816</v>
      </c>
      <c r="C931" s="4" t="s">
        <v>2382</v>
      </c>
      <c r="D931" s="32" t="str">
        <f t="shared" si="56"/>
        <v>T_PRODUCT_PTYPE</v>
      </c>
      <c r="E931">
        <f t="shared" si="57"/>
        <v>0</v>
      </c>
      <c r="F931">
        <f t="shared" si="58"/>
        <v>0</v>
      </c>
      <c r="J931" s="4" t="s">
        <v>3429</v>
      </c>
      <c r="K931" s="4" t="s">
        <v>2423</v>
      </c>
      <c r="L931" s="3"/>
      <c r="O931" t="str">
        <f t="shared" si="59"/>
        <v>T_FAQ_QUESTION</v>
      </c>
      <c r="P931" s="3"/>
    </row>
    <row r="932" spans="2:16" x14ac:dyDescent="0.45">
      <c r="B932" s="3" t="s">
        <v>816</v>
      </c>
      <c r="C932" s="4" t="s">
        <v>2383</v>
      </c>
      <c r="D932" s="32" t="str">
        <f t="shared" si="56"/>
        <v>T_PRODUCT_REVIEW_YN</v>
      </c>
      <c r="E932">
        <f t="shared" si="57"/>
        <v>0</v>
      </c>
      <c r="F932">
        <f t="shared" si="58"/>
        <v>0</v>
      </c>
      <c r="J932" s="4" t="s">
        <v>3429</v>
      </c>
      <c r="K932" s="4" t="s">
        <v>2424</v>
      </c>
      <c r="L932" s="3"/>
      <c r="O932" t="str">
        <f t="shared" si="59"/>
        <v>T_FAQ_ANSWER</v>
      </c>
      <c r="P932" s="3"/>
    </row>
    <row r="933" spans="2:16" x14ac:dyDescent="0.45">
      <c r="B933" s="3" t="s">
        <v>816</v>
      </c>
      <c r="C933" s="4" t="s">
        <v>2384</v>
      </c>
      <c r="D933" s="32" t="str">
        <f t="shared" si="56"/>
        <v>T_PRODUCT_CLINIC_SETTLEMENT</v>
      </c>
      <c r="E933">
        <f t="shared" si="57"/>
        <v>0</v>
      </c>
      <c r="F933">
        <f t="shared" si="58"/>
        <v>0</v>
      </c>
      <c r="J933" s="4" t="s">
        <v>3429</v>
      </c>
      <c r="K933" s="4" t="s">
        <v>2156</v>
      </c>
      <c r="L933" s="3"/>
      <c r="O933" t="str">
        <f t="shared" si="59"/>
        <v>T_FAQ_STATUS</v>
      </c>
      <c r="P933" s="3"/>
    </row>
    <row r="934" spans="2:16" x14ac:dyDescent="0.45">
      <c r="B934" s="3" t="s">
        <v>816</v>
      </c>
      <c r="C934" s="4" t="s">
        <v>2264</v>
      </c>
      <c r="D934" s="32" t="str">
        <f t="shared" si="56"/>
        <v>T_PRODUCT_SDATE</v>
      </c>
      <c r="E934">
        <f t="shared" si="57"/>
        <v>0</v>
      </c>
      <c r="F934">
        <f t="shared" si="58"/>
        <v>0</v>
      </c>
      <c r="J934" s="4" t="s">
        <v>3429</v>
      </c>
      <c r="K934" s="4" t="s">
        <v>3987</v>
      </c>
      <c r="L934" s="3"/>
      <c r="O934" t="str">
        <f t="shared" si="59"/>
        <v>T_FAQ_FREQUENT_YN</v>
      </c>
      <c r="P934" s="3"/>
    </row>
    <row r="935" spans="2:16" x14ac:dyDescent="0.45">
      <c r="B935" s="3" t="s">
        <v>816</v>
      </c>
      <c r="C935" s="4" t="s">
        <v>2265</v>
      </c>
      <c r="D935" s="32" t="str">
        <f t="shared" si="56"/>
        <v>T_PRODUCT_EDATE</v>
      </c>
      <c r="E935">
        <f t="shared" si="57"/>
        <v>0</v>
      </c>
      <c r="F935">
        <f t="shared" si="58"/>
        <v>0</v>
      </c>
      <c r="J935" s="4" t="s">
        <v>3429</v>
      </c>
      <c r="K935" s="4" t="s">
        <v>2157</v>
      </c>
      <c r="L935" s="3"/>
      <c r="O935" t="str">
        <f t="shared" si="59"/>
        <v>T_FAQ_CUSER</v>
      </c>
      <c r="P935" s="3"/>
    </row>
    <row r="936" spans="2:16" x14ac:dyDescent="0.45">
      <c r="B936" s="3" t="s">
        <v>816</v>
      </c>
      <c r="C936" s="4" t="s">
        <v>2385</v>
      </c>
      <c r="D936" s="32" t="str">
        <f t="shared" si="56"/>
        <v>T_PRODUCT_SOLDOUT</v>
      </c>
      <c r="E936">
        <f t="shared" si="57"/>
        <v>0</v>
      </c>
      <c r="F936">
        <f t="shared" si="58"/>
        <v>0</v>
      </c>
      <c r="J936" s="4" t="s">
        <v>3429</v>
      </c>
      <c r="K936" s="4" t="s">
        <v>2149</v>
      </c>
      <c r="L936" s="3"/>
      <c r="O936" t="str">
        <f t="shared" si="59"/>
        <v>T_FAQ_CDATE</v>
      </c>
      <c r="P936" s="3"/>
    </row>
    <row r="937" spans="2:16" x14ac:dyDescent="0.45">
      <c r="B937" s="3" t="s">
        <v>816</v>
      </c>
      <c r="C937" s="4" t="s">
        <v>2156</v>
      </c>
      <c r="D937" s="32" t="str">
        <f t="shared" si="56"/>
        <v>T_PRODUCT_STATUS</v>
      </c>
      <c r="E937">
        <f t="shared" si="57"/>
        <v>0</v>
      </c>
      <c r="F937">
        <f t="shared" si="58"/>
        <v>0</v>
      </c>
      <c r="J937" s="4" t="s">
        <v>3429</v>
      </c>
      <c r="K937" s="4" t="s">
        <v>2158</v>
      </c>
      <c r="L937" s="3"/>
      <c r="O937" t="str">
        <f t="shared" si="59"/>
        <v>T_FAQ_UUSER</v>
      </c>
      <c r="P937" s="3"/>
    </row>
    <row r="938" spans="2:16" x14ac:dyDescent="0.45">
      <c r="B938" s="3" t="s">
        <v>816</v>
      </c>
      <c r="C938" s="4" t="s">
        <v>2154</v>
      </c>
      <c r="D938" s="32" t="str">
        <f t="shared" si="56"/>
        <v>T_PRODUCT_RANK</v>
      </c>
      <c r="E938">
        <f t="shared" si="57"/>
        <v>0</v>
      </c>
      <c r="F938">
        <f t="shared" si="58"/>
        <v>0</v>
      </c>
      <c r="J938" s="4" t="s">
        <v>3429</v>
      </c>
      <c r="K938" s="4" t="s">
        <v>2150</v>
      </c>
      <c r="L938" s="3"/>
      <c r="O938" t="str">
        <f t="shared" si="59"/>
        <v>T_FAQ_UDATE</v>
      </c>
      <c r="P938" s="3"/>
    </row>
    <row r="939" spans="2:16" x14ac:dyDescent="0.45">
      <c r="B939" s="3" t="s">
        <v>816</v>
      </c>
      <c r="C939" s="4" t="s">
        <v>2386</v>
      </c>
      <c r="D939" s="32" t="str">
        <f t="shared" si="56"/>
        <v>T_PRODUCT_SALE_RANK</v>
      </c>
      <c r="E939">
        <f t="shared" si="57"/>
        <v>0</v>
      </c>
      <c r="F939">
        <f t="shared" si="58"/>
        <v>0</v>
      </c>
      <c r="J939" s="4" t="s">
        <v>3430</v>
      </c>
      <c r="K939" s="4" t="s">
        <v>3988</v>
      </c>
      <c r="L939" s="3" t="s">
        <v>5505</v>
      </c>
      <c r="O939" t="str">
        <f t="shared" si="59"/>
        <v>T_HEALTH_EXAMPLE_HEALTH_NO</v>
      </c>
      <c r="P939" s="3" t="s">
        <v>5505</v>
      </c>
    </row>
    <row r="940" spans="2:16" x14ac:dyDescent="0.45">
      <c r="B940" s="3" t="s">
        <v>816</v>
      </c>
      <c r="C940" s="4" t="s">
        <v>2387</v>
      </c>
      <c r="D940" s="32" t="str">
        <f t="shared" si="56"/>
        <v>T_PRODUCT_BRAND</v>
      </c>
      <c r="E940">
        <f t="shared" si="57"/>
        <v>0</v>
      </c>
      <c r="F940">
        <f t="shared" si="58"/>
        <v>0</v>
      </c>
      <c r="J940" s="4" t="s">
        <v>3430</v>
      </c>
      <c r="K940" s="4" t="s">
        <v>3989</v>
      </c>
      <c r="L940" s="3" t="s">
        <v>5505</v>
      </c>
      <c r="O940" t="str">
        <f t="shared" si="59"/>
        <v>T_HEALTH_EXAMPLE_EX_NO</v>
      </c>
      <c r="P940" s="3" t="s">
        <v>5505</v>
      </c>
    </row>
    <row r="941" spans="2:16" x14ac:dyDescent="0.45">
      <c r="B941" s="3" t="s">
        <v>816</v>
      </c>
      <c r="C941" s="4" t="s">
        <v>2353</v>
      </c>
      <c r="D941" s="32" t="str">
        <f t="shared" si="56"/>
        <v>T_PRODUCT_PNAME</v>
      </c>
      <c r="E941">
        <f t="shared" si="57"/>
        <v>0</v>
      </c>
      <c r="F941">
        <f t="shared" si="58"/>
        <v>0</v>
      </c>
      <c r="J941" s="4" t="s">
        <v>3430</v>
      </c>
      <c r="K941" s="4" t="s">
        <v>3990</v>
      </c>
      <c r="L941" s="3"/>
      <c r="O941" t="str">
        <f t="shared" si="59"/>
        <v>T_HEALTH_EXAMPLE_EXAMPLE</v>
      </c>
      <c r="P941" s="3"/>
    </row>
    <row r="942" spans="2:16" x14ac:dyDescent="0.45">
      <c r="B942" s="3" t="s">
        <v>816</v>
      </c>
      <c r="C942" s="4" t="s">
        <v>2388</v>
      </c>
      <c r="D942" s="32" t="str">
        <f t="shared" si="56"/>
        <v>T_PRODUCT_CAPA</v>
      </c>
      <c r="E942">
        <f t="shared" si="57"/>
        <v>0</v>
      </c>
      <c r="F942">
        <f t="shared" si="58"/>
        <v>0</v>
      </c>
      <c r="J942" s="4" t="s">
        <v>3430</v>
      </c>
      <c r="K942" s="4" t="s">
        <v>2339</v>
      </c>
      <c r="L942" s="3"/>
      <c r="O942" t="str">
        <f t="shared" si="59"/>
        <v>T_HEALTH_EXAMPLE_POINT</v>
      </c>
      <c r="P942" s="3"/>
    </row>
    <row r="943" spans="2:16" x14ac:dyDescent="0.45">
      <c r="B943" s="3" t="s">
        <v>816</v>
      </c>
      <c r="C943" s="4" t="s">
        <v>2389</v>
      </c>
      <c r="D943" s="32" t="str">
        <f t="shared" si="56"/>
        <v>T_PRODUCT_DOSE_MONTH</v>
      </c>
      <c r="E943">
        <f t="shared" si="57"/>
        <v>0</v>
      </c>
      <c r="F943">
        <f t="shared" si="58"/>
        <v>0</v>
      </c>
      <c r="J943" s="4" t="s">
        <v>3430</v>
      </c>
      <c r="K943" s="4" t="s">
        <v>3991</v>
      </c>
      <c r="L943" s="3"/>
      <c r="O943" t="str">
        <f t="shared" si="59"/>
        <v>T_HEALTH_EXAMPLE_PRODUCT_FUN</v>
      </c>
      <c r="P943" s="3"/>
    </row>
    <row r="944" spans="2:16" x14ac:dyDescent="0.45">
      <c r="B944" s="3" t="s">
        <v>816</v>
      </c>
      <c r="C944" s="4" t="s">
        <v>2390</v>
      </c>
      <c r="D944" s="32" t="str">
        <f t="shared" si="56"/>
        <v>T_PRODUCT_SUBDIVISION</v>
      </c>
      <c r="E944">
        <f t="shared" si="57"/>
        <v>0</v>
      </c>
      <c r="F944">
        <f t="shared" si="58"/>
        <v>0</v>
      </c>
      <c r="J944" s="4" t="s">
        <v>3430</v>
      </c>
      <c r="K944" s="4" t="s">
        <v>3992</v>
      </c>
      <c r="L944" s="3"/>
      <c r="O944" t="str">
        <f t="shared" si="59"/>
        <v>T_HEALTH_EXAMPLE_REPORT</v>
      </c>
      <c r="P944" s="3"/>
    </row>
    <row r="945" spans="2:16" x14ac:dyDescent="0.45">
      <c r="B945" s="3" t="s">
        <v>816</v>
      </c>
      <c r="C945" s="4" t="s">
        <v>2391</v>
      </c>
      <c r="D945" s="32" t="str">
        <f t="shared" si="56"/>
        <v>T_PRODUCT_SUMMARY</v>
      </c>
      <c r="E945">
        <f t="shared" si="57"/>
        <v>0</v>
      </c>
      <c r="F945">
        <f t="shared" si="58"/>
        <v>0</v>
      </c>
      <c r="J945" s="4" t="s">
        <v>3430</v>
      </c>
      <c r="K945" s="4" t="s">
        <v>3993</v>
      </c>
      <c r="L945" s="3"/>
      <c r="O945" t="str">
        <f t="shared" si="59"/>
        <v>T_HEALTH_EXAMPLE_WARNING</v>
      </c>
      <c r="P945" s="3"/>
    </row>
    <row r="946" spans="2:16" x14ac:dyDescent="0.45">
      <c r="B946" s="3" t="s">
        <v>816</v>
      </c>
      <c r="C946" s="4" t="s">
        <v>2392</v>
      </c>
      <c r="D946" s="32" t="str">
        <f t="shared" si="56"/>
        <v>T_PRODUCT_PC_DESC</v>
      </c>
      <c r="E946">
        <f t="shared" si="57"/>
        <v>0</v>
      </c>
      <c r="F946">
        <f t="shared" si="58"/>
        <v>0</v>
      </c>
      <c r="J946" s="4" t="s">
        <v>3430</v>
      </c>
      <c r="K946" s="4" t="s">
        <v>2154</v>
      </c>
      <c r="L946" s="3"/>
      <c r="O946" t="str">
        <f t="shared" si="59"/>
        <v>T_HEALTH_EXAMPLE_RANK</v>
      </c>
      <c r="P946" s="3"/>
    </row>
    <row r="947" spans="2:16" x14ac:dyDescent="0.45">
      <c r="B947" s="3" t="s">
        <v>816</v>
      </c>
      <c r="C947" s="4" t="s">
        <v>2393</v>
      </c>
      <c r="D947" s="32" t="str">
        <f t="shared" si="56"/>
        <v>T_PRODUCT_MO_DESC</v>
      </c>
      <c r="E947">
        <f t="shared" si="57"/>
        <v>0</v>
      </c>
      <c r="F947">
        <f t="shared" si="58"/>
        <v>0</v>
      </c>
      <c r="J947" s="4" t="s">
        <v>3431</v>
      </c>
      <c r="K947" s="4" t="s">
        <v>2143</v>
      </c>
      <c r="L947" s="3" t="s">
        <v>5505</v>
      </c>
      <c r="O947" t="str">
        <f t="shared" si="59"/>
        <v>T_HEALTH_EXCLUDE_PRODUCT_GUBUN</v>
      </c>
      <c r="P947" s="3" t="s">
        <v>5505</v>
      </c>
    </row>
    <row r="948" spans="2:16" x14ac:dyDescent="0.45">
      <c r="B948" s="3" t="s">
        <v>816</v>
      </c>
      <c r="C948" s="4" t="s">
        <v>2354</v>
      </c>
      <c r="D948" s="32" t="str">
        <f t="shared" si="56"/>
        <v>T_PRODUCT_SALE_PRICE</v>
      </c>
      <c r="E948">
        <f t="shared" si="57"/>
        <v>0</v>
      </c>
      <c r="F948">
        <f t="shared" si="58"/>
        <v>0</v>
      </c>
      <c r="J948" s="4" t="s">
        <v>3431</v>
      </c>
      <c r="K948" s="4" t="s">
        <v>2145</v>
      </c>
      <c r="L948" s="3" t="s">
        <v>5505</v>
      </c>
      <c r="O948" t="str">
        <f t="shared" si="59"/>
        <v>T_HEALTH_EXCLUDE_PRODUCT_PNO</v>
      </c>
      <c r="P948" s="3" t="s">
        <v>5505</v>
      </c>
    </row>
    <row r="949" spans="2:16" x14ac:dyDescent="0.45">
      <c r="B949" s="3" t="s">
        <v>816</v>
      </c>
      <c r="C949" s="4" t="s">
        <v>2394</v>
      </c>
      <c r="D949" s="32" t="str">
        <f t="shared" si="56"/>
        <v>T_PRODUCT_SUPPLY_PRICE</v>
      </c>
      <c r="E949">
        <f t="shared" si="57"/>
        <v>0</v>
      </c>
      <c r="F949">
        <f t="shared" si="58"/>
        <v>0</v>
      </c>
      <c r="J949" s="4" t="s">
        <v>3431</v>
      </c>
      <c r="K949" s="4" t="s">
        <v>2157</v>
      </c>
      <c r="L949" s="3"/>
      <c r="O949" t="str">
        <f t="shared" si="59"/>
        <v>T_HEALTH_EXCLUDE_PRODUCT_CUSER</v>
      </c>
      <c r="P949" s="3"/>
    </row>
    <row r="950" spans="2:16" x14ac:dyDescent="0.45">
      <c r="B950" s="3" t="s">
        <v>816</v>
      </c>
      <c r="C950" s="4" t="s">
        <v>2268</v>
      </c>
      <c r="D950" s="32" t="str">
        <f t="shared" si="56"/>
        <v>T_PRODUCT_DISCOUNT_TYPE</v>
      </c>
      <c r="E950">
        <f t="shared" si="57"/>
        <v>0</v>
      </c>
      <c r="F950">
        <f t="shared" si="58"/>
        <v>0</v>
      </c>
      <c r="J950" s="4" t="s">
        <v>3431</v>
      </c>
      <c r="K950" s="4" t="s">
        <v>2149</v>
      </c>
      <c r="L950" s="3"/>
      <c r="O950" t="str">
        <f t="shared" si="59"/>
        <v>T_HEALTH_EXCLUDE_PRODUCT_CDATE</v>
      </c>
      <c r="P950" s="3"/>
    </row>
    <row r="951" spans="2:16" x14ac:dyDescent="0.45">
      <c r="B951" s="3" t="s">
        <v>816</v>
      </c>
      <c r="C951" s="4" t="s">
        <v>2395</v>
      </c>
      <c r="D951" s="32" t="str">
        <f t="shared" si="56"/>
        <v>T_PRODUCT_ORG_IMG</v>
      </c>
      <c r="E951">
        <f t="shared" si="57"/>
        <v>0</v>
      </c>
      <c r="F951">
        <f t="shared" si="58"/>
        <v>0</v>
      </c>
      <c r="J951" s="4" t="s">
        <v>3431</v>
      </c>
      <c r="K951" s="4" t="s">
        <v>2158</v>
      </c>
      <c r="L951" s="3"/>
      <c r="O951" t="str">
        <f t="shared" si="59"/>
        <v>T_HEALTH_EXCLUDE_PRODUCT_UUSER</v>
      </c>
      <c r="P951" s="3"/>
    </row>
    <row r="952" spans="2:16" x14ac:dyDescent="0.45">
      <c r="B952" s="3" t="s">
        <v>816</v>
      </c>
      <c r="C952" s="4" t="s">
        <v>2396</v>
      </c>
      <c r="D952" s="32" t="str">
        <f t="shared" si="56"/>
        <v>T_PRODUCT_IMG</v>
      </c>
      <c r="E952">
        <f t="shared" si="57"/>
        <v>0</v>
      </c>
      <c r="F952">
        <f t="shared" si="58"/>
        <v>0</v>
      </c>
      <c r="J952" s="4" t="s">
        <v>3431</v>
      </c>
      <c r="K952" s="4" t="s">
        <v>2150</v>
      </c>
      <c r="L952" s="3"/>
      <c r="O952" t="str">
        <f t="shared" si="59"/>
        <v>T_HEALTH_EXCLUDE_PRODUCT_UDATE</v>
      </c>
      <c r="P952" s="3"/>
    </row>
    <row r="953" spans="2:16" x14ac:dyDescent="0.45">
      <c r="B953" s="3" t="s">
        <v>816</v>
      </c>
      <c r="C953" s="4" t="s">
        <v>2397</v>
      </c>
      <c r="D953" s="32" t="str">
        <f t="shared" si="56"/>
        <v>T_PRODUCT_IMG1</v>
      </c>
      <c r="E953">
        <f t="shared" si="57"/>
        <v>0</v>
      </c>
      <c r="F953">
        <f t="shared" si="58"/>
        <v>0</v>
      </c>
      <c r="J953" s="4" t="s">
        <v>3432</v>
      </c>
      <c r="K953" s="4" t="s">
        <v>3988</v>
      </c>
      <c r="L953" s="3" t="s">
        <v>5505</v>
      </c>
      <c r="O953" t="str">
        <f t="shared" si="59"/>
        <v>T_HEALTH_EX_NUTRITION_HEALTH_NO</v>
      </c>
      <c r="P953" s="3" t="s">
        <v>5505</v>
      </c>
    </row>
    <row r="954" spans="2:16" x14ac:dyDescent="0.45">
      <c r="B954" s="3" t="s">
        <v>816</v>
      </c>
      <c r="C954" s="4" t="s">
        <v>2398</v>
      </c>
      <c r="D954" s="32" t="str">
        <f t="shared" si="56"/>
        <v>T_PRODUCT_IMG2</v>
      </c>
      <c r="E954">
        <f t="shared" si="57"/>
        <v>0</v>
      </c>
      <c r="F954">
        <f t="shared" si="58"/>
        <v>0</v>
      </c>
      <c r="J954" s="4" t="s">
        <v>3432</v>
      </c>
      <c r="K954" s="4" t="s">
        <v>3994</v>
      </c>
      <c r="L954" s="3" t="s">
        <v>5505</v>
      </c>
      <c r="O954" t="str">
        <f t="shared" si="59"/>
        <v>T_HEALTH_EX_NUTRITION_EX_NO</v>
      </c>
      <c r="P954" s="3" t="s">
        <v>5505</v>
      </c>
    </row>
    <row r="955" spans="2:16" x14ac:dyDescent="0.45">
      <c r="B955" s="3" t="s">
        <v>816</v>
      </c>
      <c r="C955" s="4" t="s">
        <v>2399</v>
      </c>
      <c r="D955" s="32" t="str">
        <f t="shared" si="56"/>
        <v>T_PRODUCT_IMG3</v>
      </c>
      <c r="E955">
        <f t="shared" si="57"/>
        <v>0</v>
      </c>
      <c r="F955">
        <f t="shared" si="58"/>
        <v>0</v>
      </c>
      <c r="J955" s="4" t="s">
        <v>3432</v>
      </c>
      <c r="K955" s="4" t="s">
        <v>3995</v>
      </c>
      <c r="L955" s="3" t="s">
        <v>5505</v>
      </c>
      <c r="O955" t="str">
        <f t="shared" si="59"/>
        <v>T_HEALTH_EX_NUTRITION_NUTRITION_NO</v>
      </c>
      <c r="P955" s="3" t="s">
        <v>5505</v>
      </c>
    </row>
    <row r="956" spans="2:16" x14ac:dyDescent="0.45">
      <c r="B956" s="3" t="s">
        <v>816</v>
      </c>
      <c r="C956" s="4" t="s">
        <v>2400</v>
      </c>
      <c r="D956" s="32" t="str">
        <f t="shared" si="56"/>
        <v>T_PRODUCT_IMG4</v>
      </c>
      <c r="E956">
        <f t="shared" si="57"/>
        <v>0</v>
      </c>
      <c r="F956">
        <f t="shared" si="58"/>
        <v>0</v>
      </c>
      <c r="J956" s="4" t="s">
        <v>3433</v>
      </c>
      <c r="K956" s="4" t="s">
        <v>3988</v>
      </c>
      <c r="L956" s="3" t="s">
        <v>5505</v>
      </c>
      <c r="O956" t="str">
        <f t="shared" si="59"/>
        <v>T_HEALTH_EX_PRODUCT_HEALTH_NO</v>
      </c>
      <c r="P956" s="3" t="s">
        <v>5505</v>
      </c>
    </row>
    <row r="957" spans="2:16" x14ac:dyDescent="0.45">
      <c r="B957" s="3" t="s">
        <v>816</v>
      </c>
      <c r="C957" s="4" t="s">
        <v>2401</v>
      </c>
      <c r="D957" s="32" t="str">
        <f t="shared" si="56"/>
        <v>T_PRODUCT_IMG5</v>
      </c>
      <c r="E957">
        <f t="shared" si="57"/>
        <v>0</v>
      </c>
      <c r="F957">
        <f t="shared" si="58"/>
        <v>0</v>
      </c>
      <c r="J957" s="4" t="s">
        <v>3433</v>
      </c>
      <c r="K957" s="4" t="s">
        <v>3994</v>
      </c>
      <c r="L957" s="3" t="s">
        <v>5505</v>
      </c>
      <c r="O957" t="str">
        <f t="shared" si="59"/>
        <v>T_HEALTH_EX_PRODUCT_EX_NO</v>
      </c>
      <c r="P957" s="3" t="s">
        <v>5505</v>
      </c>
    </row>
    <row r="958" spans="2:16" x14ac:dyDescent="0.45">
      <c r="B958" s="3" t="s">
        <v>816</v>
      </c>
      <c r="C958" s="4" t="s">
        <v>2402</v>
      </c>
      <c r="D958" s="32" t="str">
        <f t="shared" si="56"/>
        <v>T_PRODUCT_ROUTINE_YN</v>
      </c>
      <c r="E958">
        <f t="shared" si="57"/>
        <v>0</v>
      </c>
      <c r="F958">
        <f t="shared" si="58"/>
        <v>0</v>
      </c>
      <c r="J958" s="4" t="s">
        <v>3433</v>
      </c>
      <c r="K958" s="4" t="s">
        <v>2145</v>
      </c>
      <c r="L958" s="3" t="s">
        <v>5505</v>
      </c>
      <c r="O958" t="str">
        <f t="shared" si="59"/>
        <v>T_HEALTH_EX_PRODUCT_PNO</v>
      </c>
      <c r="P958" s="3" t="s">
        <v>5505</v>
      </c>
    </row>
    <row r="959" spans="2:16" x14ac:dyDescent="0.45">
      <c r="B959" s="3" t="s">
        <v>816</v>
      </c>
      <c r="C959" s="4" t="s">
        <v>2403</v>
      </c>
      <c r="D959" s="32" t="str">
        <f t="shared" si="56"/>
        <v>T_PRODUCT_CLINIC_PICKUP</v>
      </c>
      <c r="E959">
        <f t="shared" si="57"/>
        <v>0</v>
      </c>
      <c r="F959">
        <f t="shared" si="58"/>
        <v>0</v>
      </c>
      <c r="J959" s="4" t="s">
        <v>3434</v>
      </c>
      <c r="K959" s="4" t="s">
        <v>3988</v>
      </c>
      <c r="L959" s="3" t="s">
        <v>5505</v>
      </c>
      <c r="O959" t="str">
        <f t="shared" si="59"/>
        <v>T_HEALTH_QUESTION_HEALTH_NO</v>
      </c>
      <c r="P959" s="3" t="s">
        <v>5505</v>
      </c>
    </row>
    <row r="960" spans="2:16" x14ac:dyDescent="0.45">
      <c r="B960" s="3" t="s">
        <v>816</v>
      </c>
      <c r="C960" s="4" t="s">
        <v>2404</v>
      </c>
      <c r="D960" s="32" t="str">
        <f t="shared" si="56"/>
        <v>T_PRODUCT_COLD_YN</v>
      </c>
      <c r="E960">
        <f t="shared" si="57"/>
        <v>0</v>
      </c>
      <c r="F960">
        <f t="shared" si="58"/>
        <v>0</v>
      </c>
      <c r="J960" s="4" t="s">
        <v>3434</v>
      </c>
      <c r="K960" s="4" t="s">
        <v>2423</v>
      </c>
      <c r="L960" s="3"/>
      <c r="O960" t="str">
        <f t="shared" si="59"/>
        <v>T_HEALTH_QUESTION_QUESTION</v>
      </c>
      <c r="P960" s="3"/>
    </row>
    <row r="961" spans="2:16" x14ac:dyDescent="0.45">
      <c r="B961" s="3" t="s">
        <v>816</v>
      </c>
      <c r="C961" s="4" t="s">
        <v>2405</v>
      </c>
      <c r="D961" s="32" t="str">
        <f t="shared" si="56"/>
        <v>T_PRODUCT_INFO1</v>
      </c>
      <c r="E961">
        <f t="shared" si="57"/>
        <v>0</v>
      </c>
      <c r="F961">
        <f t="shared" si="58"/>
        <v>0</v>
      </c>
      <c r="J961" s="4" t="s">
        <v>3434</v>
      </c>
      <c r="K961" s="4" t="s">
        <v>3996</v>
      </c>
      <c r="L961" s="3"/>
      <c r="O961" t="str">
        <f t="shared" si="59"/>
        <v>T_HEALTH_QUESTION_TYPE</v>
      </c>
      <c r="P961" s="3"/>
    </row>
    <row r="962" spans="2:16" x14ac:dyDescent="0.45">
      <c r="B962" s="3" t="s">
        <v>816</v>
      </c>
      <c r="C962" s="4" t="s">
        <v>2406</v>
      </c>
      <c r="D962" s="32" t="str">
        <f t="shared" si="56"/>
        <v>T_PRODUCT_INFO2</v>
      </c>
      <c r="E962">
        <f t="shared" si="57"/>
        <v>0</v>
      </c>
      <c r="F962">
        <f t="shared" si="58"/>
        <v>0</v>
      </c>
      <c r="J962" s="4" t="s">
        <v>3434</v>
      </c>
      <c r="K962" s="4" t="s">
        <v>3997</v>
      </c>
      <c r="L962" s="3"/>
      <c r="O962" t="str">
        <f t="shared" si="59"/>
        <v>T_HEALTH_QUESTION_NA_YN</v>
      </c>
      <c r="P962" s="3"/>
    </row>
    <row r="963" spans="2:16" x14ac:dyDescent="0.45">
      <c r="B963" s="3" t="s">
        <v>816</v>
      </c>
      <c r="C963" s="4" t="s">
        <v>2407</v>
      </c>
      <c r="D963" s="32" t="str">
        <f t="shared" si="56"/>
        <v>T_PRODUCT_INFO3</v>
      </c>
      <c r="E963">
        <f t="shared" si="57"/>
        <v>0</v>
      </c>
      <c r="F963">
        <f t="shared" si="58"/>
        <v>0</v>
      </c>
      <c r="J963" s="4" t="s">
        <v>3434</v>
      </c>
      <c r="K963" s="4" t="s">
        <v>3998</v>
      </c>
      <c r="L963" s="3"/>
      <c r="O963" t="str">
        <f t="shared" si="59"/>
        <v>T_HEALTH_QUESTION_ETC_YN</v>
      </c>
      <c r="P963" s="3"/>
    </row>
    <row r="964" spans="2:16" x14ac:dyDescent="0.45">
      <c r="B964" s="3" t="s">
        <v>816</v>
      </c>
      <c r="C964" s="4" t="s">
        <v>2408</v>
      </c>
      <c r="D964" s="32" t="str">
        <f t="shared" si="56"/>
        <v>T_PRODUCT_INFO4</v>
      </c>
      <c r="E964">
        <f t="shared" si="57"/>
        <v>0</v>
      </c>
      <c r="F964">
        <f t="shared" si="58"/>
        <v>0</v>
      </c>
      <c r="J964" s="4" t="s">
        <v>3434</v>
      </c>
      <c r="K964" s="4" t="s">
        <v>3999</v>
      </c>
      <c r="L964" s="3"/>
      <c r="O964" t="str">
        <f t="shared" si="59"/>
        <v>T_HEALTH_QUESTION_POPUP_YN</v>
      </c>
      <c r="P964" s="3"/>
    </row>
    <row r="965" spans="2:16" x14ac:dyDescent="0.45">
      <c r="B965" s="3" t="s">
        <v>816</v>
      </c>
      <c r="C965" s="4" t="s">
        <v>2409</v>
      </c>
      <c r="D965" s="32" t="str">
        <f t="shared" ref="D965:D1028" si="60">B965&amp;"_"&amp;C965</f>
        <v>T_PRODUCT_INFO5</v>
      </c>
      <c r="E965">
        <f t="shared" ref="E965:E1028" si="61">VLOOKUP(D965,$O$3:$P$6663,2,FALSE)</f>
        <v>0</v>
      </c>
      <c r="F965">
        <f t="shared" ref="F965:F1028" si="62">IFERROR(E965,"")</f>
        <v>0</v>
      </c>
      <c r="J965" s="4" t="s">
        <v>3434</v>
      </c>
      <c r="K965" s="4" t="s">
        <v>2157</v>
      </c>
      <c r="L965" s="3"/>
      <c r="O965" t="str">
        <f t="shared" ref="O965:O1028" si="63">J965&amp;"_"&amp;K965</f>
        <v>T_HEALTH_QUESTION_CUSER</v>
      </c>
      <c r="P965" s="3"/>
    </row>
    <row r="966" spans="2:16" x14ac:dyDescent="0.45">
      <c r="B966" s="3" t="s">
        <v>816</v>
      </c>
      <c r="C966" s="4" t="s">
        <v>2410</v>
      </c>
      <c r="D966" s="32" t="str">
        <f t="shared" si="60"/>
        <v>T_PRODUCT_INFO6</v>
      </c>
      <c r="E966">
        <f t="shared" si="61"/>
        <v>0</v>
      </c>
      <c r="F966">
        <f t="shared" si="62"/>
        <v>0</v>
      </c>
      <c r="J966" s="4" t="s">
        <v>3434</v>
      </c>
      <c r="K966" s="4" t="s">
        <v>2149</v>
      </c>
      <c r="L966" s="3"/>
      <c r="O966" t="str">
        <f t="shared" si="63"/>
        <v>T_HEALTH_QUESTION_CDATE</v>
      </c>
      <c r="P966" s="3"/>
    </row>
    <row r="967" spans="2:16" x14ac:dyDescent="0.45">
      <c r="B967" s="3" t="s">
        <v>816</v>
      </c>
      <c r="C967" s="4" t="s">
        <v>2411</v>
      </c>
      <c r="D967" s="32" t="str">
        <f t="shared" si="60"/>
        <v>T_PRODUCT_INFO7</v>
      </c>
      <c r="E967">
        <f t="shared" si="61"/>
        <v>0</v>
      </c>
      <c r="F967">
        <f t="shared" si="62"/>
        <v>0</v>
      </c>
      <c r="J967" s="4" t="s">
        <v>3434</v>
      </c>
      <c r="K967" s="4" t="s">
        <v>2158</v>
      </c>
      <c r="L967" s="3"/>
      <c r="O967" t="str">
        <f t="shared" si="63"/>
        <v>T_HEALTH_QUESTION_UUSER</v>
      </c>
      <c r="P967" s="3"/>
    </row>
    <row r="968" spans="2:16" x14ac:dyDescent="0.45">
      <c r="B968" s="3" t="s">
        <v>816</v>
      </c>
      <c r="C968" s="4" t="s">
        <v>2412</v>
      </c>
      <c r="D968" s="32" t="str">
        <f t="shared" si="60"/>
        <v>T_PRODUCT_INFO8</v>
      </c>
      <c r="E968">
        <f t="shared" si="61"/>
        <v>0</v>
      </c>
      <c r="F968">
        <f t="shared" si="62"/>
        <v>0</v>
      </c>
      <c r="J968" s="4" t="s">
        <v>3434</v>
      </c>
      <c r="K968" s="4" t="s">
        <v>2150</v>
      </c>
      <c r="L968" s="3"/>
      <c r="O968" t="str">
        <f t="shared" si="63"/>
        <v>T_HEALTH_QUESTION_UDATE</v>
      </c>
      <c r="P968" s="3"/>
    </row>
    <row r="969" spans="2:16" x14ac:dyDescent="0.45">
      <c r="B969" s="3" t="s">
        <v>816</v>
      </c>
      <c r="C969" s="4" t="s">
        <v>2413</v>
      </c>
      <c r="D969" s="32" t="str">
        <f t="shared" si="60"/>
        <v>T_PRODUCT_INFO9</v>
      </c>
      <c r="E969">
        <f t="shared" si="61"/>
        <v>0</v>
      </c>
      <c r="F969">
        <f t="shared" si="62"/>
        <v>0</v>
      </c>
      <c r="J969" s="4" t="s">
        <v>3435</v>
      </c>
      <c r="K969" s="4" t="s">
        <v>3988</v>
      </c>
      <c r="L969" s="3" t="s">
        <v>5505</v>
      </c>
      <c r="O969" t="str">
        <f t="shared" si="63"/>
        <v>T_HEALTH_TOPIC_HEALTH_NO</v>
      </c>
      <c r="P969" s="3" t="s">
        <v>5505</v>
      </c>
    </row>
    <row r="970" spans="2:16" x14ac:dyDescent="0.45">
      <c r="B970" s="3" t="s">
        <v>816</v>
      </c>
      <c r="C970" s="4" t="s">
        <v>2414</v>
      </c>
      <c r="D970" s="32" t="str">
        <f t="shared" si="60"/>
        <v>T_PRODUCT_INFO10</v>
      </c>
      <c r="E970">
        <f t="shared" si="61"/>
        <v>0</v>
      </c>
      <c r="F970">
        <f t="shared" si="62"/>
        <v>0</v>
      </c>
      <c r="J970" s="4" t="s">
        <v>3435</v>
      </c>
      <c r="K970" s="4" t="s">
        <v>2263</v>
      </c>
      <c r="L970" s="3"/>
      <c r="O970" t="str">
        <f t="shared" si="63"/>
        <v>T_HEALTH_TOPIC_TITLE</v>
      </c>
      <c r="P970" s="3"/>
    </row>
    <row r="971" spans="2:16" x14ac:dyDescent="0.45">
      <c r="B971" s="3" t="s">
        <v>816</v>
      </c>
      <c r="C971" s="4" t="s">
        <v>2415</v>
      </c>
      <c r="D971" s="32" t="str">
        <f t="shared" si="60"/>
        <v>T_PRODUCT_INFO11</v>
      </c>
      <c r="E971">
        <f t="shared" si="61"/>
        <v>0</v>
      </c>
      <c r="F971">
        <f t="shared" si="62"/>
        <v>0</v>
      </c>
      <c r="J971" s="4" t="s">
        <v>3435</v>
      </c>
      <c r="K971" s="4" t="s">
        <v>2396</v>
      </c>
      <c r="L971" s="3"/>
      <c r="O971" t="str">
        <f t="shared" si="63"/>
        <v>T_HEALTH_TOPIC_IMG</v>
      </c>
      <c r="P971" s="3"/>
    </row>
    <row r="972" spans="2:16" x14ac:dyDescent="0.45">
      <c r="B972" s="3" t="s">
        <v>816</v>
      </c>
      <c r="C972" s="4" t="s">
        <v>2416</v>
      </c>
      <c r="D972" s="32" t="str">
        <f t="shared" si="60"/>
        <v>T_PRODUCT_INFO12</v>
      </c>
      <c r="E972">
        <f t="shared" si="61"/>
        <v>0</v>
      </c>
      <c r="F972">
        <f t="shared" si="62"/>
        <v>0</v>
      </c>
      <c r="J972" s="4" t="s">
        <v>3435</v>
      </c>
      <c r="K972" s="4" t="s">
        <v>3996</v>
      </c>
      <c r="L972" s="3"/>
      <c r="O972" t="str">
        <f t="shared" si="63"/>
        <v>T_HEALTH_TOPIC_TYPE</v>
      </c>
      <c r="P972" s="3"/>
    </row>
    <row r="973" spans="2:16" x14ac:dyDescent="0.45">
      <c r="B973" s="3" t="s">
        <v>816</v>
      </c>
      <c r="C973" s="4" t="s">
        <v>2417</v>
      </c>
      <c r="D973" s="32" t="str">
        <f t="shared" si="60"/>
        <v>T_PRODUCT_INFO13</v>
      </c>
      <c r="E973">
        <f t="shared" si="61"/>
        <v>0</v>
      </c>
      <c r="F973">
        <f t="shared" si="62"/>
        <v>0</v>
      </c>
      <c r="J973" s="4" t="s">
        <v>3435</v>
      </c>
      <c r="K973" s="4" t="s">
        <v>2154</v>
      </c>
      <c r="L973" s="3"/>
      <c r="O973" t="str">
        <f t="shared" si="63"/>
        <v>T_HEALTH_TOPIC_RANK</v>
      </c>
      <c r="P973" s="3"/>
    </row>
    <row r="974" spans="2:16" x14ac:dyDescent="0.45">
      <c r="B974" s="3" t="s">
        <v>816</v>
      </c>
      <c r="C974" s="4" t="s">
        <v>2418</v>
      </c>
      <c r="D974" s="32" t="str">
        <f t="shared" si="60"/>
        <v>T_PRODUCT_DOSAGE</v>
      </c>
      <c r="E974">
        <f t="shared" si="61"/>
        <v>0</v>
      </c>
      <c r="F974">
        <f t="shared" si="62"/>
        <v>0</v>
      </c>
      <c r="J974" s="4" t="s">
        <v>3435</v>
      </c>
      <c r="K974" s="4" t="s">
        <v>2156</v>
      </c>
      <c r="L974" s="3"/>
      <c r="O974" t="str">
        <f t="shared" si="63"/>
        <v>T_HEALTH_TOPIC_STATUS</v>
      </c>
      <c r="P974" s="3"/>
    </row>
    <row r="975" spans="2:16" x14ac:dyDescent="0.45">
      <c r="B975" s="3" t="s">
        <v>816</v>
      </c>
      <c r="C975" s="4" t="s">
        <v>2419</v>
      </c>
      <c r="D975" s="32" t="str">
        <f t="shared" si="60"/>
        <v>T_PRODUCT_DOSE_CNT</v>
      </c>
      <c r="E975">
        <f t="shared" si="61"/>
        <v>0</v>
      </c>
      <c r="F975">
        <f t="shared" si="62"/>
        <v>0</v>
      </c>
      <c r="J975" s="4" t="s">
        <v>3435</v>
      </c>
      <c r="K975" s="4" t="s">
        <v>2157</v>
      </c>
      <c r="L975" s="3"/>
      <c r="O975" t="str">
        <f t="shared" si="63"/>
        <v>T_HEALTH_TOPIC_CUSER</v>
      </c>
      <c r="P975" s="3"/>
    </row>
    <row r="976" spans="2:16" x14ac:dyDescent="0.45">
      <c r="B976" s="3" t="s">
        <v>816</v>
      </c>
      <c r="C976" s="4" t="s">
        <v>2420</v>
      </c>
      <c r="D976" s="32" t="str">
        <f t="shared" si="60"/>
        <v>T_PRODUCT_DOSE_METHOD</v>
      </c>
      <c r="E976">
        <f t="shared" si="61"/>
        <v>0</v>
      </c>
      <c r="F976">
        <f t="shared" si="62"/>
        <v>0</v>
      </c>
      <c r="J976" s="4" t="s">
        <v>3435</v>
      </c>
      <c r="K976" s="4" t="s">
        <v>2149</v>
      </c>
      <c r="L976" s="3"/>
      <c r="O976" t="str">
        <f t="shared" si="63"/>
        <v>T_HEALTH_TOPIC_CDATE</v>
      </c>
      <c r="P976" s="3"/>
    </row>
    <row r="977" spans="2:16" x14ac:dyDescent="0.45">
      <c r="B977" s="3" t="s">
        <v>816</v>
      </c>
      <c r="C977" s="4" t="s">
        <v>2157</v>
      </c>
      <c r="D977" s="32" t="str">
        <f t="shared" si="60"/>
        <v>T_PRODUCT_CUSER</v>
      </c>
      <c r="E977">
        <f t="shared" si="61"/>
        <v>0</v>
      </c>
      <c r="F977">
        <f t="shared" si="62"/>
        <v>0</v>
      </c>
      <c r="J977" s="4" t="s">
        <v>3435</v>
      </c>
      <c r="K977" s="4" t="s">
        <v>2158</v>
      </c>
      <c r="L977" s="3"/>
      <c r="O977" t="str">
        <f t="shared" si="63"/>
        <v>T_HEALTH_TOPIC_UUSER</v>
      </c>
      <c r="P977" s="3"/>
    </row>
    <row r="978" spans="2:16" x14ac:dyDescent="0.45">
      <c r="B978" s="3" t="s">
        <v>816</v>
      </c>
      <c r="C978" s="4" t="s">
        <v>2149</v>
      </c>
      <c r="D978" s="32" t="str">
        <f t="shared" si="60"/>
        <v>T_PRODUCT_CDATE</v>
      </c>
      <c r="E978">
        <f t="shared" si="61"/>
        <v>0</v>
      </c>
      <c r="F978">
        <f t="shared" si="62"/>
        <v>0</v>
      </c>
      <c r="J978" s="4" t="s">
        <v>3435</v>
      </c>
      <c r="K978" s="4" t="s">
        <v>2150</v>
      </c>
      <c r="L978" s="3"/>
      <c r="O978" t="str">
        <f t="shared" si="63"/>
        <v>T_HEALTH_TOPIC_UDATE</v>
      </c>
      <c r="P978" s="3"/>
    </row>
    <row r="979" spans="2:16" x14ac:dyDescent="0.45">
      <c r="B979" s="3" t="s">
        <v>816</v>
      </c>
      <c r="C979" s="4" t="s">
        <v>2158</v>
      </c>
      <c r="D979" s="32" t="str">
        <f t="shared" si="60"/>
        <v>T_PRODUCT_UUSER</v>
      </c>
      <c r="E979">
        <f t="shared" si="61"/>
        <v>0</v>
      </c>
      <c r="F979">
        <f t="shared" si="62"/>
        <v>0</v>
      </c>
      <c r="J979" s="4" t="s">
        <v>3436</v>
      </c>
      <c r="K979" s="4" t="s">
        <v>4000</v>
      </c>
      <c r="L979" s="3" t="s">
        <v>5505</v>
      </c>
      <c r="O979" t="str">
        <f t="shared" si="63"/>
        <v>T_ICON_ICON_NO</v>
      </c>
      <c r="P979" s="3" t="s">
        <v>5505</v>
      </c>
    </row>
    <row r="980" spans="2:16" x14ac:dyDescent="0.45">
      <c r="B980" s="3" t="s">
        <v>816</v>
      </c>
      <c r="C980" s="4" t="s">
        <v>2150</v>
      </c>
      <c r="D980" s="32" t="str">
        <f t="shared" si="60"/>
        <v>T_PRODUCT_UDATE</v>
      </c>
      <c r="E980">
        <f t="shared" si="61"/>
        <v>0</v>
      </c>
      <c r="F980">
        <f t="shared" si="62"/>
        <v>0</v>
      </c>
      <c r="J980" s="4" t="s">
        <v>3436</v>
      </c>
      <c r="K980" s="4" t="s">
        <v>2396</v>
      </c>
      <c r="L980" s="3"/>
      <c r="O980" t="str">
        <f t="shared" si="63"/>
        <v>T_ICON_IMG</v>
      </c>
      <c r="P980" s="3"/>
    </row>
    <row r="981" spans="2:16" x14ac:dyDescent="0.45">
      <c r="B981" s="3" t="s">
        <v>816</v>
      </c>
      <c r="C981" s="4" t="s">
        <v>3382</v>
      </c>
      <c r="D981" s="32" t="str">
        <f t="shared" si="60"/>
        <v>T_PRODUCT_LOAD_DTTM</v>
      </c>
      <c r="E981" t="e">
        <f t="shared" si="61"/>
        <v>#N/A</v>
      </c>
      <c r="F981" t="str">
        <f t="shared" si="62"/>
        <v/>
      </c>
      <c r="G981" t="s">
        <v>3381</v>
      </c>
      <c r="J981" s="4" t="s">
        <v>3436</v>
      </c>
      <c r="K981" s="4" t="s">
        <v>2319</v>
      </c>
      <c r="L981" s="3"/>
      <c r="O981" t="str">
        <f t="shared" si="63"/>
        <v>T_ICON_CONTENT</v>
      </c>
      <c r="P981" s="3"/>
    </row>
    <row r="982" spans="2:16" x14ac:dyDescent="0.45">
      <c r="B982" s="3" t="s">
        <v>817</v>
      </c>
      <c r="C982" s="4" t="s">
        <v>2145</v>
      </c>
      <c r="D982" s="32" t="str">
        <f t="shared" si="60"/>
        <v>T_PRODUCT_CATEGORY_PNO</v>
      </c>
      <c r="E982" t="str">
        <f t="shared" si="61"/>
        <v>PRI</v>
      </c>
      <c r="F982" t="str">
        <f t="shared" si="62"/>
        <v>PRI</v>
      </c>
      <c r="G982" t="s">
        <v>5505</v>
      </c>
      <c r="J982" s="4" t="s">
        <v>3436</v>
      </c>
      <c r="K982" s="4" t="s">
        <v>2154</v>
      </c>
      <c r="L982" s="3"/>
      <c r="O982" t="str">
        <f t="shared" si="63"/>
        <v>T_ICON_RANK</v>
      </c>
      <c r="P982" s="3"/>
    </row>
    <row r="983" spans="2:16" x14ac:dyDescent="0.45">
      <c r="B983" s="3" t="s">
        <v>817</v>
      </c>
      <c r="C983" s="4" t="s">
        <v>2151</v>
      </c>
      <c r="D983" s="32" t="str">
        <f t="shared" si="60"/>
        <v>T_PRODUCT_CATEGORY_CATE_NO</v>
      </c>
      <c r="E983" t="str">
        <f t="shared" si="61"/>
        <v>PRI</v>
      </c>
      <c r="F983" t="str">
        <f t="shared" si="62"/>
        <v>PRI</v>
      </c>
      <c r="G983" t="s">
        <v>5505</v>
      </c>
      <c r="J983" s="4" t="s">
        <v>3436</v>
      </c>
      <c r="K983" s="4" t="s">
        <v>2156</v>
      </c>
      <c r="L983" s="3"/>
      <c r="O983" t="str">
        <f t="shared" si="63"/>
        <v>T_ICON_STATUS</v>
      </c>
      <c r="P983" s="3"/>
    </row>
    <row r="984" spans="2:16" x14ac:dyDescent="0.45">
      <c r="B984" s="3" t="s">
        <v>817</v>
      </c>
      <c r="C984" s="4" t="s">
        <v>3382</v>
      </c>
      <c r="D984" s="32" t="str">
        <f t="shared" si="60"/>
        <v>T_PRODUCT_CATEGORY_LOAD_DTTM</v>
      </c>
      <c r="E984" t="e">
        <f t="shared" si="61"/>
        <v>#N/A</v>
      </c>
      <c r="F984" t="str">
        <f t="shared" si="62"/>
        <v/>
      </c>
      <c r="G984" t="s">
        <v>3381</v>
      </c>
      <c r="J984" s="4" t="s">
        <v>3436</v>
      </c>
      <c r="K984" s="4" t="s">
        <v>2157</v>
      </c>
      <c r="L984" s="3"/>
      <c r="O984" t="str">
        <f t="shared" si="63"/>
        <v>T_ICON_CUSER</v>
      </c>
      <c r="P984" s="3"/>
    </row>
    <row r="985" spans="2:16" x14ac:dyDescent="0.45">
      <c r="B985" s="3" t="s">
        <v>818</v>
      </c>
      <c r="C985" s="4" t="s">
        <v>2145</v>
      </c>
      <c r="D985" s="32" t="str">
        <f t="shared" si="60"/>
        <v>T_PRODUCT_TAG_PNO</v>
      </c>
      <c r="E985">
        <f t="shared" si="61"/>
        <v>0</v>
      </c>
      <c r="F985">
        <f t="shared" si="62"/>
        <v>0</v>
      </c>
      <c r="J985" s="4" t="s">
        <v>3436</v>
      </c>
      <c r="K985" s="4" t="s">
        <v>2149</v>
      </c>
      <c r="L985" s="3"/>
      <c r="O985" t="str">
        <f t="shared" si="63"/>
        <v>T_ICON_CDATE</v>
      </c>
      <c r="P985" s="3"/>
    </row>
    <row r="986" spans="2:16" x14ac:dyDescent="0.45">
      <c r="B986" s="3" t="s">
        <v>818</v>
      </c>
      <c r="C986" s="4" t="s">
        <v>2421</v>
      </c>
      <c r="D986" s="32" t="str">
        <f t="shared" si="60"/>
        <v>T_PRODUCT_TAG_TAG</v>
      </c>
      <c r="E986" t="str">
        <f t="shared" si="61"/>
        <v>MUL</v>
      </c>
      <c r="F986" t="str">
        <f t="shared" si="62"/>
        <v>MUL</v>
      </c>
      <c r="G986" t="s">
        <v>5506</v>
      </c>
      <c r="J986" s="4" t="s">
        <v>3436</v>
      </c>
      <c r="K986" s="4" t="s">
        <v>2158</v>
      </c>
      <c r="L986" s="3"/>
      <c r="O986" t="str">
        <f t="shared" si="63"/>
        <v>T_ICON_UUSER</v>
      </c>
      <c r="P986" s="3"/>
    </row>
    <row r="987" spans="2:16" x14ac:dyDescent="0.45">
      <c r="B987" s="3" t="s">
        <v>818</v>
      </c>
      <c r="C987" s="4" t="s">
        <v>3382</v>
      </c>
      <c r="D987" s="32" t="str">
        <f t="shared" si="60"/>
        <v>T_PRODUCT_TAG_LOAD_DTTM</v>
      </c>
      <c r="E987" t="e">
        <f t="shared" si="61"/>
        <v>#N/A</v>
      </c>
      <c r="F987" t="str">
        <f t="shared" si="62"/>
        <v/>
      </c>
      <c r="G987" t="s">
        <v>3381</v>
      </c>
      <c r="J987" s="4" t="s">
        <v>3436</v>
      </c>
      <c r="K987" s="4" t="s">
        <v>2150</v>
      </c>
      <c r="L987" s="3"/>
      <c r="O987" t="str">
        <f t="shared" si="63"/>
        <v>T_ICON_UDATE</v>
      </c>
      <c r="P987" s="3"/>
    </row>
    <row r="988" spans="2:16" x14ac:dyDescent="0.45">
      <c r="B988" s="3" t="s">
        <v>819</v>
      </c>
      <c r="C988" s="4" t="s">
        <v>2422</v>
      </c>
      <c r="D988" s="32" t="str">
        <f t="shared" si="60"/>
        <v>T_QNA_QNA_NO</v>
      </c>
      <c r="E988" t="str">
        <f t="shared" si="61"/>
        <v>PRI</v>
      </c>
      <c r="F988" t="str">
        <f t="shared" si="62"/>
        <v>PRI</v>
      </c>
      <c r="G988" t="s">
        <v>5505</v>
      </c>
      <c r="J988" s="4" t="s">
        <v>3437</v>
      </c>
      <c r="K988" s="4" t="s">
        <v>3952</v>
      </c>
      <c r="L988" s="3" t="s">
        <v>5505</v>
      </c>
      <c r="O988" t="str">
        <f t="shared" si="63"/>
        <v>T_INGREDIENT_INO</v>
      </c>
      <c r="P988" s="3" t="s">
        <v>5505</v>
      </c>
    </row>
    <row r="989" spans="2:16" x14ac:dyDescent="0.45">
      <c r="B989" s="3" t="s">
        <v>819</v>
      </c>
      <c r="C989" s="4" t="s">
        <v>2318</v>
      </c>
      <c r="D989" s="32" t="str">
        <f t="shared" si="60"/>
        <v>T_QNA_CATE</v>
      </c>
      <c r="E989">
        <f t="shared" si="61"/>
        <v>0</v>
      </c>
      <c r="F989">
        <f t="shared" si="62"/>
        <v>0</v>
      </c>
      <c r="J989" s="4" t="s">
        <v>3437</v>
      </c>
      <c r="K989" s="4" t="s">
        <v>2263</v>
      </c>
      <c r="L989" s="3"/>
      <c r="O989" t="str">
        <f t="shared" si="63"/>
        <v>T_INGREDIENT_TITLE</v>
      </c>
      <c r="P989" s="3"/>
    </row>
    <row r="990" spans="2:16" x14ac:dyDescent="0.45">
      <c r="B990" s="3" t="s">
        <v>819</v>
      </c>
      <c r="C990" s="4" t="s">
        <v>2322</v>
      </c>
      <c r="D990" s="32" t="str">
        <f t="shared" si="60"/>
        <v>T_QNA_ORDERID</v>
      </c>
      <c r="E990">
        <f t="shared" si="61"/>
        <v>0</v>
      </c>
      <c r="F990">
        <f t="shared" si="62"/>
        <v>0</v>
      </c>
      <c r="J990" s="4" t="s">
        <v>3437</v>
      </c>
      <c r="K990" s="4" t="s">
        <v>3995</v>
      </c>
      <c r="L990" s="3"/>
      <c r="O990" t="str">
        <f t="shared" si="63"/>
        <v>T_INGREDIENT_NUTRITION_NO</v>
      </c>
      <c r="P990" s="3"/>
    </row>
    <row r="991" spans="2:16" x14ac:dyDescent="0.45">
      <c r="B991" s="3" t="s">
        <v>819</v>
      </c>
      <c r="C991" s="4" t="s">
        <v>2349</v>
      </c>
      <c r="D991" s="32" t="str">
        <f t="shared" si="60"/>
        <v>T_QNA_ODATE</v>
      </c>
      <c r="E991">
        <f t="shared" si="61"/>
        <v>0</v>
      </c>
      <c r="F991">
        <f t="shared" si="62"/>
        <v>0</v>
      </c>
      <c r="J991" s="4" t="s">
        <v>3437</v>
      </c>
      <c r="K991" s="4" t="s">
        <v>2396</v>
      </c>
      <c r="L991" s="3"/>
      <c r="O991" t="str">
        <f t="shared" si="63"/>
        <v>T_INGREDIENT_IMG</v>
      </c>
      <c r="P991" s="3"/>
    </row>
    <row r="992" spans="2:16" x14ac:dyDescent="0.45">
      <c r="B992" s="3" t="s">
        <v>819</v>
      </c>
      <c r="C992" s="4" t="s">
        <v>2145</v>
      </c>
      <c r="D992" s="32" t="str">
        <f t="shared" si="60"/>
        <v>T_QNA_PNO</v>
      </c>
      <c r="E992">
        <f t="shared" si="61"/>
        <v>0</v>
      </c>
      <c r="F992">
        <f t="shared" si="62"/>
        <v>0</v>
      </c>
      <c r="J992" s="4" t="s">
        <v>3437</v>
      </c>
      <c r="K992" s="4" t="s">
        <v>2319</v>
      </c>
      <c r="L992" s="3"/>
      <c r="O992" t="str">
        <f t="shared" si="63"/>
        <v>T_INGREDIENT_CONTENT</v>
      </c>
      <c r="P992" s="3"/>
    </row>
    <row r="993" spans="2:16" x14ac:dyDescent="0.45">
      <c r="B993" s="3" t="s">
        <v>819</v>
      </c>
      <c r="C993" s="4" t="s">
        <v>2325</v>
      </c>
      <c r="D993" s="32" t="str">
        <f t="shared" si="60"/>
        <v>T_QNA_CLINIC_MEM_NO</v>
      </c>
      <c r="E993">
        <f t="shared" si="61"/>
        <v>0</v>
      </c>
      <c r="F993">
        <f t="shared" si="62"/>
        <v>0</v>
      </c>
      <c r="J993" s="4" t="s">
        <v>3437</v>
      </c>
      <c r="K993" s="4" t="s">
        <v>2154</v>
      </c>
      <c r="L993" s="3"/>
      <c r="O993" t="str">
        <f t="shared" si="63"/>
        <v>T_INGREDIENT_RANK</v>
      </c>
      <c r="P993" s="3"/>
    </row>
    <row r="994" spans="2:16" x14ac:dyDescent="0.45">
      <c r="B994" s="3" t="s">
        <v>819</v>
      </c>
      <c r="C994" s="4" t="s">
        <v>2263</v>
      </c>
      <c r="D994" s="32" t="str">
        <f t="shared" si="60"/>
        <v>T_QNA_TITLE</v>
      </c>
      <c r="E994">
        <f t="shared" si="61"/>
        <v>0</v>
      </c>
      <c r="F994">
        <f t="shared" si="62"/>
        <v>0</v>
      </c>
      <c r="J994" s="4" t="s">
        <v>3437</v>
      </c>
      <c r="K994" s="4" t="s">
        <v>2156</v>
      </c>
      <c r="L994" s="3"/>
      <c r="O994" t="str">
        <f t="shared" si="63"/>
        <v>T_INGREDIENT_STATUS</v>
      </c>
      <c r="P994" s="3"/>
    </row>
    <row r="995" spans="2:16" x14ac:dyDescent="0.45">
      <c r="B995" s="3" t="s">
        <v>819</v>
      </c>
      <c r="C995" s="4" t="s">
        <v>2423</v>
      </c>
      <c r="D995" s="32" t="str">
        <f t="shared" si="60"/>
        <v>T_QNA_QUESTION</v>
      </c>
      <c r="E995">
        <f t="shared" si="61"/>
        <v>0</v>
      </c>
      <c r="F995">
        <f t="shared" si="62"/>
        <v>0</v>
      </c>
      <c r="J995" s="4" t="s">
        <v>3437</v>
      </c>
      <c r="K995" s="4" t="s">
        <v>2157</v>
      </c>
      <c r="L995" s="3"/>
      <c r="O995" t="str">
        <f t="shared" si="63"/>
        <v>T_INGREDIENT_CUSER</v>
      </c>
      <c r="P995" s="3"/>
    </row>
    <row r="996" spans="2:16" x14ac:dyDescent="0.45">
      <c r="B996" s="3" t="s">
        <v>819</v>
      </c>
      <c r="C996" s="4" t="s">
        <v>2424</v>
      </c>
      <c r="D996" s="32" t="str">
        <f t="shared" si="60"/>
        <v>T_QNA_ANSWER</v>
      </c>
      <c r="E996">
        <f t="shared" si="61"/>
        <v>0</v>
      </c>
      <c r="F996">
        <f t="shared" si="62"/>
        <v>0</v>
      </c>
      <c r="J996" s="4" t="s">
        <v>3437</v>
      </c>
      <c r="K996" s="4" t="s">
        <v>2149</v>
      </c>
      <c r="L996" s="3"/>
      <c r="O996" t="str">
        <f t="shared" si="63"/>
        <v>T_INGREDIENT_CDATE</v>
      </c>
      <c r="P996" s="3"/>
    </row>
    <row r="997" spans="2:16" x14ac:dyDescent="0.45">
      <c r="B997" s="3" t="s">
        <v>819</v>
      </c>
      <c r="C997" s="4" t="s">
        <v>2156</v>
      </c>
      <c r="D997" s="32" t="str">
        <f t="shared" si="60"/>
        <v>T_QNA_STATUS</v>
      </c>
      <c r="E997">
        <f t="shared" si="61"/>
        <v>0</v>
      </c>
      <c r="F997">
        <f t="shared" si="62"/>
        <v>0</v>
      </c>
      <c r="J997" s="4" t="s">
        <v>3437</v>
      </c>
      <c r="K997" s="4" t="s">
        <v>2158</v>
      </c>
      <c r="L997" s="3"/>
      <c r="O997" t="str">
        <f t="shared" si="63"/>
        <v>T_INGREDIENT_UUSER</v>
      </c>
      <c r="P997" s="3"/>
    </row>
    <row r="998" spans="2:16" x14ac:dyDescent="0.45">
      <c r="B998" s="3" t="s">
        <v>819</v>
      </c>
      <c r="C998" s="4" t="s">
        <v>2425</v>
      </c>
      <c r="D998" s="32" t="str">
        <f t="shared" si="60"/>
        <v>T_QNA_QUSER</v>
      </c>
      <c r="E998">
        <f t="shared" si="61"/>
        <v>0</v>
      </c>
      <c r="F998">
        <f t="shared" si="62"/>
        <v>0</v>
      </c>
      <c r="J998" s="4" t="s">
        <v>3437</v>
      </c>
      <c r="K998" s="4" t="s">
        <v>2150</v>
      </c>
      <c r="L998" s="3"/>
      <c r="O998" t="str">
        <f t="shared" si="63"/>
        <v>T_INGREDIENT_UDATE</v>
      </c>
      <c r="P998" s="3"/>
    </row>
    <row r="999" spans="2:16" x14ac:dyDescent="0.45">
      <c r="B999" s="3" t="s">
        <v>819</v>
      </c>
      <c r="C999" s="4" t="s">
        <v>2426</v>
      </c>
      <c r="D999" s="32" t="str">
        <f t="shared" si="60"/>
        <v>T_QNA_QDATE</v>
      </c>
      <c r="E999">
        <f t="shared" si="61"/>
        <v>0</v>
      </c>
      <c r="F999">
        <f t="shared" si="62"/>
        <v>0</v>
      </c>
      <c r="J999" s="4" t="s">
        <v>3438</v>
      </c>
      <c r="K999" s="4" t="s">
        <v>4001</v>
      </c>
      <c r="L999" s="3" t="s">
        <v>5505</v>
      </c>
      <c r="O999" t="str">
        <f t="shared" si="63"/>
        <v>T_INTAKE_INTAKE_NO</v>
      </c>
      <c r="P999" s="3" t="s">
        <v>5505</v>
      </c>
    </row>
    <row r="1000" spans="2:16" x14ac:dyDescent="0.45">
      <c r="B1000" s="3" t="s">
        <v>819</v>
      </c>
      <c r="C1000" s="4" t="s">
        <v>2157</v>
      </c>
      <c r="D1000" s="32" t="str">
        <f t="shared" si="60"/>
        <v>T_QNA_CUSER</v>
      </c>
      <c r="E1000">
        <f t="shared" si="61"/>
        <v>0</v>
      </c>
      <c r="F1000">
        <f t="shared" si="62"/>
        <v>0</v>
      </c>
      <c r="J1000" s="4" t="s">
        <v>3438</v>
      </c>
      <c r="K1000" s="4" t="s">
        <v>2319</v>
      </c>
      <c r="L1000" s="3"/>
      <c r="O1000" t="str">
        <f t="shared" si="63"/>
        <v>T_INTAKE_CONTENT</v>
      </c>
      <c r="P1000" s="3"/>
    </row>
    <row r="1001" spans="2:16" x14ac:dyDescent="0.45">
      <c r="B1001" s="3" t="s">
        <v>819</v>
      </c>
      <c r="C1001" s="4" t="s">
        <v>2149</v>
      </c>
      <c r="D1001" s="32" t="str">
        <f t="shared" si="60"/>
        <v>T_QNA_CDATE</v>
      </c>
      <c r="E1001">
        <f t="shared" si="61"/>
        <v>0</v>
      </c>
      <c r="F1001">
        <f t="shared" si="62"/>
        <v>0</v>
      </c>
      <c r="J1001" s="4" t="s">
        <v>3438</v>
      </c>
      <c r="K1001" s="4" t="s">
        <v>2156</v>
      </c>
      <c r="L1001" s="3"/>
      <c r="O1001" t="str">
        <f t="shared" si="63"/>
        <v>T_INTAKE_STATUS</v>
      </c>
      <c r="P1001" s="3"/>
    </row>
    <row r="1002" spans="2:16" x14ac:dyDescent="0.45">
      <c r="B1002" s="3" t="s">
        <v>819</v>
      </c>
      <c r="C1002" s="4" t="s">
        <v>2158</v>
      </c>
      <c r="D1002" s="32" t="str">
        <f t="shared" si="60"/>
        <v>T_QNA_UUSER</v>
      </c>
      <c r="E1002">
        <f t="shared" si="61"/>
        <v>0</v>
      </c>
      <c r="F1002">
        <f t="shared" si="62"/>
        <v>0</v>
      </c>
      <c r="J1002" s="4" t="s">
        <v>3438</v>
      </c>
      <c r="K1002" s="4" t="s">
        <v>2157</v>
      </c>
      <c r="L1002" s="3"/>
      <c r="O1002" t="str">
        <f t="shared" si="63"/>
        <v>T_INTAKE_CUSER</v>
      </c>
      <c r="P1002" s="3"/>
    </row>
    <row r="1003" spans="2:16" x14ac:dyDescent="0.45">
      <c r="B1003" s="3" t="s">
        <v>819</v>
      </c>
      <c r="C1003" s="4" t="s">
        <v>2150</v>
      </c>
      <c r="D1003" s="32" t="str">
        <f t="shared" si="60"/>
        <v>T_QNA_UDATE</v>
      </c>
      <c r="E1003">
        <f t="shared" si="61"/>
        <v>0</v>
      </c>
      <c r="F1003">
        <f t="shared" si="62"/>
        <v>0</v>
      </c>
      <c r="J1003" s="4" t="s">
        <v>3438</v>
      </c>
      <c r="K1003" s="4" t="s">
        <v>2149</v>
      </c>
      <c r="L1003" s="3"/>
      <c r="O1003" t="str">
        <f t="shared" si="63"/>
        <v>T_INTAKE_CDATE</v>
      </c>
      <c r="P1003" s="3"/>
    </row>
    <row r="1004" spans="2:16" x14ac:dyDescent="0.45">
      <c r="B1004" s="3" t="s">
        <v>819</v>
      </c>
      <c r="C1004" s="4" t="s">
        <v>3382</v>
      </c>
      <c r="D1004" s="32" t="str">
        <f t="shared" si="60"/>
        <v>T_QNA_LOAD_DTTM</v>
      </c>
      <c r="E1004" t="e">
        <f t="shared" si="61"/>
        <v>#N/A</v>
      </c>
      <c r="F1004" t="str">
        <f t="shared" si="62"/>
        <v/>
      </c>
      <c r="G1004" t="s">
        <v>3381</v>
      </c>
      <c r="J1004" s="4" t="s">
        <v>3438</v>
      </c>
      <c r="K1004" s="4" t="s">
        <v>2158</v>
      </c>
      <c r="L1004" s="3"/>
      <c r="O1004" t="str">
        <f t="shared" si="63"/>
        <v>T_INTAKE_UUSER</v>
      </c>
      <c r="P1004" s="3"/>
    </row>
    <row r="1005" spans="2:16" x14ac:dyDescent="0.45">
      <c r="B1005" s="3" t="s">
        <v>820</v>
      </c>
      <c r="C1005" s="4" t="s">
        <v>2427</v>
      </c>
      <c r="D1005" s="32" t="str">
        <f t="shared" si="60"/>
        <v>T_REVIEW_REVIEW_NO</v>
      </c>
      <c r="E1005" t="str">
        <f t="shared" si="61"/>
        <v>PRI</v>
      </c>
      <c r="F1005" t="str">
        <f t="shared" si="62"/>
        <v>PRI</v>
      </c>
      <c r="G1005" t="s">
        <v>5505</v>
      </c>
      <c r="J1005" s="4" t="s">
        <v>3438</v>
      </c>
      <c r="K1005" s="4" t="s">
        <v>2150</v>
      </c>
      <c r="L1005" s="3"/>
      <c r="O1005" t="str">
        <f t="shared" si="63"/>
        <v>T_INTAKE_UDATE</v>
      </c>
      <c r="P1005" s="3"/>
    </row>
    <row r="1006" spans="2:16" x14ac:dyDescent="0.45">
      <c r="B1006" s="3" t="s">
        <v>820</v>
      </c>
      <c r="C1006" s="4" t="s">
        <v>2428</v>
      </c>
      <c r="D1006" s="32" t="str">
        <f t="shared" si="60"/>
        <v>T_REVIEW_TYPE1</v>
      </c>
      <c r="E1006">
        <f t="shared" si="61"/>
        <v>0</v>
      </c>
      <c r="F1006">
        <f t="shared" si="62"/>
        <v>0</v>
      </c>
      <c r="J1006" s="4" t="s">
        <v>3439</v>
      </c>
      <c r="K1006" s="4" t="s">
        <v>2316</v>
      </c>
      <c r="L1006" s="3" t="s">
        <v>5505</v>
      </c>
      <c r="O1006" t="str">
        <f t="shared" si="63"/>
        <v>T_MAGAZINE_MNO</v>
      </c>
      <c r="P1006" s="3" t="s">
        <v>5505</v>
      </c>
    </row>
    <row r="1007" spans="2:16" x14ac:dyDescent="0.45">
      <c r="B1007" s="3" t="s">
        <v>820</v>
      </c>
      <c r="C1007" s="4" t="s">
        <v>2429</v>
      </c>
      <c r="D1007" s="32" t="str">
        <f t="shared" si="60"/>
        <v>T_REVIEW_TYPE2</v>
      </c>
      <c r="E1007">
        <f t="shared" si="61"/>
        <v>0</v>
      </c>
      <c r="F1007">
        <f t="shared" si="62"/>
        <v>0</v>
      </c>
      <c r="J1007" s="4" t="s">
        <v>3439</v>
      </c>
      <c r="K1007" s="4" t="s">
        <v>2143</v>
      </c>
      <c r="L1007" s="3"/>
      <c r="O1007" t="str">
        <f t="shared" si="63"/>
        <v>T_MAGAZINE_GUBUN</v>
      </c>
      <c r="P1007" s="3"/>
    </row>
    <row r="1008" spans="2:16" x14ac:dyDescent="0.45">
      <c r="B1008" s="3" t="s">
        <v>820</v>
      </c>
      <c r="C1008" s="4" t="s">
        <v>2322</v>
      </c>
      <c r="D1008" s="32" t="str">
        <f t="shared" si="60"/>
        <v>T_REVIEW_ORDERID</v>
      </c>
      <c r="E1008">
        <f t="shared" si="61"/>
        <v>0</v>
      </c>
      <c r="F1008">
        <f t="shared" si="62"/>
        <v>0</v>
      </c>
      <c r="J1008" s="4" t="s">
        <v>3439</v>
      </c>
      <c r="K1008" s="4" t="s">
        <v>2263</v>
      </c>
      <c r="L1008" s="3"/>
      <c r="O1008" t="str">
        <f t="shared" si="63"/>
        <v>T_MAGAZINE_TITLE</v>
      </c>
      <c r="P1008" s="3"/>
    </row>
    <row r="1009" spans="2:16" x14ac:dyDescent="0.45">
      <c r="B1009" s="3" t="s">
        <v>820</v>
      </c>
      <c r="C1009" s="4" t="s">
        <v>2145</v>
      </c>
      <c r="D1009" s="32" t="str">
        <f t="shared" si="60"/>
        <v>T_REVIEW_PNO</v>
      </c>
      <c r="E1009">
        <f t="shared" si="61"/>
        <v>0</v>
      </c>
      <c r="F1009">
        <f t="shared" si="62"/>
        <v>0</v>
      </c>
      <c r="J1009" s="4" t="s">
        <v>3439</v>
      </c>
      <c r="K1009" s="4" t="s">
        <v>4002</v>
      </c>
      <c r="L1009" s="3"/>
      <c r="O1009" t="str">
        <f t="shared" si="63"/>
        <v>T_MAGAZINE_SUB_TITLE</v>
      </c>
      <c r="P1009" s="3"/>
    </row>
    <row r="1010" spans="2:16" x14ac:dyDescent="0.45">
      <c r="B1010" s="3" t="s">
        <v>820</v>
      </c>
      <c r="C1010" s="4" t="s">
        <v>2430</v>
      </c>
      <c r="D1010" s="32" t="str">
        <f t="shared" si="60"/>
        <v>T_REVIEW_STAR</v>
      </c>
      <c r="E1010">
        <f t="shared" si="61"/>
        <v>0</v>
      </c>
      <c r="F1010">
        <f t="shared" si="62"/>
        <v>0</v>
      </c>
      <c r="J1010" s="4" t="s">
        <v>3439</v>
      </c>
      <c r="K1010" s="4" t="s">
        <v>2421</v>
      </c>
      <c r="L1010" s="3"/>
      <c r="O1010" t="str">
        <f t="shared" si="63"/>
        <v>T_MAGAZINE_TAG</v>
      </c>
      <c r="P1010" s="3"/>
    </row>
    <row r="1011" spans="2:16" x14ac:dyDescent="0.45">
      <c r="B1011" s="3" t="s">
        <v>820</v>
      </c>
      <c r="C1011" s="4" t="s">
        <v>2263</v>
      </c>
      <c r="D1011" s="32" t="str">
        <f t="shared" si="60"/>
        <v>T_REVIEW_TITLE</v>
      </c>
      <c r="E1011">
        <f t="shared" si="61"/>
        <v>0</v>
      </c>
      <c r="F1011">
        <f t="shared" si="62"/>
        <v>0</v>
      </c>
      <c r="J1011" s="4" t="s">
        <v>3439</v>
      </c>
      <c r="K1011" s="4" t="s">
        <v>4003</v>
      </c>
      <c r="L1011" s="3"/>
      <c r="O1011" t="str">
        <f t="shared" si="63"/>
        <v>T_MAGAZINE_THUMB</v>
      </c>
      <c r="P1011" s="3"/>
    </row>
    <row r="1012" spans="2:16" x14ac:dyDescent="0.45">
      <c r="B1012" s="3" t="s">
        <v>820</v>
      </c>
      <c r="C1012" s="4" t="s">
        <v>2319</v>
      </c>
      <c r="D1012" s="32" t="str">
        <f t="shared" si="60"/>
        <v>T_REVIEW_CONTENT</v>
      </c>
      <c r="E1012">
        <f t="shared" si="61"/>
        <v>0</v>
      </c>
      <c r="F1012">
        <f t="shared" si="62"/>
        <v>0</v>
      </c>
      <c r="J1012" s="4" t="s">
        <v>3439</v>
      </c>
      <c r="K1012" s="4" t="s">
        <v>2217</v>
      </c>
      <c r="L1012" s="3"/>
      <c r="O1012" t="str">
        <f t="shared" si="63"/>
        <v>T_MAGAZINE_YOUTUBE</v>
      </c>
      <c r="P1012" s="3"/>
    </row>
    <row r="1013" spans="2:16" x14ac:dyDescent="0.45">
      <c r="B1013" s="3" t="s">
        <v>820</v>
      </c>
      <c r="C1013" s="4" t="s">
        <v>2431</v>
      </c>
      <c r="D1013" s="32" t="str">
        <f t="shared" si="60"/>
        <v>T_REVIEW_BEST_YN</v>
      </c>
      <c r="E1013">
        <f t="shared" si="61"/>
        <v>0</v>
      </c>
      <c r="F1013">
        <f t="shared" si="62"/>
        <v>0</v>
      </c>
      <c r="J1013" s="4" t="s">
        <v>3439</v>
      </c>
      <c r="K1013" s="4" t="s">
        <v>2154</v>
      </c>
      <c r="L1013" s="3"/>
      <c r="O1013" t="str">
        <f t="shared" si="63"/>
        <v>T_MAGAZINE_RANK</v>
      </c>
      <c r="P1013" s="3"/>
    </row>
    <row r="1014" spans="2:16" x14ac:dyDescent="0.45">
      <c r="B1014" s="3" t="s">
        <v>820</v>
      </c>
      <c r="C1014" s="4" t="s">
        <v>2432</v>
      </c>
      <c r="D1014" s="32" t="str">
        <f t="shared" si="60"/>
        <v>T_REVIEW_BEST_POINT_YN</v>
      </c>
      <c r="E1014">
        <f t="shared" si="61"/>
        <v>0</v>
      </c>
      <c r="F1014">
        <f t="shared" si="62"/>
        <v>0</v>
      </c>
      <c r="J1014" s="4" t="s">
        <v>3439</v>
      </c>
      <c r="K1014" s="4" t="s">
        <v>2319</v>
      </c>
      <c r="L1014" s="3"/>
      <c r="O1014" t="str">
        <f t="shared" si="63"/>
        <v>T_MAGAZINE_CONTENT</v>
      </c>
      <c r="P1014" s="3"/>
    </row>
    <row r="1015" spans="2:16" x14ac:dyDescent="0.45">
      <c r="B1015" s="3" t="s">
        <v>820</v>
      </c>
      <c r="C1015" s="4" t="s">
        <v>2433</v>
      </c>
      <c r="D1015" s="32" t="str">
        <f t="shared" si="60"/>
        <v>T_REVIEW_BEST_SEQ</v>
      </c>
      <c r="E1015">
        <f t="shared" si="61"/>
        <v>0</v>
      </c>
      <c r="F1015">
        <f t="shared" si="62"/>
        <v>0</v>
      </c>
      <c r="J1015" s="4" t="s">
        <v>3439</v>
      </c>
      <c r="K1015" s="4" t="s">
        <v>3922</v>
      </c>
      <c r="L1015" s="3"/>
      <c r="O1015" t="str">
        <f t="shared" si="63"/>
        <v>T_MAGAZINE_ATTACH</v>
      </c>
      <c r="P1015" s="3"/>
    </row>
    <row r="1016" spans="2:16" x14ac:dyDescent="0.45">
      <c r="B1016" s="3" t="s">
        <v>820</v>
      </c>
      <c r="C1016" s="4" t="s">
        <v>2434</v>
      </c>
      <c r="D1016" s="32" t="str">
        <f t="shared" si="60"/>
        <v>T_REVIEW_MAIN_YN</v>
      </c>
      <c r="E1016">
        <f t="shared" si="61"/>
        <v>0</v>
      </c>
      <c r="F1016">
        <f t="shared" si="62"/>
        <v>0</v>
      </c>
      <c r="J1016" s="4" t="s">
        <v>3439</v>
      </c>
      <c r="K1016" s="4" t="s">
        <v>3923</v>
      </c>
      <c r="L1016" s="3"/>
      <c r="O1016" t="str">
        <f t="shared" si="63"/>
        <v>T_MAGAZINE_ATTACH_ORG_NAME</v>
      </c>
      <c r="P1016" s="3"/>
    </row>
    <row r="1017" spans="2:16" x14ac:dyDescent="0.45">
      <c r="B1017" s="3" t="s">
        <v>820</v>
      </c>
      <c r="C1017" s="4" t="s">
        <v>2383</v>
      </c>
      <c r="D1017" s="32" t="str">
        <f t="shared" si="60"/>
        <v>T_REVIEW_REVIEW_YN</v>
      </c>
      <c r="E1017">
        <f t="shared" si="61"/>
        <v>0</v>
      </c>
      <c r="F1017">
        <f t="shared" si="62"/>
        <v>0</v>
      </c>
      <c r="J1017" s="4" t="s">
        <v>3439</v>
      </c>
      <c r="K1017" s="4" t="s">
        <v>2156</v>
      </c>
      <c r="L1017" s="3"/>
      <c r="O1017" t="str">
        <f t="shared" si="63"/>
        <v>T_MAGAZINE_STATUS</v>
      </c>
      <c r="P1017" s="3"/>
    </row>
    <row r="1018" spans="2:16" x14ac:dyDescent="0.45">
      <c r="B1018" s="3" t="s">
        <v>820</v>
      </c>
      <c r="C1018" s="4" t="s">
        <v>2435</v>
      </c>
      <c r="D1018" s="32" t="str">
        <f t="shared" si="60"/>
        <v>T_REVIEW_REVIEW_SEQ</v>
      </c>
      <c r="E1018">
        <f t="shared" si="61"/>
        <v>0</v>
      </c>
      <c r="F1018">
        <f t="shared" si="62"/>
        <v>0</v>
      </c>
      <c r="J1018" s="4" t="s">
        <v>3439</v>
      </c>
      <c r="K1018" s="4" t="s">
        <v>2157</v>
      </c>
      <c r="L1018" s="3"/>
      <c r="O1018" t="str">
        <f t="shared" si="63"/>
        <v>T_MAGAZINE_CUSER</v>
      </c>
      <c r="P1018" s="3"/>
    </row>
    <row r="1019" spans="2:16" x14ac:dyDescent="0.45">
      <c r="B1019" s="3" t="s">
        <v>820</v>
      </c>
      <c r="C1019" s="4" t="s">
        <v>2248</v>
      </c>
      <c r="D1019" s="32" t="str">
        <f t="shared" si="60"/>
        <v>T_REVIEW_DISP_YN</v>
      </c>
      <c r="E1019">
        <f t="shared" si="61"/>
        <v>0</v>
      </c>
      <c r="F1019">
        <f t="shared" si="62"/>
        <v>0</v>
      </c>
      <c r="J1019" s="4" t="s">
        <v>3439</v>
      </c>
      <c r="K1019" s="4" t="s">
        <v>2149</v>
      </c>
      <c r="L1019" s="3"/>
      <c r="O1019" t="str">
        <f t="shared" si="63"/>
        <v>T_MAGAZINE_CDATE</v>
      </c>
      <c r="P1019" s="3"/>
    </row>
    <row r="1020" spans="2:16" x14ac:dyDescent="0.45">
      <c r="B1020" s="3" t="s">
        <v>820</v>
      </c>
      <c r="C1020" s="4" t="s">
        <v>2156</v>
      </c>
      <c r="D1020" s="32" t="str">
        <f t="shared" si="60"/>
        <v>T_REVIEW_STATUS</v>
      </c>
      <c r="E1020">
        <f t="shared" si="61"/>
        <v>0</v>
      </c>
      <c r="F1020">
        <f t="shared" si="62"/>
        <v>0</v>
      </c>
      <c r="J1020" s="4" t="s">
        <v>3439</v>
      </c>
      <c r="K1020" s="4" t="s">
        <v>2158</v>
      </c>
      <c r="L1020" s="3"/>
      <c r="O1020" t="str">
        <f t="shared" si="63"/>
        <v>T_MAGAZINE_UUSER</v>
      </c>
      <c r="P1020" s="3"/>
    </row>
    <row r="1021" spans="2:16" x14ac:dyDescent="0.45">
      <c r="B1021" s="3" t="s">
        <v>820</v>
      </c>
      <c r="C1021" s="4" t="s">
        <v>2157</v>
      </c>
      <c r="D1021" s="32" t="str">
        <f t="shared" si="60"/>
        <v>T_REVIEW_CUSER</v>
      </c>
      <c r="E1021">
        <f t="shared" si="61"/>
        <v>0</v>
      </c>
      <c r="F1021">
        <f t="shared" si="62"/>
        <v>0</v>
      </c>
      <c r="J1021" s="4" t="s">
        <v>3439</v>
      </c>
      <c r="K1021" s="4" t="s">
        <v>2150</v>
      </c>
      <c r="L1021" s="3"/>
      <c r="O1021" t="str">
        <f t="shared" si="63"/>
        <v>T_MAGAZINE_UDATE</v>
      </c>
      <c r="P1021" s="3"/>
    </row>
    <row r="1022" spans="2:16" x14ac:dyDescent="0.45">
      <c r="B1022" s="3" t="s">
        <v>820</v>
      </c>
      <c r="C1022" s="4" t="s">
        <v>2149</v>
      </c>
      <c r="D1022" s="32" t="str">
        <f t="shared" si="60"/>
        <v>T_REVIEW_CDATE</v>
      </c>
      <c r="E1022">
        <f t="shared" si="61"/>
        <v>0</v>
      </c>
      <c r="F1022">
        <f t="shared" si="62"/>
        <v>0</v>
      </c>
      <c r="J1022" s="4" t="s">
        <v>3440</v>
      </c>
      <c r="K1022" s="4" t="s">
        <v>2316</v>
      </c>
      <c r="L1022" s="3" t="s">
        <v>5505</v>
      </c>
      <c r="O1022" t="str">
        <f t="shared" si="63"/>
        <v>T_MAGAZINE_PRODUCT_MNO</v>
      </c>
      <c r="P1022" s="3" t="s">
        <v>5505</v>
      </c>
    </row>
    <row r="1023" spans="2:16" x14ac:dyDescent="0.45">
      <c r="B1023" s="3" t="s">
        <v>820</v>
      </c>
      <c r="C1023" s="4" t="s">
        <v>2158</v>
      </c>
      <c r="D1023" s="32" t="str">
        <f t="shared" si="60"/>
        <v>T_REVIEW_UUSER</v>
      </c>
      <c r="E1023">
        <f t="shared" si="61"/>
        <v>0</v>
      </c>
      <c r="F1023">
        <f t="shared" si="62"/>
        <v>0</v>
      </c>
      <c r="J1023" s="4" t="s">
        <v>3440</v>
      </c>
      <c r="K1023" s="4" t="s">
        <v>2145</v>
      </c>
      <c r="L1023" s="3" t="s">
        <v>5505</v>
      </c>
      <c r="O1023" t="str">
        <f t="shared" si="63"/>
        <v>T_MAGAZINE_PRODUCT_PNO</v>
      </c>
      <c r="P1023" s="3" t="s">
        <v>5505</v>
      </c>
    </row>
    <row r="1024" spans="2:16" x14ac:dyDescent="0.45">
      <c r="B1024" s="3" t="s">
        <v>820</v>
      </c>
      <c r="C1024" s="4" t="s">
        <v>2150</v>
      </c>
      <c r="D1024" s="32" t="str">
        <f t="shared" si="60"/>
        <v>T_REVIEW_UDATE</v>
      </c>
      <c r="E1024">
        <f t="shared" si="61"/>
        <v>0</v>
      </c>
      <c r="F1024">
        <f t="shared" si="62"/>
        <v>0</v>
      </c>
      <c r="J1024" s="4" t="s">
        <v>3440</v>
      </c>
      <c r="K1024" s="4" t="s">
        <v>2154</v>
      </c>
      <c r="L1024" s="3"/>
      <c r="O1024" t="str">
        <f t="shared" si="63"/>
        <v>T_MAGAZINE_PRODUCT_RANK</v>
      </c>
      <c r="P1024" s="3"/>
    </row>
    <row r="1025" spans="2:16" x14ac:dyDescent="0.45">
      <c r="B1025" s="3" t="s">
        <v>820</v>
      </c>
      <c r="C1025" s="4" t="s">
        <v>2436</v>
      </c>
      <c r="D1025" s="32" t="str">
        <f t="shared" si="60"/>
        <v>T_REVIEW_COMMENT</v>
      </c>
      <c r="E1025">
        <f t="shared" si="61"/>
        <v>0</v>
      </c>
      <c r="F1025">
        <f t="shared" si="62"/>
        <v>0</v>
      </c>
      <c r="J1025" s="4" t="s">
        <v>3441</v>
      </c>
      <c r="K1025" s="4" t="s">
        <v>4004</v>
      </c>
      <c r="L1025" s="3" t="s">
        <v>5505</v>
      </c>
      <c r="O1025" t="str">
        <f t="shared" si="63"/>
        <v>T_MAIN_VISUAL_MV_NO</v>
      </c>
      <c r="P1025" s="3" t="s">
        <v>5505</v>
      </c>
    </row>
    <row r="1026" spans="2:16" x14ac:dyDescent="0.45">
      <c r="B1026" s="3" t="s">
        <v>820</v>
      </c>
      <c r="C1026" s="4" t="s">
        <v>2437</v>
      </c>
      <c r="D1026" s="32" t="str">
        <f t="shared" si="60"/>
        <v>T_REVIEW_CMT_CUSER</v>
      </c>
      <c r="E1026">
        <f t="shared" si="61"/>
        <v>0</v>
      </c>
      <c r="F1026">
        <f t="shared" si="62"/>
        <v>0</v>
      </c>
      <c r="J1026" s="4" t="s">
        <v>3441</v>
      </c>
      <c r="K1026" s="4" t="s">
        <v>2143</v>
      </c>
      <c r="L1026" s="3"/>
      <c r="O1026" t="str">
        <f t="shared" si="63"/>
        <v>T_MAIN_VISUAL_GUBUN</v>
      </c>
      <c r="P1026" s="3"/>
    </row>
    <row r="1027" spans="2:16" x14ac:dyDescent="0.45">
      <c r="B1027" s="3" t="s">
        <v>820</v>
      </c>
      <c r="C1027" s="4" t="s">
        <v>2438</v>
      </c>
      <c r="D1027" s="32" t="str">
        <f t="shared" si="60"/>
        <v>T_REVIEW_CMT_CDATE</v>
      </c>
      <c r="E1027">
        <f t="shared" si="61"/>
        <v>0</v>
      </c>
      <c r="F1027">
        <f t="shared" si="62"/>
        <v>0</v>
      </c>
      <c r="J1027" s="4" t="s">
        <v>3441</v>
      </c>
      <c r="K1027" s="4" t="s">
        <v>2264</v>
      </c>
      <c r="L1027" s="3"/>
      <c r="O1027" t="str">
        <f t="shared" si="63"/>
        <v>T_MAIN_VISUAL_SDATE</v>
      </c>
      <c r="P1027" s="3"/>
    </row>
    <row r="1028" spans="2:16" x14ac:dyDescent="0.45">
      <c r="B1028" s="3" t="s">
        <v>820</v>
      </c>
      <c r="C1028" s="4" t="s">
        <v>2439</v>
      </c>
      <c r="D1028" s="32" t="str">
        <f t="shared" si="60"/>
        <v>T_REVIEW_CMT_UUSER</v>
      </c>
      <c r="E1028">
        <f t="shared" si="61"/>
        <v>0</v>
      </c>
      <c r="F1028">
        <f t="shared" si="62"/>
        <v>0</v>
      </c>
      <c r="J1028" s="4" t="s">
        <v>3441</v>
      </c>
      <c r="K1028" s="4" t="s">
        <v>2265</v>
      </c>
      <c r="L1028" s="3"/>
      <c r="O1028" t="str">
        <f t="shared" si="63"/>
        <v>T_MAIN_VISUAL_EDATE</v>
      </c>
      <c r="P1028" s="3"/>
    </row>
    <row r="1029" spans="2:16" x14ac:dyDescent="0.45">
      <c r="B1029" s="3" t="s">
        <v>820</v>
      </c>
      <c r="C1029" s="4" t="s">
        <v>2440</v>
      </c>
      <c r="D1029" s="32" t="str">
        <f t="shared" ref="D1029:D1092" si="64">B1029&amp;"_"&amp;C1029</f>
        <v>T_REVIEW_CMT_UDATE</v>
      </c>
      <c r="E1029">
        <f t="shared" ref="E1029:E1092" si="65">VLOOKUP(D1029,$O$3:$P$6663,2,FALSE)</f>
        <v>0</v>
      </c>
      <c r="F1029">
        <f t="shared" ref="F1029:F1092" si="66">IFERROR(E1029,"")</f>
        <v>0</v>
      </c>
      <c r="J1029" s="4" t="s">
        <v>3441</v>
      </c>
      <c r="K1029" s="4" t="s">
        <v>2263</v>
      </c>
      <c r="L1029" s="3"/>
      <c r="O1029" t="str">
        <f t="shared" ref="O1029:O1092" si="67">J1029&amp;"_"&amp;K1029</f>
        <v>T_MAIN_VISUAL_TITLE</v>
      </c>
      <c r="P1029" s="3"/>
    </row>
    <row r="1030" spans="2:16" x14ac:dyDescent="0.45">
      <c r="B1030" s="3" t="s">
        <v>820</v>
      </c>
      <c r="C1030" s="4" t="s">
        <v>3382</v>
      </c>
      <c r="D1030" s="32" t="str">
        <f t="shared" si="64"/>
        <v>T_REVIEW_LOAD_DTTM</v>
      </c>
      <c r="E1030" t="e">
        <f t="shared" si="65"/>
        <v>#N/A</v>
      </c>
      <c r="F1030" t="str">
        <f t="shared" si="66"/>
        <v/>
      </c>
      <c r="G1030" t="s">
        <v>3381</v>
      </c>
      <c r="J1030" s="4" t="s">
        <v>3441</v>
      </c>
      <c r="K1030" s="4" t="s">
        <v>2421</v>
      </c>
      <c r="L1030" s="3"/>
      <c r="O1030" t="str">
        <f t="shared" si="67"/>
        <v>T_MAIN_VISUAL_TAG</v>
      </c>
      <c r="P1030" s="3"/>
    </row>
    <row r="1031" spans="2:16" x14ac:dyDescent="0.45">
      <c r="B1031" s="3" t="s">
        <v>821</v>
      </c>
      <c r="C1031" s="4" t="s">
        <v>2322</v>
      </c>
      <c r="D1031" s="32" t="str">
        <f t="shared" si="64"/>
        <v>T_ROUTINE_ORDER_ORDERID</v>
      </c>
      <c r="E1031" t="str">
        <f t="shared" si="65"/>
        <v>PRI</v>
      </c>
      <c r="F1031" t="str">
        <f t="shared" si="66"/>
        <v>PRI</v>
      </c>
      <c r="G1031" t="s">
        <v>5505</v>
      </c>
      <c r="J1031" s="4" t="s">
        <v>3441</v>
      </c>
      <c r="K1031" s="4" t="s">
        <v>2373</v>
      </c>
      <c r="L1031" s="3"/>
      <c r="O1031" t="str">
        <f t="shared" si="67"/>
        <v>T_MAIN_VISUAL_PC_IMG</v>
      </c>
      <c r="P1031" s="3"/>
    </row>
    <row r="1032" spans="2:16" x14ac:dyDescent="0.45">
      <c r="B1032" s="3" t="s">
        <v>821</v>
      </c>
      <c r="C1032" s="4" t="s">
        <v>2144</v>
      </c>
      <c r="D1032" s="32" t="str">
        <f t="shared" si="64"/>
        <v>T_ROUTINE_ORDER_MEM_NO</v>
      </c>
      <c r="E1032">
        <f t="shared" si="65"/>
        <v>0</v>
      </c>
      <c r="F1032">
        <f t="shared" si="66"/>
        <v>0</v>
      </c>
      <c r="J1032" s="4" t="s">
        <v>3441</v>
      </c>
      <c r="K1032" s="4" t="s">
        <v>2374</v>
      </c>
      <c r="L1032" s="3"/>
      <c r="O1032" t="str">
        <f t="shared" si="67"/>
        <v>T_MAIN_VISUAL_PC_IMG_ALT</v>
      </c>
      <c r="P1032" s="3"/>
    </row>
    <row r="1033" spans="2:16" x14ac:dyDescent="0.45">
      <c r="B1033" s="3" t="s">
        <v>821</v>
      </c>
      <c r="C1033" s="4" t="s">
        <v>2143</v>
      </c>
      <c r="D1033" s="32" t="str">
        <f t="shared" si="64"/>
        <v>T_ROUTINE_ORDER_GUBUN</v>
      </c>
      <c r="E1033">
        <f t="shared" si="65"/>
        <v>0</v>
      </c>
      <c r="F1033">
        <f t="shared" si="66"/>
        <v>0</v>
      </c>
      <c r="J1033" s="4" t="s">
        <v>3441</v>
      </c>
      <c r="K1033" s="4" t="s">
        <v>2375</v>
      </c>
      <c r="L1033" s="3"/>
      <c r="O1033" t="str">
        <f t="shared" si="67"/>
        <v>T_MAIN_VISUAL_MO_IMG</v>
      </c>
      <c r="P1033" s="3"/>
    </row>
    <row r="1034" spans="2:16" x14ac:dyDescent="0.45">
      <c r="B1034" s="3" t="s">
        <v>821</v>
      </c>
      <c r="C1034" s="4" t="s">
        <v>2326</v>
      </c>
      <c r="D1034" s="32" t="str">
        <f t="shared" si="64"/>
        <v>T_ROUTINE_ORDER_ONAME</v>
      </c>
      <c r="E1034">
        <f t="shared" si="65"/>
        <v>0</v>
      </c>
      <c r="F1034">
        <f t="shared" si="66"/>
        <v>0</v>
      </c>
      <c r="J1034" s="4" t="s">
        <v>3441</v>
      </c>
      <c r="K1034" s="4" t="s">
        <v>2376</v>
      </c>
      <c r="L1034" s="3"/>
      <c r="O1034" t="str">
        <f t="shared" si="67"/>
        <v>T_MAIN_VISUAL_MO_IMG_ALT</v>
      </c>
      <c r="P1034" s="3"/>
    </row>
    <row r="1035" spans="2:16" x14ac:dyDescent="0.45">
      <c r="B1035" s="3" t="s">
        <v>821</v>
      </c>
      <c r="C1035" s="4" t="s">
        <v>2327</v>
      </c>
      <c r="D1035" s="32" t="str">
        <f t="shared" si="64"/>
        <v>T_ROUTINE_ORDER_OMTEL1</v>
      </c>
      <c r="E1035">
        <f t="shared" si="65"/>
        <v>0</v>
      </c>
      <c r="F1035">
        <f t="shared" si="66"/>
        <v>0</v>
      </c>
      <c r="J1035" s="4" t="s">
        <v>3441</v>
      </c>
      <c r="K1035" s="4" t="s">
        <v>4005</v>
      </c>
      <c r="L1035" s="3"/>
      <c r="O1035" t="str">
        <f t="shared" si="67"/>
        <v>T_MAIN_VISUAL_URL</v>
      </c>
      <c r="P1035" s="3"/>
    </row>
    <row r="1036" spans="2:16" x14ac:dyDescent="0.45">
      <c r="B1036" s="3" t="s">
        <v>821</v>
      </c>
      <c r="C1036" s="4" t="s">
        <v>2328</v>
      </c>
      <c r="D1036" s="32" t="str">
        <f t="shared" si="64"/>
        <v>T_ROUTINE_ORDER_OMTEL2</v>
      </c>
      <c r="E1036">
        <f t="shared" si="65"/>
        <v>0</v>
      </c>
      <c r="F1036">
        <f t="shared" si="66"/>
        <v>0</v>
      </c>
      <c r="J1036" s="4" t="s">
        <v>3441</v>
      </c>
      <c r="K1036" s="4" t="s">
        <v>2154</v>
      </c>
      <c r="L1036" s="3"/>
      <c r="O1036" t="str">
        <f t="shared" si="67"/>
        <v>T_MAIN_VISUAL_RANK</v>
      </c>
      <c r="P1036" s="3"/>
    </row>
    <row r="1037" spans="2:16" x14ac:dyDescent="0.45">
      <c r="B1037" s="3" t="s">
        <v>821</v>
      </c>
      <c r="C1037" s="4" t="s">
        <v>2329</v>
      </c>
      <c r="D1037" s="32" t="str">
        <f t="shared" si="64"/>
        <v>T_ROUTINE_ORDER_OTEL1</v>
      </c>
      <c r="E1037">
        <f t="shared" si="65"/>
        <v>0</v>
      </c>
      <c r="F1037">
        <f t="shared" si="66"/>
        <v>0</v>
      </c>
      <c r="J1037" s="4" t="s">
        <v>3441</v>
      </c>
      <c r="K1037" s="4" t="s">
        <v>2267</v>
      </c>
      <c r="L1037" s="3"/>
      <c r="O1037" t="str">
        <f t="shared" si="67"/>
        <v>T_MAIN_VISUAL_TARGET</v>
      </c>
      <c r="P1037" s="3"/>
    </row>
    <row r="1038" spans="2:16" x14ac:dyDescent="0.45">
      <c r="B1038" s="3" t="s">
        <v>821</v>
      </c>
      <c r="C1038" s="4" t="s">
        <v>2330</v>
      </c>
      <c r="D1038" s="32" t="str">
        <f t="shared" si="64"/>
        <v>T_ROUTINE_ORDER_OTEL2</v>
      </c>
      <c r="E1038">
        <f t="shared" si="65"/>
        <v>0</v>
      </c>
      <c r="F1038">
        <f t="shared" si="66"/>
        <v>0</v>
      </c>
      <c r="J1038" s="4" t="s">
        <v>3441</v>
      </c>
      <c r="K1038" s="4" t="s">
        <v>2156</v>
      </c>
      <c r="L1038" s="3"/>
      <c r="O1038" t="str">
        <f t="shared" si="67"/>
        <v>T_MAIN_VISUAL_STATUS</v>
      </c>
      <c r="P1038" s="3"/>
    </row>
    <row r="1039" spans="2:16" x14ac:dyDescent="0.45">
      <c r="B1039" s="3" t="s">
        <v>821</v>
      </c>
      <c r="C1039" s="4" t="s">
        <v>2331</v>
      </c>
      <c r="D1039" s="32" t="str">
        <f t="shared" si="64"/>
        <v>T_ROUTINE_ORDER_OEMAIL</v>
      </c>
      <c r="E1039">
        <f t="shared" si="65"/>
        <v>0</v>
      </c>
      <c r="F1039">
        <f t="shared" si="66"/>
        <v>0</v>
      </c>
      <c r="J1039" s="4" t="s">
        <v>3441</v>
      </c>
      <c r="K1039" s="4" t="s">
        <v>2157</v>
      </c>
      <c r="L1039" s="3"/>
      <c r="O1039" t="str">
        <f t="shared" si="67"/>
        <v>T_MAIN_VISUAL_CUSER</v>
      </c>
      <c r="P1039" s="3"/>
    </row>
    <row r="1040" spans="2:16" x14ac:dyDescent="0.45">
      <c r="B1040" s="3" t="s">
        <v>821</v>
      </c>
      <c r="C1040" s="4" t="s">
        <v>2303</v>
      </c>
      <c r="D1040" s="32" t="str">
        <f t="shared" si="64"/>
        <v>T_ROUTINE_ORDER_DEVICE</v>
      </c>
      <c r="E1040">
        <f t="shared" si="65"/>
        <v>0</v>
      </c>
      <c r="F1040">
        <f t="shared" si="66"/>
        <v>0</v>
      </c>
      <c r="J1040" s="4" t="s">
        <v>3441</v>
      </c>
      <c r="K1040" s="4" t="s">
        <v>2149</v>
      </c>
      <c r="L1040" s="3"/>
      <c r="O1040" t="str">
        <f t="shared" si="67"/>
        <v>T_MAIN_VISUAL_CDATE</v>
      </c>
      <c r="P1040" s="3"/>
    </row>
    <row r="1041" spans="2:16" x14ac:dyDescent="0.45">
      <c r="B1041" s="3" t="s">
        <v>821</v>
      </c>
      <c r="C1041" s="4" t="s">
        <v>2264</v>
      </c>
      <c r="D1041" s="32" t="str">
        <f t="shared" si="64"/>
        <v>T_ROUTINE_ORDER_SDATE</v>
      </c>
      <c r="E1041">
        <f t="shared" si="65"/>
        <v>0</v>
      </c>
      <c r="F1041">
        <f t="shared" si="66"/>
        <v>0</v>
      </c>
      <c r="J1041" s="4" t="s">
        <v>3441</v>
      </c>
      <c r="K1041" s="4" t="s">
        <v>2158</v>
      </c>
      <c r="L1041" s="3"/>
      <c r="O1041" t="str">
        <f t="shared" si="67"/>
        <v>T_MAIN_VISUAL_UUSER</v>
      </c>
      <c r="P1041" s="3"/>
    </row>
    <row r="1042" spans="2:16" x14ac:dyDescent="0.45">
      <c r="B1042" s="3" t="s">
        <v>821</v>
      </c>
      <c r="C1042" s="4" t="s">
        <v>2441</v>
      </c>
      <c r="D1042" s="32" t="str">
        <f t="shared" si="64"/>
        <v>T_ROUTINE_ORDER_PERIOD</v>
      </c>
      <c r="E1042">
        <f t="shared" si="65"/>
        <v>0</v>
      </c>
      <c r="F1042">
        <f t="shared" si="66"/>
        <v>0</v>
      </c>
      <c r="J1042" s="4" t="s">
        <v>3441</v>
      </c>
      <c r="K1042" s="4" t="s">
        <v>2150</v>
      </c>
      <c r="L1042" s="3"/>
      <c r="O1042" t="str">
        <f t="shared" si="67"/>
        <v>T_MAIN_VISUAL_UDATE</v>
      </c>
      <c r="P1042" s="3"/>
    </row>
    <row r="1043" spans="2:16" x14ac:dyDescent="0.45">
      <c r="B1043" s="3" t="s">
        <v>821</v>
      </c>
      <c r="C1043" s="4" t="s">
        <v>2442</v>
      </c>
      <c r="D1043" s="32" t="str">
        <f t="shared" si="64"/>
        <v>T_ROUTINE_ORDER_CNT</v>
      </c>
      <c r="E1043">
        <f t="shared" si="65"/>
        <v>0</v>
      </c>
      <c r="F1043">
        <f t="shared" si="66"/>
        <v>0</v>
      </c>
      <c r="J1043" s="4" t="s">
        <v>798</v>
      </c>
      <c r="K1043" s="4" t="s">
        <v>2272</v>
      </c>
      <c r="L1043" s="3" t="s">
        <v>5505</v>
      </c>
      <c r="O1043" t="str">
        <f t="shared" si="67"/>
        <v>T_MCOUPON_MCOUPONID</v>
      </c>
      <c r="P1043" s="3" t="s">
        <v>5505</v>
      </c>
    </row>
    <row r="1044" spans="2:16" x14ac:dyDescent="0.45">
      <c r="B1044" s="3" t="s">
        <v>821</v>
      </c>
      <c r="C1044" s="4" t="s">
        <v>2341</v>
      </c>
      <c r="D1044" s="32" t="str">
        <f t="shared" si="64"/>
        <v>T_ROUTINE_ORDER_PAY_TYPE</v>
      </c>
      <c r="E1044">
        <f t="shared" si="65"/>
        <v>0</v>
      </c>
      <c r="F1044">
        <f t="shared" si="66"/>
        <v>0</v>
      </c>
      <c r="J1044" s="4" t="s">
        <v>798</v>
      </c>
      <c r="K1044" s="4" t="s">
        <v>2262</v>
      </c>
      <c r="L1044" s="3"/>
      <c r="O1044" t="str">
        <f t="shared" si="67"/>
        <v>T_MCOUPON_COUPONID</v>
      </c>
      <c r="P1044" s="3"/>
    </row>
    <row r="1045" spans="2:16" x14ac:dyDescent="0.45">
      <c r="B1045" s="3" t="s">
        <v>821</v>
      </c>
      <c r="C1045" s="4" t="s">
        <v>2443</v>
      </c>
      <c r="D1045" s="32" t="str">
        <f t="shared" si="64"/>
        <v>T_ROUTINE_ORDER_BILLINGKEY</v>
      </c>
      <c r="E1045">
        <f t="shared" si="65"/>
        <v>0</v>
      </c>
      <c r="F1045">
        <f t="shared" si="66"/>
        <v>0</v>
      </c>
      <c r="J1045" s="4" t="s">
        <v>798</v>
      </c>
      <c r="K1045" s="4" t="s">
        <v>2144</v>
      </c>
      <c r="L1045" s="3"/>
      <c r="O1045" t="str">
        <f t="shared" si="67"/>
        <v>T_MCOUPON_MEM_NO</v>
      </c>
      <c r="P1045" s="3"/>
    </row>
    <row r="1046" spans="2:16" x14ac:dyDescent="0.45">
      <c r="B1046" s="3" t="s">
        <v>821</v>
      </c>
      <c r="C1046" s="4" t="s">
        <v>2444</v>
      </c>
      <c r="D1046" s="32" t="str">
        <f t="shared" si="64"/>
        <v>T_ROUTINE_ORDER_PAY_LOG</v>
      </c>
      <c r="E1046">
        <f t="shared" si="65"/>
        <v>0</v>
      </c>
      <c r="F1046">
        <f t="shared" si="66"/>
        <v>0</v>
      </c>
      <c r="J1046" s="4" t="s">
        <v>798</v>
      </c>
      <c r="K1046" s="4" t="s">
        <v>2149</v>
      </c>
      <c r="L1046" s="3"/>
      <c r="O1046" t="str">
        <f t="shared" si="67"/>
        <v>T_MCOUPON_CDATE</v>
      </c>
      <c r="P1046" s="3"/>
    </row>
    <row r="1047" spans="2:16" x14ac:dyDescent="0.45">
      <c r="B1047" s="3" t="s">
        <v>821</v>
      </c>
      <c r="C1047" s="4" t="s">
        <v>2149</v>
      </c>
      <c r="D1047" s="32" t="str">
        <f t="shared" si="64"/>
        <v>T_ROUTINE_ORDER_CDATE</v>
      </c>
      <c r="E1047">
        <f t="shared" si="65"/>
        <v>0</v>
      </c>
      <c r="F1047">
        <f t="shared" si="66"/>
        <v>0</v>
      </c>
      <c r="J1047" s="4" t="s">
        <v>798</v>
      </c>
      <c r="K1047" s="4" t="s">
        <v>2273</v>
      </c>
      <c r="L1047" s="3"/>
      <c r="O1047" t="str">
        <f t="shared" si="67"/>
        <v>T_MCOUPON_USE_DATE</v>
      </c>
      <c r="P1047" s="3"/>
    </row>
    <row r="1048" spans="2:16" x14ac:dyDescent="0.45">
      <c r="B1048" s="3" t="s">
        <v>821</v>
      </c>
      <c r="C1048" s="4" t="s">
        <v>2150</v>
      </c>
      <c r="D1048" s="32" t="str">
        <f t="shared" si="64"/>
        <v>T_ROUTINE_ORDER_UDATE</v>
      </c>
      <c r="E1048">
        <f t="shared" si="65"/>
        <v>0</v>
      </c>
      <c r="F1048">
        <f t="shared" si="66"/>
        <v>0</v>
      </c>
      <c r="J1048" s="4" t="s">
        <v>800</v>
      </c>
      <c r="K1048" s="4" t="s">
        <v>2144</v>
      </c>
      <c r="L1048" s="3" t="s">
        <v>5505</v>
      </c>
      <c r="O1048" t="str">
        <f t="shared" si="67"/>
        <v>T_MEMBER_MEM_NO</v>
      </c>
      <c r="P1048" s="3" t="s">
        <v>5505</v>
      </c>
    </row>
    <row r="1049" spans="2:16" x14ac:dyDescent="0.45">
      <c r="B1049" s="3" t="s">
        <v>821</v>
      </c>
      <c r="C1049" s="4" t="s">
        <v>3382</v>
      </c>
      <c r="D1049" s="32" t="str">
        <f t="shared" si="64"/>
        <v>T_ROUTINE_ORDER_LOAD_DTTM</v>
      </c>
      <c r="E1049" t="e">
        <f t="shared" si="65"/>
        <v>#N/A</v>
      </c>
      <c r="F1049" t="str">
        <f t="shared" si="66"/>
        <v/>
      </c>
      <c r="G1049" t="s">
        <v>3381</v>
      </c>
      <c r="J1049" s="4" t="s">
        <v>3442</v>
      </c>
      <c r="K1049" s="4" t="s">
        <v>2278</v>
      </c>
      <c r="L1049" s="3" t="s">
        <v>5507</v>
      </c>
      <c r="O1049" t="str">
        <f t="shared" si="67"/>
        <v>T_MEMBER_MEM_ID</v>
      </c>
      <c r="P1049" s="3" t="s">
        <v>5507</v>
      </c>
    </row>
    <row r="1050" spans="2:16" x14ac:dyDescent="0.45">
      <c r="B1050" s="3" t="s">
        <v>822</v>
      </c>
      <c r="C1050" s="4" t="s">
        <v>2351</v>
      </c>
      <c r="D1050" s="32" t="str">
        <f t="shared" si="64"/>
        <v>T_ROUTINE_ORDER_ITEM_ITEM_NO</v>
      </c>
      <c r="E1050" t="str">
        <f t="shared" si="65"/>
        <v>PRI</v>
      </c>
      <c r="F1050" t="str">
        <f t="shared" si="66"/>
        <v>PRI</v>
      </c>
      <c r="G1050" t="s">
        <v>5505</v>
      </c>
      <c r="J1050" s="4" t="s">
        <v>800</v>
      </c>
      <c r="K1050" s="4" t="s">
        <v>2279</v>
      </c>
      <c r="L1050" s="3"/>
      <c r="O1050" t="str">
        <f t="shared" si="67"/>
        <v>T_MEMBER_PASSWD</v>
      </c>
      <c r="P1050" s="3"/>
    </row>
    <row r="1051" spans="2:16" x14ac:dyDescent="0.45">
      <c r="B1051" s="3" t="s">
        <v>822</v>
      </c>
      <c r="C1051" s="4" t="s">
        <v>2322</v>
      </c>
      <c r="D1051" s="32" t="str">
        <f t="shared" si="64"/>
        <v>T_ROUTINE_ORDER_ITEM_ORDERID</v>
      </c>
      <c r="E1051" t="str">
        <f t="shared" si="65"/>
        <v>MUL</v>
      </c>
      <c r="F1051" t="str">
        <f t="shared" si="66"/>
        <v>MUL</v>
      </c>
      <c r="G1051" t="s">
        <v>5506</v>
      </c>
      <c r="J1051" s="4" t="s">
        <v>800</v>
      </c>
      <c r="K1051" s="4" t="s">
        <v>2153</v>
      </c>
      <c r="L1051" s="3"/>
      <c r="O1051" t="str">
        <f t="shared" si="67"/>
        <v>T_MEMBER_NAME</v>
      </c>
      <c r="P1051" s="3"/>
    </row>
    <row r="1052" spans="2:16" x14ac:dyDescent="0.45">
      <c r="B1052" s="3" t="s">
        <v>822</v>
      </c>
      <c r="C1052" s="4" t="s">
        <v>2145</v>
      </c>
      <c r="D1052" s="32" t="str">
        <f t="shared" si="64"/>
        <v>T_ROUTINE_ORDER_ITEM_PNO</v>
      </c>
      <c r="E1052">
        <f t="shared" si="65"/>
        <v>0</v>
      </c>
      <c r="F1052">
        <f t="shared" si="66"/>
        <v>0</v>
      </c>
      <c r="J1052" s="4" t="s">
        <v>800</v>
      </c>
      <c r="K1052" s="4" t="s">
        <v>2280</v>
      </c>
      <c r="L1052" s="3"/>
      <c r="O1052" t="str">
        <f t="shared" si="67"/>
        <v>T_MEMBER_AGE</v>
      </c>
      <c r="P1052" s="3"/>
    </row>
    <row r="1053" spans="2:16" x14ac:dyDescent="0.45">
      <c r="B1053" s="3" t="s">
        <v>822</v>
      </c>
      <c r="C1053" s="4" t="s">
        <v>2146</v>
      </c>
      <c r="D1053" s="32" t="str">
        <f t="shared" si="64"/>
        <v>T_ROUTINE_ORDER_ITEM_QTY</v>
      </c>
      <c r="E1053">
        <f t="shared" si="65"/>
        <v>0</v>
      </c>
      <c r="F1053">
        <f t="shared" si="66"/>
        <v>0</v>
      </c>
      <c r="J1053" s="4" t="s">
        <v>800</v>
      </c>
      <c r="K1053" s="4" t="s">
        <v>2281</v>
      </c>
      <c r="L1053" s="3"/>
      <c r="O1053" t="str">
        <f t="shared" si="67"/>
        <v>T_MEMBER_BIRTHDAY</v>
      </c>
      <c r="P1053" s="3"/>
    </row>
    <row r="1054" spans="2:16" x14ac:dyDescent="0.45">
      <c r="B1054" s="3" t="s">
        <v>822</v>
      </c>
      <c r="C1054" s="4" t="s">
        <v>3382</v>
      </c>
      <c r="D1054" s="32" t="str">
        <f t="shared" si="64"/>
        <v>T_ROUTINE_ORDER_ITEM_LOAD_DTTM</v>
      </c>
      <c r="E1054" t="e">
        <f t="shared" si="65"/>
        <v>#N/A</v>
      </c>
      <c r="F1054" t="str">
        <f t="shared" si="66"/>
        <v/>
      </c>
      <c r="G1054" t="s">
        <v>3381</v>
      </c>
      <c r="J1054" s="4" t="s">
        <v>800</v>
      </c>
      <c r="K1054" s="4" t="s">
        <v>2275</v>
      </c>
      <c r="L1054" s="3"/>
      <c r="O1054" t="str">
        <f t="shared" si="67"/>
        <v>T_MEMBER_GENDER</v>
      </c>
      <c r="P1054" s="3"/>
    </row>
    <row r="1055" spans="2:16" x14ac:dyDescent="0.45">
      <c r="B1055" s="3" t="s">
        <v>823</v>
      </c>
      <c r="C1055" s="4" t="s">
        <v>2445</v>
      </c>
      <c r="D1055" s="32" t="str">
        <f t="shared" si="64"/>
        <v>T_SE_PRODUCT_SENO</v>
      </c>
      <c r="E1055" t="str">
        <f t="shared" si="65"/>
        <v>PRI</v>
      </c>
      <c r="F1055" t="str">
        <f t="shared" si="66"/>
        <v>PRI</v>
      </c>
      <c r="G1055" t="s">
        <v>5505</v>
      </c>
      <c r="J1055" s="4" t="s">
        <v>800</v>
      </c>
      <c r="K1055" s="4" t="s">
        <v>2282</v>
      </c>
      <c r="L1055" s="3"/>
      <c r="O1055" t="str">
        <f t="shared" si="67"/>
        <v>T_MEMBER_MTEL1</v>
      </c>
      <c r="P1055" s="3"/>
    </row>
    <row r="1056" spans="2:16" x14ac:dyDescent="0.45">
      <c r="B1056" s="3" t="s">
        <v>823</v>
      </c>
      <c r="C1056" s="4" t="s">
        <v>2145</v>
      </c>
      <c r="D1056" s="32" t="str">
        <f t="shared" si="64"/>
        <v>T_SE_PRODUCT_PNO</v>
      </c>
      <c r="E1056" t="str">
        <f t="shared" si="65"/>
        <v>PRI</v>
      </c>
      <c r="F1056" t="str">
        <f t="shared" si="66"/>
        <v>PRI</v>
      </c>
      <c r="G1056" t="s">
        <v>5505</v>
      </c>
      <c r="J1056" s="4" t="s">
        <v>800</v>
      </c>
      <c r="K1056" s="4" t="s">
        <v>2283</v>
      </c>
      <c r="L1056" s="3"/>
      <c r="O1056" t="str">
        <f t="shared" si="67"/>
        <v>T_MEMBER_MTEL2</v>
      </c>
      <c r="P1056" s="3"/>
    </row>
    <row r="1057" spans="2:16" x14ac:dyDescent="0.45">
      <c r="B1057" s="3" t="s">
        <v>823</v>
      </c>
      <c r="C1057" s="4" t="s">
        <v>2154</v>
      </c>
      <c r="D1057" s="32" t="str">
        <f t="shared" si="64"/>
        <v>T_SE_PRODUCT_RANK</v>
      </c>
      <c r="E1057">
        <f t="shared" si="65"/>
        <v>0</v>
      </c>
      <c r="F1057">
        <f t="shared" si="66"/>
        <v>0</v>
      </c>
      <c r="J1057" s="4" t="s">
        <v>800</v>
      </c>
      <c r="K1057" s="4" t="s">
        <v>2284</v>
      </c>
      <c r="L1057" s="3"/>
      <c r="O1057" t="str">
        <f t="shared" si="67"/>
        <v>T_MEMBER_EMAIL</v>
      </c>
      <c r="P1057" s="3"/>
    </row>
    <row r="1058" spans="2:16" x14ac:dyDescent="0.45">
      <c r="B1058" s="3" t="s">
        <v>823</v>
      </c>
      <c r="C1058" s="4" t="s">
        <v>3382</v>
      </c>
      <c r="D1058" s="32" t="str">
        <f t="shared" si="64"/>
        <v>T_SE_PRODUCT_LOAD_DTTM</v>
      </c>
      <c r="E1058" t="e">
        <f t="shared" si="65"/>
        <v>#N/A</v>
      </c>
      <c r="F1058" t="str">
        <f t="shared" si="66"/>
        <v/>
      </c>
      <c r="G1058" t="s">
        <v>3381</v>
      </c>
      <c r="J1058" s="4" t="s">
        <v>800</v>
      </c>
      <c r="K1058" s="4" t="s">
        <v>2285</v>
      </c>
      <c r="L1058" s="3"/>
      <c r="O1058" t="str">
        <f t="shared" si="67"/>
        <v>T_MEMBER_SMS_YN</v>
      </c>
      <c r="P1058" s="3"/>
    </row>
    <row r="1059" spans="2:16" x14ac:dyDescent="0.45">
      <c r="B1059" s="3" t="s">
        <v>824</v>
      </c>
      <c r="C1059" s="4" t="s">
        <v>2445</v>
      </c>
      <c r="D1059" s="32" t="str">
        <f t="shared" si="64"/>
        <v>T_SPECIAL_EXHIBITION_SENO</v>
      </c>
      <c r="E1059" t="str">
        <f t="shared" si="65"/>
        <v>PRI</v>
      </c>
      <c r="F1059" t="str">
        <f t="shared" si="66"/>
        <v>PRI</v>
      </c>
      <c r="G1059" t="s">
        <v>5505</v>
      </c>
      <c r="J1059" s="4" t="s">
        <v>800</v>
      </c>
      <c r="K1059" s="4" t="s">
        <v>2286</v>
      </c>
      <c r="L1059" s="3"/>
      <c r="O1059" t="str">
        <f t="shared" si="67"/>
        <v>T_MEMBER_EMAIL_YN</v>
      </c>
      <c r="P1059" s="3"/>
    </row>
    <row r="1060" spans="2:16" x14ac:dyDescent="0.45">
      <c r="B1060" s="3" t="s">
        <v>824</v>
      </c>
      <c r="C1060" s="4" t="s">
        <v>2263</v>
      </c>
      <c r="D1060" s="32" t="str">
        <f t="shared" si="64"/>
        <v>T_SPECIAL_EXHIBITION_TITLE</v>
      </c>
      <c r="E1060">
        <f t="shared" si="65"/>
        <v>0</v>
      </c>
      <c r="F1060">
        <f t="shared" si="66"/>
        <v>0</v>
      </c>
      <c r="J1060" s="4" t="s">
        <v>800</v>
      </c>
      <c r="K1060" s="4" t="s">
        <v>2276</v>
      </c>
      <c r="L1060" s="3"/>
      <c r="O1060" t="str">
        <f t="shared" si="67"/>
        <v>T_MEMBER_HEIGHT</v>
      </c>
      <c r="P1060" s="3"/>
    </row>
    <row r="1061" spans="2:16" x14ac:dyDescent="0.45">
      <c r="B1061" s="3" t="s">
        <v>824</v>
      </c>
      <c r="C1061" s="4" t="s">
        <v>2446</v>
      </c>
      <c r="D1061" s="32" t="str">
        <f t="shared" si="64"/>
        <v>T_SPECIAL_EXHIBITION_VIEW_CNT</v>
      </c>
      <c r="E1061">
        <f t="shared" si="65"/>
        <v>0</v>
      </c>
      <c r="F1061">
        <f t="shared" si="66"/>
        <v>0</v>
      </c>
      <c r="J1061" s="4" t="s">
        <v>800</v>
      </c>
      <c r="K1061" s="4" t="s">
        <v>2277</v>
      </c>
      <c r="L1061" s="3"/>
      <c r="O1061" t="str">
        <f t="shared" si="67"/>
        <v>T_MEMBER_WEIGHT</v>
      </c>
      <c r="P1061" s="3"/>
    </row>
    <row r="1062" spans="2:16" x14ac:dyDescent="0.45">
      <c r="B1062" s="3" t="s">
        <v>824</v>
      </c>
      <c r="C1062" s="4" t="s">
        <v>2264</v>
      </c>
      <c r="D1062" s="32" t="str">
        <f t="shared" si="64"/>
        <v>T_SPECIAL_EXHIBITION_SDATE</v>
      </c>
      <c r="E1062">
        <f t="shared" si="65"/>
        <v>0</v>
      </c>
      <c r="F1062">
        <f t="shared" si="66"/>
        <v>0</v>
      </c>
      <c r="J1062" s="4" t="s">
        <v>800</v>
      </c>
      <c r="K1062" s="4" t="s">
        <v>4006</v>
      </c>
      <c r="L1062" s="3"/>
      <c r="O1062" t="str">
        <f t="shared" si="67"/>
        <v>T_MEMBER_GRADE_NO</v>
      </c>
      <c r="P1062" s="3"/>
    </row>
    <row r="1063" spans="2:16" x14ac:dyDescent="0.45">
      <c r="B1063" s="3" t="s">
        <v>824</v>
      </c>
      <c r="C1063" s="4" t="s">
        <v>2265</v>
      </c>
      <c r="D1063" s="32" t="str">
        <f t="shared" si="64"/>
        <v>T_SPECIAL_EXHIBITION_EDATE</v>
      </c>
      <c r="E1063">
        <f t="shared" si="65"/>
        <v>0</v>
      </c>
      <c r="F1063">
        <f t="shared" si="66"/>
        <v>0</v>
      </c>
      <c r="J1063" s="4" t="s">
        <v>800</v>
      </c>
      <c r="K1063" s="4" t="s">
        <v>2288</v>
      </c>
      <c r="L1063" s="3"/>
      <c r="O1063" t="str">
        <f t="shared" si="67"/>
        <v>T_MEMBER_CLINIC_YN</v>
      </c>
      <c r="P1063" s="3"/>
    </row>
    <row r="1064" spans="2:16" x14ac:dyDescent="0.45">
      <c r="B1064" s="3" t="s">
        <v>824</v>
      </c>
      <c r="C1064" s="4" t="s">
        <v>2391</v>
      </c>
      <c r="D1064" s="32" t="str">
        <f t="shared" si="64"/>
        <v>T_SPECIAL_EXHIBITION_SUMMARY</v>
      </c>
      <c r="E1064">
        <f t="shared" si="65"/>
        <v>0</v>
      </c>
      <c r="F1064">
        <f t="shared" si="66"/>
        <v>0</v>
      </c>
      <c r="J1064" s="4" t="s">
        <v>800</v>
      </c>
      <c r="K1064" s="4" t="s">
        <v>2156</v>
      </c>
      <c r="L1064" s="3"/>
      <c r="O1064" t="str">
        <f t="shared" si="67"/>
        <v>T_MEMBER_STATUS</v>
      </c>
      <c r="P1064" s="3"/>
    </row>
    <row r="1065" spans="2:16" x14ac:dyDescent="0.45">
      <c r="B1065" s="3" t="s">
        <v>824</v>
      </c>
      <c r="C1065" s="4" t="s">
        <v>2396</v>
      </c>
      <c r="D1065" s="32" t="str">
        <f t="shared" si="64"/>
        <v>T_SPECIAL_EXHIBITION_IMG</v>
      </c>
      <c r="E1065">
        <f t="shared" si="65"/>
        <v>0</v>
      </c>
      <c r="F1065">
        <f t="shared" si="66"/>
        <v>0</v>
      </c>
      <c r="J1065" s="4" t="s">
        <v>800</v>
      </c>
      <c r="K1065" s="4" t="s">
        <v>2289</v>
      </c>
      <c r="L1065" s="3"/>
      <c r="O1065" t="str">
        <f t="shared" si="67"/>
        <v>T_MEMBER_SLEEP_YN</v>
      </c>
      <c r="P1065" s="3"/>
    </row>
    <row r="1066" spans="2:16" x14ac:dyDescent="0.45">
      <c r="B1066" s="3" t="s">
        <v>824</v>
      </c>
      <c r="C1066" s="4" t="s">
        <v>2447</v>
      </c>
      <c r="D1066" s="32" t="str">
        <f t="shared" si="64"/>
        <v>T_SPECIAL_EXHIBITION_BANNER</v>
      </c>
      <c r="E1066">
        <f t="shared" si="65"/>
        <v>0</v>
      </c>
      <c r="F1066">
        <f t="shared" si="66"/>
        <v>0</v>
      </c>
      <c r="J1066" s="4" t="s">
        <v>800</v>
      </c>
      <c r="K1066" s="4" t="s">
        <v>2290</v>
      </c>
      <c r="L1066" s="3"/>
      <c r="O1066" t="str">
        <f t="shared" si="67"/>
        <v>T_MEMBER_SLEEP_DATE</v>
      </c>
      <c r="P1066" s="3"/>
    </row>
    <row r="1067" spans="2:16" x14ac:dyDescent="0.45">
      <c r="B1067" s="3" t="s">
        <v>824</v>
      </c>
      <c r="C1067" s="4" t="s">
        <v>2392</v>
      </c>
      <c r="D1067" s="32" t="str">
        <f t="shared" si="64"/>
        <v>T_SPECIAL_EXHIBITION_PC_DESC</v>
      </c>
      <c r="E1067">
        <f t="shared" si="65"/>
        <v>0</v>
      </c>
      <c r="F1067">
        <f t="shared" si="66"/>
        <v>0</v>
      </c>
      <c r="J1067" s="4" t="s">
        <v>800</v>
      </c>
      <c r="K1067" s="4" t="s">
        <v>2291</v>
      </c>
      <c r="L1067" s="3"/>
      <c r="O1067" t="str">
        <f t="shared" si="67"/>
        <v>T_MEMBER_SLEEP_INFO_YN</v>
      </c>
      <c r="P1067" s="3"/>
    </row>
    <row r="1068" spans="2:16" x14ac:dyDescent="0.45">
      <c r="B1068" s="3" t="s">
        <v>824</v>
      </c>
      <c r="C1068" s="4" t="s">
        <v>2393</v>
      </c>
      <c r="D1068" s="32" t="str">
        <f t="shared" si="64"/>
        <v>T_SPECIAL_EXHIBITION_MO_DESC</v>
      </c>
      <c r="E1068">
        <f t="shared" si="65"/>
        <v>0</v>
      </c>
      <c r="F1068">
        <f t="shared" si="66"/>
        <v>0</v>
      </c>
      <c r="J1068" s="4" t="s">
        <v>800</v>
      </c>
      <c r="K1068" s="4" t="s">
        <v>2292</v>
      </c>
      <c r="L1068" s="3"/>
      <c r="O1068" t="str">
        <f t="shared" si="67"/>
        <v>T_MEMBER_MEMO</v>
      </c>
      <c r="P1068" s="3"/>
    </row>
    <row r="1069" spans="2:16" x14ac:dyDescent="0.45">
      <c r="B1069" s="3" t="s">
        <v>824</v>
      </c>
      <c r="C1069" s="4" t="s">
        <v>2448</v>
      </c>
      <c r="D1069" s="32" t="str">
        <f t="shared" si="64"/>
        <v>T_SPECIAL_EXHIBITION_PRODUCT_YN</v>
      </c>
      <c r="E1069">
        <f t="shared" si="65"/>
        <v>0</v>
      </c>
      <c r="F1069">
        <f t="shared" si="66"/>
        <v>0</v>
      </c>
      <c r="J1069" s="4" t="s">
        <v>800</v>
      </c>
      <c r="K1069" s="4" t="s">
        <v>2293</v>
      </c>
      <c r="L1069" s="3"/>
      <c r="O1069" t="str">
        <f t="shared" si="67"/>
        <v>T_MEMBER_OLD_MEMBER</v>
      </c>
      <c r="P1069" s="3"/>
    </row>
    <row r="1070" spans="2:16" x14ac:dyDescent="0.45">
      <c r="B1070" s="3" t="s">
        <v>824</v>
      </c>
      <c r="C1070" s="4" t="s">
        <v>2449</v>
      </c>
      <c r="D1070" s="32" t="str">
        <f t="shared" si="64"/>
        <v>T_SPECIAL_EXHIBITION_GNB_YN</v>
      </c>
      <c r="E1070">
        <f t="shared" si="65"/>
        <v>0</v>
      </c>
      <c r="F1070">
        <f t="shared" si="66"/>
        <v>0</v>
      </c>
      <c r="J1070" s="4" t="s">
        <v>800</v>
      </c>
      <c r="K1070" s="4" t="s">
        <v>2294</v>
      </c>
      <c r="L1070" s="3"/>
      <c r="O1070" t="str">
        <f t="shared" si="67"/>
        <v>T_MEMBER_LOGIN_FAIL_CNT</v>
      </c>
      <c r="P1070" s="3"/>
    </row>
    <row r="1071" spans="2:16" x14ac:dyDescent="0.45">
      <c r="B1071" s="3" t="s">
        <v>824</v>
      </c>
      <c r="C1071" s="4" t="s">
        <v>2156</v>
      </c>
      <c r="D1071" s="32" t="str">
        <f t="shared" si="64"/>
        <v>T_SPECIAL_EXHIBITION_STATUS</v>
      </c>
      <c r="E1071">
        <f t="shared" si="65"/>
        <v>0</v>
      </c>
      <c r="F1071">
        <f t="shared" si="66"/>
        <v>0</v>
      </c>
      <c r="J1071" s="4" t="s">
        <v>800</v>
      </c>
      <c r="K1071" s="4" t="s">
        <v>2295</v>
      </c>
      <c r="L1071" s="3"/>
      <c r="O1071" t="str">
        <f t="shared" si="67"/>
        <v>T_MEMBER_HEALTH_TOPIC</v>
      </c>
      <c r="P1071" s="3"/>
    </row>
    <row r="1072" spans="2:16" x14ac:dyDescent="0.45">
      <c r="B1072" s="3" t="s">
        <v>824</v>
      </c>
      <c r="C1072" s="4" t="s">
        <v>2157</v>
      </c>
      <c r="D1072" s="32" t="str">
        <f t="shared" si="64"/>
        <v>T_SPECIAL_EXHIBITION_CUSER</v>
      </c>
      <c r="E1072">
        <f t="shared" si="65"/>
        <v>0</v>
      </c>
      <c r="F1072">
        <f t="shared" si="66"/>
        <v>0</v>
      </c>
      <c r="J1072" s="4" t="s">
        <v>800</v>
      </c>
      <c r="K1072" s="4" t="s">
        <v>2296</v>
      </c>
      <c r="L1072" s="3"/>
      <c r="O1072" t="str">
        <f t="shared" si="67"/>
        <v>T_MEMBER_MY_CLINIC_MEM_NO</v>
      </c>
      <c r="P1072" s="3"/>
    </row>
    <row r="1073" spans="2:16" x14ac:dyDescent="0.45">
      <c r="B1073" s="3" t="s">
        <v>824</v>
      </c>
      <c r="C1073" s="4" t="s">
        <v>2149</v>
      </c>
      <c r="D1073" s="32" t="str">
        <f t="shared" si="64"/>
        <v>T_SPECIAL_EXHIBITION_CDATE</v>
      </c>
      <c r="E1073">
        <f t="shared" si="65"/>
        <v>0</v>
      </c>
      <c r="F1073">
        <f t="shared" si="66"/>
        <v>0</v>
      </c>
      <c r="J1073" s="4" t="s">
        <v>800</v>
      </c>
      <c r="K1073" s="4" t="s">
        <v>2297</v>
      </c>
      <c r="L1073" s="3"/>
      <c r="O1073" t="str">
        <f t="shared" si="67"/>
        <v>T_MEMBER_MY_CLINIC_DATE</v>
      </c>
      <c r="P1073" s="3"/>
    </row>
    <row r="1074" spans="2:16" x14ac:dyDescent="0.45">
      <c r="B1074" s="3" t="s">
        <v>824</v>
      </c>
      <c r="C1074" s="4" t="s">
        <v>2158</v>
      </c>
      <c r="D1074" s="32" t="str">
        <f t="shared" si="64"/>
        <v>T_SPECIAL_EXHIBITION_UUSER</v>
      </c>
      <c r="E1074">
        <f t="shared" si="65"/>
        <v>0</v>
      </c>
      <c r="F1074">
        <f t="shared" si="66"/>
        <v>0</v>
      </c>
      <c r="J1074" s="4" t="s">
        <v>800</v>
      </c>
      <c r="K1074" s="4" t="s">
        <v>2157</v>
      </c>
      <c r="L1074" s="3"/>
      <c r="O1074" t="str">
        <f t="shared" si="67"/>
        <v>T_MEMBER_CUSER</v>
      </c>
      <c r="P1074" s="3"/>
    </row>
    <row r="1075" spans="2:16" x14ac:dyDescent="0.45">
      <c r="B1075" s="3" t="s">
        <v>824</v>
      </c>
      <c r="C1075" s="4" t="s">
        <v>2150</v>
      </c>
      <c r="D1075" s="32" t="str">
        <f t="shared" si="64"/>
        <v>T_SPECIAL_EXHIBITION_UDATE</v>
      </c>
      <c r="E1075">
        <f t="shared" si="65"/>
        <v>0</v>
      </c>
      <c r="F1075">
        <f t="shared" si="66"/>
        <v>0</v>
      </c>
      <c r="J1075" s="4" t="s">
        <v>800</v>
      </c>
      <c r="K1075" s="4" t="s">
        <v>2298</v>
      </c>
      <c r="L1075" s="3"/>
      <c r="O1075" t="str">
        <f t="shared" si="67"/>
        <v>T_MEMBER_SECEDE_RSN</v>
      </c>
      <c r="P1075" s="3"/>
    </row>
    <row r="1076" spans="2:16" x14ac:dyDescent="0.45">
      <c r="B1076" s="3" t="s">
        <v>824</v>
      </c>
      <c r="C1076" s="4" t="s">
        <v>3382</v>
      </c>
      <c r="D1076" s="32" t="str">
        <f t="shared" si="64"/>
        <v>T_SPECIAL_EXHIBITION_LOAD_DTTM</v>
      </c>
      <c r="E1076" t="e">
        <f t="shared" si="65"/>
        <v>#N/A</v>
      </c>
      <c r="F1076" t="str">
        <f t="shared" si="66"/>
        <v/>
      </c>
      <c r="G1076" t="s">
        <v>3381</v>
      </c>
      <c r="J1076" s="4" t="s">
        <v>800</v>
      </c>
      <c r="K1076" s="4" t="s">
        <v>2299</v>
      </c>
      <c r="L1076" s="3"/>
      <c r="O1076" t="str">
        <f t="shared" si="67"/>
        <v>T_MEMBER_SECEDE_MEMO</v>
      </c>
      <c r="P1076" s="3"/>
    </row>
    <row r="1077" spans="2:16" x14ac:dyDescent="0.45">
      <c r="B1077" s="3" t="s">
        <v>825</v>
      </c>
      <c r="C1077" s="4" t="s">
        <v>2450</v>
      </c>
      <c r="D1077" s="32" t="str">
        <f t="shared" si="64"/>
        <v>es_bd_goodsqa_sno</v>
      </c>
      <c r="E1077" t="str">
        <f t="shared" si="65"/>
        <v>PRI</v>
      </c>
      <c r="F1077" t="str">
        <f t="shared" si="66"/>
        <v>PRI</v>
      </c>
      <c r="G1077" t="s">
        <v>5505</v>
      </c>
      <c r="J1077" s="4" t="s">
        <v>800</v>
      </c>
      <c r="K1077" s="4" t="s">
        <v>2300</v>
      </c>
      <c r="L1077" s="3"/>
      <c r="O1077" t="str">
        <f t="shared" si="67"/>
        <v>T_MEMBER_JOIN_DEVICE</v>
      </c>
      <c r="P1077" s="3"/>
    </row>
    <row r="1078" spans="2:16" x14ac:dyDescent="0.45">
      <c r="B1078" s="3" t="s">
        <v>825</v>
      </c>
      <c r="C1078" s="4" t="s">
        <v>2451</v>
      </c>
      <c r="D1078" s="32" t="str">
        <f t="shared" si="64"/>
        <v>es_bd_goodsqa_groupNo</v>
      </c>
      <c r="E1078" t="str">
        <f t="shared" si="65"/>
        <v>MUL</v>
      </c>
      <c r="F1078" t="str">
        <f t="shared" si="66"/>
        <v>MUL</v>
      </c>
      <c r="G1078" t="s">
        <v>5506</v>
      </c>
      <c r="J1078" s="4" t="s">
        <v>800</v>
      </c>
      <c r="K1078" s="4" t="s">
        <v>4007</v>
      </c>
      <c r="L1078" s="3"/>
      <c r="O1078" t="str">
        <f t="shared" si="67"/>
        <v>T_MEMBER_CDATE</v>
      </c>
      <c r="P1078" s="3"/>
    </row>
    <row r="1079" spans="2:16" x14ac:dyDescent="0.45">
      <c r="B1079" s="3" t="s">
        <v>825</v>
      </c>
      <c r="C1079" s="4" t="s">
        <v>2452</v>
      </c>
      <c r="D1079" s="32" t="str">
        <f t="shared" si="64"/>
        <v>es_bd_goodsqa_groupThread</v>
      </c>
      <c r="E1079">
        <f t="shared" si="65"/>
        <v>0</v>
      </c>
      <c r="F1079">
        <f t="shared" si="66"/>
        <v>0</v>
      </c>
      <c r="J1079" s="4" t="s">
        <v>800</v>
      </c>
      <c r="K1079" s="4" t="s">
        <v>2158</v>
      </c>
      <c r="L1079" s="3"/>
      <c r="O1079" t="str">
        <f t="shared" si="67"/>
        <v>T_MEMBER_UUSER</v>
      </c>
      <c r="P1079" s="3"/>
    </row>
    <row r="1080" spans="2:16" x14ac:dyDescent="0.45">
      <c r="B1080" s="3" t="s">
        <v>825</v>
      </c>
      <c r="C1080" s="4" t="s">
        <v>2453</v>
      </c>
      <c r="D1080" s="32" t="str">
        <f t="shared" si="64"/>
        <v>es_bd_goodsqa_channel</v>
      </c>
      <c r="E1080">
        <f t="shared" si="65"/>
        <v>0</v>
      </c>
      <c r="F1080">
        <f t="shared" si="66"/>
        <v>0</v>
      </c>
      <c r="J1080" s="4" t="s">
        <v>800</v>
      </c>
      <c r="K1080" s="4" t="s">
        <v>2150</v>
      </c>
      <c r="L1080" s="3"/>
      <c r="O1080" t="str">
        <f t="shared" si="67"/>
        <v>T_MEMBER_UDATE</v>
      </c>
      <c r="P1080" s="3"/>
    </row>
    <row r="1081" spans="2:16" x14ac:dyDescent="0.45">
      <c r="B1081" s="3" t="s">
        <v>825</v>
      </c>
      <c r="C1081" s="4" t="s">
        <v>2454</v>
      </c>
      <c r="D1081" s="32" t="str">
        <f t="shared" si="64"/>
        <v>es_bd_goodsqa_memNo</v>
      </c>
      <c r="E1081">
        <f t="shared" si="65"/>
        <v>0</v>
      </c>
      <c r="F1081">
        <f t="shared" si="66"/>
        <v>0</v>
      </c>
      <c r="J1081" s="4" t="s">
        <v>3443</v>
      </c>
      <c r="K1081" s="4" t="s">
        <v>2144</v>
      </c>
      <c r="L1081" s="3"/>
      <c r="O1081" t="str">
        <f t="shared" si="67"/>
        <v>T_MEMBERCS_MEM_NO</v>
      </c>
      <c r="P1081" s="3"/>
    </row>
    <row r="1082" spans="2:16" x14ac:dyDescent="0.45">
      <c r="B1082" s="3" t="s">
        <v>825</v>
      </c>
      <c r="C1082" s="4" t="s">
        <v>2455</v>
      </c>
      <c r="D1082" s="32" t="str">
        <f t="shared" si="64"/>
        <v>es_bd_goodsqa_writerNm</v>
      </c>
      <c r="E1082">
        <f t="shared" si="65"/>
        <v>0</v>
      </c>
      <c r="F1082">
        <f t="shared" si="66"/>
        <v>0</v>
      </c>
      <c r="J1082" s="4" t="s">
        <v>3443</v>
      </c>
      <c r="K1082" s="4" t="s">
        <v>3981</v>
      </c>
      <c r="L1082" s="3" t="s">
        <v>5505</v>
      </c>
      <c r="O1082" t="str">
        <f t="shared" si="67"/>
        <v>T_MEMBERCS_CNO</v>
      </c>
      <c r="P1082" s="3" t="s">
        <v>5505</v>
      </c>
    </row>
    <row r="1083" spans="2:16" x14ac:dyDescent="0.45">
      <c r="B1083" s="3" t="s">
        <v>825</v>
      </c>
      <c r="C1083" s="4" t="s">
        <v>2456</v>
      </c>
      <c r="D1083" s="32" t="str">
        <f t="shared" si="64"/>
        <v>es_bd_goodsqa_apiExtraData</v>
      </c>
      <c r="E1083">
        <f t="shared" si="65"/>
        <v>0</v>
      </c>
      <c r="F1083">
        <f t="shared" si="66"/>
        <v>0</v>
      </c>
      <c r="J1083" s="4" t="s">
        <v>3443</v>
      </c>
      <c r="K1083" s="4" t="s">
        <v>2292</v>
      </c>
      <c r="L1083" s="3"/>
      <c r="O1083" t="str">
        <f t="shared" si="67"/>
        <v>T_MEMBERCS_MEMO</v>
      </c>
      <c r="P1083" s="3"/>
    </row>
    <row r="1084" spans="2:16" x14ac:dyDescent="0.45">
      <c r="B1084" s="3" t="s">
        <v>825</v>
      </c>
      <c r="C1084" s="4" t="s">
        <v>2457</v>
      </c>
      <c r="D1084" s="32" t="str">
        <f t="shared" si="64"/>
        <v>es_bd_goodsqa_writerId</v>
      </c>
      <c r="E1084">
        <f t="shared" si="65"/>
        <v>0</v>
      </c>
      <c r="F1084">
        <f t="shared" si="66"/>
        <v>0</v>
      </c>
      <c r="J1084" s="4" t="s">
        <v>3443</v>
      </c>
      <c r="K1084" s="4" t="s">
        <v>2156</v>
      </c>
      <c r="L1084" s="3"/>
      <c r="O1084" t="str">
        <f t="shared" si="67"/>
        <v>T_MEMBERCS_STATUS</v>
      </c>
      <c r="P1084" s="3"/>
    </row>
    <row r="1085" spans="2:16" x14ac:dyDescent="0.45">
      <c r="B1085" s="3" t="s">
        <v>825</v>
      </c>
      <c r="C1085" s="4" t="s">
        <v>2458</v>
      </c>
      <c r="D1085" s="32" t="str">
        <f t="shared" si="64"/>
        <v>es_bd_goodsqa_writerEmail</v>
      </c>
      <c r="E1085">
        <f t="shared" si="65"/>
        <v>0</v>
      </c>
      <c r="F1085">
        <f t="shared" si="66"/>
        <v>0</v>
      </c>
      <c r="J1085" s="4" t="s">
        <v>3443</v>
      </c>
      <c r="K1085" s="4" t="s">
        <v>2157</v>
      </c>
      <c r="L1085" s="3"/>
      <c r="O1085" t="str">
        <f t="shared" si="67"/>
        <v>T_MEMBERCS_CUSER</v>
      </c>
      <c r="P1085" s="3"/>
    </row>
    <row r="1086" spans="2:16" x14ac:dyDescent="0.45">
      <c r="B1086" s="3" t="s">
        <v>825</v>
      </c>
      <c r="C1086" s="4" t="s">
        <v>2459</v>
      </c>
      <c r="D1086" s="32" t="str">
        <f t="shared" si="64"/>
        <v>es_bd_goodsqa_writerNick</v>
      </c>
      <c r="E1086">
        <f t="shared" si="65"/>
        <v>0</v>
      </c>
      <c r="F1086">
        <f t="shared" si="66"/>
        <v>0</v>
      </c>
      <c r="J1086" s="4" t="s">
        <v>3443</v>
      </c>
      <c r="K1086" s="4" t="s">
        <v>2149</v>
      </c>
      <c r="L1086" s="3"/>
      <c r="O1086" t="str">
        <f t="shared" si="67"/>
        <v>T_MEMBERCS_CDATE</v>
      </c>
      <c r="P1086" s="3"/>
    </row>
    <row r="1087" spans="2:16" x14ac:dyDescent="0.45">
      <c r="B1087" s="3" t="s">
        <v>825</v>
      </c>
      <c r="C1087" s="4" t="s">
        <v>2460</v>
      </c>
      <c r="D1087" s="32" t="str">
        <f t="shared" si="64"/>
        <v>es_bd_goodsqa_writerHp</v>
      </c>
      <c r="E1087">
        <f t="shared" si="65"/>
        <v>0</v>
      </c>
      <c r="F1087">
        <f t="shared" si="66"/>
        <v>0</v>
      </c>
      <c r="J1087" s="4" t="s">
        <v>3443</v>
      </c>
      <c r="K1087" s="4" t="s">
        <v>2158</v>
      </c>
      <c r="L1087" s="3"/>
      <c r="O1087" t="str">
        <f t="shared" si="67"/>
        <v>T_MEMBERCS_UUSER</v>
      </c>
      <c r="P1087" s="3"/>
    </row>
    <row r="1088" spans="2:16" x14ac:dyDescent="0.45">
      <c r="B1088" s="3" t="s">
        <v>825</v>
      </c>
      <c r="C1088" s="4" t="s">
        <v>2461</v>
      </c>
      <c r="D1088" s="32" t="str">
        <f t="shared" si="64"/>
        <v>es_bd_goodsqa_writerPw</v>
      </c>
      <c r="E1088">
        <f t="shared" si="65"/>
        <v>0</v>
      </c>
      <c r="F1088">
        <f t="shared" si="66"/>
        <v>0</v>
      </c>
      <c r="J1088" s="4" t="s">
        <v>3443</v>
      </c>
      <c r="K1088" s="4" t="s">
        <v>2150</v>
      </c>
      <c r="L1088" s="3"/>
      <c r="O1088" t="str">
        <f t="shared" si="67"/>
        <v>T_MEMBERCS_UDATE</v>
      </c>
      <c r="P1088" s="3"/>
    </row>
    <row r="1089" spans="2:16" x14ac:dyDescent="0.45">
      <c r="B1089" s="3" t="s">
        <v>825</v>
      </c>
      <c r="C1089" s="4" t="s">
        <v>2462</v>
      </c>
      <c r="D1089" s="32" t="str">
        <f t="shared" si="64"/>
        <v>es_bd_goodsqa_writerIp</v>
      </c>
      <c r="E1089">
        <f t="shared" si="65"/>
        <v>0</v>
      </c>
      <c r="F1089">
        <f t="shared" si="66"/>
        <v>0</v>
      </c>
      <c r="J1089" s="4" t="s">
        <v>803</v>
      </c>
      <c r="K1089" s="4" t="s">
        <v>1926</v>
      </c>
      <c r="L1089" s="3" t="s">
        <v>5505</v>
      </c>
      <c r="O1089" t="str">
        <f t="shared" si="67"/>
        <v>T_MEMBERSNS_SNO</v>
      </c>
      <c r="P1089" s="3" t="s">
        <v>5505</v>
      </c>
    </row>
    <row r="1090" spans="2:16" x14ac:dyDescent="0.45">
      <c r="B1090" s="3" t="s">
        <v>825</v>
      </c>
      <c r="C1090" s="4" t="s">
        <v>2463</v>
      </c>
      <c r="D1090" s="32" t="str">
        <f t="shared" si="64"/>
        <v>es_bd_goodsqa_subject</v>
      </c>
      <c r="E1090">
        <f t="shared" si="65"/>
        <v>0</v>
      </c>
      <c r="F1090">
        <f t="shared" si="66"/>
        <v>0</v>
      </c>
      <c r="J1090" s="4" t="s">
        <v>803</v>
      </c>
      <c r="K1090" s="4" t="s">
        <v>2144</v>
      </c>
      <c r="L1090" s="3"/>
      <c r="O1090" t="str">
        <f t="shared" si="67"/>
        <v>T_MEMBERSNS_MEM_NO</v>
      </c>
      <c r="P1090" s="3"/>
    </row>
    <row r="1091" spans="2:16" x14ac:dyDescent="0.45">
      <c r="B1091" s="3" t="s">
        <v>825</v>
      </c>
      <c r="C1091" s="4" t="s">
        <v>2464</v>
      </c>
      <c r="D1091" s="32" t="str">
        <f t="shared" si="64"/>
        <v>es_bd_goodsqa_subSubject</v>
      </c>
      <c r="E1091">
        <f t="shared" si="65"/>
        <v>0</v>
      </c>
      <c r="F1091">
        <f t="shared" si="66"/>
        <v>0</v>
      </c>
      <c r="J1091" s="4" t="s">
        <v>803</v>
      </c>
      <c r="K1091" s="4" t="s">
        <v>2305</v>
      </c>
      <c r="L1091" s="3"/>
      <c r="O1091" t="str">
        <f t="shared" si="67"/>
        <v>T_MEMBERSNS_APP_ID</v>
      </c>
      <c r="P1091" s="3"/>
    </row>
    <row r="1092" spans="2:16" x14ac:dyDescent="0.45">
      <c r="B1092" s="3" t="s">
        <v>825</v>
      </c>
      <c r="C1092" s="4" t="s">
        <v>2465</v>
      </c>
      <c r="D1092" s="32" t="str">
        <f t="shared" si="64"/>
        <v>es_bd_goodsqa_contents</v>
      </c>
      <c r="E1092">
        <f t="shared" si="65"/>
        <v>0</v>
      </c>
      <c r="F1092">
        <f t="shared" si="66"/>
        <v>0</v>
      </c>
      <c r="J1092" s="4" t="s">
        <v>803</v>
      </c>
      <c r="K1092" s="4" t="s">
        <v>2306</v>
      </c>
      <c r="L1092" s="3"/>
      <c r="O1092" t="str">
        <f t="shared" si="67"/>
        <v>T_MEMBERSNS_UUID</v>
      </c>
      <c r="P1092" s="3"/>
    </row>
    <row r="1093" spans="2:16" x14ac:dyDescent="0.45">
      <c r="B1093" s="3" t="s">
        <v>825</v>
      </c>
      <c r="C1093" s="4" t="s">
        <v>2466</v>
      </c>
      <c r="D1093" s="32" t="str">
        <f t="shared" ref="D1093:D1156" si="68">B1093&amp;"_"&amp;C1093</f>
        <v>es_bd_goodsqa_urlLink</v>
      </c>
      <c r="E1093">
        <f t="shared" ref="E1093:E1156" si="69">VLOOKUP(D1093,$O$3:$P$6663,2,FALSE)</f>
        <v>0</v>
      </c>
      <c r="F1093">
        <f t="shared" ref="F1093:F1156" si="70">IFERROR(E1093,"")</f>
        <v>0</v>
      </c>
      <c r="J1093" s="4" t="s">
        <v>803</v>
      </c>
      <c r="K1093" s="4" t="s">
        <v>2307</v>
      </c>
      <c r="L1093" s="3"/>
      <c r="O1093" t="str">
        <f t="shared" ref="O1093:O1156" si="71">J1093&amp;"_"&amp;K1093</f>
        <v>T_MEMBERSNS_SNS_JOIN_FL</v>
      </c>
      <c r="P1093" s="3"/>
    </row>
    <row r="1094" spans="2:16" x14ac:dyDescent="0.45">
      <c r="B1094" s="3" t="s">
        <v>825</v>
      </c>
      <c r="C1094" s="4" t="s">
        <v>2467</v>
      </c>
      <c r="D1094" s="32" t="str">
        <f t="shared" si="68"/>
        <v>es_bd_goodsqa_uploadFileNm</v>
      </c>
      <c r="E1094">
        <f t="shared" si="69"/>
        <v>0</v>
      </c>
      <c r="F1094">
        <f t="shared" si="70"/>
        <v>0</v>
      </c>
      <c r="J1094" s="4" t="s">
        <v>803</v>
      </c>
      <c r="K1094" s="4" t="s">
        <v>2308</v>
      </c>
      <c r="L1094" s="3"/>
      <c r="O1094" t="str">
        <f t="shared" si="71"/>
        <v>T_MEMBERSNS_SNS_TYPE_FL</v>
      </c>
      <c r="P1094" s="3"/>
    </row>
    <row r="1095" spans="2:16" x14ac:dyDescent="0.45">
      <c r="B1095" s="3" t="s">
        <v>825</v>
      </c>
      <c r="C1095" s="4" t="s">
        <v>2468</v>
      </c>
      <c r="D1095" s="32" t="str">
        <f t="shared" si="68"/>
        <v>es_bd_goodsqa_saveFileNm</v>
      </c>
      <c r="E1095">
        <f t="shared" si="69"/>
        <v>0</v>
      </c>
      <c r="F1095">
        <f t="shared" si="70"/>
        <v>0</v>
      </c>
      <c r="J1095" s="4" t="s">
        <v>803</v>
      </c>
      <c r="K1095" s="4" t="s">
        <v>2309</v>
      </c>
      <c r="L1095" s="3"/>
      <c r="O1095" t="str">
        <f t="shared" si="71"/>
        <v>T_MEMBERSNS_CONNECT_FL</v>
      </c>
      <c r="P1095" s="3"/>
    </row>
    <row r="1096" spans="2:16" x14ac:dyDescent="0.45">
      <c r="B1096" s="3" t="s">
        <v>825</v>
      </c>
      <c r="C1096" s="4" t="s">
        <v>2469</v>
      </c>
      <c r="D1096" s="32" t="str">
        <f t="shared" si="68"/>
        <v>es_bd_goodsqa_isNotice</v>
      </c>
      <c r="E1096" t="str">
        <f t="shared" si="69"/>
        <v>MUL</v>
      </c>
      <c r="F1096" t="str">
        <f t="shared" si="70"/>
        <v>MUL</v>
      </c>
      <c r="G1096" t="s">
        <v>5506</v>
      </c>
      <c r="J1096" s="4" t="s">
        <v>803</v>
      </c>
      <c r="K1096" s="4" t="s">
        <v>2310</v>
      </c>
      <c r="L1096" s="3"/>
      <c r="O1096" t="str">
        <f t="shared" si="71"/>
        <v>T_MEMBERSNS_ACCESS_TOKEN</v>
      </c>
      <c r="P1096" s="3"/>
    </row>
    <row r="1097" spans="2:16" x14ac:dyDescent="0.45">
      <c r="B1097" s="3" t="s">
        <v>825</v>
      </c>
      <c r="C1097" s="4" t="s">
        <v>2470</v>
      </c>
      <c r="D1097" s="32" t="str">
        <f t="shared" si="68"/>
        <v>es_bd_goodsqa_isSecret</v>
      </c>
      <c r="E1097">
        <f t="shared" si="69"/>
        <v>0</v>
      </c>
      <c r="F1097">
        <f t="shared" si="70"/>
        <v>0</v>
      </c>
      <c r="J1097" s="4" t="s">
        <v>803</v>
      </c>
      <c r="K1097" s="4" t="s">
        <v>2311</v>
      </c>
      <c r="L1097" s="3"/>
      <c r="O1097" t="str">
        <f t="shared" si="71"/>
        <v>T_MEMBERSNS_REFRESH_TOKEN</v>
      </c>
      <c r="P1097" s="3"/>
    </row>
    <row r="1098" spans="2:16" x14ac:dyDescent="0.45">
      <c r="B1098" s="3" t="s">
        <v>825</v>
      </c>
      <c r="C1098" s="4" t="s">
        <v>2471</v>
      </c>
      <c r="D1098" s="32" t="str">
        <f t="shared" si="68"/>
        <v>es_bd_goodsqa_hit</v>
      </c>
      <c r="E1098">
        <f t="shared" si="69"/>
        <v>0</v>
      </c>
      <c r="F1098">
        <f t="shared" si="70"/>
        <v>0</v>
      </c>
      <c r="J1098" s="4" t="s">
        <v>803</v>
      </c>
      <c r="K1098" s="4" t="s">
        <v>2149</v>
      </c>
      <c r="L1098" s="3"/>
      <c r="O1098" t="str">
        <f t="shared" si="71"/>
        <v>T_MEMBERSNS_CDATE</v>
      </c>
      <c r="P1098" s="3"/>
    </row>
    <row r="1099" spans="2:16" x14ac:dyDescent="0.45">
      <c r="B1099" s="3" t="s">
        <v>825</v>
      </c>
      <c r="C1099" s="4" t="s">
        <v>2472</v>
      </c>
      <c r="D1099" s="32" t="str">
        <f t="shared" si="68"/>
        <v>es_bd_goodsqa_memoCnt</v>
      </c>
      <c r="E1099">
        <f t="shared" si="69"/>
        <v>0</v>
      </c>
      <c r="F1099">
        <f t="shared" si="70"/>
        <v>0</v>
      </c>
      <c r="J1099" s="4" t="s">
        <v>803</v>
      </c>
      <c r="K1099" s="4" t="s">
        <v>2150</v>
      </c>
      <c r="L1099" s="3"/>
      <c r="O1099" t="str">
        <f t="shared" si="71"/>
        <v>T_MEMBERSNS_UDATE</v>
      </c>
      <c r="P1099" s="3"/>
    </row>
    <row r="1100" spans="2:16" x14ac:dyDescent="0.45">
      <c r="B1100" s="3" t="s">
        <v>825</v>
      </c>
      <c r="C1100" s="4" t="s">
        <v>2473</v>
      </c>
      <c r="D1100" s="32" t="str">
        <f t="shared" si="68"/>
        <v>es_bd_goodsqa_category</v>
      </c>
      <c r="E1100">
        <f t="shared" si="69"/>
        <v>0</v>
      </c>
      <c r="F1100">
        <f t="shared" si="70"/>
        <v>0</v>
      </c>
      <c r="J1100" s="4" t="s">
        <v>801</v>
      </c>
      <c r="K1100" s="4" t="s">
        <v>2144</v>
      </c>
      <c r="L1100" s="3" t="s">
        <v>5505</v>
      </c>
      <c r="O1100" t="str">
        <f t="shared" si="71"/>
        <v>T_MEMBER_CLINIC_LOG_MEM_NO</v>
      </c>
      <c r="P1100" s="3" t="s">
        <v>5505</v>
      </c>
    </row>
    <row r="1101" spans="2:16" x14ac:dyDescent="0.45">
      <c r="B1101" s="3" t="s">
        <v>825</v>
      </c>
      <c r="C1101" s="4" t="s">
        <v>2474</v>
      </c>
      <c r="D1101" s="32" t="str">
        <f t="shared" si="68"/>
        <v>es_bd_goodsqa_writerMobile</v>
      </c>
      <c r="E1101">
        <f t="shared" si="69"/>
        <v>0</v>
      </c>
      <c r="F1101">
        <f t="shared" si="70"/>
        <v>0</v>
      </c>
      <c r="J1101" s="4" t="s">
        <v>801</v>
      </c>
      <c r="K1101" s="4" t="s">
        <v>2149</v>
      </c>
      <c r="L1101" s="3" t="s">
        <v>5505</v>
      </c>
      <c r="O1101" t="str">
        <f t="shared" si="71"/>
        <v>T_MEMBER_CLINIC_LOG_CDATE</v>
      </c>
      <c r="P1101" s="3" t="s">
        <v>5505</v>
      </c>
    </row>
    <row r="1102" spans="2:16" x14ac:dyDescent="0.45">
      <c r="B1102" s="3" t="s">
        <v>825</v>
      </c>
      <c r="C1102" s="4" t="s">
        <v>2475</v>
      </c>
      <c r="D1102" s="32" t="str">
        <f t="shared" si="68"/>
        <v>es_bd_goodsqa_goodsNo</v>
      </c>
      <c r="E1102" t="str">
        <f t="shared" si="69"/>
        <v>MUL</v>
      </c>
      <c r="F1102" t="str">
        <f t="shared" si="70"/>
        <v>MUL</v>
      </c>
      <c r="G1102" t="s">
        <v>5506</v>
      </c>
      <c r="J1102" s="4" t="s">
        <v>801</v>
      </c>
      <c r="K1102" s="4" t="s">
        <v>2302</v>
      </c>
      <c r="L1102" s="3"/>
      <c r="O1102" t="str">
        <f t="shared" si="71"/>
        <v>T_MEMBER_CLINIC_LOG_IP</v>
      </c>
      <c r="P1102" s="3"/>
    </row>
    <row r="1103" spans="2:16" x14ac:dyDescent="0.45">
      <c r="B1103" s="3" t="s">
        <v>825</v>
      </c>
      <c r="C1103" s="4" t="s">
        <v>2476</v>
      </c>
      <c r="D1103" s="32" t="str">
        <f t="shared" si="68"/>
        <v>es_bd_goodsqa_goodsPt</v>
      </c>
      <c r="E1103">
        <f t="shared" si="69"/>
        <v>0</v>
      </c>
      <c r="F1103">
        <f t="shared" si="70"/>
        <v>0</v>
      </c>
      <c r="J1103" s="4" t="s">
        <v>801</v>
      </c>
      <c r="K1103" s="4" t="s">
        <v>2303</v>
      </c>
      <c r="L1103" s="3"/>
      <c r="O1103" t="str">
        <f t="shared" si="71"/>
        <v>T_MEMBER_CLINIC_LOG_DEVICE</v>
      </c>
      <c r="P1103" s="3"/>
    </row>
    <row r="1104" spans="2:16" x14ac:dyDescent="0.45">
      <c r="B1104" s="3" t="s">
        <v>825</v>
      </c>
      <c r="C1104" s="4" t="s">
        <v>2477</v>
      </c>
      <c r="D1104" s="32" t="str">
        <f t="shared" si="68"/>
        <v>es_bd_goodsqa_orderNo</v>
      </c>
      <c r="E1104">
        <f t="shared" si="69"/>
        <v>0</v>
      </c>
      <c r="F1104">
        <f t="shared" si="70"/>
        <v>0</v>
      </c>
      <c r="J1104" s="4" t="s">
        <v>801</v>
      </c>
      <c r="K1104" s="4" t="s">
        <v>2304</v>
      </c>
      <c r="L1104" s="3"/>
      <c r="O1104" t="str">
        <f t="shared" si="71"/>
        <v>T_MEMBER_CLINIC_LOG_SUCCESS_YN</v>
      </c>
      <c r="P1104" s="3"/>
    </row>
    <row r="1105" spans="2:16" x14ac:dyDescent="0.45">
      <c r="B1105" s="3" t="s">
        <v>825</v>
      </c>
      <c r="C1105" s="4" t="s">
        <v>2478</v>
      </c>
      <c r="D1105" s="32" t="str">
        <f t="shared" si="68"/>
        <v>es_bd_goodsqa_mileage</v>
      </c>
      <c r="E1105">
        <f t="shared" si="69"/>
        <v>0</v>
      </c>
      <c r="F1105">
        <f t="shared" si="70"/>
        <v>0</v>
      </c>
      <c r="J1105" s="4" t="s">
        <v>802</v>
      </c>
      <c r="K1105" s="4" t="s">
        <v>2144</v>
      </c>
      <c r="L1105" s="3" t="s">
        <v>5505</v>
      </c>
      <c r="O1105" t="str">
        <f t="shared" si="71"/>
        <v>T_MEMBER_LOG_MEM_NO</v>
      </c>
      <c r="P1105" s="3" t="s">
        <v>5505</v>
      </c>
    </row>
    <row r="1106" spans="2:16" x14ac:dyDescent="0.45">
      <c r="B1106" s="3" t="s">
        <v>825</v>
      </c>
      <c r="C1106" s="4" t="s">
        <v>2479</v>
      </c>
      <c r="D1106" s="32" t="str">
        <f t="shared" si="68"/>
        <v>es_bd_goodsqa_mileageReason</v>
      </c>
      <c r="E1106">
        <f t="shared" si="69"/>
        <v>0</v>
      </c>
      <c r="F1106">
        <f t="shared" si="70"/>
        <v>0</v>
      </c>
      <c r="J1106" s="4" t="s">
        <v>802</v>
      </c>
      <c r="K1106" s="4" t="s">
        <v>2149</v>
      </c>
      <c r="L1106" s="3" t="s">
        <v>5505</v>
      </c>
      <c r="O1106" t="str">
        <f t="shared" si="71"/>
        <v>T_MEMBER_LOG_CDATE</v>
      </c>
      <c r="P1106" s="3" t="s">
        <v>5505</v>
      </c>
    </row>
    <row r="1107" spans="2:16" x14ac:dyDescent="0.45">
      <c r="B1107" s="3" t="s">
        <v>825</v>
      </c>
      <c r="C1107" s="4" t="s">
        <v>2480</v>
      </c>
      <c r="D1107" s="32" t="str">
        <f t="shared" si="68"/>
        <v>es_bd_goodsqa_recommend</v>
      </c>
      <c r="E1107">
        <f t="shared" si="69"/>
        <v>0</v>
      </c>
      <c r="F1107">
        <f t="shared" si="70"/>
        <v>0</v>
      </c>
      <c r="J1107" s="4" t="s">
        <v>802</v>
      </c>
      <c r="K1107" s="4" t="s">
        <v>2302</v>
      </c>
      <c r="L1107" s="3"/>
      <c r="O1107" t="str">
        <f t="shared" si="71"/>
        <v>T_MEMBER_LOG_IP</v>
      </c>
      <c r="P1107" s="3"/>
    </row>
    <row r="1108" spans="2:16" x14ac:dyDescent="0.45">
      <c r="B1108" s="3" t="s">
        <v>825</v>
      </c>
      <c r="C1108" s="4" t="s">
        <v>2481</v>
      </c>
      <c r="D1108" s="32" t="str">
        <f t="shared" si="68"/>
        <v>es_bd_goodsqa_replyStatus</v>
      </c>
      <c r="E1108">
        <f t="shared" si="69"/>
        <v>0</v>
      </c>
      <c r="F1108">
        <f t="shared" si="70"/>
        <v>0</v>
      </c>
      <c r="J1108" s="4" t="s">
        <v>802</v>
      </c>
      <c r="K1108" s="4" t="s">
        <v>2303</v>
      </c>
      <c r="L1108" s="3"/>
      <c r="O1108" t="str">
        <f t="shared" si="71"/>
        <v>T_MEMBER_LOG_DEVICE</v>
      </c>
      <c r="P1108" s="3"/>
    </row>
    <row r="1109" spans="2:16" x14ac:dyDescent="0.45">
      <c r="B1109" s="3" t="s">
        <v>825</v>
      </c>
      <c r="C1109" s="4" t="s">
        <v>2482</v>
      </c>
      <c r="D1109" s="32" t="str">
        <f t="shared" si="68"/>
        <v>es_bd_goodsqa_parentSno</v>
      </c>
      <c r="E1109">
        <f t="shared" si="69"/>
        <v>0</v>
      </c>
      <c r="F1109">
        <f t="shared" si="70"/>
        <v>0</v>
      </c>
      <c r="J1109" s="4" t="s">
        <v>802</v>
      </c>
      <c r="K1109" s="4" t="s">
        <v>2304</v>
      </c>
      <c r="L1109" s="3"/>
      <c r="O1109" t="str">
        <f t="shared" si="71"/>
        <v>T_MEMBER_LOG_SUCCESS_YN</v>
      </c>
      <c r="P1109" s="3"/>
    </row>
    <row r="1110" spans="2:16" x14ac:dyDescent="0.45">
      <c r="B1110" s="3" t="s">
        <v>825</v>
      </c>
      <c r="C1110" s="4" t="s">
        <v>2483</v>
      </c>
      <c r="D1110" s="32" t="str">
        <f t="shared" si="68"/>
        <v>es_bd_goodsqa_isDelete</v>
      </c>
      <c r="E1110" t="str">
        <f t="shared" si="69"/>
        <v>MUL</v>
      </c>
      <c r="F1110" t="str">
        <f t="shared" si="70"/>
        <v>MUL</v>
      </c>
      <c r="G1110" t="s">
        <v>5506</v>
      </c>
      <c r="J1110" s="4" t="s">
        <v>3444</v>
      </c>
      <c r="K1110" s="4" t="s">
        <v>1926</v>
      </c>
      <c r="L1110" s="3" t="s">
        <v>5505</v>
      </c>
      <c r="O1110" t="str">
        <f t="shared" si="71"/>
        <v>T_MEMBER_SLEEP_SNO</v>
      </c>
      <c r="P1110" s="3" t="s">
        <v>5505</v>
      </c>
    </row>
    <row r="1111" spans="2:16" x14ac:dyDescent="0.45">
      <c r="B1111" s="3" t="s">
        <v>825</v>
      </c>
      <c r="C1111" s="4" t="s">
        <v>2484</v>
      </c>
      <c r="D1111" s="32" t="str">
        <f t="shared" si="68"/>
        <v>es_bd_goodsqa_eventStart</v>
      </c>
      <c r="E1111">
        <f t="shared" si="69"/>
        <v>0</v>
      </c>
      <c r="F1111">
        <f t="shared" si="70"/>
        <v>0</v>
      </c>
      <c r="J1111" s="4" t="s">
        <v>3444</v>
      </c>
      <c r="K1111" s="4" t="s">
        <v>2144</v>
      </c>
      <c r="L1111" s="3"/>
      <c r="O1111" t="str">
        <f t="shared" si="71"/>
        <v>T_MEMBER_SLEEP_MEM_NO</v>
      </c>
      <c r="P1111" s="3"/>
    </row>
    <row r="1112" spans="2:16" x14ac:dyDescent="0.45">
      <c r="B1112" s="3" t="s">
        <v>825</v>
      </c>
      <c r="C1112" s="4" t="s">
        <v>2485</v>
      </c>
      <c r="D1112" s="32" t="str">
        <f t="shared" si="68"/>
        <v>es_bd_goodsqa_eventEnd</v>
      </c>
      <c r="E1112">
        <f t="shared" si="69"/>
        <v>0</v>
      </c>
      <c r="F1112">
        <f t="shared" si="70"/>
        <v>0</v>
      </c>
      <c r="J1112" s="4" t="s">
        <v>3444</v>
      </c>
      <c r="K1112" s="4" t="s">
        <v>2290</v>
      </c>
      <c r="L1112" s="3"/>
      <c r="O1112" t="str">
        <f t="shared" si="71"/>
        <v>T_MEMBER_SLEEP_SLEEP_DATE</v>
      </c>
      <c r="P1112" s="3"/>
    </row>
    <row r="1113" spans="2:16" x14ac:dyDescent="0.45">
      <c r="B1113" s="3" t="s">
        <v>825</v>
      </c>
      <c r="C1113" s="4" t="s">
        <v>2486</v>
      </c>
      <c r="D1113" s="32" t="str">
        <f t="shared" si="68"/>
        <v>es_bd_goodsqa_regDt</v>
      </c>
      <c r="E1113">
        <f t="shared" si="69"/>
        <v>0</v>
      </c>
      <c r="F1113">
        <f t="shared" si="70"/>
        <v>0</v>
      </c>
      <c r="J1113" s="4" t="s">
        <v>3445</v>
      </c>
      <c r="K1113" s="4" t="s">
        <v>2287</v>
      </c>
      <c r="L1113" s="3" t="s">
        <v>5505</v>
      </c>
      <c r="O1113" t="str">
        <f t="shared" si="71"/>
        <v>T_MEM_GRADE_GRADE_NO</v>
      </c>
      <c r="P1113" s="3" t="s">
        <v>5505</v>
      </c>
    </row>
    <row r="1114" spans="2:16" x14ac:dyDescent="0.45">
      <c r="B1114" s="3" t="s">
        <v>825</v>
      </c>
      <c r="C1114" s="4" t="s">
        <v>2487</v>
      </c>
      <c r="D1114" s="32" t="str">
        <f t="shared" si="68"/>
        <v>es_bd_goodsqa_modDt</v>
      </c>
      <c r="E1114">
        <f t="shared" si="69"/>
        <v>0</v>
      </c>
      <c r="F1114">
        <f t="shared" si="70"/>
        <v>0</v>
      </c>
      <c r="J1114" s="4" t="s">
        <v>3445</v>
      </c>
      <c r="K1114" s="4" t="s">
        <v>2153</v>
      </c>
      <c r="L1114" s="3"/>
      <c r="O1114" t="str">
        <f t="shared" si="71"/>
        <v>T_MEM_GRADE_NAME</v>
      </c>
      <c r="P1114" s="3"/>
    </row>
    <row r="1115" spans="2:16" x14ac:dyDescent="0.45">
      <c r="B1115" s="3" t="s">
        <v>825</v>
      </c>
      <c r="C1115" s="4" t="s">
        <v>2488</v>
      </c>
      <c r="D1115" s="32" t="str">
        <f t="shared" si="68"/>
        <v>es_bd_goodsqa_bdUploadStorage</v>
      </c>
      <c r="E1115">
        <f t="shared" si="69"/>
        <v>0</v>
      </c>
      <c r="F1115">
        <f t="shared" si="70"/>
        <v>0</v>
      </c>
      <c r="J1115" s="4" t="s">
        <v>3445</v>
      </c>
      <c r="K1115" s="4" t="s">
        <v>4008</v>
      </c>
      <c r="L1115" s="3"/>
      <c r="O1115" t="str">
        <f t="shared" si="71"/>
        <v>T_MEM_GRADE_POINT_RATE</v>
      </c>
      <c r="P1115" s="3"/>
    </row>
    <row r="1116" spans="2:16" x14ac:dyDescent="0.45">
      <c r="B1116" s="3" t="s">
        <v>825</v>
      </c>
      <c r="C1116" s="4" t="s">
        <v>2489</v>
      </c>
      <c r="D1116" s="32" t="str">
        <f t="shared" si="68"/>
        <v>es_bd_goodsqa_bdUploadPath</v>
      </c>
      <c r="E1116">
        <f t="shared" si="69"/>
        <v>0</v>
      </c>
      <c r="F1116">
        <f t="shared" si="70"/>
        <v>0</v>
      </c>
      <c r="J1116" s="4" t="s">
        <v>3445</v>
      </c>
      <c r="K1116" s="4" t="s">
        <v>2155</v>
      </c>
      <c r="L1116" s="3"/>
      <c r="O1116" t="str">
        <f t="shared" si="71"/>
        <v>T_MEM_GRADE_REMARK</v>
      </c>
      <c r="P1116" s="3"/>
    </row>
    <row r="1117" spans="2:16" x14ac:dyDescent="0.45">
      <c r="B1117" s="3" t="s">
        <v>825</v>
      </c>
      <c r="C1117" s="4" t="s">
        <v>2490</v>
      </c>
      <c r="D1117" s="32" t="str">
        <f t="shared" si="68"/>
        <v>es_bd_goodsqa_bdUploadThumbPath</v>
      </c>
      <c r="E1117">
        <f t="shared" si="69"/>
        <v>0</v>
      </c>
      <c r="F1117">
        <f t="shared" si="70"/>
        <v>0</v>
      </c>
      <c r="J1117" s="4" t="s">
        <v>3445</v>
      </c>
      <c r="K1117" s="4" t="s">
        <v>2156</v>
      </c>
      <c r="L1117" s="3"/>
      <c r="O1117" t="str">
        <f t="shared" si="71"/>
        <v>T_MEM_GRADE_STATUS</v>
      </c>
      <c r="P1117" s="3"/>
    </row>
    <row r="1118" spans="2:16" x14ac:dyDescent="0.45">
      <c r="B1118" s="3" t="s">
        <v>825</v>
      </c>
      <c r="C1118" s="4" t="s">
        <v>2491</v>
      </c>
      <c r="D1118" s="32" t="str">
        <f t="shared" si="68"/>
        <v>es_bd_goodsqa_answerSubject</v>
      </c>
      <c r="E1118">
        <f t="shared" si="69"/>
        <v>0</v>
      </c>
      <c r="F1118">
        <f t="shared" si="70"/>
        <v>0</v>
      </c>
      <c r="J1118" s="4" t="s">
        <v>3445</v>
      </c>
      <c r="K1118" s="4" t="s">
        <v>2157</v>
      </c>
      <c r="L1118" s="3"/>
      <c r="O1118" t="str">
        <f t="shared" si="71"/>
        <v>T_MEM_GRADE_CUSER</v>
      </c>
      <c r="P1118" s="3"/>
    </row>
    <row r="1119" spans="2:16" x14ac:dyDescent="0.45">
      <c r="B1119" s="3" t="s">
        <v>825</v>
      </c>
      <c r="C1119" s="4" t="s">
        <v>2492</v>
      </c>
      <c r="D1119" s="32" t="str">
        <f t="shared" si="68"/>
        <v>es_bd_goodsqa_answerContents</v>
      </c>
      <c r="E1119">
        <f t="shared" si="69"/>
        <v>0</v>
      </c>
      <c r="F1119">
        <f t="shared" si="70"/>
        <v>0</v>
      </c>
      <c r="J1119" s="4" t="s">
        <v>3445</v>
      </c>
      <c r="K1119" s="4" t="s">
        <v>2149</v>
      </c>
      <c r="L1119" s="3"/>
      <c r="O1119" t="str">
        <f t="shared" si="71"/>
        <v>T_MEM_GRADE_CDATE</v>
      </c>
      <c r="P1119" s="3"/>
    </row>
    <row r="1120" spans="2:16" x14ac:dyDescent="0.45">
      <c r="B1120" s="3" t="s">
        <v>825</v>
      </c>
      <c r="C1120" s="4" t="s">
        <v>2493</v>
      </c>
      <c r="D1120" s="32" t="str">
        <f t="shared" si="68"/>
        <v>es_bd_goodsqa_isMobile</v>
      </c>
      <c r="E1120">
        <f t="shared" si="69"/>
        <v>0</v>
      </c>
      <c r="F1120">
        <f t="shared" si="70"/>
        <v>0</v>
      </c>
      <c r="J1120" s="4" t="s">
        <v>3445</v>
      </c>
      <c r="K1120" s="4" t="s">
        <v>2158</v>
      </c>
      <c r="L1120" s="3"/>
      <c r="O1120" t="str">
        <f t="shared" si="71"/>
        <v>T_MEM_GRADE_UUSER</v>
      </c>
      <c r="P1120" s="3"/>
    </row>
    <row r="1121" spans="2:16" x14ac:dyDescent="0.45">
      <c r="B1121" s="3" t="s">
        <v>825</v>
      </c>
      <c r="C1121" s="4" t="s">
        <v>2494</v>
      </c>
      <c r="D1121" s="32" t="str">
        <f t="shared" si="68"/>
        <v>es_bd_goodsqa_answerManagerNo</v>
      </c>
      <c r="E1121">
        <f t="shared" si="69"/>
        <v>0</v>
      </c>
      <c r="F1121">
        <f t="shared" si="70"/>
        <v>0</v>
      </c>
      <c r="J1121" s="4" t="s">
        <v>3445</v>
      </c>
      <c r="K1121" s="4" t="s">
        <v>2150</v>
      </c>
      <c r="L1121" s="3"/>
      <c r="O1121" t="str">
        <f t="shared" si="71"/>
        <v>T_MEM_GRADE_UDATE</v>
      </c>
      <c r="P1121" s="3"/>
    </row>
    <row r="1122" spans="2:16" x14ac:dyDescent="0.45">
      <c r="B1122" s="3" t="s">
        <v>825</v>
      </c>
      <c r="C1122" s="4" t="s">
        <v>2495</v>
      </c>
      <c r="D1122" s="32" t="str">
        <f t="shared" si="68"/>
        <v>es_bd_goodsqa_answerModDt</v>
      </c>
      <c r="E1122">
        <f t="shared" si="69"/>
        <v>0</v>
      </c>
      <c r="F1122">
        <f t="shared" si="70"/>
        <v>0</v>
      </c>
      <c r="J1122" s="4" t="s">
        <v>3446</v>
      </c>
      <c r="K1122" s="4" t="s">
        <v>2144</v>
      </c>
      <c r="L1122" s="3" t="s">
        <v>5505</v>
      </c>
      <c r="O1122" t="str">
        <f t="shared" si="71"/>
        <v>T_MEM_HEALTH_MEM_NO</v>
      </c>
      <c r="P1122" s="3" t="s">
        <v>5505</v>
      </c>
    </row>
    <row r="1123" spans="2:16" x14ac:dyDescent="0.45">
      <c r="B1123" s="3" t="s">
        <v>825</v>
      </c>
      <c r="C1123" s="4" t="s">
        <v>3382</v>
      </c>
      <c r="D1123" s="32" t="str">
        <f t="shared" si="68"/>
        <v>es_bd_goodsqa_LOAD_DTTM</v>
      </c>
      <c r="E1123" t="e">
        <f t="shared" si="69"/>
        <v>#N/A</v>
      </c>
      <c r="F1123" t="str">
        <f t="shared" si="70"/>
        <v/>
      </c>
      <c r="G1123" t="s">
        <v>3381</v>
      </c>
      <c r="J1123" s="4" t="s">
        <v>799</v>
      </c>
      <c r="K1123" s="4" t="s">
        <v>2274</v>
      </c>
      <c r="L1123" s="3"/>
      <c r="O1123" t="str">
        <f t="shared" si="71"/>
        <v>T_MEM_HEALTH_BIRTHYYYY</v>
      </c>
      <c r="P1123" s="3"/>
    </row>
    <row r="1124" spans="2:16" x14ac:dyDescent="0.45">
      <c r="B1124" s="3" t="s">
        <v>826</v>
      </c>
      <c r="C1124" s="4" t="s">
        <v>2450</v>
      </c>
      <c r="D1124" s="32" t="str">
        <f t="shared" si="68"/>
        <v>es_bd_goodsreview_sno</v>
      </c>
      <c r="E1124" t="str">
        <f t="shared" si="69"/>
        <v>PRI</v>
      </c>
      <c r="F1124" t="str">
        <f t="shared" si="70"/>
        <v>PRI</v>
      </c>
      <c r="G1124" t="s">
        <v>5505</v>
      </c>
      <c r="J1124" s="4" t="s">
        <v>799</v>
      </c>
      <c r="K1124" s="4" t="s">
        <v>2275</v>
      </c>
      <c r="L1124" s="3"/>
      <c r="O1124" t="str">
        <f t="shared" si="71"/>
        <v>T_MEM_HEALTH_GENDER</v>
      </c>
      <c r="P1124" s="3"/>
    </row>
    <row r="1125" spans="2:16" x14ac:dyDescent="0.45">
      <c r="B1125" s="3" t="s">
        <v>826</v>
      </c>
      <c r="C1125" s="4" t="s">
        <v>2451</v>
      </c>
      <c r="D1125" s="32" t="str">
        <f t="shared" si="68"/>
        <v>es_bd_goodsreview_groupNo</v>
      </c>
      <c r="E1125" t="str">
        <f t="shared" si="69"/>
        <v>MUL</v>
      </c>
      <c r="F1125" t="str">
        <f t="shared" si="70"/>
        <v>MUL</v>
      </c>
      <c r="G1125" t="s">
        <v>5506</v>
      </c>
      <c r="J1125" s="4" t="s">
        <v>799</v>
      </c>
      <c r="K1125" s="4" t="s">
        <v>2276</v>
      </c>
      <c r="L1125" s="3"/>
      <c r="O1125" t="str">
        <f t="shared" si="71"/>
        <v>T_MEM_HEALTH_HEIGHT</v>
      </c>
      <c r="P1125" s="3"/>
    </row>
    <row r="1126" spans="2:16" x14ac:dyDescent="0.45">
      <c r="B1126" s="3" t="s">
        <v>826</v>
      </c>
      <c r="C1126" s="4" t="s">
        <v>2452</v>
      </c>
      <c r="D1126" s="32" t="str">
        <f t="shared" si="68"/>
        <v>es_bd_goodsreview_groupThread</v>
      </c>
      <c r="E1126">
        <f t="shared" si="69"/>
        <v>0</v>
      </c>
      <c r="F1126">
        <f t="shared" si="70"/>
        <v>0</v>
      </c>
      <c r="J1126" s="4" t="s">
        <v>799</v>
      </c>
      <c r="K1126" s="4" t="s">
        <v>2277</v>
      </c>
      <c r="L1126" s="3"/>
      <c r="O1126" t="str">
        <f t="shared" si="71"/>
        <v>T_MEM_HEALTH_WEIGHT</v>
      </c>
      <c r="P1126" s="3"/>
    </row>
    <row r="1127" spans="2:16" x14ac:dyDescent="0.45">
      <c r="B1127" s="3" t="s">
        <v>826</v>
      </c>
      <c r="C1127" s="4" t="s">
        <v>2453</v>
      </c>
      <c r="D1127" s="32" t="str">
        <f t="shared" si="68"/>
        <v>es_bd_goodsreview_channel</v>
      </c>
      <c r="E1127">
        <f t="shared" si="69"/>
        <v>0</v>
      </c>
      <c r="F1127">
        <f t="shared" si="70"/>
        <v>0</v>
      </c>
      <c r="J1127" s="4" t="s">
        <v>799</v>
      </c>
      <c r="K1127" s="4" t="s">
        <v>2157</v>
      </c>
      <c r="L1127" s="3"/>
      <c r="O1127" t="str">
        <f t="shared" si="71"/>
        <v>T_MEM_HEALTH_CUSER</v>
      </c>
      <c r="P1127" s="3"/>
    </row>
    <row r="1128" spans="2:16" x14ac:dyDescent="0.45">
      <c r="B1128" s="3" t="s">
        <v>826</v>
      </c>
      <c r="C1128" s="4" t="s">
        <v>2454</v>
      </c>
      <c r="D1128" s="32" t="str">
        <f t="shared" si="68"/>
        <v>es_bd_goodsreview_memNo</v>
      </c>
      <c r="E1128">
        <f t="shared" si="69"/>
        <v>0</v>
      </c>
      <c r="F1128">
        <f t="shared" si="70"/>
        <v>0</v>
      </c>
      <c r="J1128" s="4" t="s">
        <v>799</v>
      </c>
      <c r="K1128" s="4" t="s">
        <v>2149</v>
      </c>
      <c r="L1128" s="3"/>
      <c r="O1128" t="str">
        <f t="shared" si="71"/>
        <v>T_MEM_HEALTH_CDATE</v>
      </c>
      <c r="P1128" s="3"/>
    </row>
    <row r="1129" spans="2:16" x14ac:dyDescent="0.45">
      <c r="B1129" s="3" t="s">
        <v>826</v>
      </c>
      <c r="C1129" s="4" t="s">
        <v>2455</v>
      </c>
      <c r="D1129" s="32" t="str">
        <f t="shared" si="68"/>
        <v>es_bd_goodsreview_writerNm</v>
      </c>
      <c r="E1129">
        <f t="shared" si="69"/>
        <v>0</v>
      </c>
      <c r="F1129">
        <f t="shared" si="70"/>
        <v>0</v>
      </c>
      <c r="J1129" s="4" t="s">
        <v>799</v>
      </c>
      <c r="K1129" s="4" t="s">
        <v>2158</v>
      </c>
      <c r="L1129" s="3"/>
      <c r="O1129" t="str">
        <f t="shared" si="71"/>
        <v>T_MEM_HEALTH_UUSER</v>
      </c>
      <c r="P1129" s="3"/>
    </row>
    <row r="1130" spans="2:16" x14ac:dyDescent="0.45">
      <c r="B1130" s="3" t="s">
        <v>826</v>
      </c>
      <c r="C1130" s="4" t="s">
        <v>2456</v>
      </c>
      <c r="D1130" s="32" t="str">
        <f t="shared" si="68"/>
        <v>es_bd_goodsreview_apiExtraData</v>
      </c>
      <c r="E1130">
        <f t="shared" si="69"/>
        <v>0</v>
      </c>
      <c r="F1130">
        <f t="shared" si="70"/>
        <v>0</v>
      </c>
      <c r="J1130" s="4" t="s">
        <v>799</v>
      </c>
      <c r="K1130" s="4" t="s">
        <v>2150</v>
      </c>
      <c r="L1130" s="3"/>
      <c r="O1130" t="str">
        <f t="shared" si="71"/>
        <v>T_MEM_HEALTH_UDATE</v>
      </c>
      <c r="P1130" s="3"/>
    </row>
    <row r="1131" spans="2:16" x14ac:dyDescent="0.45">
      <c r="B1131" s="3" t="s">
        <v>826</v>
      </c>
      <c r="C1131" s="4" t="s">
        <v>2457</v>
      </c>
      <c r="D1131" s="32" t="str">
        <f t="shared" si="68"/>
        <v>es_bd_goodsreview_writerId</v>
      </c>
      <c r="E1131">
        <f t="shared" si="69"/>
        <v>0</v>
      </c>
      <c r="F1131">
        <f t="shared" si="70"/>
        <v>0</v>
      </c>
      <c r="J1131" s="4" t="s">
        <v>3447</v>
      </c>
      <c r="K1131" s="4" t="s">
        <v>4009</v>
      </c>
      <c r="L1131" s="3" t="s">
        <v>5505</v>
      </c>
      <c r="O1131" t="str">
        <f t="shared" si="71"/>
        <v>T_MENU_MENU_NO</v>
      </c>
      <c r="P1131" s="3" t="s">
        <v>5505</v>
      </c>
    </row>
    <row r="1132" spans="2:16" x14ac:dyDescent="0.45">
      <c r="B1132" s="3" t="s">
        <v>826</v>
      </c>
      <c r="C1132" s="4" t="s">
        <v>2458</v>
      </c>
      <c r="D1132" s="32" t="str">
        <f t="shared" si="68"/>
        <v>es_bd_goodsreview_writerEmail</v>
      </c>
      <c r="E1132">
        <f t="shared" si="69"/>
        <v>0</v>
      </c>
      <c r="F1132">
        <f t="shared" si="70"/>
        <v>0</v>
      </c>
      <c r="J1132" s="4" t="s">
        <v>3447</v>
      </c>
      <c r="K1132" s="4" t="s">
        <v>4010</v>
      </c>
      <c r="L1132" s="3"/>
      <c r="O1132" t="str">
        <f t="shared" si="71"/>
        <v>T_MENU_PMENU_NO</v>
      </c>
      <c r="P1132" s="3"/>
    </row>
    <row r="1133" spans="2:16" x14ac:dyDescent="0.45">
      <c r="B1133" s="3" t="s">
        <v>826</v>
      </c>
      <c r="C1133" s="4" t="s">
        <v>2459</v>
      </c>
      <c r="D1133" s="32" t="str">
        <f t="shared" si="68"/>
        <v>es_bd_goodsreview_writerNick</v>
      </c>
      <c r="E1133">
        <f t="shared" si="69"/>
        <v>0</v>
      </c>
      <c r="F1133">
        <f t="shared" si="70"/>
        <v>0</v>
      </c>
      <c r="J1133" s="4" t="s">
        <v>3447</v>
      </c>
      <c r="K1133" s="4" t="s">
        <v>2153</v>
      </c>
      <c r="L1133" s="3"/>
      <c r="O1133" t="str">
        <f t="shared" si="71"/>
        <v>T_MENU_NAME</v>
      </c>
      <c r="P1133" s="3"/>
    </row>
    <row r="1134" spans="2:16" x14ac:dyDescent="0.45">
      <c r="B1134" s="3" t="s">
        <v>826</v>
      </c>
      <c r="C1134" s="4" t="s">
        <v>2460</v>
      </c>
      <c r="D1134" s="32" t="str">
        <f t="shared" si="68"/>
        <v>es_bd_goodsreview_writerHp</v>
      </c>
      <c r="E1134">
        <f t="shared" si="69"/>
        <v>0</v>
      </c>
      <c r="F1134">
        <f t="shared" si="70"/>
        <v>0</v>
      </c>
      <c r="J1134" s="4" t="s">
        <v>3447</v>
      </c>
      <c r="K1134" s="4" t="s">
        <v>4005</v>
      </c>
      <c r="L1134" s="3"/>
      <c r="O1134" t="str">
        <f t="shared" si="71"/>
        <v>T_MENU_URL</v>
      </c>
      <c r="P1134" s="3"/>
    </row>
    <row r="1135" spans="2:16" x14ac:dyDescent="0.45">
      <c r="B1135" s="3" t="s">
        <v>826</v>
      </c>
      <c r="C1135" s="4" t="s">
        <v>2461</v>
      </c>
      <c r="D1135" s="32" t="str">
        <f t="shared" si="68"/>
        <v>es_bd_goodsreview_writerPw</v>
      </c>
      <c r="E1135">
        <f t="shared" si="69"/>
        <v>0</v>
      </c>
      <c r="F1135">
        <f t="shared" si="70"/>
        <v>0</v>
      </c>
      <c r="J1135" s="4" t="s">
        <v>3447</v>
      </c>
      <c r="K1135" s="4" t="s">
        <v>2154</v>
      </c>
      <c r="L1135" s="3"/>
      <c r="O1135" t="str">
        <f t="shared" si="71"/>
        <v>T_MENU_RANK</v>
      </c>
      <c r="P1135" s="3"/>
    </row>
    <row r="1136" spans="2:16" x14ac:dyDescent="0.45">
      <c r="B1136" s="3" t="s">
        <v>826</v>
      </c>
      <c r="C1136" s="4" t="s">
        <v>2462</v>
      </c>
      <c r="D1136" s="32" t="str">
        <f t="shared" si="68"/>
        <v>es_bd_goodsreview_writerIp</v>
      </c>
      <c r="E1136">
        <f t="shared" si="69"/>
        <v>0</v>
      </c>
      <c r="F1136">
        <f t="shared" si="70"/>
        <v>0</v>
      </c>
      <c r="J1136" s="4" t="s">
        <v>3447</v>
      </c>
      <c r="K1136" s="4" t="s">
        <v>2156</v>
      </c>
      <c r="L1136" s="3"/>
      <c r="O1136" t="str">
        <f t="shared" si="71"/>
        <v>T_MENU_STATUS</v>
      </c>
      <c r="P1136" s="3"/>
    </row>
    <row r="1137" spans="2:16" x14ac:dyDescent="0.45">
      <c r="B1137" s="3" t="s">
        <v>826</v>
      </c>
      <c r="C1137" s="4" t="s">
        <v>2463</v>
      </c>
      <c r="D1137" s="32" t="str">
        <f t="shared" si="68"/>
        <v>es_bd_goodsreview_subject</v>
      </c>
      <c r="E1137">
        <f t="shared" si="69"/>
        <v>0</v>
      </c>
      <c r="F1137">
        <f t="shared" si="70"/>
        <v>0</v>
      </c>
      <c r="J1137" s="4" t="s">
        <v>3448</v>
      </c>
      <c r="K1137" s="4" t="s">
        <v>3916</v>
      </c>
      <c r="L1137" s="3" t="s">
        <v>5505</v>
      </c>
      <c r="O1137" t="str">
        <f t="shared" si="71"/>
        <v>T_MENU_AUTH_ADMIN_NO</v>
      </c>
      <c r="P1137" s="3" t="s">
        <v>5505</v>
      </c>
    </row>
    <row r="1138" spans="2:16" x14ac:dyDescent="0.45">
      <c r="B1138" s="3" t="s">
        <v>826</v>
      </c>
      <c r="C1138" s="4" t="s">
        <v>2465</v>
      </c>
      <c r="D1138" s="32" t="str">
        <f t="shared" si="68"/>
        <v>es_bd_goodsreview_contents</v>
      </c>
      <c r="E1138">
        <f t="shared" si="69"/>
        <v>0</v>
      </c>
      <c r="F1138">
        <f t="shared" si="70"/>
        <v>0</v>
      </c>
      <c r="J1138" s="4" t="s">
        <v>3448</v>
      </c>
      <c r="K1138" s="4" t="s">
        <v>4009</v>
      </c>
      <c r="L1138" s="3" t="s">
        <v>5505</v>
      </c>
      <c r="O1138" t="str">
        <f t="shared" si="71"/>
        <v>T_MENU_AUTH_MENU_NO</v>
      </c>
      <c r="P1138" s="3" t="s">
        <v>5505</v>
      </c>
    </row>
    <row r="1139" spans="2:16" x14ac:dyDescent="0.45">
      <c r="B1139" s="3" t="s">
        <v>826</v>
      </c>
      <c r="C1139" s="4" t="s">
        <v>2466</v>
      </c>
      <c r="D1139" s="32" t="str">
        <f t="shared" si="68"/>
        <v>es_bd_goodsreview_urlLink</v>
      </c>
      <c r="E1139">
        <f t="shared" si="69"/>
        <v>0</v>
      </c>
      <c r="F1139">
        <f t="shared" si="70"/>
        <v>0</v>
      </c>
      <c r="J1139" s="4" t="s">
        <v>3449</v>
      </c>
      <c r="K1139" s="4" t="s">
        <v>2145</v>
      </c>
      <c r="L1139" s="3" t="s">
        <v>5505</v>
      </c>
      <c r="O1139" t="str">
        <f t="shared" si="71"/>
        <v>T_MONTHLY_RECOM_PNO</v>
      </c>
      <c r="P1139" s="3" t="s">
        <v>5505</v>
      </c>
    </row>
    <row r="1140" spans="2:16" x14ac:dyDescent="0.45">
      <c r="B1140" s="3" t="s">
        <v>826</v>
      </c>
      <c r="C1140" s="4" t="s">
        <v>2467</v>
      </c>
      <c r="D1140" s="32" t="str">
        <f t="shared" si="68"/>
        <v>es_bd_goodsreview_uploadFileNm</v>
      </c>
      <c r="E1140">
        <f t="shared" si="69"/>
        <v>0</v>
      </c>
      <c r="F1140">
        <f t="shared" si="70"/>
        <v>0</v>
      </c>
      <c r="J1140" s="4" t="s">
        <v>3449</v>
      </c>
      <c r="K1140" s="4" t="s">
        <v>2154</v>
      </c>
      <c r="L1140" s="3"/>
      <c r="O1140" t="str">
        <f t="shared" si="71"/>
        <v>T_MONTHLY_RECOM_RANK</v>
      </c>
      <c r="P1140" s="3"/>
    </row>
    <row r="1141" spans="2:16" x14ac:dyDescent="0.45">
      <c r="B1141" s="3" t="s">
        <v>826</v>
      </c>
      <c r="C1141" s="4" t="s">
        <v>2468</v>
      </c>
      <c r="D1141" s="32" t="str">
        <f t="shared" si="68"/>
        <v>es_bd_goodsreview_saveFileNm</v>
      </c>
      <c r="E1141">
        <f t="shared" si="69"/>
        <v>0</v>
      </c>
      <c r="F1141">
        <f t="shared" si="70"/>
        <v>0</v>
      </c>
      <c r="J1141" s="4" t="s">
        <v>3449</v>
      </c>
      <c r="K1141" s="4" t="s">
        <v>2156</v>
      </c>
      <c r="L1141" s="3"/>
      <c r="O1141" t="str">
        <f t="shared" si="71"/>
        <v>T_MONTHLY_RECOM_STATUS</v>
      </c>
      <c r="P1141" s="3"/>
    </row>
    <row r="1142" spans="2:16" x14ac:dyDescent="0.45">
      <c r="B1142" s="3" t="s">
        <v>826</v>
      </c>
      <c r="C1142" s="4" t="s">
        <v>2469</v>
      </c>
      <c r="D1142" s="32" t="str">
        <f t="shared" si="68"/>
        <v>es_bd_goodsreview_isNotice</v>
      </c>
      <c r="E1142" t="str">
        <f t="shared" si="69"/>
        <v>MUL</v>
      </c>
      <c r="F1142" t="str">
        <f t="shared" si="70"/>
        <v>MUL</v>
      </c>
      <c r="G1142" t="s">
        <v>5506</v>
      </c>
      <c r="J1142" s="4" t="s">
        <v>3449</v>
      </c>
      <c r="K1142" s="4" t="s">
        <v>2157</v>
      </c>
      <c r="L1142" s="3"/>
      <c r="O1142" t="str">
        <f t="shared" si="71"/>
        <v>T_MONTHLY_RECOM_CUSER</v>
      </c>
      <c r="P1142" s="3"/>
    </row>
    <row r="1143" spans="2:16" x14ac:dyDescent="0.45">
      <c r="B1143" s="3" t="s">
        <v>826</v>
      </c>
      <c r="C1143" s="4" t="s">
        <v>2482</v>
      </c>
      <c r="D1143" s="32" t="str">
        <f t="shared" si="68"/>
        <v>es_bd_goodsreview_parentSno</v>
      </c>
      <c r="E1143">
        <f t="shared" si="69"/>
        <v>0</v>
      </c>
      <c r="F1143">
        <f t="shared" si="70"/>
        <v>0</v>
      </c>
      <c r="J1143" s="4" t="s">
        <v>3449</v>
      </c>
      <c r="K1143" s="4" t="s">
        <v>2149</v>
      </c>
      <c r="L1143" s="3"/>
      <c r="O1143" t="str">
        <f t="shared" si="71"/>
        <v>T_MONTHLY_RECOM_CDATE</v>
      </c>
      <c r="P1143" s="3"/>
    </row>
    <row r="1144" spans="2:16" x14ac:dyDescent="0.45">
      <c r="B1144" s="3" t="s">
        <v>826</v>
      </c>
      <c r="C1144" s="4" t="s">
        <v>2470</v>
      </c>
      <c r="D1144" s="32" t="str">
        <f t="shared" si="68"/>
        <v>es_bd_goodsreview_isSecret</v>
      </c>
      <c r="E1144">
        <f t="shared" si="69"/>
        <v>0</v>
      </c>
      <c r="F1144">
        <f t="shared" si="70"/>
        <v>0</v>
      </c>
      <c r="J1144" s="4" t="s">
        <v>3449</v>
      </c>
      <c r="K1144" s="4" t="s">
        <v>2158</v>
      </c>
      <c r="L1144" s="3"/>
      <c r="O1144" t="str">
        <f t="shared" si="71"/>
        <v>T_MONTHLY_RECOM_UUSER</v>
      </c>
      <c r="P1144" s="3"/>
    </row>
    <row r="1145" spans="2:16" x14ac:dyDescent="0.45">
      <c r="B1145" s="3" t="s">
        <v>826</v>
      </c>
      <c r="C1145" s="4" t="s">
        <v>2471</v>
      </c>
      <c r="D1145" s="32" t="str">
        <f t="shared" si="68"/>
        <v>es_bd_goodsreview_hit</v>
      </c>
      <c r="E1145">
        <f t="shared" si="69"/>
        <v>0</v>
      </c>
      <c r="F1145">
        <f t="shared" si="70"/>
        <v>0</v>
      </c>
      <c r="J1145" s="4" t="s">
        <v>3449</v>
      </c>
      <c r="K1145" s="4" t="s">
        <v>2150</v>
      </c>
      <c r="L1145" s="3"/>
      <c r="O1145" t="str">
        <f t="shared" si="71"/>
        <v>T_MONTHLY_RECOM_UDATE</v>
      </c>
      <c r="P1145" s="3"/>
    </row>
    <row r="1146" spans="2:16" x14ac:dyDescent="0.45">
      <c r="B1146" s="3" t="s">
        <v>826</v>
      </c>
      <c r="C1146" s="4" t="s">
        <v>2472</v>
      </c>
      <c r="D1146" s="32" t="str">
        <f t="shared" si="68"/>
        <v>es_bd_goodsreview_memoCnt</v>
      </c>
      <c r="E1146">
        <f t="shared" si="69"/>
        <v>0</v>
      </c>
      <c r="F1146">
        <f t="shared" si="70"/>
        <v>0</v>
      </c>
      <c r="J1146" s="4" t="s">
        <v>805</v>
      </c>
      <c r="K1146" s="4" t="s">
        <v>2316</v>
      </c>
      <c r="L1146" s="3" t="s">
        <v>5505</v>
      </c>
      <c r="O1146" t="str">
        <f t="shared" si="71"/>
        <v>T_MYCLINIC_HIS_MNO</v>
      </c>
      <c r="P1146" s="3" t="s">
        <v>5505</v>
      </c>
    </row>
    <row r="1147" spans="2:16" x14ac:dyDescent="0.45">
      <c r="B1147" s="3" t="s">
        <v>826</v>
      </c>
      <c r="C1147" s="4" t="s">
        <v>2473</v>
      </c>
      <c r="D1147" s="32" t="str">
        <f t="shared" si="68"/>
        <v>es_bd_goodsreview_category</v>
      </c>
      <c r="E1147">
        <f t="shared" si="69"/>
        <v>0</v>
      </c>
      <c r="F1147">
        <f t="shared" si="70"/>
        <v>0</v>
      </c>
      <c r="J1147" s="4" t="s">
        <v>805</v>
      </c>
      <c r="K1147" s="4" t="s">
        <v>2144</v>
      </c>
      <c r="L1147" s="3"/>
      <c r="O1147" t="str">
        <f t="shared" si="71"/>
        <v>T_MYCLINIC_HIS_MEM_NO</v>
      </c>
      <c r="P1147" s="3"/>
    </row>
    <row r="1148" spans="2:16" x14ac:dyDescent="0.45">
      <c r="B1148" s="3" t="s">
        <v>826</v>
      </c>
      <c r="C1148" s="4" t="s">
        <v>2474</v>
      </c>
      <c r="D1148" s="32" t="str">
        <f t="shared" si="68"/>
        <v>es_bd_goodsreview_writerMobile</v>
      </c>
      <c r="E1148">
        <f t="shared" si="69"/>
        <v>0</v>
      </c>
      <c r="F1148">
        <f t="shared" si="70"/>
        <v>0</v>
      </c>
      <c r="J1148" s="4" t="s">
        <v>805</v>
      </c>
      <c r="K1148" s="4" t="s">
        <v>2296</v>
      </c>
      <c r="L1148" s="3"/>
      <c r="O1148" t="str">
        <f t="shared" si="71"/>
        <v>T_MYCLINIC_HIS_MY_CLINIC_MEM_NO</v>
      </c>
      <c r="P1148" s="3"/>
    </row>
    <row r="1149" spans="2:16" x14ac:dyDescent="0.45">
      <c r="B1149" s="3" t="s">
        <v>826</v>
      </c>
      <c r="C1149" s="4" t="s">
        <v>2475</v>
      </c>
      <c r="D1149" s="32" t="str">
        <f t="shared" si="68"/>
        <v>es_bd_goodsreview_goodsNo</v>
      </c>
      <c r="E1149" t="str">
        <f t="shared" si="69"/>
        <v>MUL</v>
      </c>
      <c r="F1149" t="str">
        <f t="shared" si="70"/>
        <v>MUL</v>
      </c>
      <c r="G1149" t="s">
        <v>5506</v>
      </c>
      <c r="J1149" s="4" t="s">
        <v>805</v>
      </c>
      <c r="K1149" s="4" t="s">
        <v>2297</v>
      </c>
      <c r="L1149" s="3"/>
      <c r="O1149" t="str">
        <f t="shared" si="71"/>
        <v>T_MYCLINIC_HIS_MY_CLINIC_DATE</v>
      </c>
      <c r="P1149" s="3"/>
    </row>
    <row r="1150" spans="2:16" x14ac:dyDescent="0.45">
      <c r="B1150" s="3" t="s">
        <v>826</v>
      </c>
      <c r="C1150" s="4" t="s">
        <v>2476</v>
      </c>
      <c r="D1150" s="32" t="str">
        <f t="shared" si="68"/>
        <v>es_bd_goodsreview_goodsPt</v>
      </c>
      <c r="E1150">
        <f t="shared" si="69"/>
        <v>0</v>
      </c>
      <c r="F1150">
        <f t="shared" si="70"/>
        <v>0</v>
      </c>
      <c r="J1150" s="4" t="s">
        <v>805</v>
      </c>
      <c r="K1150" s="4" t="s">
        <v>2149</v>
      </c>
      <c r="L1150" s="3"/>
      <c r="O1150" t="str">
        <f t="shared" si="71"/>
        <v>T_MYCLINIC_HIS_CDATE</v>
      </c>
      <c r="P1150" s="3"/>
    </row>
    <row r="1151" spans="2:16" x14ac:dyDescent="0.45">
      <c r="B1151" s="3" t="s">
        <v>826</v>
      </c>
      <c r="C1151" s="4" t="s">
        <v>2477</v>
      </c>
      <c r="D1151" s="32" t="str">
        <f t="shared" si="68"/>
        <v>es_bd_goodsreview_orderNo</v>
      </c>
      <c r="E1151">
        <f t="shared" si="69"/>
        <v>0</v>
      </c>
      <c r="F1151">
        <f t="shared" si="70"/>
        <v>0</v>
      </c>
      <c r="J1151" s="4" t="s">
        <v>805</v>
      </c>
      <c r="K1151" s="4" t="s">
        <v>2157</v>
      </c>
      <c r="L1151" s="3"/>
      <c r="O1151" t="str">
        <f t="shared" si="71"/>
        <v>T_MYCLINIC_HIS_CUSER</v>
      </c>
      <c r="P1151" s="3"/>
    </row>
    <row r="1152" spans="2:16" x14ac:dyDescent="0.45">
      <c r="B1152" s="3" t="s">
        <v>826</v>
      </c>
      <c r="C1152" s="4" t="s">
        <v>2478</v>
      </c>
      <c r="D1152" s="32" t="str">
        <f t="shared" si="68"/>
        <v>es_bd_goodsreview_mileage</v>
      </c>
      <c r="E1152">
        <f t="shared" si="69"/>
        <v>0</v>
      </c>
      <c r="F1152">
        <f t="shared" si="70"/>
        <v>0</v>
      </c>
      <c r="J1152" s="4" t="s">
        <v>804</v>
      </c>
      <c r="K1152" s="4" t="s">
        <v>2312</v>
      </c>
      <c r="L1152" s="3" t="s">
        <v>5505</v>
      </c>
      <c r="O1152" t="str">
        <f t="shared" si="71"/>
        <v>T_MY_HEALTH_HEALTH_SEQ</v>
      </c>
      <c r="P1152" s="3" t="s">
        <v>5505</v>
      </c>
    </row>
    <row r="1153" spans="2:16" x14ac:dyDescent="0.45">
      <c r="B1153" s="3" t="s">
        <v>826</v>
      </c>
      <c r="C1153" s="4" t="s">
        <v>2479</v>
      </c>
      <c r="D1153" s="32" t="str">
        <f t="shared" si="68"/>
        <v>es_bd_goodsreview_mileageReason</v>
      </c>
      <c r="E1153">
        <f t="shared" si="69"/>
        <v>0</v>
      </c>
      <c r="F1153">
        <f t="shared" si="70"/>
        <v>0</v>
      </c>
      <c r="J1153" s="4" t="s">
        <v>804</v>
      </c>
      <c r="K1153" s="4" t="s">
        <v>2313</v>
      </c>
      <c r="L1153" s="3"/>
      <c r="O1153" t="str">
        <f t="shared" si="71"/>
        <v>T_MY_HEALTH_YEAR</v>
      </c>
      <c r="P1153" s="3"/>
    </row>
    <row r="1154" spans="2:16" x14ac:dyDescent="0.45">
      <c r="B1154" s="3" t="s">
        <v>826</v>
      </c>
      <c r="C1154" s="4" t="s">
        <v>2483</v>
      </c>
      <c r="D1154" s="32" t="str">
        <f t="shared" si="68"/>
        <v>es_bd_goodsreview_isDelete</v>
      </c>
      <c r="E1154" t="str">
        <f t="shared" si="69"/>
        <v>MUL</v>
      </c>
      <c r="F1154" t="str">
        <f t="shared" si="70"/>
        <v>MUL</v>
      </c>
      <c r="G1154" t="s">
        <v>5506</v>
      </c>
      <c r="J1154" s="4" t="s">
        <v>804</v>
      </c>
      <c r="K1154" s="4" t="s">
        <v>2280</v>
      </c>
      <c r="L1154" s="3"/>
      <c r="O1154" t="str">
        <f t="shared" si="71"/>
        <v>T_MY_HEALTH_AGE</v>
      </c>
      <c r="P1154" s="3"/>
    </row>
    <row r="1155" spans="2:16" x14ac:dyDescent="0.45">
      <c r="B1155" s="3" t="s">
        <v>826</v>
      </c>
      <c r="C1155" s="4" t="s">
        <v>2488</v>
      </c>
      <c r="D1155" s="32" t="str">
        <f t="shared" si="68"/>
        <v>es_bd_goodsreview_bdUploadStorage</v>
      </c>
      <c r="E1155">
        <f t="shared" si="69"/>
        <v>0</v>
      </c>
      <c r="F1155">
        <f t="shared" si="70"/>
        <v>0</v>
      </c>
      <c r="J1155" s="4" t="s">
        <v>804</v>
      </c>
      <c r="K1155" s="4" t="s">
        <v>2275</v>
      </c>
      <c r="L1155" s="3"/>
      <c r="O1155" t="str">
        <f t="shared" si="71"/>
        <v>T_MY_HEALTH_GENDER</v>
      </c>
      <c r="P1155" s="3"/>
    </row>
    <row r="1156" spans="2:16" x14ac:dyDescent="0.45">
      <c r="B1156" s="3" t="s">
        <v>826</v>
      </c>
      <c r="C1156" s="4" t="s">
        <v>2489</v>
      </c>
      <c r="D1156" s="32" t="str">
        <f t="shared" si="68"/>
        <v>es_bd_goodsreview_bdUploadPath</v>
      </c>
      <c r="E1156">
        <f t="shared" si="69"/>
        <v>0</v>
      </c>
      <c r="F1156">
        <f t="shared" si="70"/>
        <v>0</v>
      </c>
      <c r="J1156" s="4" t="s">
        <v>804</v>
      </c>
      <c r="K1156" s="4" t="s">
        <v>2276</v>
      </c>
      <c r="L1156" s="3"/>
      <c r="O1156" t="str">
        <f t="shared" si="71"/>
        <v>T_MY_HEALTH_HEIGHT</v>
      </c>
      <c r="P1156" s="3"/>
    </row>
    <row r="1157" spans="2:16" x14ac:dyDescent="0.45">
      <c r="B1157" s="3" t="s">
        <v>826</v>
      </c>
      <c r="C1157" s="4" t="s">
        <v>2490</v>
      </c>
      <c r="D1157" s="32" t="str">
        <f t="shared" ref="D1157:D1220" si="72">B1157&amp;"_"&amp;C1157</f>
        <v>es_bd_goodsreview_bdUploadThumbPath</v>
      </c>
      <c r="E1157">
        <f t="shared" ref="E1157:E1220" si="73">VLOOKUP(D1157,$O$3:$P$6663,2,FALSE)</f>
        <v>0</v>
      </c>
      <c r="F1157">
        <f t="shared" ref="F1157:F1220" si="74">IFERROR(E1157,"")</f>
        <v>0</v>
      </c>
      <c r="J1157" s="4" t="s">
        <v>804</v>
      </c>
      <c r="K1157" s="4" t="s">
        <v>2277</v>
      </c>
      <c r="L1157" s="3"/>
      <c r="O1157" t="str">
        <f t="shared" ref="O1157:O1220" si="75">J1157&amp;"_"&amp;K1157</f>
        <v>T_MY_HEALTH_WEIGHT</v>
      </c>
      <c r="P1157" s="3"/>
    </row>
    <row r="1158" spans="2:16" x14ac:dyDescent="0.45">
      <c r="B1158" s="3" t="s">
        <v>826</v>
      </c>
      <c r="C1158" s="4" t="s">
        <v>2486</v>
      </c>
      <c r="D1158" s="32" t="str">
        <f t="shared" si="72"/>
        <v>es_bd_goodsreview_regDt</v>
      </c>
      <c r="E1158" t="str">
        <f t="shared" si="73"/>
        <v>MUL</v>
      </c>
      <c r="F1158" t="str">
        <f t="shared" si="74"/>
        <v>MUL</v>
      </c>
      <c r="G1158" t="s">
        <v>5506</v>
      </c>
      <c r="J1158" s="4" t="s">
        <v>804</v>
      </c>
      <c r="K1158" s="4" t="s">
        <v>1282</v>
      </c>
      <c r="L1158" s="3"/>
      <c r="O1158" t="str">
        <f t="shared" si="75"/>
        <v>T_MY_HEALTH_BMI</v>
      </c>
      <c r="P1158" s="3"/>
    </row>
    <row r="1159" spans="2:16" x14ac:dyDescent="0.45">
      <c r="B1159" s="3" t="s">
        <v>826</v>
      </c>
      <c r="C1159" s="4" t="s">
        <v>2487</v>
      </c>
      <c r="D1159" s="32" t="str">
        <f t="shared" si="72"/>
        <v>es_bd_goodsreview_modDt</v>
      </c>
      <c r="E1159">
        <f t="shared" si="73"/>
        <v>0</v>
      </c>
      <c r="F1159">
        <f t="shared" si="74"/>
        <v>0</v>
      </c>
      <c r="J1159" s="4" t="s">
        <v>804</v>
      </c>
      <c r="K1159" s="4" t="s">
        <v>2314</v>
      </c>
      <c r="L1159" s="3"/>
      <c r="O1159" t="str">
        <f t="shared" si="75"/>
        <v>T_MY_HEALTH_CDTION</v>
      </c>
      <c r="P1159" s="3"/>
    </row>
    <row r="1160" spans="2:16" x14ac:dyDescent="0.45">
      <c r="B1160" s="3" t="s">
        <v>826</v>
      </c>
      <c r="C1160" s="4" t="s">
        <v>2493</v>
      </c>
      <c r="D1160" s="32" t="str">
        <f t="shared" si="72"/>
        <v>es_bd_goodsreview_isMobile</v>
      </c>
      <c r="E1160">
        <f t="shared" si="73"/>
        <v>0</v>
      </c>
      <c r="F1160">
        <f t="shared" si="74"/>
        <v>0</v>
      </c>
      <c r="J1160" s="4" t="s">
        <v>804</v>
      </c>
      <c r="K1160" s="4" t="s">
        <v>2295</v>
      </c>
      <c r="L1160" s="3"/>
      <c r="O1160" t="str">
        <f t="shared" si="75"/>
        <v>T_MY_HEALTH_HEALTH_TOPIC</v>
      </c>
      <c r="P1160" s="3"/>
    </row>
    <row r="1161" spans="2:16" x14ac:dyDescent="0.45">
      <c r="B1161" s="3" t="s">
        <v>826</v>
      </c>
      <c r="C1161" s="4" t="s">
        <v>2480</v>
      </c>
      <c r="D1161" s="32" t="str">
        <f t="shared" si="72"/>
        <v>es_bd_goodsreview_recommend</v>
      </c>
      <c r="E1161">
        <f t="shared" si="73"/>
        <v>0</v>
      </c>
      <c r="F1161">
        <f t="shared" si="74"/>
        <v>0</v>
      </c>
      <c r="J1161" s="4" t="s">
        <v>804</v>
      </c>
      <c r="K1161" s="4" t="s">
        <v>2315</v>
      </c>
      <c r="L1161" s="3"/>
      <c r="O1161" t="str">
        <f t="shared" si="75"/>
        <v>T_MY_HEALTH_FEMALE_CONDITION</v>
      </c>
      <c r="P1161" s="3"/>
    </row>
    <row r="1162" spans="2:16" x14ac:dyDescent="0.45">
      <c r="B1162" s="3" t="s">
        <v>826</v>
      </c>
      <c r="C1162" s="4" t="s">
        <v>2464</v>
      </c>
      <c r="D1162" s="32" t="str">
        <f t="shared" si="72"/>
        <v>es_bd_goodsreview_subSubject</v>
      </c>
      <c r="E1162">
        <f t="shared" si="73"/>
        <v>0</v>
      </c>
      <c r="F1162">
        <f t="shared" si="74"/>
        <v>0</v>
      </c>
      <c r="J1162" s="4" t="s">
        <v>804</v>
      </c>
      <c r="K1162" s="4" t="s">
        <v>2143</v>
      </c>
      <c r="L1162" s="3"/>
      <c r="O1162" t="str">
        <f t="shared" si="75"/>
        <v>T_MY_HEALTH_GUBUN</v>
      </c>
      <c r="P1162" s="3"/>
    </row>
    <row r="1163" spans="2:16" x14ac:dyDescent="0.45">
      <c r="B1163" s="3" t="s">
        <v>826</v>
      </c>
      <c r="C1163" s="4" t="s">
        <v>2481</v>
      </c>
      <c r="D1163" s="32" t="str">
        <f t="shared" si="72"/>
        <v>es_bd_goodsreview_replyStatus</v>
      </c>
      <c r="E1163">
        <f t="shared" si="73"/>
        <v>0</v>
      </c>
      <c r="F1163">
        <f t="shared" si="74"/>
        <v>0</v>
      </c>
      <c r="J1163" s="4" t="s">
        <v>804</v>
      </c>
      <c r="K1163" s="4" t="s">
        <v>2156</v>
      </c>
      <c r="L1163" s="3"/>
      <c r="O1163" t="str">
        <f t="shared" si="75"/>
        <v>T_MY_HEALTH_STATUS</v>
      </c>
      <c r="P1163" s="3"/>
    </row>
    <row r="1164" spans="2:16" x14ac:dyDescent="0.45">
      <c r="B1164" s="3" t="s">
        <v>826</v>
      </c>
      <c r="C1164" s="4" t="s">
        <v>2484</v>
      </c>
      <c r="D1164" s="32" t="str">
        <f t="shared" si="72"/>
        <v>es_bd_goodsreview_eventStart</v>
      </c>
      <c r="E1164">
        <f t="shared" si="73"/>
        <v>0</v>
      </c>
      <c r="F1164">
        <f t="shared" si="74"/>
        <v>0</v>
      </c>
      <c r="J1164" s="4" t="s">
        <v>804</v>
      </c>
      <c r="K1164" s="4" t="s">
        <v>2157</v>
      </c>
      <c r="L1164" s="3"/>
      <c r="O1164" t="str">
        <f t="shared" si="75"/>
        <v>T_MY_HEALTH_CUSER</v>
      </c>
      <c r="P1164" s="3"/>
    </row>
    <row r="1165" spans="2:16" x14ac:dyDescent="0.45">
      <c r="B1165" s="3" t="s">
        <v>826</v>
      </c>
      <c r="C1165" s="4" t="s">
        <v>2485</v>
      </c>
      <c r="D1165" s="32" t="str">
        <f t="shared" si="72"/>
        <v>es_bd_goodsreview_eventEnd</v>
      </c>
      <c r="E1165">
        <f t="shared" si="73"/>
        <v>0</v>
      </c>
      <c r="F1165">
        <f t="shared" si="74"/>
        <v>0</v>
      </c>
      <c r="J1165" s="4" t="s">
        <v>804</v>
      </c>
      <c r="K1165" s="4" t="s">
        <v>2149</v>
      </c>
      <c r="L1165" s="3"/>
      <c r="O1165" t="str">
        <f t="shared" si="75"/>
        <v>T_MY_HEALTH_CDATE</v>
      </c>
      <c r="P1165" s="3"/>
    </row>
    <row r="1166" spans="2:16" x14ac:dyDescent="0.45">
      <c r="B1166" s="3" t="s">
        <v>826</v>
      </c>
      <c r="C1166" s="4" t="s">
        <v>2491</v>
      </c>
      <c r="D1166" s="32" t="str">
        <f t="shared" si="72"/>
        <v>es_bd_goodsreview_answerSubject</v>
      </c>
      <c r="E1166">
        <f t="shared" si="73"/>
        <v>0</v>
      </c>
      <c r="F1166">
        <f t="shared" si="74"/>
        <v>0</v>
      </c>
      <c r="J1166" s="4" t="s">
        <v>804</v>
      </c>
      <c r="K1166" s="4" t="s">
        <v>2158</v>
      </c>
      <c r="L1166" s="3"/>
      <c r="O1166" t="str">
        <f t="shared" si="75"/>
        <v>T_MY_HEALTH_UUSER</v>
      </c>
      <c r="P1166" s="3"/>
    </row>
    <row r="1167" spans="2:16" x14ac:dyDescent="0.45">
      <c r="B1167" s="3" t="s">
        <v>826</v>
      </c>
      <c r="C1167" s="4" t="s">
        <v>2492</v>
      </c>
      <c r="D1167" s="32" t="str">
        <f t="shared" si="72"/>
        <v>es_bd_goodsreview_answerContents</v>
      </c>
      <c r="E1167">
        <f t="shared" si="73"/>
        <v>0</v>
      </c>
      <c r="F1167">
        <f t="shared" si="74"/>
        <v>0</v>
      </c>
      <c r="J1167" s="4" t="s">
        <v>804</v>
      </c>
      <c r="K1167" s="4" t="s">
        <v>2150</v>
      </c>
      <c r="L1167" s="3"/>
      <c r="O1167" t="str">
        <f t="shared" si="75"/>
        <v>T_MY_HEALTH_UDATE</v>
      </c>
      <c r="P1167" s="3"/>
    </row>
    <row r="1168" spans="2:16" x14ac:dyDescent="0.45">
      <c r="B1168" s="3" t="s">
        <v>826</v>
      </c>
      <c r="C1168" s="4" t="s">
        <v>2494</v>
      </c>
      <c r="D1168" s="32" t="str">
        <f t="shared" si="72"/>
        <v>es_bd_goodsreview_answerManagerNo</v>
      </c>
      <c r="E1168">
        <f t="shared" si="73"/>
        <v>0</v>
      </c>
      <c r="F1168">
        <f t="shared" si="74"/>
        <v>0</v>
      </c>
      <c r="J1168" s="4" t="s">
        <v>3450</v>
      </c>
      <c r="K1168" s="4" t="s">
        <v>2312</v>
      </c>
      <c r="L1168" s="3" t="s">
        <v>5505</v>
      </c>
      <c r="O1168" t="str">
        <f t="shared" si="75"/>
        <v>T_MY_HEALTH_ANWSER_HEALTH_SEQ</v>
      </c>
      <c r="P1168" s="3" t="s">
        <v>5505</v>
      </c>
    </row>
    <row r="1169" spans="2:16" x14ac:dyDescent="0.45">
      <c r="B1169" s="3" t="s">
        <v>826</v>
      </c>
      <c r="C1169" s="4" t="s">
        <v>2495</v>
      </c>
      <c r="D1169" s="32" t="str">
        <f t="shared" si="72"/>
        <v>es_bd_goodsreview_answerModDt</v>
      </c>
      <c r="E1169">
        <f t="shared" si="73"/>
        <v>0</v>
      </c>
      <c r="F1169">
        <f t="shared" si="74"/>
        <v>0</v>
      </c>
      <c r="J1169" s="4" t="s">
        <v>3451</v>
      </c>
      <c r="K1169" s="4" t="s">
        <v>3988</v>
      </c>
      <c r="L1169" s="3" t="s">
        <v>5505</v>
      </c>
      <c r="O1169" t="str">
        <f t="shared" si="75"/>
        <v>T_MY_HEALTH_ANWSER_HEALTH_NO</v>
      </c>
      <c r="P1169" s="3" t="s">
        <v>5505</v>
      </c>
    </row>
    <row r="1170" spans="2:16" x14ac:dyDescent="0.45">
      <c r="B1170" s="3" t="s">
        <v>826</v>
      </c>
      <c r="C1170" s="4" t="s">
        <v>3382</v>
      </c>
      <c r="D1170" s="32" t="str">
        <f t="shared" si="72"/>
        <v>es_bd_goodsreview_LOAD_DTTM</v>
      </c>
      <c r="E1170" t="e">
        <f t="shared" si="73"/>
        <v>#N/A</v>
      </c>
      <c r="F1170" t="str">
        <f t="shared" si="74"/>
        <v/>
      </c>
      <c r="G1170" t="s">
        <v>3381</v>
      </c>
      <c r="J1170" s="4" t="s">
        <v>3451</v>
      </c>
      <c r="K1170" s="4" t="s">
        <v>3994</v>
      </c>
      <c r="L1170" s="3" t="s">
        <v>5505</v>
      </c>
      <c r="O1170" t="str">
        <f t="shared" si="75"/>
        <v>T_MY_HEALTH_ANWSER_EX_NO</v>
      </c>
      <c r="P1170" s="3" t="s">
        <v>5505</v>
      </c>
    </row>
    <row r="1171" spans="2:16" x14ac:dyDescent="0.45">
      <c r="B1171" s="3" t="s">
        <v>827</v>
      </c>
      <c r="C1171" s="4" t="s">
        <v>2450</v>
      </c>
      <c r="D1171" s="32" t="str">
        <f t="shared" si="72"/>
        <v>es_bd_qa_sno</v>
      </c>
      <c r="E1171" t="str">
        <f t="shared" si="73"/>
        <v>PRI</v>
      </c>
      <c r="F1171" t="str">
        <f t="shared" si="74"/>
        <v>PRI</v>
      </c>
      <c r="G1171" t="s">
        <v>5505</v>
      </c>
      <c r="J1171" s="4" t="s">
        <v>3451</v>
      </c>
      <c r="K1171" s="4" t="s">
        <v>4011</v>
      </c>
      <c r="L1171" s="3"/>
      <c r="O1171" t="str">
        <f t="shared" si="75"/>
        <v>T_MY_HEALTH_ANWSER_ETC</v>
      </c>
      <c r="P1171" s="3"/>
    </row>
    <row r="1172" spans="2:16" x14ac:dyDescent="0.45">
      <c r="B1172" s="3" t="s">
        <v>827</v>
      </c>
      <c r="C1172" s="4" t="s">
        <v>2451</v>
      </c>
      <c r="D1172" s="32" t="str">
        <f t="shared" si="72"/>
        <v>es_bd_qa_groupNo</v>
      </c>
      <c r="E1172" t="str">
        <f t="shared" si="73"/>
        <v>MUL</v>
      </c>
      <c r="F1172" t="str">
        <f t="shared" si="74"/>
        <v>MUL</v>
      </c>
      <c r="G1172" t="s">
        <v>5506</v>
      </c>
      <c r="J1172" s="4" t="s">
        <v>3451</v>
      </c>
      <c r="K1172" s="4" t="s">
        <v>2292</v>
      </c>
      <c r="L1172" s="3"/>
      <c r="O1172" t="str">
        <f t="shared" si="75"/>
        <v>T_MY_HEALTH_ANWSER_MEMO</v>
      </c>
      <c r="P1172" s="3"/>
    </row>
    <row r="1173" spans="2:16" x14ac:dyDescent="0.45">
      <c r="B1173" s="3" t="s">
        <v>827</v>
      </c>
      <c r="C1173" s="4" t="s">
        <v>2452</v>
      </c>
      <c r="D1173" s="32" t="str">
        <f t="shared" si="72"/>
        <v>es_bd_qa_groupThread</v>
      </c>
      <c r="E1173">
        <f t="shared" si="73"/>
        <v>0</v>
      </c>
      <c r="F1173">
        <f t="shared" si="74"/>
        <v>0</v>
      </c>
      <c r="J1173" s="4" t="s">
        <v>3451</v>
      </c>
      <c r="K1173" s="4" t="s">
        <v>2149</v>
      </c>
      <c r="L1173" s="3"/>
      <c r="O1173" t="str">
        <f t="shared" si="75"/>
        <v>T_MY_HEALTH_ANWSER_CDATE</v>
      </c>
      <c r="P1173" s="3"/>
    </row>
    <row r="1174" spans="2:16" x14ac:dyDescent="0.45">
      <c r="B1174" s="3" t="s">
        <v>827</v>
      </c>
      <c r="C1174" s="4" t="s">
        <v>2453</v>
      </c>
      <c r="D1174" s="32" t="str">
        <f t="shared" si="72"/>
        <v>es_bd_qa_channel</v>
      </c>
      <c r="E1174">
        <f t="shared" si="73"/>
        <v>0</v>
      </c>
      <c r="F1174">
        <f t="shared" si="74"/>
        <v>0</v>
      </c>
      <c r="J1174" s="4" t="s">
        <v>3452</v>
      </c>
      <c r="K1174" s="4" t="s">
        <v>2312</v>
      </c>
      <c r="L1174" s="3" t="s">
        <v>5505</v>
      </c>
      <c r="O1174" t="str">
        <f t="shared" si="75"/>
        <v>T_MY_HEALTH_PRODUCT_HEALTH_SEQ</v>
      </c>
      <c r="P1174" s="3" t="s">
        <v>5505</v>
      </c>
    </row>
    <row r="1175" spans="2:16" x14ac:dyDescent="0.45">
      <c r="B1175" s="3" t="s">
        <v>827</v>
      </c>
      <c r="C1175" s="4" t="s">
        <v>2454</v>
      </c>
      <c r="D1175" s="32" t="str">
        <f t="shared" si="72"/>
        <v>es_bd_qa_memNo</v>
      </c>
      <c r="E1175">
        <f t="shared" si="73"/>
        <v>0</v>
      </c>
      <c r="F1175">
        <f t="shared" si="74"/>
        <v>0</v>
      </c>
      <c r="J1175" s="4" t="s">
        <v>3452</v>
      </c>
      <c r="K1175" s="4" t="s">
        <v>2145</v>
      </c>
      <c r="L1175" s="3" t="s">
        <v>5505</v>
      </c>
      <c r="O1175" t="str">
        <f t="shared" si="75"/>
        <v>T_MY_HEALTH_PRODUCT_PNO</v>
      </c>
      <c r="P1175" s="3" t="s">
        <v>5505</v>
      </c>
    </row>
    <row r="1176" spans="2:16" x14ac:dyDescent="0.45">
      <c r="B1176" s="3" t="s">
        <v>827</v>
      </c>
      <c r="C1176" s="4" t="s">
        <v>2491</v>
      </c>
      <c r="D1176" s="32" t="str">
        <f t="shared" si="72"/>
        <v>es_bd_qa_answerSubject</v>
      </c>
      <c r="E1176">
        <f t="shared" si="73"/>
        <v>0</v>
      </c>
      <c r="F1176">
        <f t="shared" si="74"/>
        <v>0</v>
      </c>
      <c r="J1176" s="4" t="s">
        <v>3452</v>
      </c>
      <c r="K1176" s="4" t="s">
        <v>2339</v>
      </c>
      <c r="L1176" s="3"/>
      <c r="O1176" t="str">
        <f t="shared" si="75"/>
        <v>T_MY_HEALTH_PRODUCT_POINT</v>
      </c>
      <c r="P1176" s="3"/>
    </row>
    <row r="1177" spans="2:16" x14ac:dyDescent="0.45">
      <c r="B1177" s="3" t="s">
        <v>827</v>
      </c>
      <c r="C1177" s="4" t="s">
        <v>2492</v>
      </c>
      <c r="D1177" s="32" t="str">
        <f t="shared" si="72"/>
        <v>es_bd_qa_answerContents</v>
      </c>
      <c r="E1177">
        <f t="shared" si="73"/>
        <v>0</v>
      </c>
      <c r="F1177">
        <f t="shared" si="74"/>
        <v>0</v>
      </c>
      <c r="J1177" s="4" t="s">
        <v>3453</v>
      </c>
      <c r="K1177" s="4" t="s">
        <v>2312</v>
      </c>
      <c r="L1177" s="3" t="s">
        <v>5505</v>
      </c>
      <c r="O1177" t="str">
        <f t="shared" si="75"/>
        <v>T_MY_HEALTH_TOPIC_HEALTH_SEQ</v>
      </c>
      <c r="P1177" s="3" t="s">
        <v>5505</v>
      </c>
    </row>
    <row r="1178" spans="2:16" x14ac:dyDescent="0.45">
      <c r="B1178" s="3" t="s">
        <v>827</v>
      </c>
      <c r="C1178" s="4" t="s">
        <v>2494</v>
      </c>
      <c r="D1178" s="32" t="str">
        <f t="shared" si="72"/>
        <v>es_bd_qa_answerManagerNo</v>
      </c>
      <c r="E1178">
        <f t="shared" si="73"/>
        <v>0</v>
      </c>
      <c r="F1178">
        <f t="shared" si="74"/>
        <v>0</v>
      </c>
      <c r="J1178" s="4" t="s">
        <v>3453</v>
      </c>
      <c r="K1178" s="4" t="s">
        <v>3988</v>
      </c>
      <c r="L1178" s="3" t="s">
        <v>5505</v>
      </c>
      <c r="O1178" t="str">
        <f t="shared" si="75"/>
        <v>T_MY_HEALTH_TOPIC_HEALTH_NO</v>
      </c>
      <c r="P1178" s="3" t="s">
        <v>5505</v>
      </c>
    </row>
    <row r="1179" spans="2:16" x14ac:dyDescent="0.45">
      <c r="B1179" s="3" t="s">
        <v>827</v>
      </c>
      <c r="C1179" s="4" t="s">
        <v>2495</v>
      </c>
      <c r="D1179" s="32" t="str">
        <f t="shared" si="72"/>
        <v>es_bd_qa_answerModDt</v>
      </c>
      <c r="E1179">
        <f t="shared" si="73"/>
        <v>0</v>
      </c>
      <c r="F1179">
        <f t="shared" si="74"/>
        <v>0</v>
      </c>
      <c r="J1179" s="4" t="s">
        <v>3453</v>
      </c>
      <c r="K1179" s="4" t="s">
        <v>2143</v>
      </c>
      <c r="L1179" s="3"/>
      <c r="O1179" t="str">
        <f t="shared" si="75"/>
        <v>T_MY_HEALTH_TOPIC_GUBUN</v>
      </c>
      <c r="P1179" s="3"/>
    </row>
    <row r="1180" spans="2:16" x14ac:dyDescent="0.45">
      <c r="B1180" s="3" t="s">
        <v>827</v>
      </c>
      <c r="C1180" s="4" t="s">
        <v>2455</v>
      </c>
      <c r="D1180" s="32" t="str">
        <f t="shared" si="72"/>
        <v>es_bd_qa_writerNm</v>
      </c>
      <c r="E1180">
        <f t="shared" si="73"/>
        <v>0</v>
      </c>
      <c r="F1180">
        <f t="shared" si="74"/>
        <v>0</v>
      </c>
      <c r="J1180" s="4" t="s">
        <v>806</v>
      </c>
      <c r="K1180" s="4" t="s">
        <v>2317</v>
      </c>
      <c r="L1180" s="3" t="s">
        <v>5505</v>
      </c>
      <c r="O1180" t="str">
        <f t="shared" si="75"/>
        <v>T_NOTICE_NOTICE_NO</v>
      </c>
      <c r="P1180" s="3" t="s">
        <v>5505</v>
      </c>
    </row>
    <row r="1181" spans="2:16" x14ac:dyDescent="0.45">
      <c r="B1181" s="3" t="s">
        <v>827</v>
      </c>
      <c r="C1181" s="4" t="s">
        <v>2456</v>
      </c>
      <c r="D1181" s="32" t="str">
        <f t="shared" si="72"/>
        <v>es_bd_qa_apiExtraData</v>
      </c>
      <c r="E1181">
        <f t="shared" si="73"/>
        <v>0</v>
      </c>
      <c r="F1181">
        <f t="shared" si="74"/>
        <v>0</v>
      </c>
      <c r="J1181" s="4" t="s">
        <v>806</v>
      </c>
      <c r="K1181" s="4" t="s">
        <v>2263</v>
      </c>
      <c r="L1181" s="3"/>
      <c r="O1181" t="str">
        <f t="shared" si="75"/>
        <v>T_NOTICE_TITLE</v>
      </c>
      <c r="P1181" s="3"/>
    </row>
    <row r="1182" spans="2:16" x14ac:dyDescent="0.45">
      <c r="B1182" s="3" t="s">
        <v>827</v>
      </c>
      <c r="C1182" s="4" t="s">
        <v>2457</v>
      </c>
      <c r="D1182" s="32" t="str">
        <f t="shared" si="72"/>
        <v>es_bd_qa_writerId</v>
      </c>
      <c r="E1182">
        <f t="shared" si="73"/>
        <v>0</v>
      </c>
      <c r="F1182">
        <f t="shared" si="74"/>
        <v>0</v>
      </c>
      <c r="J1182" s="4" t="s">
        <v>806</v>
      </c>
      <c r="K1182" s="4" t="s">
        <v>2318</v>
      </c>
      <c r="L1182" s="3"/>
      <c r="O1182" t="str">
        <f t="shared" si="75"/>
        <v>T_NOTICE_CATE</v>
      </c>
      <c r="P1182" s="3"/>
    </row>
    <row r="1183" spans="2:16" x14ac:dyDescent="0.45">
      <c r="B1183" s="3" t="s">
        <v>827</v>
      </c>
      <c r="C1183" s="4" t="s">
        <v>2458</v>
      </c>
      <c r="D1183" s="32" t="str">
        <f t="shared" si="72"/>
        <v>es_bd_qa_writerEmail</v>
      </c>
      <c r="E1183">
        <f t="shared" si="73"/>
        <v>0</v>
      </c>
      <c r="F1183">
        <f t="shared" si="74"/>
        <v>0</v>
      </c>
      <c r="J1183" s="4" t="s">
        <v>806</v>
      </c>
      <c r="K1183" s="4" t="s">
        <v>2319</v>
      </c>
      <c r="L1183" s="3"/>
      <c r="O1183" t="str">
        <f t="shared" si="75"/>
        <v>T_NOTICE_CONTENT</v>
      </c>
      <c r="P1183" s="3"/>
    </row>
    <row r="1184" spans="2:16" x14ac:dyDescent="0.45">
      <c r="B1184" s="3" t="s">
        <v>827</v>
      </c>
      <c r="C1184" s="4" t="s">
        <v>2459</v>
      </c>
      <c r="D1184" s="32" t="str">
        <f t="shared" si="72"/>
        <v>es_bd_qa_writerNick</v>
      </c>
      <c r="E1184">
        <f t="shared" si="73"/>
        <v>0</v>
      </c>
      <c r="F1184">
        <f t="shared" si="74"/>
        <v>0</v>
      </c>
      <c r="J1184" s="4" t="s">
        <v>806</v>
      </c>
      <c r="K1184" s="4" t="s">
        <v>2320</v>
      </c>
      <c r="L1184" s="3"/>
      <c r="O1184" t="str">
        <f t="shared" si="75"/>
        <v>T_NOTICE_FIX_YN</v>
      </c>
      <c r="P1184" s="3"/>
    </row>
    <row r="1185" spans="2:16" x14ac:dyDescent="0.45">
      <c r="B1185" s="3" t="s">
        <v>827</v>
      </c>
      <c r="C1185" s="4" t="s">
        <v>2460</v>
      </c>
      <c r="D1185" s="32" t="str">
        <f t="shared" si="72"/>
        <v>es_bd_qa_writerHp</v>
      </c>
      <c r="E1185">
        <f t="shared" si="73"/>
        <v>0</v>
      </c>
      <c r="F1185">
        <f t="shared" si="74"/>
        <v>0</v>
      </c>
      <c r="J1185" s="4" t="s">
        <v>806</v>
      </c>
      <c r="K1185" s="4" t="s">
        <v>2321</v>
      </c>
      <c r="L1185" s="3"/>
      <c r="O1185" t="str">
        <f t="shared" si="75"/>
        <v>T_NOTICE_COMMENT_YN</v>
      </c>
      <c r="P1185" s="3"/>
    </row>
    <row r="1186" spans="2:16" x14ac:dyDescent="0.45">
      <c r="B1186" s="3" t="s">
        <v>827</v>
      </c>
      <c r="C1186" s="4" t="s">
        <v>2461</v>
      </c>
      <c r="D1186" s="32" t="str">
        <f t="shared" si="72"/>
        <v>es_bd_qa_writerPw</v>
      </c>
      <c r="E1186">
        <f t="shared" si="73"/>
        <v>0</v>
      </c>
      <c r="F1186">
        <f t="shared" si="74"/>
        <v>0</v>
      </c>
      <c r="J1186" s="4" t="s">
        <v>806</v>
      </c>
      <c r="K1186" s="4" t="s">
        <v>2156</v>
      </c>
      <c r="L1186" s="3"/>
      <c r="O1186" t="str">
        <f t="shared" si="75"/>
        <v>T_NOTICE_STATUS</v>
      </c>
      <c r="P1186" s="3"/>
    </row>
    <row r="1187" spans="2:16" x14ac:dyDescent="0.45">
      <c r="B1187" s="3" t="s">
        <v>827</v>
      </c>
      <c r="C1187" s="4" t="s">
        <v>2482</v>
      </c>
      <c r="D1187" s="32" t="str">
        <f t="shared" si="72"/>
        <v>es_bd_qa_parentSno</v>
      </c>
      <c r="E1187">
        <f t="shared" si="73"/>
        <v>0</v>
      </c>
      <c r="F1187">
        <f t="shared" si="74"/>
        <v>0</v>
      </c>
      <c r="J1187" s="4" t="s">
        <v>806</v>
      </c>
      <c r="K1187" s="4" t="s">
        <v>2157</v>
      </c>
      <c r="L1187" s="3"/>
      <c r="O1187" t="str">
        <f t="shared" si="75"/>
        <v>T_NOTICE_CUSER</v>
      </c>
      <c r="P1187" s="3"/>
    </row>
    <row r="1188" spans="2:16" x14ac:dyDescent="0.45">
      <c r="B1188" s="3" t="s">
        <v>827</v>
      </c>
      <c r="C1188" s="4" t="s">
        <v>2462</v>
      </c>
      <c r="D1188" s="32" t="str">
        <f t="shared" si="72"/>
        <v>es_bd_qa_writerIp</v>
      </c>
      <c r="E1188">
        <f t="shared" si="73"/>
        <v>0</v>
      </c>
      <c r="F1188">
        <f t="shared" si="74"/>
        <v>0</v>
      </c>
      <c r="J1188" s="4" t="s">
        <v>806</v>
      </c>
      <c r="K1188" s="4" t="s">
        <v>2149</v>
      </c>
      <c r="L1188" s="3"/>
      <c r="O1188" t="str">
        <f t="shared" si="75"/>
        <v>T_NOTICE_CDATE</v>
      </c>
      <c r="P1188" s="3"/>
    </row>
    <row r="1189" spans="2:16" x14ac:dyDescent="0.45">
      <c r="B1189" s="3" t="s">
        <v>827</v>
      </c>
      <c r="C1189" s="4" t="s">
        <v>2463</v>
      </c>
      <c r="D1189" s="32" t="str">
        <f t="shared" si="72"/>
        <v>es_bd_qa_subject</v>
      </c>
      <c r="E1189">
        <f t="shared" si="73"/>
        <v>0</v>
      </c>
      <c r="F1189">
        <f t="shared" si="74"/>
        <v>0</v>
      </c>
      <c r="J1189" s="4" t="s">
        <v>806</v>
      </c>
      <c r="K1189" s="4" t="s">
        <v>2158</v>
      </c>
      <c r="L1189" s="3"/>
      <c r="O1189" t="str">
        <f t="shared" si="75"/>
        <v>T_NOTICE_UUSER</v>
      </c>
      <c r="P1189" s="3"/>
    </row>
    <row r="1190" spans="2:16" x14ac:dyDescent="0.45">
      <c r="B1190" s="3" t="s">
        <v>827</v>
      </c>
      <c r="C1190" s="4" t="s">
        <v>2464</v>
      </c>
      <c r="D1190" s="32" t="str">
        <f t="shared" si="72"/>
        <v>es_bd_qa_subSubject</v>
      </c>
      <c r="E1190">
        <f t="shared" si="73"/>
        <v>0</v>
      </c>
      <c r="F1190">
        <f t="shared" si="74"/>
        <v>0</v>
      </c>
      <c r="J1190" s="4" t="s">
        <v>806</v>
      </c>
      <c r="K1190" s="4" t="s">
        <v>2150</v>
      </c>
      <c r="L1190" s="3"/>
      <c r="O1190" t="str">
        <f t="shared" si="75"/>
        <v>T_NOTICE_UDATE</v>
      </c>
      <c r="P1190" s="3"/>
    </row>
    <row r="1191" spans="2:16" x14ac:dyDescent="0.45">
      <c r="B1191" s="3" t="s">
        <v>827</v>
      </c>
      <c r="C1191" s="4" t="s">
        <v>2465</v>
      </c>
      <c r="D1191" s="32" t="str">
        <f t="shared" si="72"/>
        <v>es_bd_qa_contents</v>
      </c>
      <c r="E1191">
        <f t="shared" si="73"/>
        <v>0</v>
      </c>
      <c r="F1191">
        <f t="shared" si="74"/>
        <v>0</v>
      </c>
      <c r="J1191" s="4" t="s">
        <v>3454</v>
      </c>
      <c r="K1191" s="4" t="s">
        <v>3951</v>
      </c>
      <c r="L1191" s="3" t="s">
        <v>5505</v>
      </c>
      <c r="O1191" t="str">
        <f t="shared" si="75"/>
        <v>T_NOTICE_COMMENT_COMMENT_NO</v>
      </c>
      <c r="P1191" s="3" t="s">
        <v>5505</v>
      </c>
    </row>
    <row r="1192" spans="2:16" x14ac:dyDescent="0.45">
      <c r="B1192" s="3" t="s">
        <v>827</v>
      </c>
      <c r="C1192" s="4" t="s">
        <v>2466</v>
      </c>
      <c r="D1192" s="32" t="str">
        <f t="shared" si="72"/>
        <v>es_bd_qa_urlLink</v>
      </c>
      <c r="E1192">
        <f t="shared" si="73"/>
        <v>0</v>
      </c>
      <c r="F1192">
        <f t="shared" si="74"/>
        <v>0</v>
      </c>
      <c r="J1192" s="4" t="s">
        <v>3454</v>
      </c>
      <c r="K1192" s="4" t="s">
        <v>2317</v>
      </c>
      <c r="L1192" s="3" t="s">
        <v>5506</v>
      </c>
      <c r="O1192" t="str">
        <f t="shared" si="75"/>
        <v>T_NOTICE_COMMENT_NOTICE_NO</v>
      </c>
      <c r="P1192" s="3" t="s">
        <v>5506</v>
      </c>
    </row>
    <row r="1193" spans="2:16" x14ac:dyDescent="0.45">
      <c r="B1193" s="3" t="s">
        <v>827</v>
      </c>
      <c r="C1193" s="4" t="s">
        <v>2467</v>
      </c>
      <c r="D1193" s="32" t="str">
        <f t="shared" si="72"/>
        <v>es_bd_qa_uploadFileNm</v>
      </c>
      <c r="E1193">
        <f t="shared" si="73"/>
        <v>0</v>
      </c>
      <c r="F1193">
        <f t="shared" si="74"/>
        <v>0</v>
      </c>
      <c r="J1193" s="4" t="s">
        <v>3454</v>
      </c>
      <c r="K1193" s="4" t="s">
        <v>2436</v>
      </c>
      <c r="L1193" s="3"/>
      <c r="O1193" t="str">
        <f t="shared" si="75"/>
        <v>T_NOTICE_COMMENT_COMMENT</v>
      </c>
      <c r="P1193" s="3"/>
    </row>
    <row r="1194" spans="2:16" x14ac:dyDescent="0.45">
      <c r="B1194" s="3" t="s">
        <v>827</v>
      </c>
      <c r="C1194" s="4" t="s">
        <v>2468</v>
      </c>
      <c r="D1194" s="32" t="str">
        <f t="shared" si="72"/>
        <v>es_bd_qa_saveFileNm</v>
      </c>
      <c r="E1194">
        <f t="shared" si="73"/>
        <v>0</v>
      </c>
      <c r="F1194">
        <f t="shared" si="74"/>
        <v>0</v>
      </c>
      <c r="J1194" s="4" t="s">
        <v>3454</v>
      </c>
      <c r="K1194" s="4" t="s">
        <v>2156</v>
      </c>
      <c r="L1194" s="3"/>
      <c r="O1194" t="str">
        <f t="shared" si="75"/>
        <v>T_NOTICE_COMMENT_STATUS</v>
      </c>
      <c r="P1194" s="3"/>
    </row>
    <row r="1195" spans="2:16" x14ac:dyDescent="0.45">
      <c r="B1195" s="3" t="s">
        <v>827</v>
      </c>
      <c r="C1195" s="4" t="s">
        <v>2469</v>
      </c>
      <c r="D1195" s="32" t="str">
        <f t="shared" si="72"/>
        <v>es_bd_qa_isNotice</v>
      </c>
      <c r="E1195" t="str">
        <f t="shared" si="73"/>
        <v>MUL</v>
      </c>
      <c r="F1195" t="str">
        <f t="shared" si="74"/>
        <v>MUL</v>
      </c>
      <c r="G1195" t="s">
        <v>5506</v>
      </c>
      <c r="J1195" s="4" t="s">
        <v>3454</v>
      </c>
      <c r="K1195" s="4" t="s">
        <v>2157</v>
      </c>
      <c r="L1195" s="3"/>
      <c r="O1195" t="str">
        <f t="shared" si="75"/>
        <v>T_NOTICE_COMMENT_CUSER</v>
      </c>
      <c r="P1195" s="3"/>
    </row>
    <row r="1196" spans="2:16" x14ac:dyDescent="0.45">
      <c r="B1196" s="3" t="s">
        <v>827</v>
      </c>
      <c r="C1196" s="4" t="s">
        <v>2470</v>
      </c>
      <c r="D1196" s="32" t="str">
        <f t="shared" si="72"/>
        <v>es_bd_qa_isSecret</v>
      </c>
      <c r="E1196">
        <f t="shared" si="73"/>
        <v>0</v>
      </c>
      <c r="F1196">
        <f t="shared" si="74"/>
        <v>0</v>
      </c>
      <c r="J1196" s="4" t="s">
        <v>3454</v>
      </c>
      <c r="K1196" s="4" t="s">
        <v>2149</v>
      </c>
      <c r="L1196" s="3"/>
      <c r="O1196" t="str">
        <f t="shared" si="75"/>
        <v>T_NOTICE_COMMENT_CDATE</v>
      </c>
      <c r="P1196" s="3"/>
    </row>
    <row r="1197" spans="2:16" x14ac:dyDescent="0.45">
      <c r="B1197" s="3" t="s">
        <v>827</v>
      </c>
      <c r="C1197" s="4" t="s">
        <v>2471</v>
      </c>
      <c r="D1197" s="32" t="str">
        <f t="shared" si="72"/>
        <v>es_bd_qa_hit</v>
      </c>
      <c r="E1197">
        <f t="shared" si="73"/>
        <v>0</v>
      </c>
      <c r="F1197">
        <f t="shared" si="74"/>
        <v>0</v>
      </c>
      <c r="J1197" s="4" t="s">
        <v>3454</v>
      </c>
      <c r="K1197" s="4" t="s">
        <v>2158</v>
      </c>
      <c r="L1197" s="3"/>
      <c r="O1197" t="str">
        <f t="shared" si="75"/>
        <v>T_NOTICE_COMMENT_UUSER</v>
      </c>
      <c r="P1197" s="3"/>
    </row>
    <row r="1198" spans="2:16" x14ac:dyDescent="0.45">
      <c r="B1198" s="3" t="s">
        <v>827</v>
      </c>
      <c r="C1198" s="4" t="s">
        <v>2472</v>
      </c>
      <c r="D1198" s="32" t="str">
        <f t="shared" si="72"/>
        <v>es_bd_qa_memoCnt</v>
      </c>
      <c r="E1198">
        <f t="shared" si="73"/>
        <v>0</v>
      </c>
      <c r="F1198">
        <f t="shared" si="74"/>
        <v>0</v>
      </c>
      <c r="J1198" s="4" t="s">
        <v>3454</v>
      </c>
      <c r="K1198" s="4" t="s">
        <v>2150</v>
      </c>
      <c r="L1198" s="3"/>
      <c r="O1198" t="str">
        <f t="shared" si="75"/>
        <v>T_NOTICE_COMMENT_UDATE</v>
      </c>
      <c r="P1198" s="3"/>
    </row>
    <row r="1199" spans="2:16" x14ac:dyDescent="0.45">
      <c r="B1199" s="3" t="s">
        <v>827</v>
      </c>
      <c r="C1199" s="4" t="s">
        <v>2473</v>
      </c>
      <c r="D1199" s="32" t="str">
        <f t="shared" si="72"/>
        <v>es_bd_qa_category</v>
      </c>
      <c r="E1199">
        <f t="shared" si="73"/>
        <v>0</v>
      </c>
      <c r="F1199">
        <f t="shared" si="74"/>
        <v>0</v>
      </c>
      <c r="J1199" s="4" t="s">
        <v>3455</v>
      </c>
      <c r="K1199" s="4" t="s">
        <v>3995</v>
      </c>
      <c r="L1199" s="3" t="s">
        <v>5505</v>
      </c>
      <c r="O1199" t="str">
        <f t="shared" si="75"/>
        <v>T_NUTRITION_NUTRITION_NO</v>
      </c>
      <c r="P1199" s="3" t="s">
        <v>5505</v>
      </c>
    </row>
    <row r="1200" spans="2:16" x14ac:dyDescent="0.45">
      <c r="B1200" s="3" t="s">
        <v>827</v>
      </c>
      <c r="C1200" s="4" t="s">
        <v>2474</v>
      </c>
      <c r="D1200" s="32" t="str">
        <f t="shared" si="72"/>
        <v>es_bd_qa_writerMobile</v>
      </c>
      <c r="E1200">
        <f t="shared" si="73"/>
        <v>0</v>
      </c>
      <c r="F1200">
        <f t="shared" si="74"/>
        <v>0</v>
      </c>
      <c r="J1200" s="4" t="s">
        <v>3455</v>
      </c>
      <c r="K1200" s="4" t="s">
        <v>2153</v>
      </c>
      <c r="L1200" s="3"/>
      <c r="O1200" t="str">
        <f t="shared" si="75"/>
        <v>T_NUTRITION_NAME</v>
      </c>
      <c r="P1200" s="3"/>
    </row>
    <row r="1201" spans="2:16" x14ac:dyDescent="0.45">
      <c r="B1201" s="3" t="s">
        <v>827</v>
      </c>
      <c r="C1201" s="4" t="s">
        <v>2475</v>
      </c>
      <c r="D1201" s="32" t="str">
        <f t="shared" si="72"/>
        <v>es_bd_qa_goodsNo</v>
      </c>
      <c r="E1201" t="str">
        <f t="shared" si="73"/>
        <v>MUL</v>
      </c>
      <c r="F1201" t="str">
        <f t="shared" si="74"/>
        <v>MUL</v>
      </c>
      <c r="G1201" t="s">
        <v>5506</v>
      </c>
      <c r="J1201" s="4" t="s">
        <v>3455</v>
      </c>
      <c r="K1201" s="4" t="s">
        <v>4012</v>
      </c>
      <c r="L1201" s="3"/>
      <c r="O1201" t="str">
        <f t="shared" si="75"/>
        <v>T_NUTRITION_FUNC</v>
      </c>
      <c r="P1201" s="3"/>
    </row>
    <row r="1202" spans="2:16" x14ac:dyDescent="0.45">
      <c r="B1202" s="3" t="s">
        <v>827</v>
      </c>
      <c r="C1202" s="4" t="s">
        <v>2476</v>
      </c>
      <c r="D1202" s="32" t="str">
        <f t="shared" si="72"/>
        <v>es_bd_qa_goodsPt</v>
      </c>
      <c r="E1202">
        <f t="shared" si="73"/>
        <v>0</v>
      </c>
      <c r="F1202">
        <f t="shared" si="74"/>
        <v>0</v>
      </c>
      <c r="J1202" s="4" t="s">
        <v>3455</v>
      </c>
      <c r="K1202" s="4" t="s">
        <v>2319</v>
      </c>
      <c r="L1202" s="3"/>
      <c r="O1202" t="str">
        <f t="shared" si="75"/>
        <v>T_NUTRITION_CONTENT</v>
      </c>
      <c r="P1202" s="3"/>
    </row>
    <row r="1203" spans="2:16" x14ac:dyDescent="0.45">
      <c r="B1203" s="3" t="s">
        <v>827</v>
      </c>
      <c r="C1203" s="4" t="s">
        <v>2477</v>
      </c>
      <c r="D1203" s="32" t="str">
        <f t="shared" si="72"/>
        <v>es_bd_qa_orderNo</v>
      </c>
      <c r="E1203">
        <f t="shared" si="73"/>
        <v>0</v>
      </c>
      <c r="F1203">
        <f t="shared" si="74"/>
        <v>0</v>
      </c>
      <c r="J1203" s="4" t="s">
        <v>3455</v>
      </c>
      <c r="K1203" s="4" t="s">
        <v>4013</v>
      </c>
      <c r="L1203" s="3"/>
      <c r="O1203" t="str">
        <f t="shared" si="75"/>
        <v>T_NUTRITION_ICON</v>
      </c>
      <c r="P1203" s="3"/>
    </row>
    <row r="1204" spans="2:16" x14ac:dyDescent="0.45">
      <c r="B1204" s="3" t="s">
        <v>827</v>
      </c>
      <c r="C1204" s="4" t="s">
        <v>2478</v>
      </c>
      <c r="D1204" s="32" t="str">
        <f t="shared" si="72"/>
        <v>es_bd_qa_mileage</v>
      </c>
      <c r="E1204">
        <f t="shared" si="73"/>
        <v>0</v>
      </c>
      <c r="F1204">
        <f t="shared" si="74"/>
        <v>0</v>
      </c>
      <c r="J1204" s="4" t="s">
        <v>3455</v>
      </c>
      <c r="K1204" s="4" t="s">
        <v>4014</v>
      </c>
      <c r="L1204" s="3"/>
      <c r="O1204" t="str">
        <f t="shared" si="75"/>
        <v>T_NUTRITION_STANDARD</v>
      </c>
      <c r="P1204" s="3"/>
    </row>
    <row r="1205" spans="2:16" x14ac:dyDescent="0.45">
      <c r="B1205" s="3" t="s">
        <v>827</v>
      </c>
      <c r="C1205" s="4" t="s">
        <v>2479</v>
      </c>
      <c r="D1205" s="32" t="str">
        <f t="shared" si="72"/>
        <v>es_bd_qa_mileageReason</v>
      </c>
      <c r="E1205">
        <f t="shared" si="73"/>
        <v>0</v>
      </c>
      <c r="F1205">
        <f t="shared" si="74"/>
        <v>0</v>
      </c>
      <c r="J1205" s="4" t="s">
        <v>3455</v>
      </c>
      <c r="K1205" s="4" t="s">
        <v>4015</v>
      </c>
      <c r="L1205" s="3"/>
      <c r="O1205" t="str">
        <f t="shared" si="75"/>
        <v>T_NUTRITION_UNIT</v>
      </c>
      <c r="P1205" s="3"/>
    </row>
    <row r="1206" spans="2:16" x14ac:dyDescent="0.45">
      <c r="B1206" s="3" t="s">
        <v>827</v>
      </c>
      <c r="C1206" s="4" t="s">
        <v>2480</v>
      </c>
      <c r="D1206" s="32" t="str">
        <f t="shared" si="72"/>
        <v>es_bd_qa_recommend</v>
      </c>
      <c r="E1206">
        <f t="shared" si="73"/>
        <v>0</v>
      </c>
      <c r="F1206">
        <f t="shared" si="74"/>
        <v>0</v>
      </c>
      <c r="J1206" s="4" t="s">
        <v>3455</v>
      </c>
      <c r="K1206" s="4" t="s">
        <v>4016</v>
      </c>
      <c r="L1206" s="3"/>
      <c r="O1206" t="str">
        <f t="shared" si="75"/>
        <v>T_NUTRITION_ARTICLE1</v>
      </c>
      <c r="P1206" s="3"/>
    </row>
    <row r="1207" spans="2:16" x14ac:dyDescent="0.45">
      <c r="B1207" s="3" t="s">
        <v>827</v>
      </c>
      <c r="C1207" s="4" t="s">
        <v>2481</v>
      </c>
      <c r="D1207" s="32" t="str">
        <f t="shared" si="72"/>
        <v>es_bd_qa_replyStatus</v>
      </c>
      <c r="E1207">
        <f t="shared" si="73"/>
        <v>0</v>
      </c>
      <c r="F1207">
        <f t="shared" si="74"/>
        <v>0</v>
      </c>
      <c r="J1207" s="4" t="s">
        <v>3455</v>
      </c>
      <c r="K1207" s="4" t="s">
        <v>4017</v>
      </c>
      <c r="L1207" s="3"/>
      <c r="O1207" t="str">
        <f t="shared" si="75"/>
        <v>T_NUTRITION_ARTICLE2</v>
      </c>
      <c r="P1207" s="3"/>
    </row>
    <row r="1208" spans="2:16" x14ac:dyDescent="0.45">
      <c r="B1208" s="3" t="s">
        <v>827</v>
      </c>
      <c r="C1208" s="4" t="s">
        <v>2483</v>
      </c>
      <c r="D1208" s="32" t="str">
        <f t="shared" si="72"/>
        <v>es_bd_qa_isDelete</v>
      </c>
      <c r="E1208" t="str">
        <f t="shared" si="73"/>
        <v>MUL</v>
      </c>
      <c r="F1208" t="str">
        <f t="shared" si="74"/>
        <v>MUL</v>
      </c>
      <c r="G1208" t="s">
        <v>5506</v>
      </c>
      <c r="J1208" s="4" t="s">
        <v>3455</v>
      </c>
      <c r="K1208" s="4" t="s">
        <v>4018</v>
      </c>
      <c r="L1208" s="3"/>
      <c r="O1208" t="str">
        <f t="shared" si="75"/>
        <v>T_NUTRITION_INTAKE1</v>
      </c>
      <c r="P1208" s="3"/>
    </row>
    <row r="1209" spans="2:16" x14ac:dyDescent="0.45">
      <c r="B1209" s="3" t="s">
        <v>827</v>
      </c>
      <c r="C1209" s="4" t="s">
        <v>2484</v>
      </c>
      <c r="D1209" s="32" t="str">
        <f t="shared" si="72"/>
        <v>es_bd_qa_eventStart</v>
      </c>
      <c r="E1209">
        <f t="shared" si="73"/>
        <v>0</v>
      </c>
      <c r="F1209">
        <f t="shared" si="74"/>
        <v>0</v>
      </c>
      <c r="J1209" s="4" t="s">
        <v>3455</v>
      </c>
      <c r="K1209" s="4" t="s">
        <v>4019</v>
      </c>
      <c r="L1209" s="3"/>
      <c r="O1209" t="str">
        <f t="shared" si="75"/>
        <v>T_NUTRITION_INTAKE2</v>
      </c>
      <c r="P1209" s="3"/>
    </row>
    <row r="1210" spans="2:16" x14ac:dyDescent="0.45">
      <c r="B1210" s="3" t="s">
        <v>827</v>
      </c>
      <c r="C1210" s="4" t="s">
        <v>2485</v>
      </c>
      <c r="D1210" s="32" t="str">
        <f t="shared" si="72"/>
        <v>es_bd_qa_eventEnd</v>
      </c>
      <c r="E1210">
        <f t="shared" si="73"/>
        <v>0</v>
      </c>
      <c r="F1210">
        <f t="shared" si="74"/>
        <v>0</v>
      </c>
      <c r="J1210" s="4" t="s">
        <v>3455</v>
      </c>
      <c r="K1210" s="4" t="s">
        <v>4020</v>
      </c>
      <c r="L1210" s="3"/>
      <c r="O1210" t="str">
        <f t="shared" si="75"/>
        <v>T_NUTRITION_INTAKE3</v>
      </c>
      <c r="P1210" s="3"/>
    </row>
    <row r="1211" spans="2:16" x14ac:dyDescent="0.45">
      <c r="B1211" s="3" t="s">
        <v>827</v>
      </c>
      <c r="C1211" s="4" t="s">
        <v>2486</v>
      </c>
      <c r="D1211" s="32" t="str">
        <f t="shared" si="72"/>
        <v>es_bd_qa_regDt</v>
      </c>
      <c r="E1211">
        <f t="shared" si="73"/>
        <v>0</v>
      </c>
      <c r="F1211">
        <f t="shared" si="74"/>
        <v>0</v>
      </c>
      <c r="J1211" s="4" t="s">
        <v>3455</v>
      </c>
      <c r="K1211" s="4" t="s">
        <v>4021</v>
      </c>
      <c r="L1211" s="3"/>
      <c r="O1211" t="str">
        <f t="shared" si="75"/>
        <v>T_NUTRITION_INTAKE4</v>
      </c>
      <c r="P1211" s="3"/>
    </row>
    <row r="1212" spans="2:16" x14ac:dyDescent="0.45">
      <c r="B1212" s="3" t="s">
        <v>827</v>
      </c>
      <c r="C1212" s="4" t="s">
        <v>2487</v>
      </c>
      <c r="D1212" s="32" t="str">
        <f t="shared" si="72"/>
        <v>es_bd_qa_modDt</v>
      </c>
      <c r="E1212">
        <f t="shared" si="73"/>
        <v>0</v>
      </c>
      <c r="F1212">
        <f t="shared" si="74"/>
        <v>0</v>
      </c>
      <c r="J1212" s="4" t="s">
        <v>3455</v>
      </c>
      <c r="K1212" s="4" t="s">
        <v>4022</v>
      </c>
      <c r="L1212" s="3"/>
      <c r="O1212" t="str">
        <f t="shared" si="75"/>
        <v>T_NUTRITION_INTAKE5</v>
      </c>
      <c r="P1212" s="3"/>
    </row>
    <row r="1213" spans="2:16" x14ac:dyDescent="0.45">
      <c r="B1213" s="3" t="s">
        <v>827</v>
      </c>
      <c r="C1213" s="4" t="s">
        <v>2488</v>
      </c>
      <c r="D1213" s="32" t="str">
        <f t="shared" si="72"/>
        <v>es_bd_qa_bdUploadStorage</v>
      </c>
      <c r="E1213">
        <f t="shared" si="73"/>
        <v>0</v>
      </c>
      <c r="F1213">
        <f t="shared" si="74"/>
        <v>0</v>
      </c>
      <c r="J1213" s="4" t="s">
        <v>3455</v>
      </c>
      <c r="K1213" s="4" t="s">
        <v>4023</v>
      </c>
      <c r="L1213" s="3"/>
      <c r="O1213" t="str">
        <f t="shared" si="75"/>
        <v>T_NUTRITION_INTAKE6</v>
      </c>
      <c r="P1213" s="3"/>
    </row>
    <row r="1214" spans="2:16" x14ac:dyDescent="0.45">
      <c r="B1214" s="3" t="s">
        <v>827</v>
      </c>
      <c r="C1214" s="4" t="s">
        <v>2489</v>
      </c>
      <c r="D1214" s="32" t="str">
        <f t="shared" si="72"/>
        <v>es_bd_qa_bdUploadPath</v>
      </c>
      <c r="E1214">
        <f t="shared" si="73"/>
        <v>0</v>
      </c>
      <c r="F1214">
        <f t="shared" si="74"/>
        <v>0</v>
      </c>
      <c r="J1214" s="4" t="s">
        <v>3455</v>
      </c>
      <c r="K1214" s="4" t="s">
        <v>4024</v>
      </c>
      <c r="L1214" s="3"/>
      <c r="O1214" t="str">
        <f t="shared" si="75"/>
        <v>T_NUTRITION_INTAKE7</v>
      </c>
      <c r="P1214" s="3"/>
    </row>
    <row r="1215" spans="2:16" x14ac:dyDescent="0.45">
      <c r="B1215" s="3" t="s">
        <v>827</v>
      </c>
      <c r="C1215" s="4" t="s">
        <v>2490</v>
      </c>
      <c r="D1215" s="32" t="str">
        <f t="shared" si="72"/>
        <v>es_bd_qa_bdUploadThumbPath</v>
      </c>
      <c r="E1215">
        <f t="shared" si="73"/>
        <v>0</v>
      </c>
      <c r="F1215">
        <f t="shared" si="74"/>
        <v>0</v>
      </c>
      <c r="J1215" s="4" t="s">
        <v>3455</v>
      </c>
      <c r="K1215" s="4" t="s">
        <v>4025</v>
      </c>
      <c r="L1215" s="3"/>
      <c r="O1215" t="str">
        <f t="shared" si="75"/>
        <v>T_NUTRITION_INTAKE8</v>
      </c>
      <c r="P1215" s="3"/>
    </row>
    <row r="1216" spans="2:16" x14ac:dyDescent="0.45">
      <c r="B1216" s="3" t="s">
        <v>827</v>
      </c>
      <c r="C1216" s="4" t="s">
        <v>2493</v>
      </c>
      <c r="D1216" s="32" t="str">
        <f t="shared" si="72"/>
        <v>es_bd_qa_isMobile</v>
      </c>
      <c r="E1216">
        <f t="shared" si="73"/>
        <v>0</v>
      </c>
      <c r="F1216">
        <f t="shared" si="74"/>
        <v>0</v>
      </c>
      <c r="J1216" s="4" t="s">
        <v>3455</v>
      </c>
      <c r="K1216" s="4" t="s">
        <v>4026</v>
      </c>
      <c r="L1216" s="3"/>
      <c r="O1216" t="str">
        <f t="shared" si="75"/>
        <v>T_NUTRITION_INTAKE9</v>
      </c>
      <c r="P1216" s="3"/>
    </row>
    <row r="1217" spans="2:16" x14ac:dyDescent="0.45">
      <c r="B1217" s="3" t="s">
        <v>827</v>
      </c>
      <c r="C1217" s="4" t="s">
        <v>3382</v>
      </c>
      <c r="D1217" s="32" t="str">
        <f t="shared" si="72"/>
        <v>es_bd_qa_LOAD_DTTM</v>
      </c>
      <c r="E1217" t="e">
        <f t="shared" si="73"/>
        <v>#N/A</v>
      </c>
      <c r="F1217" t="str">
        <f t="shared" si="74"/>
        <v/>
      </c>
      <c r="G1217" t="s">
        <v>3381</v>
      </c>
      <c r="J1217" s="4" t="s">
        <v>3455</v>
      </c>
      <c r="K1217" s="4" t="s">
        <v>4027</v>
      </c>
      <c r="L1217" s="3"/>
      <c r="O1217" t="str">
        <f t="shared" si="75"/>
        <v>T_NUTRITION_INTAKE10</v>
      </c>
      <c r="P1217" s="3"/>
    </row>
    <row r="1218" spans="2:16" x14ac:dyDescent="0.45">
      <c r="B1218" s="3" t="s">
        <v>828</v>
      </c>
      <c r="C1218" s="4" t="s">
        <v>2450</v>
      </c>
      <c r="D1218" s="32" t="str">
        <f t="shared" si="72"/>
        <v>es_cart_sno</v>
      </c>
      <c r="E1218" t="str">
        <f t="shared" si="73"/>
        <v>PRI</v>
      </c>
      <c r="F1218" t="str">
        <f t="shared" si="74"/>
        <v>PRI</v>
      </c>
      <c r="G1218" t="s">
        <v>5505</v>
      </c>
      <c r="J1218" s="4" t="s">
        <v>3455</v>
      </c>
      <c r="K1218" s="4" t="s">
        <v>2156</v>
      </c>
      <c r="L1218" s="3"/>
      <c r="O1218" t="str">
        <f t="shared" si="75"/>
        <v>T_NUTRITION_STATUS</v>
      </c>
      <c r="P1218" s="3"/>
    </row>
    <row r="1219" spans="2:16" x14ac:dyDescent="0.45">
      <c r="B1219" s="3" t="s">
        <v>828</v>
      </c>
      <c r="C1219" s="4" t="s">
        <v>2496</v>
      </c>
      <c r="D1219" s="32" t="str">
        <f t="shared" si="72"/>
        <v>es_cart_mallSno</v>
      </c>
      <c r="E1219">
        <f t="shared" si="73"/>
        <v>0</v>
      </c>
      <c r="F1219">
        <f t="shared" si="74"/>
        <v>0</v>
      </c>
      <c r="J1219" s="4" t="s">
        <v>3455</v>
      </c>
      <c r="K1219" s="4" t="s">
        <v>2157</v>
      </c>
      <c r="L1219" s="3"/>
      <c r="O1219" t="str">
        <f t="shared" si="75"/>
        <v>T_NUTRITION_CUSER</v>
      </c>
      <c r="P1219" s="3"/>
    </row>
    <row r="1220" spans="2:16" x14ac:dyDescent="0.45">
      <c r="B1220" s="3" t="s">
        <v>828</v>
      </c>
      <c r="C1220" s="4" t="s">
        <v>2497</v>
      </c>
      <c r="D1220" s="32" t="str">
        <f t="shared" si="72"/>
        <v>es_cart_siteKey</v>
      </c>
      <c r="E1220" t="str">
        <f t="shared" si="73"/>
        <v>MUL</v>
      </c>
      <c r="F1220" t="str">
        <f t="shared" si="74"/>
        <v>MUL</v>
      </c>
      <c r="G1220" t="s">
        <v>5506</v>
      </c>
      <c r="J1220" s="4" t="s">
        <v>3455</v>
      </c>
      <c r="K1220" s="4" t="s">
        <v>2149</v>
      </c>
      <c r="L1220" s="3"/>
      <c r="O1220" t="str">
        <f t="shared" si="75"/>
        <v>T_NUTRITION_CDATE</v>
      </c>
      <c r="P1220" s="3"/>
    </row>
    <row r="1221" spans="2:16" x14ac:dyDescent="0.45">
      <c r="B1221" s="3" t="s">
        <v>828</v>
      </c>
      <c r="C1221" s="4" t="s">
        <v>2454</v>
      </c>
      <c r="D1221" s="32" t="str">
        <f t="shared" ref="D1221:D1284" si="76">B1221&amp;"_"&amp;C1221</f>
        <v>es_cart_memNo</v>
      </c>
      <c r="E1221" t="str">
        <f t="shared" ref="E1221:E1284" si="77">VLOOKUP(D1221,$O$3:$P$6663,2,FALSE)</f>
        <v>MUL</v>
      </c>
      <c r="F1221" t="str">
        <f t="shared" ref="F1221:F1284" si="78">IFERROR(E1221,"")</f>
        <v>MUL</v>
      </c>
      <c r="G1221" t="s">
        <v>5506</v>
      </c>
      <c r="J1221" s="4" t="s">
        <v>3455</v>
      </c>
      <c r="K1221" s="4" t="s">
        <v>2158</v>
      </c>
      <c r="L1221" s="3"/>
      <c r="O1221" t="str">
        <f t="shared" ref="O1221:O1284" si="79">J1221&amp;"_"&amp;K1221</f>
        <v>T_NUTRITION_UUSER</v>
      </c>
      <c r="P1221" s="3"/>
    </row>
    <row r="1222" spans="2:16" x14ac:dyDescent="0.45">
      <c r="B1222" s="3" t="s">
        <v>828</v>
      </c>
      <c r="C1222" s="4" t="s">
        <v>2498</v>
      </c>
      <c r="D1222" s="32" t="str">
        <f t="shared" si="76"/>
        <v>es_cart_directCart</v>
      </c>
      <c r="E1222">
        <f t="shared" si="77"/>
        <v>0</v>
      </c>
      <c r="F1222">
        <f t="shared" si="78"/>
        <v>0</v>
      </c>
      <c r="J1222" s="4" t="s">
        <v>3455</v>
      </c>
      <c r="K1222" s="4" t="s">
        <v>2150</v>
      </c>
      <c r="L1222" s="3"/>
      <c r="O1222" t="str">
        <f t="shared" si="79"/>
        <v>T_NUTRITION_UDATE</v>
      </c>
      <c r="P1222" s="3"/>
    </row>
    <row r="1223" spans="2:16" x14ac:dyDescent="0.45">
      <c r="B1223" s="3" t="s">
        <v>828</v>
      </c>
      <c r="C1223" s="4" t="s">
        <v>2475</v>
      </c>
      <c r="D1223" s="32" t="str">
        <f t="shared" si="76"/>
        <v>es_cart_goodsNo</v>
      </c>
      <c r="E1223">
        <f t="shared" si="77"/>
        <v>0</v>
      </c>
      <c r="F1223">
        <f t="shared" si="78"/>
        <v>0</v>
      </c>
      <c r="J1223" s="4" t="s">
        <v>807</v>
      </c>
      <c r="K1223" s="4" t="s">
        <v>2322</v>
      </c>
      <c r="L1223" s="3" t="s">
        <v>5505</v>
      </c>
      <c r="O1223" t="str">
        <f t="shared" si="79"/>
        <v>T_ORDER_ORDERID</v>
      </c>
      <c r="P1223" s="3" t="s">
        <v>5505</v>
      </c>
    </row>
    <row r="1224" spans="2:16" x14ac:dyDescent="0.45">
      <c r="B1224" s="3" t="s">
        <v>828</v>
      </c>
      <c r="C1224" s="4" t="s">
        <v>2499</v>
      </c>
      <c r="D1224" s="32" t="str">
        <f t="shared" si="76"/>
        <v>es_cart_optionSno</v>
      </c>
      <c r="E1224">
        <f t="shared" si="77"/>
        <v>0</v>
      </c>
      <c r="F1224">
        <f t="shared" si="78"/>
        <v>0</v>
      </c>
      <c r="J1224" s="4" t="s">
        <v>807</v>
      </c>
      <c r="K1224" s="4" t="s">
        <v>2323</v>
      </c>
      <c r="L1224" s="3"/>
      <c r="O1224" t="str">
        <f t="shared" si="79"/>
        <v>T_ORDER_GROUPID</v>
      </c>
      <c r="P1224" s="3"/>
    </row>
    <row r="1225" spans="2:16" x14ac:dyDescent="0.45">
      <c r="B1225" s="3" t="s">
        <v>828</v>
      </c>
      <c r="C1225" s="4" t="s">
        <v>2500</v>
      </c>
      <c r="D1225" s="32" t="str">
        <f t="shared" si="76"/>
        <v>es_cart_goodsCnt</v>
      </c>
      <c r="E1225">
        <f t="shared" si="77"/>
        <v>0</v>
      </c>
      <c r="F1225">
        <f t="shared" si="78"/>
        <v>0</v>
      </c>
      <c r="J1225" s="4" t="s">
        <v>807</v>
      </c>
      <c r="K1225" s="4" t="s">
        <v>2143</v>
      </c>
      <c r="L1225" s="3"/>
      <c r="O1225" t="str">
        <f t="shared" si="79"/>
        <v>T_ORDER_GUBUN</v>
      </c>
      <c r="P1225" s="3"/>
    </row>
    <row r="1226" spans="2:16" x14ac:dyDescent="0.45">
      <c r="B1226" s="3" t="s">
        <v>828</v>
      </c>
      <c r="C1226" s="4" t="s">
        <v>2501</v>
      </c>
      <c r="D1226" s="32" t="str">
        <f t="shared" si="76"/>
        <v>es_cart_addGoodsNo</v>
      </c>
      <c r="E1226">
        <f t="shared" si="77"/>
        <v>0</v>
      </c>
      <c r="F1226">
        <f t="shared" si="78"/>
        <v>0</v>
      </c>
      <c r="J1226" s="4" t="s">
        <v>807</v>
      </c>
      <c r="K1226" s="4" t="s">
        <v>2324</v>
      </c>
      <c r="L1226" s="3"/>
      <c r="O1226" t="str">
        <f t="shared" si="79"/>
        <v>T_ORDER_ORDER_GUBUN</v>
      </c>
      <c r="P1226" s="3"/>
    </row>
    <row r="1227" spans="2:16" x14ac:dyDescent="0.45">
      <c r="B1227" s="3" t="s">
        <v>828</v>
      </c>
      <c r="C1227" s="4" t="s">
        <v>2502</v>
      </c>
      <c r="D1227" s="32" t="str">
        <f t="shared" si="76"/>
        <v>es_cart_addGoodsCnt</v>
      </c>
      <c r="E1227">
        <f t="shared" si="77"/>
        <v>0</v>
      </c>
      <c r="F1227">
        <f t="shared" si="78"/>
        <v>0</v>
      </c>
      <c r="J1227" s="4" t="s">
        <v>807</v>
      </c>
      <c r="K1227" s="4" t="s">
        <v>2144</v>
      </c>
      <c r="L1227" s="3" t="s">
        <v>5506</v>
      </c>
      <c r="O1227" t="str">
        <f t="shared" si="79"/>
        <v>T_ORDER_MEM_NO</v>
      </c>
      <c r="P1227" s="3" t="s">
        <v>5506</v>
      </c>
    </row>
    <row r="1228" spans="2:16" x14ac:dyDescent="0.45">
      <c r="B1228" s="3" t="s">
        <v>828</v>
      </c>
      <c r="C1228" s="4" t="s">
        <v>2503</v>
      </c>
      <c r="D1228" s="32" t="str">
        <f t="shared" si="76"/>
        <v>es_cart_optionText</v>
      </c>
      <c r="E1228">
        <f t="shared" si="77"/>
        <v>0</v>
      </c>
      <c r="F1228">
        <f t="shared" si="78"/>
        <v>0</v>
      </c>
      <c r="J1228" s="4" t="s">
        <v>807</v>
      </c>
      <c r="K1228" s="4" t="s">
        <v>2287</v>
      </c>
      <c r="L1228" s="3"/>
      <c r="O1228" t="str">
        <f t="shared" si="79"/>
        <v>T_ORDER_GRADE_NO</v>
      </c>
      <c r="P1228" s="3"/>
    </row>
    <row r="1229" spans="2:16" x14ac:dyDescent="0.45">
      <c r="B1229" s="3" t="s">
        <v>828</v>
      </c>
      <c r="C1229" s="4" t="s">
        <v>2504</v>
      </c>
      <c r="D1229" s="32" t="str">
        <f t="shared" si="76"/>
        <v>es_cart_deliveryCollectFl</v>
      </c>
      <c r="E1229">
        <f t="shared" si="77"/>
        <v>0</v>
      </c>
      <c r="F1229">
        <f t="shared" si="78"/>
        <v>0</v>
      </c>
      <c r="J1229" s="4" t="s">
        <v>807</v>
      </c>
      <c r="K1229" s="4" t="s">
        <v>2325</v>
      </c>
      <c r="L1229" s="3"/>
      <c r="O1229" t="str">
        <f t="shared" si="79"/>
        <v>T_ORDER_CLINIC_MEM_NO</v>
      </c>
      <c r="P1229" s="3"/>
    </row>
    <row r="1230" spans="2:16" x14ac:dyDescent="0.45">
      <c r="B1230" s="3" t="s">
        <v>828</v>
      </c>
      <c r="C1230" s="4" t="s">
        <v>2505</v>
      </c>
      <c r="D1230" s="32" t="str">
        <f t="shared" si="76"/>
        <v>es_cart_deliveryMethodFl</v>
      </c>
      <c r="E1230">
        <f t="shared" si="77"/>
        <v>0</v>
      </c>
      <c r="F1230">
        <f t="shared" si="78"/>
        <v>0</v>
      </c>
      <c r="J1230" s="4" t="s">
        <v>807</v>
      </c>
      <c r="K1230" s="4" t="s">
        <v>2326</v>
      </c>
      <c r="L1230" s="3"/>
      <c r="O1230" t="str">
        <f t="shared" si="79"/>
        <v>T_ORDER_ONAME</v>
      </c>
      <c r="P1230" s="3"/>
    </row>
    <row r="1231" spans="2:16" x14ac:dyDescent="0.45">
      <c r="B1231" s="3" t="s">
        <v>828</v>
      </c>
      <c r="C1231" s="4" t="s">
        <v>2506</v>
      </c>
      <c r="D1231" s="32" t="str">
        <f t="shared" si="76"/>
        <v>es_cart_memberCouponNo</v>
      </c>
      <c r="E1231">
        <f t="shared" si="77"/>
        <v>0</v>
      </c>
      <c r="F1231">
        <f t="shared" si="78"/>
        <v>0</v>
      </c>
      <c r="J1231" s="4" t="s">
        <v>807</v>
      </c>
      <c r="K1231" s="4" t="s">
        <v>2327</v>
      </c>
      <c r="L1231" s="3"/>
      <c r="O1231" t="str">
        <f t="shared" si="79"/>
        <v>T_ORDER_OMTEL1</v>
      </c>
      <c r="P1231" s="3"/>
    </row>
    <row r="1232" spans="2:16" x14ac:dyDescent="0.45">
      <c r="B1232" s="3" t="s">
        <v>828</v>
      </c>
      <c r="C1232" s="4" t="s">
        <v>2507</v>
      </c>
      <c r="D1232" s="32" t="str">
        <f t="shared" si="76"/>
        <v>es_cart_tmpOrderNo</v>
      </c>
      <c r="E1232" t="str">
        <f t="shared" si="77"/>
        <v>MUL</v>
      </c>
      <c r="F1232" t="str">
        <f t="shared" si="78"/>
        <v>MUL</v>
      </c>
      <c r="G1232" t="s">
        <v>5506</v>
      </c>
      <c r="J1232" s="4" t="s">
        <v>807</v>
      </c>
      <c r="K1232" s="4" t="s">
        <v>2328</v>
      </c>
      <c r="L1232" s="3"/>
      <c r="O1232" t="str">
        <f t="shared" si="79"/>
        <v>T_ORDER_OMTEL2</v>
      </c>
      <c r="P1232" s="3"/>
    </row>
    <row r="1233" spans="2:16" x14ac:dyDescent="0.45">
      <c r="B1233" s="3" t="s">
        <v>828</v>
      </c>
      <c r="C1233" s="4" t="s">
        <v>2508</v>
      </c>
      <c r="D1233" s="32" t="str">
        <f t="shared" si="76"/>
        <v>es_cart_useBundleGoods</v>
      </c>
      <c r="E1233">
        <f t="shared" si="77"/>
        <v>0</v>
      </c>
      <c r="F1233">
        <f t="shared" si="78"/>
        <v>0</v>
      </c>
      <c r="J1233" s="4" t="s">
        <v>807</v>
      </c>
      <c r="K1233" s="4" t="s">
        <v>2329</v>
      </c>
      <c r="L1233" s="3"/>
      <c r="O1233" t="str">
        <f t="shared" si="79"/>
        <v>T_ORDER_OTEL1</v>
      </c>
      <c r="P1233" s="3"/>
    </row>
    <row r="1234" spans="2:16" x14ac:dyDescent="0.45">
      <c r="B1234" s="3" t="s">
        <v>828</v>
      </c>
      <c r="C1234" s="4" t="s">
        <v>2509</v>
      </c>
      <c r="D1234" s="32" t="str">
        <f t="shared" si="76"/>
        <v>es_cart_linkMainTheme</v>
      </c>
      <c r="E1234">
        <f t="shared" si="77"/>
        <v>0</v>
      </c>
      <c r="F1234">
        <f t="shared" si="78"/>
        <v>0</v>
      </c>
      <c r="J1234" s="4" t="s">
        <v>807</v>
      </c>
      <c r="K1234" s="4" t="s">
        <v>2330</v>
      </c>
      <c r="L1234" s="3"/>
      <c r="O1234" t="str">
        <f t="shared" si="79"/>
        <v>T_ORDER_OTEL2</v>
      </c>
      <c r="P1234" s="3"/>
    </row>
    <row r="1235" spans="2:16" x14ac:dyDescent="0.45">
      <c r="B1235" s="3" t="s">
        <v>828</v>
      </c>
      <c r="C1235" s="4" t="s">
        <v>2486</v>
      </c>
      <c r="D1235" s="32" t="str">
        <f t="shared" si="76"/>
        <v>es_cart_regDt</v>
      </c>
      <c r="E1235" t="str">
        <f t="shared" si="77"/>
        <v>MUL</v>
      </c>
      <c r="F1235" t="str">
        <f t="shared" si="78"/>
        <v>MUL</v>
      </c>
      <c r="G1235" t="s">
        <v>5506</v>
      </c>
      <c r="J1235" s="4" t="s">
        <v>807</v>
      </c>
      <c r="K1235" s="4" t="s">
        <v>2331</v>
      </c>
      <c r="L1235" s="3"/>
      <c r="O1235" t="str">
        <f t="shared" si="79"/>
        <v>T_ORDER_OEMAIL</v>
      </c>
      <c r="P1235" s="3"/>
    </row>
    <row r="1236" spans="2:16" x14ac:dyDescent="0.45">
      <c r="B1236" s="3" t="s">
        <v>828</v>
      </c>
      <c r="C1236" s="4" t="s">
        <v>2487</v>
      </c>
      <c r="D1236" s="32" t="str">
        <f t="shared" si="76"/>
        <v>es_cart_modDt</v>
      </c>
      <c r="E1236">
        <f t="shared" si="77"/>
        <v>0</v>
      </c>
      <c r="F1236">
        <f t="shared" si="78"/>
        <v>0</v>
      </c>
      <c r="J1236" s="4" t="s">
        <v>807</v>
      </c>
      <c r="K1236" s="4" t="s">
        <v>2332</v>
      </c>
      <c r="L1236" s="3"/>
      <c r="O1236" t="str">
        <f t="shared" si="79"/>
        <v>T_ORDER_AMT</v>
      </c>
      <c r="P1236" s="3"/>
    </row>
    <row r="1237" spans="2:16" x14ac:dyDescent="0.45">
      <c r="B1237" s="3" t="s">
        <v>828</v>
      </c>
      <c r="C1237" s="4" t="s">
        <v>3382</v>
      </c>
      <c r="D1237" s="32" t="str">
        <f t="shared" si="76"/>
        <v>es_cart_LOAD_DTTM</v>
      </c>
      <c r="E1237" t="e">
        <f t="shared" si="77"/>
        <v>#N/A</v>
      </c>
      <c r="F1237" t="str">
        <f t="shared" si="78"/>
        <v/>
      </c>
      <c r="G1237" t="s">
        <v>3381</v>
      </c>
      <c r="J1237" s="4" t="s">
        <v>807</v>
      </c>
      <c r="K1237" s="4" t="s">
        <v>2333</v>
      </c>
      <c r="L1237" s="3"/>
      <c r="O1237" t="str">
        <f t="shared" si="79"/>
        <v>T_ORDER_SHIP_AMT</v>
      </c>
      <c r="P1237" s="3"/>
    </row>
    <row r="1238" spans="2:16" x14ac:dyDescent="0.45">
      <c r="B1238" s="3" t="s">
        <v>829</v>
      </c>
      <c r="C1238" s="4" t="s">
        <v>2450</v>
      </c>
      <c r="D1238" s="32" t="str">
        <f t="shared" si="76"/>
        <v>es_categoryGoods_sno</v>
      </c>
      <c r="E1238" t="str">
        <f t="shared" si="77"/>
        <v>PRI</v>
      </c>
      <c r="F1238" t="str">
        <f t="shared" si="78"/>
        <v>PRI</v>
      </c>
      <c r="G1238" t="s">
        <v>5505</v>
      </c>
      <c r="J1238" s="4" t="s">
        <v>807</v>
      </c>
      <c r="K1238" s="4" t="s">
        <v>2334</v>
      </c>
      <c r="L1238" s="3"/>
      <c r="O1238" t="str">
        <f t="shared" si="79"/>
        <v>T_ORDER_TOT_AMT</v>
      </c>
      <c r="P1238" s="3"/>
    </row>
    <row r="1239" spans="2:16" x14ac:dyDescent="0.45">
      <c r="B1239" s="3" t="s">
        <v>829</v>
      </c>
      <c r="C1239" s="4" t="s">
        <v>2510</v>
      </c>
      <c r="D1239" s="32" t="str">
        <f t="shared" si="76"/>
        <v>es_categoryGoods_cateNm</v>
      </c>
      <c r="E1239">
        <f t="shared" si="77"/>
        <v>0</v>
      </c>
      <c r="F1239">
        <f t="shared" si="78"/>
        <v>0</v>
      </c>
      <c r="J1239" s="4" t="s">
        <v>807</v>
      </c>
      <c r="K1239" s="4" t="s">
        <v>2335</v>
      </c>
      <c r="L1239" s="3"/>
      <c r="O1239" t="str">
        <f t="shared" si="79"/>
        <v>T_ORDER_GRADE_DISCOUNT</v>
      </c>
      <c r="P1239" s="3"/>
    </row>
    <row r="1240" spans="2:16" x14ac:dyDescent="0.45">
      <c r="B1240" s="3" t="s">
        <v>829</v>
      </c>
      <c r="C1240" s="4" t="s">
        <v>2511</v>
      </c>
      <c r="D1240" s="32" t="str">
        <f t="shared" si="76"/>
        <v>es_categoryGoods_cateCd</v>
      </c>
      <c r="E1240" t="str">
        <f t="shared" si="77"/>
        <v>UNI</v>
      </c>
      <c r="F1240" t="str">
        <f t="shared" si="78"/>
        <v>UNI</v>
      </c>
      <c r="G1240" t="s">
        <v>5507</v>
      </c>
      <c r="J1240" s="4" t="s">
        <v>807</v>
      </c>
      <c r="K1240" s="4" t="s">
        <v>2336</v>
      </c>
      <c r="L1240" s="3"/>
      <c r="O1240" t="str">
        <f t="shared" si="79"/>
        <v>T_ORDER_COUPON_DISCOUNT</v>
      </c>
      <c r="P1240" s="3"/>
    </row>
    <row r="1241" spans="2:16" x14ac:dyDescent="0.45">
      <c r="B1241" s="3" t="s">
        <v>829</v>
      </c>
      <c r="C1241" s="4" t="s">
        <v>2512</v>
      </c>
      <c r="D1241" s="32" t="str">
        <f t="shared" si="76"/>
        <v>es_categoryGoods_divisionFl</v>
      </c>
      <c r="E1241">
        <f t="shared" si="77"/>
        <v>0</v>
      </c>
      <c r="F1241">
        <f t="shared" si="78"/>
        <v>0</v>
      </c>
      <c r="J1241" s="4" t="s">
        <v>807</v>
      </c>
      <c r="K1241" s="4" t="s">
        <v>2337</v>
      </c>
      <c r="L1241" s="3"/>
      <c r="O1241" t="str">
        <f t="shared" si="79"/>
        <v>T_ORDER_SHIP_DISCOUNT</v>
      </c>
      <c r="P1241" s="3"/>
    </row>
    <row r="1242" spans="2:16" x14ac:dyDescent="0.45">
      <c r="B1242" s="3" t="s">
        <v>829</v>
      </c>
      <c r="C1242" s="4" t="s">
        <v>2513</v>
      </c>
      <c r="D1242" s="32" t="str">
        <f t="shared" si="76"/>
        <v>es_categoryGoods_cateThemeId</v>
      </c>
      <c r="E1242">
        <f t="shared" si="77"/>
        <v>0</v>
      </c>
      <c r="F1242">
        <f t="shared" si="78"/>
        <v>0</v>
      </c>
      <c r="J1242" s="4" t="s">
        <v>807</v>
      </c>
      <c r="K1242" s="4" t="s">
        <v>2338</v>
      </c>
      <c r="L1242" s="3"/>
      <c r="O1242" t="str">
        <f t="shared" si="79"/>
        <v>T_ORDER_TOT_DISCOUNT</v>
      </c>
      <c r="P1242" s="3"/>
    </row>
    <row r="1243" spans="2:16" x14ac:dyDescent="0.45">
      <c r="B1243" s="3" t="s">
        <v>829</v>
      </c>
      <c r="C1243" s="4" t="s">
        <v>2514</v>
      </c>
      <c r="D1243" s="32" t="str">
        <f t="shared" si="76"/>
        <v>es_categoryGoods_mallDisplay</v>
      </c>
      <c r="E1243">
        <f t="shared" si="77"/>
        <v>0</v>
      </c>
      <c r="F1243">
        <f t="shared" si="78"/>
        <v>0</v>
      </c>
      <c r="J1243" s="4" t="s">
        <v>807</v>
      </c>
      <c r="K1243" s="4" t="s">
        <v>2339</v>
      </c>
      <c r="L1243" s="3"/>
      <c r="O1243" t="str">
        <f t="shared" si="79"/>
        <v>T_ORDER_POINT</v>
      </c>
      <c r="P1243" s="3"/>
    </row>
    <row r="1244" spans="2:16" x14ac:dyDescent="0.45">
      <c r="B1244" s="3" t="s">
        <v>829</v>
      </c>
      <c r="C1244" s="4" t="s">
        <v>2515</v>
      </c>
      <c r="D1244" s="32" t="str">
        <f t="shared" si="76"/>
        <v>es_categoryGoods_mallDisplaySubFl</v>
      </c>
      <c r="E1244">
        <f t="shared" si="77"/>
        <v>0</v>
      </c>
      <c r="F1244">
        <f t="shared" si="78"/>
        <v>0</v>
      </c>
      <c r="J1244" s="4" t="s">
        <v>807</v>
      </c>
      <c r="K1244" s="4" t="s">
        <v>2340</v>
      </c>
      <c r="L1244" s="3"/>
      <c r="O1244" t="str">
        <f t="shared" si="79"/>
        <v>T_ORDER_PAY_AMT</v>
      </c>
      <c r="P1244" s="3"/>
    </row>
    <row r="1245" spans="2:16" x14ac:dyDescent="0.45">
      <c r="B1245" s="3" t="s">
        <v>829</v>
      </c>
      <c r="C1245" s="4" t="s">
        <v>2516</v>
      </c>
      <c r="D1245" s="32" t="str">
        <f t="shared" si="76"/>
        <v>es_categoryGoods_cateDisplayFl</v>
      </c>
      <c r="E1245" t="str">
        <f t="shared" si="77"/>
        <v>MUL</v>
      </c>
      <c r="F1245" t="str">
        <f t="shared" si="78"/>
        <v>MUL</v>
      </c>
      <c r="G1245" t="s">
        <v>5506</v>
      </c>
      <c r="J1245" s="4" t="s">
        <v>807</v>
      </c>
      <c r="K1245" s="4" t="s">
        <v>2341</v>
      </c>
      <c r="L1245" s="3"/>
      <c r="O1245" t="str">
        <f t="shared" si="79"/>
        <v>T_ORDER_PAY_TYPE</v>
      </c>
      <c r="P1245" s="3"/>
    </row>
    <row r="1246" spans="2:16" x14ac:dyDescent="0.45">
      <c r="B1246" s="3" t="s">
        <v>829</v>
      </c>
      <c r="C1246" s="4" t="s">
        <v>2517</v>
      </c>
      <c r="D1246" s="32" t="str">
        <f t="shared" si="76"/>
        <v>es_categoryGoods_cateDisplayMobileFl</v>
      </c>
      <c r="E1246">
        <f t="shared" si="77"/>
        <v>0</v>
      </c>
      <c r="F1246">
        <f t="shared" si="78"/>
        <v>0</v>
      </c>
      <c r="J1246" s="4" t="s">
        <v>807</v>
      </c>
      <c r="K1246" s="4" t="s">
        <v>2303</v>
      </c>
      <c r="L1246" s="3"/>
      <c r="O1246" t="str">
        <f t="shared" si="79"/>
        <v>T_ORDER_DEVICE</v>
      </c>
      <c r="P1246" s="3"/>
    </row>
    <row r="1247" spans="2:16" x14ac:dyDescent="0.45">
      <c r="B1247" s="3" t="s">
        <v>829</v>
      </c>
      <c r="C1247" s="4" t="s">
        <v>2518</v>
      </c>
      <c r="D1247" s="32" t="str">
        <f t="shared" si="76"/>
        <v>es_categoryGoods_cateImg</v>
      </c>
      <c r="E1247">
        <f t="shared" si="77"/>
        <v>0</v>
      </c>
      <c r="F1247">
        <f t="shared" si="78"/>
        <v>0</v>
      </c>
      <c r="J1247" s="4" t="s">
        <v>807</v>
      </c>
      <c r="K1247" s="4" t="s">
        <v>2342</v>
      </c>
      <c r="L1247" s="3" t="s">
        <v>5506</v>
      </c>
      <c r="O1247" t="str">
        <f t="shared" si="79"/>
        <v>T_ORDER_SHIP_MCOUPONID</v>
      </c>
      <c r="P1247" s="3" t="s">
        <v>5506</v>
      </c>
    </row>
    <row r="1248" spans="2:16" x14ac:dyDescent="0.45">
      <c r="B1248" s="3" t="s">
        <v>829</v>
      </c>
      <c r="C1248" s="4" t="s">
        <v>2519</v>
      </c>
      <c r="D1248" s="32" t="str">
        <f t="shared" si="76"/>
        <v>es_categoryGoods_cateImgMobile</v>
      </c>
      <c r="E1248">
        <f t="shared" si="77"/>
        <v>0</v>
      </c>
      <c r="F1248">
        <f t="shared" si="78"/>
        <v>0</v>
      </c>
      <c r="J1248" s="4" t="s">
        <v>807</v>
      </c>
      <c r="K1248" s="4" t="s">
        <v>2343</v>
      </c>
      <c r="L1248" s="3"/>
      <c r="O1248" t="str">
        <f t="shared" si="79"/>
        <v>T_ORDER_FIRST_ORDER_YN</v>
      </c>
      <c r="P1248" s="3"/>
    </row>
    <row r="1249" spans="2:16" x14ac:dyDescent="0.45">
      <c r="B1249" s="3" t="s">
        <v>829</v>
      </c>
      <c r="C1249" s="4" t="s">
        <v>2520</v>
      </c>
      <c r="D1249" s="32" t="str">
        <f t="shared" si="76"/>
        <v>es_categoryGoods_cateImgMobileFl</v>
      </c>
      <c r="E1249">
        <f t="shared" si="77"/>
        <v>0</v>
      </c>
      <c r="F1249">
        <f t="shared" si="78"/>
        <v>0</v>
      </c>
      <c r="J1249" s="4" t="s">
        <v>807</v>
      </c>
      <c r="K1249" s="4" t="s">
        <v>2156</v>
      </c>
      <c r="L1249" s="3"/>
      <c r="O1249" t="str">
        <f t="shared" si="79"/>
        <v>T_ORDER_STATUS</v>
      </c>
      <c r="P1249" s="3"/>
    </row>
    <row r="1250" spans="2:16" x14ac:dyDescent="0.45">
      <c r="B1250" s="3" t="s">
        <v>829</v>
      </c>
      <c r="C1250" s="4" t="s">
        <v>2521</v>
      </c>
      <c r="D1250" s="32" t="str">
        <f t="shared" si="76"/>
        <v>es_categoryGoods_cateOverImg</v>
      </c>
      <c r="E1250">
        <f t="shared" si="77"/>
        <v>0</v>
      </c>
      <c r="F1250">
        <f t="shared" si="78"/>
        <v>0</v>
      </c>
      <c r="J1250" s="4" t="s">
        <v>807</v>
      </c>
      <c r="K1250" s="4" t="s">
        <v>2344</v>
      </c>
      <c r="L1250" s="3"/>
      <c r="O1250" t="str">
        <f t="shared" si="79"/>
        <v>T_ORDER_PICKUP_CLINIC</v>
      </c>
      <c r="P1250" s="3"/>
    </row>
    <row r="1251" spans="2:16" x14ac:dyDescent="0.45">
      <c r="B1251" s="3" t="s">
        <v>829</v>
      </c>
      <c r="C1251" s="4" t="s">
        <v>2522</v>
      </c>
      <c r="D1251" s="32" t="str">
        <f t="shared" si="76"/>
        <v>es_categoryGoods_cateOnlyAdultFl</v>
      </c>
      <c r="E1251">
        <f t="shared" si="77"/>
        <v>0</v>
      </c>
      <c r="F1251">
        <f t="shared" si="78"/>
        <v>0</v>
      </c>
      <c r="J1251" s="4" t="s">
        <v>807</v>
      </c>
      <c r="K1251" s="4" t="s">
        <v>2345</v>
      </c>
      <c r="L1251" s="3"/>
      <c r="O1251" t="str">
        <f t="shared" si="79"/>
        <v>T_ORDER_PICKUP_DATE</v>
      </c>
      <c r="P1251" s="3"/>
    </row>
    <row r="1252" spans="2:16" x14ac:dyDescent="0.45">
      <c r="B1252" s="3" t="s">
        <v>829</v>
      </c>
      <c r="C1252" s="4" t="s">
        <v>2523</v>
      </c>
      <c r="D1252" s="32" t="str">
        <f t="shared" si="76"/>
        <v>es_categoryGoods_cateOnlyAdultDisplayFl</v>
      </c>
      <c r="E1252">
        <f t="shared" si="77"/>
        <v>0</v>
      </c>
      <c r="F1252">
        <f t="shared" si="78"/>
        <v>0</v>
      </c>
      <c r="J1252" s="4" t="s">
        <v>807</v>
      </c>
      <c r="K1252" s="4" t="s">
        <v>2346</v>
      </c>
      <c r="L1252" s="3"/>
      <c r="O1252" t="str">
        <f t="shared" si="79"/>
        <v>T_ORDER_PICKUP_TIME</v>
      </c>
      <c r="P1252" s="3"/>
    </row>
    <row r="1253" spans="2:16" x14ac:dyDescent="0.45">
      <c r="B1253" s="3" t="s">
        <v>829</v>
      </c>
      <c r="C1253" s="4" t="s">
        <v>2524</v>
      </c>
      <c r="D1253" s="32" t="str">
        <f t="shared" si="76"/>
        <v>es_categoryGoods_cateOnlyAdultSubFl</v>
      </c>
      <c r="E1253">
        <f t="shared" si="77"/>
        <v>0</v>
      </c>
      <c r="F1253">
        <f t="shared" si="78"/>
        <v>0</v>
      </c>
      <c r="J1253" s="4" t="s">
        <v>807</v>
      </c>
      <c r="K1253" s="4" t="s">
        <v>2347</v>
      </c>
      <c r="L1253" s="3"/>
      <c r="O1253" t="str">
        <f t="shared" si="79"/>
        <v>T_ORDER_ESCROW</v>
      </c>
      <c r="P1253" s="3"/>
    </row>
    <row r="1254" spans="2:16" x14ac:dyDescent="0.45">
      <c r="B1254" s="3" t="s">
        <v>829</v>
      </c>
      <c r="C1254" s="4" t="s">
        <v>2525</v>
      </c>
      <c r="D1254" s="32" t="str">
        <f t="shared" si="76"/>
        <v>es_categoryGoods_catePermission</v>
      </c>
      <c r="E1254">
        <f t="shared" si="77"/>
        <v>0</v>
      </c>
      <c r="F1254">
        <f t="shared" si="78"/>
        <v>0</v>
      </c>
      <c r="J1254" s="4" t="s">
        <v>807</v>
      </c>
      <c r="K1254" s="4" t="s">
        <v>2348</v>
      </c>
      <c r="L1254" s="3"/>
      <c r="O1254" t="str">
        <f t="shared" si="79"/>
        <v>T_ORDER_ESCROW_TRAN</v>
      </c>
      <c r="P1254" s="3"/>
    </row>
    <row r="1255" spans="2:16" x14ac:dyDescent="0.45">
      <c r="B1255" s="3" t="s">
        <v>829</v>
      </c>
      <c r="C1255" s="4" t="s">
        <v>2526</v>
      </c>
      <c r="D1255" s="32" t="str">
        <f t="shared" si="76"/>
        <v>es_categoryGoods_catePermissionGroup</v>
      </c>
      <c r="E1255">
        <f t="shared" si="77"/>
        <v>0</v>
      </c>
      <c r="F1255">
        <f t="shared" si="78"/>
        <v>0</v>
      </c>
      <c r="J1255" s="4" t="s">
        <v>807</v>
      </c>
      <c r="K1255" s="4" t="s">
        <v>2349</v>
      </c>
      <c r="L1255" s="3" t="s">
        <v>5506</v>
      </c>
      <c r="O1255" t="str">
        <f t="shared" si="79"/>
        <v>T_ORDER_ODATE</v>
      </c>
      <c r="P1255" s="3" t="s">
        <v>5506</v>
      </c>
    </row>
    <row r="1256" spans="2:16" x14ac:dyDescent="0.45">
      <c r="B1256" s="3" t="s">
        <v>829</v>
      </c>
      <c r="C1256" s="4" t="s">
        <v>2527</v>
      </c>
      <c r="D1256" s="32" t="str">
        <f t="shared" si="76"/>
        <v>es_categoryGoods_catePermissionDisplayFl</v>
      </c>
      <c r="E1256">
        <f t="shared" si="77"/>
        <v>0</v>
      </c>
      <c r="F1256">
        <f t="shared" si="78"/>
        <v>0</v>
      </c>
      <c r="J1256" s="4" t="s">
        <v>807</v>
      </c>
      <c r="K1256" s="4" t="s">
        <v>2350</v>
      </c>
      <c r="L1256" s="3"/>
      <c r="O1256" t="str">
        <f t="shared" si="79"/>
        <v>T_ORDER_ORG_ORDERID</v>
      </c>
      <c r="P1256" s="3"/>
    </row>
    <row r="1257" spans="2:16" x14ac:dyDescent="0.45">
      <c r="B1257" s="3" t="s">
        <v>829</v>
      </c>
      <c r="C1257" s="4" t="s">
        <v>2528</v>
      </c>
      <c r="D1257" s="32" t="str">
        <f t="shared" si="76"/>
        <v>es_categoryGoods_catePermissionSubFl</v>
      </c>
      <c r="E1257">
        <f t="shared" si="77"/>
        <v>0</v>
      </c>
      <c r="F1257">
        <f t="shared" si="78"/>
        <v>0</v>
      </c>
      <c r="J1257" s="4" t="s">
        <v>3456</v>
      </c>
      <c r="K1257" s="4" t="s">
        <v>3914</v>
      </c>
      <c r="L1257" s="3" t="s">
        <v>5505</v>
      </c>
      <c r="O1257" t="str">
        <f t="shared" si="79"/>
        <v>T_ORDER_ADDR_ANO</v>
      </c>
      <c r="P1257" s="3" t="s">
        <v>5505</v>
      </c>
    </row>
    <row r="1258" spans="2:16" x14ac:dyDescent="0.45">
      <c r="B1258" s="3" t="s">
        <v>829</v>
      </c>
      <c r="C1258" s="4" t="s">
        <v>2529</v>
      </c>
      <c r="D1258" s="32" t="str">
        <f t="shared" si="76"/>
        <v>es_categoryGoods_cateSort</v>
      </c>
      <c r="E1258">
        <f t="shared" si="77"/>
        <v>0</v>
      </c>
      <c r="F1258">
        <f t="shared" si="78"/>
        <v>0</v>
      </c>
      <c r="J1258" s="4" t="s">
        <v>3456</v>
      </c>
      <c r="K1258" s="4" t="s">
        <v>2322</v>
      </c>
      <c r="L1258" s="3" t="s">
        <v>5506</v>
      </c>
      <c r="O1258" t="str">
        <f t="shared" si="79"/>
        <v>T_ORDER_ADDR_ORDERID</v>
      </c>
      <c r="P1258" s="3" t="s">
        <v>5506</v>
      </c>
    </row>
    <row r="1259" spans="2:16" x14ac:dyDescent="0.45">
      <c r="B1259" s="3" t="s">
        <v>829</v>
      </c>
      <c r="C1259" s="4" t="s">
        <v>2530</v>
      </c>
      <c r="D1259" s="32" t="str">
        <f t="shared" si="76"/>
        <v>es_categoryGoods_pcThemeCd</v>
      </c>
      <c r="E1259">
        <f t="shared" si="77"/>
        <v>0</v>
      </c>
      <c r="F1259">
        <f t="shared" si="78"/>
        <v>0</v>
      </c>
      <c r="J1259" s="4" t="s">
        <v>3456</v>
      </c>
      <c r="K1259" s="4" t="s">
        <v>4028</v>
      </c>
      <c r="L1259" s="3"/>
      <c r="O1259" t="str">
        <f t="shared" si="79"/>
        <v>T_ORDER_ADDR_SNAME</v>
      </c>
      <c r="P1259" s="3"/>
    </row>
    <row r="1260" spans="2:16" x14ac:dyDescent="0.45">
      <c r="B1260" s="3" t="s">
        <v>829</v>
      </c>
      <c r="C1260" s="4" t="s">
        <v>2531</v>
      </c>
      <c r="D1260" s="32" t="str">
        <f t="shared" si="76"/>
        <v>es_categoryGoods_mobileThemeCd</v>
      </c>
      <c r="E1260">
        <f t="shared" si="77"/>
        <v>0</v>
      </c>
      <c r="F1260">
        <f t="shared" si="78"/>
        <v>0</v>
      </c>
      <c r="J1260" s="4" t="s">
        <v>3456</v>
      </c>
      <c r="K1260" s="4" t="s">
        <v>4029</v>
      </c>
      <c r="L1260" s="3"/>
      <c r="O1260" t="str">
        <f t="shared" si="79"/>
        <v>T_ORDER_ADDR_SZIP</v>
      </c>
      <c r="P1260" s="3"/>
    </row>
    <row r="1261" spans="2:16" x14ac:dyDescent="0.45">
      <c r="B1261" s="3" t="s">
        <v>829</v>
      </c>
      <c r="C1261" s="4" t="s">
        <v>2532</v>
      </c>
      <c r="D1261" s="32" t="str">
        <f t="shared" si="76"/>
        <v>es_categoryGoods_sortType</v>
      </c>
      <c r="E1261">
        <f t="shared" si="77"/>
        <v>0</v>
      </c>
      <c r="F1261">
        <f t="shared" si="78"/>
        <v>0</v>
      </c>
      <c r="J1261" s="4" t="s">
        <v>3456</v>
      </c>
      <c r="K1261" s="4" t="s">
        <v>4030</v>
      </c>
      <c r="L1261" s="3"/>
      <c r="O1261" t="str">
        <f t="shared" si="79"/>
        <v>T_ORDER_ADDR_SADDR1</v>
      </c>
      <c r="P1261" s="3"/>
    </row>
    <row r="1262" spans="2:16" x14ac:dyDescent="0.45">
      <c r="B1262" s="3" t="s">
        <v>829</v>
      </c>
      <c r="C1262" s="4" t="s">
        <v>2533</v>
      </c>
      <c r="D1262" s="32" t="str">
        <f t="shared" si="76"/>
        <v>es_categoryGoods_sortAutoFl</v>
      </c>
      <c r="E1262">
        <f t="shared" si="77"/>
        <v>0</v>
      </c>
      <c r="F1262">
        <f t="shared" si="78"/>
        <v>0</v>
      </c>
      <c r="J1262" s="4" t="s">
        <v>3456</v>
      </c>
      <c r="K1262" s="4" t="s">
        <v>4031</v>
      </c>
      <c r="L1262" s="3"/>
      <c r="O1262" t="str">
        <f t="shared" si="79"/>
        <v>T_ORDER_ADDR_SADDR2</v>
      </c>
      <c r="P1262" s="3"/>
    </row>
    <row r="1263" spans="2:16" x14ac:dyDescent="0.45">
      <c r="B1263" s="3" t="s">
        <v>829</v>
      </c>
      <c r="C1263" s="4" t="s">
        <v>2534</v>
      </c>
      <c r="D1263" s="32" t="str">
        <f t="shared" si="76"/>
        <v>es_categoryGoods_recomSubFl</v>
      </c>
      <c r="E1263">
        <f t="shared" si="77"/>
        <v>0</v>
      </c>
      <c r="F1263">
        <f t="shared" si="78"/>
        <v>0</v>
      </c>
      <c r="J1263" s="4" t="s">
        <v>3456</v>
      </c>
      <c r="K1263" s="4" t="s">
        <v>4032</v>
      </c>
      <c r="L1263" s="3"/>
      <c r="O1263" t="str">
        <f t="shared" si="79"/>
        <v>T_ORDER_ADDR_SMTEL1</v>
      </c>
      <c r="P1263" s="3"/>
    </row>
    <row r="1264" spans="2:16" x14ac:dyDescent="0.45">
      <c r="B1264" s="3" t="s">
        <v>829</v>
      </c>
      <c r="C1264" s="4" t="s">
        <v>2535</v>
      </c>
      <c r="D1264" s="32" t="str">
        <f t="shared" si="76"/>
        <v>es_categoryGoods_recomDisplayFl</v>
      </c>
      <c r="E1264">
        <f t="shared" si="77"/>
        <v>0</v>
      </c>
      <c r="F1264">
        <f t="shared" si="78"/>
        <v>0</v>
      </c>
      <c r="J1264" s="4" t="s">
        <v>3456</v>
      </c>
      <c r="K1264" s="4" t="s">
        <v>4033</v>
      </c>
      <c r="L1264" s="3"/>
      <c r="O1264" t="str">
        <f t="shared" si="79"/>
        <v>T_ORDER_ADDR_SMTEL2</v>
      </c>
      <c r="P1264" s="3"/>
    </row>
    <row r="1265" spans="2:16" x14ac:dyDescent="0.45">
      <c r="B1265" s="3" t="s">
        <v>829</v>
      </c>
      <c r="C1265" s="4" t="s">
        <v>2536</v>
      </c>
      <c r="D1265" s="32" t="str">
        <f t="shared" si="76"/>
        <v>es_categoryGoods_recomDisplayMobileFl</v>
      </c>
      <c r="E1265">
        <f t="shared" si="77"/>
        <v>0</v>
      </c>
      <c r="F1265">
        <f t="shared" si="78"/>
        <v>0</v>
      </c>
      <c r="J1265" s="4" t="s">
        <v>3456</v>
      </c>
      <c r="K1265" s="4" t="s">
        <v>4034</v>
      </c>
      <c r="L1265" s="3"/>
      <c r="O1265" t="str">
        <f t="shared" si="79"/>
        <v>T_ORDER_ADDR_STEL1</v>
      </c>
      <c r="P1265" s="3"/>
    </row>
    <row r="1266" spans="2:16" x14ac:dyDescent="0.45">
      <c r="B1266" s="3" t="s">
        <v>829</v>
      </c>
      <c r="C1266" s="4" t="s">
        <v>2537</v>
      </c>
      <c r="D1266" s="32" t="str">
        <f t="shared" si="76"/>
        <v>es_categoryGoods_recomSortType</v>
      </c>
      <c r="E1266">
        <f t="shared" si="77"/>
        <v>0</v>
      </c>
      <c r="F1266">
        <f t="shared" si="78"/>
        <v>0</v>
      </c>
      <c r="J1266" s="4" t="s">
        <v>3456</v>
      </c>
      <c r="K1266" s="4" t="s">
        <v>4035</v>
      </c>
      <c r="L1266" s="3"/>
      <c r="O1266" t="str">
        <f t="shared" si="79"/>
        <v>T_ORDER_ADDR_STEL2</v>
      </c>
      <c r="P1266" s="3"/>
    </row>
    <row r="1267" spans="2:16" x14ac:dyDescent="0.45">
      <c r="B1267" s="3" t="s">
        <v>829</v>
      </c>
      <c r="C1267" s="4" t="s">
        <v>2538</v>
      </c>
      <c r="D1267" s="32" t="str">
        <f t="shared" si="76"/>
        <v>es_categoryGoods_recomSortAutoFl</v>
      </c>
      <c r="E1267">
        <f t="shared" si="77"/>
        <v>0</v>
      </c>
      <c r="F1267">
        <f t="shared" si="78"/>
        <v>0</v>
      </c>
      <c r="J1267" s="4" t="s">
        <v>3456</v>
      </c>
      <c r="K1267" s="4" t="s">
        <v>3924</v>
      </c>
      <c r="L1267" s="3"/>
      <c r="O1267" t="str">
        <f t="shared" si="79"/>
        <v>T_ORDER_ADDR_MSG</v>
      </c>
      <c r="P1267" s="3"/>
    </row>
    <row r="1268" spans="2:16" x14ac:dyDescent="0.45">
      <c r="B1268" s="3" t="s">
        <v>829</v>
      </c>
      <c r="C1268" s="4" t="s">
        <v>2539</v>
      </c>
      <c r="D1268" s="32" t="str">
        <f t="shared" si="76"/>
        <v>es_categoryGoods_recomPcThemeCd</v>
      </c>
      <c r="E1268">
        <f t="shared" si="77"/>
        <v>0</v>
      </c>
      <c r="F1268">
        <f t="shared" si="78"/>
        <v>0</v>
      </c>
      <c r="J1268" s="4" t="s">
        <v>3456</v>
      </c>
      <c r="K1268" s="4" t="s">
        <v>2157</v>
      </c>
      <c r="L1268" s="3"/>
      <c r="O1268" t="str">
        <f t="shared" si="79"/>
        <v>T_ORDER_ADDR_CUSER</v>
      </c>
      <c r="P1268" s="3"/>
    </row>
    <row r="1269" spans="2:16" x14ac:dyDescent="0.45">
      <c r="B1269" s="3" t="s">
        <v>829</v>
      </c>
      <c r="C1269" s="4" t="s">
        <v>2540</v>
      </c>
      <c r="D1269" s="32" t="str">
        <f t="shared" si="76"/>
        <v>es_categoryGoods_recomMobileThemeCd</v>
      </c>
      <c r="E1269">
        <f t="shared" si="77"/>
        <v>0</v>
      </c>
      <c r="F1269">
        <f t="shared" si="78"/>
        <v>0</v>
      </c>
      <c r="J1269" s="4" t="s">
        <v>3456</v>
      </c>
      <c r="K1269" s="4" t="s">
        <v>2149</v>
      </c>
      <c r="L1269" s="3"/>
      <c r="O1269" t="str">
        <f t="shared" si="79"/>
        <v>T_ORDER_ADDR_CDATE</v>
      </c>
      <c r="P1269" s="3"/>
    </row>
    <row r="1270" spans="2:16" x14ac:dyDescent="0.45">
      <c r="B1270" s="3" t="s">
        <v>829</v>
      </c>
      <c r="C1270" s="4" t="s">
        <v>2541</v>
      </c>
      <c r="D1270" s="32" t="str">
        <f t="shared" si="76"/>
        <v>es_categoryGoods_recomGoodsNo</v>
      </c>
      <c r="E1270">
        <f t="shared" si="77"/>
        <v>0</v>
      </c>
      <c r="F1270">
        <f t="shared" si="78"/>
        <v>0</v>
      </c>
      <c r="J1270" s="4" t="s">
        <v>3457</v>
      </c>
      <c r="K1270" s="4" t="s">
        <v>2322</v>
      </c>
      <c r="L1270" s="3" t="s">
        <v>5505</v>
      </c>
      <c r="O1270" t="str">
        <f t="shared" si="79"/>
        <v>T_ORDER_FORM_ORDERID</v>
      </c>
      <c r="P1270" s="3" t="s">
        <v>5505</v>
      </c>
    </row>
    <row r="1271" spans="2:16" x14ac:dyDescent="0.45">
      <c r="B1271" s="3" t="s">
        <v>829</v>
      </c>
      <c r="C1271" s="4" t="s">
        <v>2542</v>
      </c>
      <c r="D1271" s="32" t="str">
        <f t="shared" si="76"/>
        <v>es_categoryGoods_seoTagFl</v>
      </c>
      <c r="E1271">
        <f t="shared" si="77"/>
        <v>0</v>
      </c>
      <c r="F1271">
        <f t="shared" si="78"/>
        <v>0</v>
      </c>
      <c r="J1271" s="4" t="s">
        <v>3457</v>
      </c>
      <c r="K1271" s="4" t="s">
        <v>2324</v>
      </c>
      <c r="L1271" s="3"/>
      <c r="O1271" t="str">
        <f t="shared" si="79"/>
        <v>T_ORDER_FORM_ORDER_GUBUN</v>
      </c>
      <c r="P1271" s="3"/>
    </row>
    <row r="1272" spans="2:16" x14ac:dyDescent="0.45">
      <c r="B1272" s="3" t="s">
        <v>829</v>
      </c>
      <c r="C1272" s="4" t="s">
        <v>2543</v>
      </c>
      <c r="D1272" s="32" t="str">
        <f t="shared" si="76"/>
        <v>es_categoryGoods_seoTagSno</v>
      </c>
      <c r="E1272">
        <f t="shared" si="77"/>
        <v>0</v>
      </c>
      <c r="F1272">
        <f t="shared" si="78"/>
        <v>0</v>
      </c>
      <c r="J1272" s="4" t="s">
        <v>3457</v>
      </c>
      <c r="K1272" s="4" t="s">
        <v>4036</v>
      </c>
      <c r="L1272" s="3"/>
      <c r="O1272" t="str">
        <f t="shared" si="79"/>
        <v>T_ORDER_FORM_FORM</v>
      </c>
      <c r="P1272" s="3"/>
    </row>
    <row r="1273" spans="2:16" x14ac:dyDescent="0.45">
      <c r="B1273" s="3" t="s">
        <v>829</v>
      </c>
      <c r="C1273" s="4" t="s">
        <v>2544</v>
      </c>
      <c r="D1273" s="32" t="str">
        <f t="shared" si="76"/>
        <v>es_categoryGoods_cateHtml1</v>
      </c>
      <c r="E1273">
        <f t="shared" si="77"/>
        <v>0</v>
      </c>
      <c r="F1273">
        <f t="shared" si="78"/>
        <v>0</v>
      </c>
      <c r="J1273" s="4" t="s">
        <v>3457</v>
      </c>
      <c r="K1273" s="4" t="s">
        <v>2149</v>
      </c>
      <c r="L1273" s="3"/>
      <c r="O1273" t="str">
        <f t="shared" si="79"/>
        <v>T_ORDER_FORM_CDATE</v>
      </c>
      <c r="P1273" s="3"/>
    </row>
    <row r="1274" spans="2:16" x14ac:dyDescent="0.45">
      <c r="B1274" s="3" t="s">
        <v>829</v>
      </c>
      <c r="C1274" s="4" t="s">
        <v>2545</v>
      </c>
      <c r="D1274" s="32" t="str">
        <f t="shared" si="76"/>
        <v>es_categoryGoods_cateHtml2</v>
      </c>
      <c r="E1274">
        <f t="shared" si="77"/>
        <v>0</v>
      </c>
      <c r="F1274">
        <f t="shared" si="78"/>
        <v>0</v>
      </c>
      <c r="J1274" s="4" t="s">
        <v>3458</v>
      </c>
      <c r="K1274" s="4" t="s">
        <v>4037</v>
      </c>
      <c r="L1274" s="3" t="s">
        <v>5505</v>
      </c>
      <c r="O1274" t="str">
        <f t="shared" si="79"/>
        <v>T_ORDER_GIFT_GIFT_NO</v>
      </c>
      <c r="P1274" s="3" t="s">
        <v>5505</v>
      </c>
    </row>
    <row r="1275" spans="2:16" x14ac:dyDescent="0.45">
      <c r="B1275" s="3" t="s">
        <v>829</v>
      </c>
      <c r="C1275" s="4" t="s">
        <v>2546</v>
      </c>
      <c r="D1275" s="32" t="str">
        <f t="shared" si="76"/>
        <v>es_categoryGoods_cateHtml3</v>
      </c>
      <c r="E1275">
        <f t="shared" si="77"/>
        <v>0</v>
      </c>
      <c r="F1275">
        <f t="shared" si="78"/>
        <v>0</v>
      </c>
      <c r="J1275" s="4" t="s">
        <v>3458</v>
      </c>
      <c r="K1275" s="4" t="s">
        <v>2351</v>
      </c>
      <c r="L1275" s="3" t="s">
        <v>5506</v>
      </c>
      <c r="O1275" t="str">
        <f t="shared" si="79"/>
        <v>T_ORDER_GIFT_ITEM_NO</v>
      </c>
      <c r="P1275" s="3" t="s">
        <v>5506</v>
      </c>
    </row>
    <row r="1276" spans="2:16" x14ac:dyDescent="0.45">
      <c r="B1276" s="3" t="s">
        <v>829</v>
      </c>
      <c r="C1276" s="4" t="s">
        <v>2547</v>
      </c>
      <c r="D1276" s="32" t="str">
        <f t="shared" si="76"/>
        <v>es_categoryGoods_cateHtml1Mobile</v>
      </c>
      <c r="E1276">
        <f t="shared" si="77"/>
        <v>0</v>
      </c>
      <c r="F1276">
        <f t="shared" si="78"/>
        <v>0</v>
      </c>
      <c r="J1276" s="4" t="s">
        <v>3458</v>
      </c>
      <c r="K1276" s="4" t="s">
        <v>2145</v>
      </c>
      <c r="L1276" s="3"/>
      <c r="O1276" t="str">
        <f t="shared" si="79"/>
        <v>T_ORDER_GIFT_PNO</v>
      </c>
      <c r="P1276" s="3"/>
    </row>
    <row r="1277" spans="2:16" x14ac:dyDescent="0.45">
      <c r="B1277" s="3" t="s">
        <v>829</v>
      </c>
      <c r="C1277" s="4" t="s">
        <v>2548</v>
      </c>
      <c r="D1277" s="32" t="str">
        <f t="shared" si="76"/>
        <v>es_categoryGoods_cateHtml2Mobile</v>
      </c>
      <c r="E1277">
        <f t="shared" si="77"/>
        <v>0</v>
      </c>
      <c r="F1277">
        <f t="shared" si="78"/>
        <v>0</v>
      </c>
      <c r="J1277" s="4" t="s">
        <v>3458</v>
      </c>
      <c r="K1277" s="4" t="s">
        <v>2146</v>
      </c>
      <c r="L1277" s="3"/>
      <c r="O1277" t="str">
        <f t="shared" si="79"/>
        <v>T_ORDER_GIFT_QTY</v>
      </c>
      <c r="P1277" s="3"/>
    </row>
    <row r="1278" spans="2:16" x14ac:dyDescent="0.45">
      <c r="B1278" s="3" t="s">
        <v>829</v>
      </c>
      <c r="C1278" s="4" t="s">
        <v>2549</v>
      </c>
      <c r="D1278" s="32" t="str">
        <f t="shared" si="76"/>
        <v>es_categoryGoods_cateHtml3Mobile</v>
      </c>
      <c r="E1278">
        <f t="shared" si="77"/>
        <v>0</v>
      </c>
      <c r="F1278">
        <f t="shared" si="78"/>
        <v>0</v>
      </c>
      <c r="J1278" s="4" t="s">
        <v>3458</v>
      </c>
      <c r="K1278" s="4" t="s">
        <v>2353</v>
      </c>
      <c r="L1278" s="3"/>
      <c r="O1278" t="str">
        <f t="shared" si="79"/>
        <v>T_ORDER_GIFT_PNAME</v>
      </c>
      <c r="P1278" s="3"/>
    </row>
    <row r="1279" spans="2:16" x14ac:dyDescent="0.45">
      <c r="B1279" s="3" t="s">
        <v>829</v>
      </c>
      <c r="C1279" s="4" t="s">
        <v>2486</v>
      </c>
      <c r="D1279" s="32" t="str">
        <f t="shared" si="76"/>
        <v>es_categoryGoods_regDt</v>
      </c>
      <c r="E1279">
        <f t="shared" si="77"/>
        <v>0</v>
      </c>
      <c r="F1279">
        <f t="shared" si="78"/>
        <v>0</v>
      </c>
      <c r="J1279" s="4" t="s">
        <v>808</v>
      </c>
      <c r="K1279" s="4" t="s">
        <v>2351</v>
      </c>
      <c r="L1279" s="3" t="s">
        <v>5505</v>
      </c>
      <c r="O1279" t="str">
        <f t="shared" si="79"/>
        <v>T_ORDER_ITEM_ITEM_NO</v>
      </c>
      <c r="P1279" s="3" t="s">
        <v>5505</v>
      </c>
    </row>
    <row r="1280" spans="2:16" x14ac:dyDescent="0.45">
      <c r="B1280" s="3" t="s">
        <v>829</v>
      </c>
      <c r="C1280" s="4" t="s">
        <v>2487</v>
      </c>
      <c r="D1280" s="32" t="str">
        <f t="shared" si="76"/>
        <v>es_categoryGoods_modDt</v>
      </c>
      <c r="E1280">
        <f t="shared" si="77"/>
        <v>0</v>
      </c>
      <c r="F1280">
        <f t="shared" si="78"/>
        <v>0</v>
      </c>
      <c r="J1280" s="4" t="s">
        <v>808</v>
      </c>
      <c r="K1280" s="4" t="s">
        <v>2322</v>
      </c>
      <c r="L1280" s="3" t="s">
        <v>5506</v>
      </c>
      <c r="O1280" t="str">
        <f t="shared" si="79"/>
        <v>T_ORDER_ITEM_ORDERID</v>
      </c>
      <c r="P1280" s="3" t="s">
        <v>5506</v>
      </c>
    </row>
    <row r="1281" spans="2:16" x14ac:dyDescent="0.45">
      <c r="B1281" s="3" t="s">
        <v>829</v>
      </c>
      <c r="C1281" s="4" t="s">
        <v>3382</v>
      </c>
      <c r="D1281" s="32" t="str">
        <f t="shared" si="76"/>
        <v>es_categoryGoods_LOAD_DTTM</v>
      </c>
      <c r="E1281" t="e">
        <f t="shared" si="77"/>
        <v>#N/A</v>
      </c>
      <c r="F1281" t="str">
        <f t="shared" si="78"/>
        <v/>
      </c>
      <c r="G1281" t="s">
        <v>3381</v>
      </c>
      <c r="J1281" s="4" t="s">
        <v>3459</v>
      </c>
      <c r="K1281" s="4" t="s">
        <v>2352</v>
      </c>
      <c r="L1281" s="3"/>
      <c r="O1281" t="str">
        <f t="shared" si="79"/>
        <v>T_ORDER_ITEM_SHIP_NO</v>
      </c>
      <c r="P1281" s="3"/>
    </row>
    <row r="1282" spans="2:16" x14ac:dyDescent="0.45">
      <c r="B1282" s="3" t="s">
        <v>830</v>
      </c>
      <c r="C1282" s="4" t="s">
        <v>2550</v>
      </c>
      <c r="D1282" s="32" t="str">
        <f t="shared" si="76"/>
        <v>es_code_itemCd</v>
      </c>
      <c r="E1282" t="str">
        <f t="shared" si="77"/>
        <v>PRI</v>
      </c>
      <c r="F1282" t="str">
        <f t="shared" si="78"/>
        <v>PRI</v>
      </c>
      <c r="G1282" t="s">
        <v>5505</v>
      </c>
      <c r="J1282" s="4" t="s">
        <v>808</v>
      </c>
      <c r="K1282" s="4" t="s">
        <v>2145</v>
      </c>
      <c r="L1282" s="3"/>
      <c r="O1282" t="str">
        <f t="shared" si="79"/>
        <v>T_ORDER_ITEM_PNO</v>
      </c>
      <c r="P1282" s="3"/>
    </row>
    <row r="1283" spans="2:16" x14ac:dyDescent="0.45">
      <c r="B1283" s="3" t="s">
        <v>830</v>
      </c>
      <c r="C1283" s="4" t="s">
        <v>2551</v>
      </c>
      <c r="D1283" s="32" t="str">
        <f t="shared" si="76"/>
        <v>es_code_groupCd</v>
      </c>
      <c r="E1283" t="str">
        <f t="shared" si="77"/>
        <v>MUL</v>
      </c>
      <c r="F1283" t="str">
        <f t="shared" si="78"/>
        <v>MUL</v>
      </c>
      <c r="G1283" t="s">
        <v>5506</v>
      </c>
      <c r="J1283" s="4" t="s">
        <v>808</v>
      </c>
      <c r="K1283" s="4" t="s">
        <v>2146</v>
      </c>
      <c r="L1283" s="3"/>
      <c r="O1283" t="str">
        <f t="shared" si="79"/>
        <v>T_ORDER_ITEM_QTY</v>
      </c>
      <c r="P1283" s="3"/>
    </row>
    <row r="1284" spans="2:16" x14ac:dyDescent="0.45">
      <c r="B1284" s="3" t="s">
        <v>830</v>
      </c>
      <c r="C1284" s="4" t="s">
        <v>2552</v>
      </c>
      <c r="D1284" s="32" t="str">
        <f t="shared" si="76"/>
        <v>es_code_itemNm</v>
      </c>
      <c r="E1284">
        <f t="shared" si="77"/>
        <v>0</v>
      </c>
      <c r="F1284">
        <f t="shared" si="78"/>
        <v>0</v>
      </c>
      <c r="J1284" s="4" t="s">
        <v>808</v>
      </c>
      <c r="K1284" s="4" t="s">
        <v>2353</v>
      </c>
      <c r="L1284" s="3"/>
      <c r="O1284" t="str">
        <f t="shared" si="79"/>
        <v>T_ORDER_ITEM_PNAME</v>
      </c>
      <c r="P1284" s="3"/>
    </row>
    <row r="1285" spans="2:16" x14ac:dyDescent="0.45">
      <c r="B1285" s="3" t="s">
        <v>830</v>
      </c>
      <c r="C1285" s="4" t="s">
        <v>2553</v>
      </c>
      <c r="D1285" s="32" t="str">
        <f t="shared" ref="D1285:D1348" si="80">B1285&amp;"_"&amp;C1285</f>
        <v>es_code_sort</v>
      </c>
      <c r="E1285">
        <f t="shared" ref="E1285:E1348" si="81">VLOOKUP(D1285,$O$3:$P$6663,2,FALSE)</f>
        <v>0</v>
      </c>
      <c r="F1285">
        <f t="shared" ref="F1285:F1348" si="82">IFERROR(E1285,"")</f>
        <v>0</v>
      </c>
      <c r="J1285" s="4" t="s">
        <v>808</v>
      </c>
      <c r="K1285" s="4" t="s">
        <v>2354</v>
      </c>
      <c r="L1285" s="3"/>
      <c r="O1285" t="str">
        <f t="shared" ref="O1285:O1348" si="83">J1285&amp;"_"&amp;K1285</f>
        <v>T_ORDER_ITEM_SALE_PRICE</v>
      </c>
      <c r="P1285" s="3"/>
    </row>
    <row r="1286" spans="2:16" x14ac:dyDescent="0.45">
      <c r="B1286" s="3" t="s">
        <v>830</v>
      </c>
      <c r="C1286" s="4" t="s">
        <v>2554</v>
      </c>
      <c r="D1286" s="32" t="str">
        <f t="shared" si="80"/>
        <v>es_code_useFl</v>
      </c>
      <c r="E1286">
        <f t="shared" si="81"/>
        <v>0</v>
      </c>
      <c r="F1286">
        <f t="shared" si="82"/>
        <v>0</v>
      </c>
      <c r="J1286" s="4" t="s">
        <v>808</v>
      </c>
      <c r="K1286" s="4" t="s">
        <v>2355</v>
      </c>
      <c r="L1286" s="3"/>
      <c r="O1286" t="str">
        <f t="shared" si="83"/>
        <v>T_ORDER_ITEM_MEM_PRICE</v>
      </c>
      <c r="P1286" s="3"/>
    </row>
    <row r="1287" spans="2:16" x14ac:dyDescent="0.45">
      <c r="B1287" s="3" t="s">
        <v>830</v>
      </c>
      <c r="C1287" s="4" t="s">
        <v>2555</v>
      </c>
      <c r="D1287" s="32" t="str">
        <f t="shared" si="80"/>
        <v>es_code_isBasic</v>
      </c>
      <c r="E1287">
        <f t="shared" si="81"/>
        <v>0</v>
      </c>
      <c r="F1287">
        <f t="shared" si="82"/>
        <v>0</v>
      </c>
      <c r="J1287" s="4" t="s">
        <v>808</v>
      </c>
      <c r="K1287" s="4" t="s">
        <v>2269</v>
      </c>
      <c r="L1287" s="3"/>
      <c r="O1287" t="str">
        <f t="shared" si="83"/>
        <v>T_ORDER_ITEM_DISCOUNT</v>
      </c>
      <c r="P1287" s="3"/>
    </row>
    <row r="1288" spans="2:16" x14ac:dyDescent="0.45">
      <c r="B1288" s="3" t="s">
        <v>830</v>
      </c>
      <c r="C1288" s="4" t="s">
        <v>2556</v>
      </c>
      <c r="D1288" s="32" t="str">
        <f t="shared" si="80"/>
        <v>es_code_isUpdatableUse</v>
      </c>
      <c r="E1288">
        <f t="shared" si="81"/>
        <v>0</v>
      </c>
      <c r="F1288">
        <f t="shared" si="82"/>
        <v>0</v>
      </c>
      <c r="J1288" s="4" t="s">
        <v>808</v>
      </c>
      <c r="K1288" s="4" t="s">
        <v>2356</v>
      </c>
      <c r="L1288" s="3"/>
      <c r="O1288" t="str">
        <f t="shared" si="83"/>
        <v>T_ORDER_ITEM_APPLY_PRICE</v>
      </c>
      <c r="P1288" s="3"/>
    </row>
    <row r="1289" spans="2:16" x14ac:dyDescent="0.45">
      <c r="B1289" s="3" t="s">
        <v>830</v>
      </c>
      <c r="C1289" s="4" t="s">
        <v>2557</v>
      </c>
      <c r="D1289" s="32" t="str">
        <f t="shared" si="80"/>
        <v>es_code_isUpdatableText</v>
      </c>
      <c r="E1289">
        <f t="shared" si="81"/>
        <v>0</v>
      </c>
      <c r="F1289">
        <f t="shared" si="82"/>
        <v>0</v>
      </c>
      <c r="J1289" s="4" t="s">
        <v>808</v>
      </c>
      <c r="K1289" s="4" t="s">
        <v>2339</v>
      </c>
      <c r="L1289" s="3"/>
      <c r="O1289" t="str">
        <f t="shared" si="83"/>
        <v>T_ORDER_ITEM_POINT</v>
      </c>
      <c r="P1289" s="3"/>
    </row>
    <row r="1290" spans="2:16" x14ac:dyDescent="0.45">
      <c r="B1290" s="3" t="s">
        <v>830</v>
      </c>
      <c r="C1290" s="4" t="s">
        <v>2486</v>
      </c>
      <c r="D1290" s="32" t="str">
        <f t="shared" si="80"/>
        <v>es_code_regDt</v>
      </c>
      <c r="E1290">
        <f t="shared" si="81"/>
        <v>0</v>
      </c>
      <c r="F1290">
        <f t="shared" si="82"/>
        <v>0</v>
      </c>
      <c r="J1290" s="4" t="s">
        <v>808</v>
      </c>
      <c r="K1290" s="4" t="s">
        <v>2357</v>
      </c>
      <c r="L1290" s="3"/>
      <c r="O1290" t="str">
        <f t="shared" si="83"/>
        <v>T_ORDER_ITEM_RETURN_QTY</v>
      </c>
      <c r="P1290" s="3"/>
    </row>
    <row r="1291" spans="2:16" x14ac:dyDescent="0.45">
      <c r="B1291" s="3" t="s">
        <v>830</v>
      </c>
      <c r="C1291" s="4" t="s">
        <v>2487</v>
      </c>
      <c r="D1291" s="32" t="str">
        <f t="shared" si="80"/>
        <v>es_code_modDt</v>
      </c>
      <c r="E1291">
        <f t="shared" si="81"/>
        <v>0</v>
      </c>
      <c r="F1291">
        <f t="shared" si="82"/>
        <v>0</v>
      </c>
      <c r="J1291" s="4" t="s">
        <v>808</v>
      </c>
      <c r="K1291" s="4" t="s">
        <v>2358</v>
      </c>
      <c r="L1291" s="3"/>
      <c r="O1291" t="str">
        <f t="shared" si="83"/>
        <v>T_ORDER_ITEM_EXCHANGE_QTY</v>
      </c>
      <c r="P1291" s="3"/>
    </row>
    <row r="1292" spans="2:16" x14ac:dyDescent="0.45">
      <c r="B1292" s="3" t="s">
        <v>830</v>
      </c>
      <c r="C1292" s="4" t="s">
        <v>3382</v>
      </c>
      <c r="D1292" s="32" t="str">
        <f t="shared" si="80"/>
        <v>es_code_LOAD_DTTM</v>
      </c>
      <c r="E1292" t="e">
        <f t="shared" si="81"/>
        <v>#N/A</v>
      </c>
      <c r="F1292" t="str">
        <f t="shared" si="82"/>
        <v/>
      </c>
      <c r="G1292" t="s">
        <v>3381</v>
      </c>
      <c r="J1292" s="4" t="s">
        <v>808</v>
      </c>
      <c r="K1292" s="4" t="s">
        <v>2272</v>
      </c>
      <c r="L1292" s="3" t="s">
        <v>5506</v>
      </c>
      <c r="O1292" t="str">
        <f t="shared" si="83"/>
        <v>T_ORDER_ITEM_MCOUPONID</v>
      </c>
      <c r="P1292" s="3" t="s">
        <v>5506</v>
      </c>
    </row>
    <row r="1293" spans="2:16" x14ac:dyDescent="0.45">
      <c r="B1293" s="3" t="s">
        <v>831</v>
      </c>
      <c r="C1293" s="4" t="s">
        <v>2558</v>
      </c>
      <c r="D1293" s="32" t="str">
        <f t="shared" si="80"/>
        <v>es_coupon_couponNo</v>
      </c>
      <c r="E1293" t="str">
        <f t="shared" si="81"/>
        <v>PRI</v>
      </c>
      <c r="F1293" t="str">
        <f t="shared" si="82"/>
        <v>PRI</v>
      </c>
      <c r="G1293" t="s">
        <v>5505</v>
      </c>
      <c r="J1293" s="4" t="s">
        <v>808</v>
      </c>
      <c r="K1293" s="4" t="s">
        <v>2359</v>
      </c>
      <c r="L1293" s="3"/>
      <c r="O1293" t="str">
        <f t="shared" si="83"/>
        <v>T_ORDER_ITEM_ORG_ITEM_NO</v>
      </c>
      <c r="P1293" s="3"/>
    </row>
    <row r="1294" spans="2:16" x14ac:dyDescent="0.45">
      <c r="B1294" s="3" t="s">
        <v>831</v>
      </c>
      <c r="C1294" s="4" t="s">
        <v>2559</v>
      </c>
      <c r="D1294" s="32" t="str">
        <f t="shared" si="80"/>
        <v>es_coupon_couponKind</v>
      </c>
      <c r="E1294" t="str">
        <f t="shared" si="81"/>
        <v>MUL</v>
      </c>
      <c r="F1294" t="str">
        <f t="shared" si="82"/>
        <v>MUL</v>
      </c>
      <c r="G1294" t="s">
        <v>5506</v>
      </c>
      <c r="J1294" s="4" t="s">
        <v>3460</v>
      </c>
      <c r="K1294" s="4" t="s">
        <v>2316</v>
      </c>
      <c r="L1294" s="3" t="s">
        <v>5505</v>
      </c>
      <c r="O1294" t="str">
        <f t="shared" si="83"/>
        <v>T_ORDER_MEMO_MNO</v>
      </c>
      <c r="P1294" s="3" t="s">
        <v>5505</v>
      </c>
    </row>
    <row r="1295" spans="2:16" x14ac:dyDescent="0.45">
      <c r="B1295" s="3" t="s">
        <v>831</v>
      </c>
      <c r="C1295" s="4" t="s">
        <v>2560</v>
      </c>
      <c r="D1295" s="32" t="str">
        <f t="shared" si="80"/>
        <v>es_coupon_couponType</v>
      </c>
      <c r="E1295" t="str">
        <f t="shared" si="81"/>
        <v>MUL</v>
      </c>
      <c r="F1295" t="str">
        <f t="shared" si="82"/>
        <v>MUL</v>
      </c>
      <c r="G1295" t="s">
        <v>5506</v>
      </c>
      <c r="J1295" s="4" t="s">
        <v>3460</v>
      </c>
      <c r="K1295" s="4" t="s">
        <v>2322</v>
      </c>
      <c r="L1295" s="3" t="s">
        <v>5506</v>
      </c>
      <c r="O1295" t="str">
        <f t="shared" si="83"/>
        <v>T_ORDER_MEMO_ORDERID</v>
      </c>
      <c r="P1295" s="3" t="s">
        <v>5506</v>
      </c>
    </row>
    <row r="1296" spans="2:16" x14ac:dyDescent="0.45">
      <c r="B1296" s="3" t="s">
        <v>831</v>
      </c>
      <c r="C1296" s="4" t="s">
        <v>2561</v>
      </c>
      <c r="D1296" s="32" t="str">
        <f t="shared" si="80"/>
        <v>es_coupon_couponUseType</v>
      </c>
      <c r="E1296">
        <f t="shared" si="81"/>
        <v>0</v>
      </c>
      <c r="F1296">
        <f t="shared" si="82"/>
        <v>0</v>
      </c>
      <c r="J1296" s="4" t="s">
        <v>3460</v>
      </c>
      <c r="K1296" s="4" t="s">
        <v>2292</v>
      </c>
      <c r="L1296" s="3"/>
      <c r="O1296" t="str">
        <f t="shared" si="83"/>
        <v>T_ORDER_MEMO_MEMO</v>
      </c>
      <c r="P1296" s="3"/>
    </row>
    <row r="1297" spans="2:16" x14ac:dyDescent="0.45">
      <c r="B1297" s="3" t="s">
        <v>831</v>
      </c>
      <c r="C1297" s="4" t="s">
        <v>2562</v>
      </c>
      <c r="D1297" s="32" t="str">
        <f t="shared" si="80"/>
        <v>es_coupon_couponSaveType</v>
      </c>
      <c r="E1297">
        <f t="shared" si="81"/>
        <v>0</v>
      </c>
      <c r="F1297">
        <f t="shared" si="82"/>
        <v>0</v>
      </c>
      <c r="J1297" s="4" t="s">
        <v>3460</v>
      </c>
      <c r="K1297" s="4" t="s">
        <v>2157</v>
      </c>
      <c r="L1297" s="3"/>
      <c r="O1297" t="str">
        <f t="shared" si="83"/>
        <v>T_ORDER_MEMO_CUSER</v>
      </c>
      <c r="P1297" s="3"/>
    </row>
    <row r="1298" spans="2:16" x14ac:dyDescent="0.45">
      <c r="B1298" s="3" t="s">
        <v>831</v>
      </c>
      <c r="C1298" s="4" t="s">
        <v>2563</v>
      </c>
      <c r="D1298" s="32" t="str">
        <f t="shared" si="80"/>
        <v>es_coupon_couponNm</v>
      </c>
      <c r="E1298">
        <f t="shared" si="81"/>
        <v>0</v>
      </c>
      <c r="F1298">
        <f t="shared" si="82"/>
        <v>0</v>
      </c>
      <c r="J1298" s="4" t="s">
        <v>3460</v>
      </c>
      <c r="K1298" s="4" t="s">
        <v>2149</v>
      </c>
      <c r="L1298" s="3"/>
      <c r="O1298" t="str">
        <f t="shared" si="83"/>
        <v>T_ORDER_MEMO_CDATE</v>
      </c>
      <c r="P1298" s="3"/>
    </row>
    <row r="1299" spans="2:16" x14ac:dyDescent="0.45">
      <c r="B1299" s="3" t="s">
        <v>831</v>
      </c>
      <c r="C1299" s="4" t="s">
        <v>2564</v>
      </c>
      <c r="D1299" s="32" t="str">
        <f t="shared" si="80"/>
        <v>es_coupon_couponDescribed</v>
      </c>
      <c r="E1299">
        <f t="shared" si="81"/>
        <v>0</v>
      </c>
      <c r="F1299">
        <f t="shared" si="82"/>
        <v>0</v>
      </c>
      <c r="J1299" s="4" t="s">
        <v>809</v>
      </c>
      <c r="K1299" s="4" t="s">
        <v>2360</v>
      </c>
      <c r="L1299" s="3" t="s">
        <v>5505</v>
      </c>
      <c r="O1299" t="str">
        <f t="shared" si="83"/>
        <v>T_ORDER_REFUND_RNO</v>
      </c>
      <c r="P1299" s="3" t="s">
        <v>5505</v>
      </c>
    </row>
    <row r="1300" spans="2:16" x14ac:dyDescent="0.45">
      <c r="B1300" s="3" t="s">
        <v>831</v>
      </c>
      <c r="C1300" s="4" t="s">
        <v>2565</v>
      </c>
      <c r="D1300" s="32" t="str">
        <f t="shared" si="80"/>
        <v>es_coupon_couponUsePeriodType</v>
      </c>
      <c r="E1300">
        <f t="shared" si="81"/>
        <v>0</v>
      </c>
      <c r="F1300">
        <f t="shared" si="82"/>
        <v>0</v>
      </c>
      <c r="J1300" s="4" t="s">
        <v>809</v>
      </c>
      <c r="K1300" s="4" t="s">
        <v>2322</v>
      </c>
      <c r="L1300" s="3"/>
      <c r="O1300" t="str">
        <f t="shared" si="83"/>
        <v>T_ORDER_REFUND_ORDERID</v>
      </c>
      <c r="P1300" s="3"/>
    </row>
    <row r="1301" spans="2:16" x14ac:dyDescent="0.45">
      <c r="B1301" s="3" t="s">
        <v>831</v>
      </c>
      <c r="C1301" s="4" t="s">
        <v>2566</v>
      </c>
      <c r="D1301" s="32" t="str">
        <f t="shared" si="80"/>
        <v>es_coupon_couponUsePeriodStartDate</v>
      </c>
      <c r="E1301">
        <f t="shared" si="81"/>
        <v>0</v>
      </c>
      <c r="F1301">
        <f t="shared" si="82"/>
        <v>0</v>
      </c>
      <c r="J1301" s="4" t="s">
        <v>809</v>
      </c>
      <c r="K1301" s="4" t="s">
        <v>2244</v>
      </c>
      <c r="L1301" s="3"/>
      <c r="O1301" t="str">
        <f t="shared" si="83"/>
        <v>T_ORDER_REFUND_BANK</v>
      </c>
      <c r="P1301" s="3"/>
    </row>
    <row r="1302" spans="2:16" x14ac:dyDescent="0.45">
      <c r="B1302" s="3" t="s">
        <v>831</v>
      </c>
      <c r="C1302" s="4" t="s">
        <v>2567</v>
      </c>
      <c r="D1302" s="32" t="str">
        <f t="shared" si="80"/>
        <v>es_coupon_couponUsePeriodEndDate</v>
      </c>
      <c r="E1302">
        <f t="shared" si="81"/>
        <v>0</v>
      </c>
      <c r="F1302">
        <f t="shared" si="82"/>
        <v>0</v>
      </c>
      <c r="J1302" s="4" t="s">
        <v>809</v>
      </c>
      <c r="K1302" s="4" t="s">
        <v>2245</v>
      </c>
      <c r="L1302" s="3"/>
      <c r="O1302" t="str">
        <f t="shared" si="83"/>
        <v>T_ORDER_REFUND_ACCOUNT</v>
      </c>
      <c r="P1302" s="3"/>
    </row>
    <row r="1303" spans="2:16" x14ac:dyDescent="0.45">
      <c r="B1303" s="3" t="s">
        <v>831</v>
      </c>
      <c r="C1303" s="4" t="s">
        <v>2568</v>
      </c>
      <c r="D1303" s="32" t="str">
        <f t="shared" si="80"/>
        <v>es_coupon_couponUsePeriodDay</v>
      </c>
      <c r="E1303">
        <f t="shared" si="81"/>
        <v>0</v>
      </c>
      <c r="F1303">
        <f t="shared" si="82"/>
        <v>0</v>
      </c>
      <c r="J1303" s="4" t="s">
        <v>809</v>
      </c>
      <c r="K1303" s="4" t="s">
        <v>2246</v>
      </c>
      <c r="L1303" s="3"/>
      <c r="O1303" t="str">
        <f t="shared" si="83"/>
        <v>T_ORDER_REFUND_DEPOSITOR</v>
      </c>
      <c r="P1303" s="3"/>
    </row>
    <row r="1304" spans="2:16" x14ac:dyDescent="0.45">
      <c r="B1304" s="3" t="s">
        <v>831</v>
      </c>
      <c r="C1304" s="4" t="s">
        <v>2569</v>
      </c>
      <c r="D1304" s="32" t="str">
        <f t="shared" si="80"/>
        <v>es_coupon_couponUseDateLimit</v>
      </c>
      <c r="E1304">
        <f t="shared" si="81"/>
        <v>0</v>
      </c>
      <c r="F1304">
        <f t="shared" si="82"/>
        <v>0</v>
      </c>
      <c r="J1304" s="4" t="s">
        <v>809</v>
      </c>
      <c r="K1304" s="4" t="s">
        <v>2332</v>
      </c>
      <c r="L1304" s="3"/>
      <c r="O1304" t="str">
        <f t="shared" si="83"/>
        <v>T_ORDER_REFUND_AMT</v>
      </c>
      <c r="P1304" s="3"/>
    </row>
    <row r="1305" spans="2:16" x14ac:dyDescent="0.45">
      <c r="B1305" s="3" t="s">
        <v>831</v>
      </c>
      <c r="C1305" s="4" t="s">
        <v>2570</v>
      </c>
      <c r="D1305" s="32" t="str">
        <f t="shared" si="80"/>
        <v>es_coupon_couponKindType</v>
      </c>
      <c r="E1305">
        <f t="shared" si="81"/>
        <v>0</v>
      </c>
      <c r="F1305">
        <f t="shared" si="82"/>
        <v>0</v>
      </c>
      <c r="J1305" s="4" t="s">
        <v>809</v>
      </c>
      <c r="K1305" s="4" t="s">
        <v>2339</v>
      </c>
      <c r="L1305" s="3"/>
      <c r="O1305" t="str">
        <f t="shared" si="83"/>
        <v>T_ORDER_REFUND_POINT</v>
      </c>
      <c r="P1305" s="3"/>
    </row>
    <row r="1306" spans="2:16" x14ac:dyDescent="0.45">
      <c r="B1306" s="3" t="s">
        <v>831</v>
      </c>
      <c r="C1306" s="4" t="s">
        <v>2571</v>
      </c>
      <c r="D1306" s="32" t="str">
        <f t="shared" si="80"/>
        <v>es_coupon_couponDeviceType</v>
      </c>
      <c r="E1306">
        <f t="shared" si="81"/>
        <v>0</v>
      </c>
      <c r="F1306">
        <f t="shared" si="82"/>
        <v>0</v>
      </c>
      <c r="J1306" s="4" t="s">
        <v>809</v>
      </c>
      <c r="K1306" s="4" t="s">
        <v>2361</v>
      </c>
      <c r="L1306" s="3"/>
      <c r="O1306" t="str">
        <f t="shared" si="83"/>
        <v>T_ORDER_REFUND_REASON</v>
      </c>
      <c r="P1306" s="3"/>
    </row>
    <row r="1307" spans="2:16" x14ac:dyDescent="0.45">
      <c r="B1307" s="3" t="s">
        <v>831</v>
      </c>
      <c r="C1307" s="4" t="s">
        <v>2572</v>
      </c>
      <c r="D1307" s="32" t="str">
        <f t="shared" si="80"/>
        <v>es_coupon_couponBenefit</v>
      </c>
      <c r="E1307">
        <f t="shared" si="81"/>
        <v>0</v>
      </c>
      <c r="F1307">
        <f t="shared" si="82"/>
        <v>0</v>
      </c>
      <c r="J1307" s="4" t="s">
        <v>809</v>
      </c>
      <c r="K1307" s="4" t="s">
        <v>2362</v>
      </c>
      <c r="L1307" s="3"/>
      <c r="O1307" t="str">
        <f t="shared" si="83"/>
        <v>T_ORDER_REFUND_REASON2</v>
      </c>
      <c r="P1307" s="3"/>
    </row>
    <row r="1308" spans="2:16" x14ac:dyDescent="0.45">
      <c r="B1308" s="3" t="s">
        <v>831</v>
      </c>
      <c r="C1308" s="4" t="s">
        <v>2573</v>
      </c>
      <c r="D1308" s="32" t="str">
        <f t="shared" si="80"/>
        <v>es_coupon_couponBenefitType</v>
      </c>
      <c r="E1308">
        <f t="shared" si="81"/>
        <v>0</v>
      </c>
      <c r="F1308">
        <f t="shared" si="82"/>
        <v>0</v>
      </c>
      <c r="J1308" s="4" t="s">
        <v>809</v>
      </c>
      <c r="K1308" s="4" t="s">
        <v>2363</v>
      </c>
      <c r="L1308" s="3"/>
      <c r="O1308" t="str">
        <f t="shared" si="83"/>
        <v>T_ORDER_REFUND_REJECT_REASON</v>
      </c>
      <c r="P1308" s="3"/>
    </row>
    <row r="1309" spans="2:16" x14ac:dyDescent="0.45">
      <c r="B1309" s="3" t="s">
        <v>831</v>
      </c>
      <c r="C1309" s="4" t="s">
        <v>2574</v>
      </c>
      <c r="D1309" s="32" t="str">
        <f t="shared" si="80"/>
        <v>es_coupon_couponBenefitFixApply</v>
      </c>
      <c r="E1309">
        <f t="shared" si="81"/>
        <v>0</v>
      </c>
      <c r="F1309">
        <f t="shared" si="82"/>
        <v>0</v>
      </c>
      <c r="J1309" s="4" t="s">
        <v>809</v>
      </c>
      <c r="K1309" s="4" t="s">
        <v>2157</v>
      </c>
      <c r="L1309" s="3"/>
      <c r="O1309" t="str">
        <f t="shared" si="83"/>
        <v>T_ORDER_REFUND_CUSER</v>
      </c>
      <c r="P1309" s="3"/>
    </row>
    <row r="1310" spans="2:16" x14ac:dyDescent="0.45">
      <c r="B1310" s="3" t="s">
        <v>831</v>
      </c>
      <c r="C1310" s="4" t="s">
        <v>2575</v>
      </c>
      <c r="D1310" s="32" t="str">
        <f t="shared" si="80"/>
        <v>es_coupon_couponMaxBenefitType</v>
      </c>
      <c r="E1310">
        <f t="shared" si="81"/>
        <v>0</v>
      </c>
      <c r="F1310">
        <f t="shared" si="82"/>
        <v>0</v>
      </c>
      <c r="J1310" s="4" t="s">
        <v>809</v>
      </c>
      <c r="K1310" s="4" t="s">
        <v>2149</v>
      </c>
      <c r="L1310" s="3"/>
      <c r="O1310" t="str">
        <f t="shared" si="83"/>
        <v>T_ORDER_REFUND_CDATE</v>
      </c>
      <c r="P1310" s="3"/>
    </row>
    <row r="1311" spans="2:16" x14ac:dyDescent="0.45">
      <c r="B1311" s="3" t="s">
        <v>831</v>
      </c>
      <c r="C1311" s="4" t="s">
        <v>2576</v>
      </c>
      <c r="D1311" s="32" t="str">
        <f t="shared" si="80"/>
        <v>es_coupon_couponMaxBenefit</v>
      </c>
      <c r="E1311">
        <f t="shared" si="81"/>
        <v>0</v>
      </c>
      <c r="F1311">
        <f t="shared" si="82"/>
        <v>0</v>
      </c>
      <c r="J1311" s="4" t="s">
        <v>3461</v>
      </c>
      <c r="K1311" s="4" t="s">
        <v>2322</v>
      </c>
      <c r="L1311" s="3" t="s">
        <v>5505</v>
      </c>
      <c r="O1311" t="str">
        <f t="shared" si="83"/>
        <v>T_ORDER_SHIP_ORDERID</v>
      </c>
      <c r="P1311" s="3" t="s">
        <v>5505</v>
      </c>
    </row>
    <row r="1312" spans="2:16" x14ac:dyDescent="0.45">
      <c r="B1312" s="3" t="s">
        <v>831</v>
      </c>
      <c r="C1312" s="4" t="s">
        <v>2577</v>
      </c>
      <c r="D1312" s="32" t="str">
        <f t="shared" si="80"/>
        <v>es_coupon_couponDisplayType</v>
      </c>
      <c r="E1312">
        <f t="shared" si="81"/>
        <v>0</v>
      </c>
      <c r="F1312">
        <f t="shared" si="82"/>
        <v>0</v>
      </c>
      <c r="J1312" s="4" t="s">
        <v>3461</v>
      </c>
      <c r="K1312" s="4" t="s">
        <v>2352</v>
      </c>
      <c r="L1312" s="3" t="s">
        <v>5505</v>
      </c>
      <c r="O1312" t="str">
        <f t="shared" si="83"/>
        <v>T_ORDER_SHIP_SHIP_NO</v>
      </c>
      <c r="P1312" s="3" t="s">
        <v>5505</v>
      </c>
    </row>
    <row r="1313" spans="2:16" x14ac:dyDescent="0.45">
      <c r="B1313" s="3" t="s">
        <v>831</v>
      </c>
      <c r="C1313" s="4" t="s">
        <v>2578</v>
      </c>
      <c r="D1313" s="32" t="str">
        <f t="shared" si="80"/>
        <v>es_coupon_couponDisplayStartDate</v>
      </c>
      <c r="E1313">
        <f t="shared" si="81"/>
        <v>0</v>
      </c>
      <c r="F1313">
        <f t="shared" si="82"/>
        <v>0</v>
      </c>
      <c r="J1313" s="4" t="s">
        <v>3461</v>
      </c>
      <c r="K1313" s="4" t="s">
        <v>4038</v>
      </c>
      <c r="L1313" s="3"/>
      <c r="O1313" t="str">
        <f t="shared" si="83"/>
        <v>T_ORDER_SHIP_SHIP_GUBUN</v>
      </c>
      <c r="P1313" s="3"/>
    </row>
    <row r="1314" spans="2:16" x14ac:dyDescent="0.45">
      <c r="B1314" s="3" t="s">
        <v>831</v>
      </c>
      <c r="C1314" s="4" t="s">
        <v>2579</v>
      </c>
      <c r="D1314" s="32" t="str">
        <f t="shared" si="80"/>
        <v>es_coupon_couponDisplayEndDate</v>
      </c>
      <c r="E1314">
        <f t="shared" si="81"/>
        <v>0</v>
      </c>
      <c r="F1314">
        <f t="shared" si="82"/>
        <v>0</v>
      </c>
      <c r="J1314" s="4" t="s">
        <v>3461</v>
      </c>
      <c r="K1314" s="4" t="s">
        <v>4039</v>
      </c>
      <c r="L1314" s="3"/>
      <c r="O1314" t="str">
        <f t="shared" si="83"/>
        <v>T_ORDER_SHIP_SHIPPER</v>
      </c>
      <c r="P1314" s="3"/>
    </row>
    <row r="1315" spans="2:16" x14ac:dyDescent="0.45">
      <c r="B1315" s="3" t="s">
        <v>831</v>
      </c>
      <c r="C1315" s="4" t="s">
        <v>2580</v>
      </c>
      <c r="D1315" s="32" t="str">
        <f t="shared" si="80"/>
        <v>es_coupon_couponImageType</v>
      </c>
      <c r="E1315">
        <f t="shared" si="81"/>
        <v>0</v>
      </c>
      <c r="F1315">
        <f t="shared" si="82"/>
        <v>0</v>
      </c>
      <c r="J1315" s="4" t="s">
        <v>3461</v>
      </c>
      <c r="K1315" s="4" t="s">
        <v>4040</v>
      </c>
      <c r="L1315" s="3"/>
      <c r="O1315" t="str">
        <f t="shared" si="83"/>
        <v>T_ORDER_SHIP_INVOICE</v>
      </c>
      <c r="P1315" s="3"/>
    </row>
    <row r="1316" spans="2:16" x14ac:dyDescent="0.45">
      <c r="B1316" s="3" t="s">
        <v>831</v>
      </c>
      <c r="C1316" s="4" t="s">
        <v>2581</v>
      </c>
      <c r="D1316" s="32" t="str">
        <f t="shared" si="80"/>
        <v>es_coupon_couponImage</v>
      </c>
      <c r="E1316">
        <f t="shared" si="81"/>
        <v>0</v>
      </c>
      <c r="F1316">
        <f t="shared" si="82"/>
        <v>0</v>
      </c>
      <c r="J1316" s="4" t="s">
        <v>3461</v>
      </c>
      <c r="K1316" s="4" t="s">
        <v>4041</v>
      </c>
      <c r="L1316" s="3"/>
      <c r="O1316" t="str">
        <f t="shared" si="83"/>
        <v>T_ORDER_SHIP_DELIVERY_YN</v>
      </c>
      <c r="P1316" s="3"/>
    </row>
    <row r="1317" spans="2:16" x14ac:dyDescent="0.45">
      <c r="B1317" s="3" t="s">
        <v>831</v>
      </c>
      <c r="C1317" s="4" t="s">
        <v>2582</v>
      </c>
      <c r="D1317" s="32" t="str">
        <f t="shared" si="80"/>
        <v>es_coupon_couponLimitSmsFl</v>
      </c>
      <c r="E1317">
        <f t="shared" si="81"/>
        <v>0</v>
      </c>
      <c r="F1317">
        <f t="shared" si="82"/>
        <v>0</v>
      </c>
      <c r="J1317" s="4" t="s">
        <v>810</v>
      </c>
      <c r="K1317" s="4" t="s">
        <v>2156</v>
      </c>
      <c r="L1317" s="3" t="s">
        <v>5505</v>
      </c>
      <c r="O1317" t="str">
        <f t="shared" si="83"/>
        <v>T_ORDER_STATUS_CODE_STATUS</v>
      </c>
      <c r="P1317" s="3" t="s">
        <v>5505</v>
      </c>
    </row>
    <row r="1318" spans="2:16" x14ac:dyDescent="0.45">
      <c r="B1318" s="3" t="s">
        <v>831</v>
      </c>
      <c r="C1318" s="4" t="s">
        <v>2583</v>
      </c>
      <c r="D1318" s="32" t="str">
        <f t="shared" si="80"/>
        <v>es_coupon_couponUseAblePaymentType</v>
      </c>
      <c r="E1318">
        <f t="shared" si="81"/>
        <v>0</v>
      </c>
      <c r="F1318">
        <f t="shared" si="82"/>
        <v>0</v>
      </c>
      <c r="J1318" s="4" t="s">
        <v>810</v>
      </c>
      <c r="K1318" s="4" t="s">
        <v>2364</v>
      </c>
      <c r="L1318" s="3"/>
      <c r="O1318" t="str">
        <f t="shared" si="83"/>
        <v>T_ORDER_STATUS_CODE_BO_NAME</v>
      </c>
      <c r="P1318" s="3"/>
    </row>
    <row r="1319" spans="2:16" x14ac:dyDescent="0.45">
      <c r="B1319" s="3" t="s">
        <v>831</v>
      </c>
      <c r="C1319" s="4" t="s">
        <v>2584</v>
      </c>
      <c r="D1319" s="32" t="str">
        <f t="shared" si="80"/>
        <v>es_coupon_couponAmountType</v>
      </c>
      <c r="E1319">
        <f t="shared" si="81"/>
        <v>0</v>
      </c>
      <c r="F1319">
        <f t="shared" si="82"/>
        <v>0</v>
      </c>
      <c r="J1319" s="4" t="s">
        <v>810</v>
      </c>
      <c r="K1319" s="4" t="s">
        <v>2365</v>
      </c>
      <c r="L1319" s="3"/>
      <c r="O1319" t="str">
        <f t="shared" si="83"/>
        <v>T_ORDER_STATUS_CODE_FE_NAME</v>
      </c>
      <c r="P1319" s="3"/>
    </row>
    <row r="1320" spans="2:16" x14ac:dyDescent="0.45">
      <c r="B1320" s="3" t="s">
        <v>831</v>
      </c>
      <c r="C1320" s="4" t="s">
        <v>2585</v>
      </c>
      <c r="D1320" s="32" t="str">
        <f t="shared" si="80"/>
        <v>es_coupon_couponAmount</v>
      </c>
      <c r="E1320">
        <f t="shared" si="81"/>
        <v>0</v>
      </c>
      <c r="F1320">
        <f t="shared" si="82"/>
        <v>0</v>
      </c>
      <c r="J1320" s="4" t="s">
        <v>810</v>
      </c>
      <c r="K1320" s="4" t="s">
        <v>2155</v>
      </c>
      <c r="L1320" s="3"/>
      <c r="O1320" t="str">
        <f t="shared" si="83"/>
        <v>T_ORDER_STATUS_CODE_REMARK</v>
      </c>
      <c r="P1320" s="3"/>
    </row>
    <row r="1321" spans="2:16" x14ac:dyDescent="0.45">
      <c r="B1321" s="3" t="s">
        <v>831</v>
      </c>
      <c r="C1321" s="4" t="s">
        <v>2586</v>
      </c>
      <c r="D1321" s="32" t="str">
        <f t="shared" si="80"/>
        <v>es_coupon_couponSaveDuplicateType</v>
      </c>
      <c r="E1321">
        <f t="shared" si="81"/>
        <v>0</v>
      </c>
      <c r="F1321">
        <f t="shared" si="82"/>
        <v>0</v>
      </c>
      <c r="J1321" s="4" t="s">
        <v>810</v>
      </c>
      <c r="K1321" s="4" t="s">
        <v>2366</v>
      </c>
      <c r="L1321" s="3"/>
      <c r="O1321" t="str">
        <f t="shared" si="83"/>
        <v>T_ORDER_STATUS_CODE_ORDER_TYPE</v>
      </c>
      <c r="P1321" s="3"/>
    </row>
    <row r="1322" spans="2:16" x14ac:dyDescent="0.45">
      <c r="B1322" s="3" t="s">
        <v>831</v>
      </c>
      <c r="C1322" s="4" t="s">
        <v>2587</v>
      </c>
      <c r="D1322" s="32" t="str">
        <f t="shared" si="80"/>
        <v>es_coupon_couponSaveDuplicateLimitType</v>
      </c>
      <c r="E1322">
        <f t="shared" si="81"/>
        <v>0</v>
      </c>
      <c r="F1322">
        <f t="shared" si="82"/>
        <v>0</v>
      </c>
      <c r="J1322" s="4" t="s">
        <v>3462</v>
      </c>
      <c r="K1322" s="4" t="s">
        <v>2322</v>
      </c>
      <c r="L1322" s="3" t="s">
        <v>5506</v>
      </c>
      <c r="O1322" t="str">
        <f t="shared" si="83"/>
        <v>T_ORDER_STATUS_LOG_ORDERID</v>
      </c>
      <c r="P1322" s="3" t="s">
        <v>5506</v>
      </c>
    </row>
    <row r="1323" spans="2:16" x14ac:dyDescent="0.45">
      <c r="B1323" s="3" t="s">
        <v>831</v>
      </c>
      <c r="C1323" s="4" t="s">
        <v>2588</v>
      </c>
      <c r="D1323" s="32" t="str">
        <f t="shared" si="80"/>
        <v>es_coupon_couponSaveDuplicateLimit</v>
      </c>
      <c r="E1323">
        <f t="shared" si="81"/>
        <v>0</v>
      </c>
      <c r="F1323">
        <f t="shared" si="82"/>
        <v>0</v>
      </c>
      <c r="J1323" s="4" t="s">
        <v>3462</v>
      </c>
      <c r="K1323" s="4" t="s">
        <v>2156</v>
      </c>
      <c r="L1323" s="3"/>
      <c r="O1323" t="str">
        <f t="shared" si="83"/>
        <v>T_ORDER_STATUS_LOG_STATUS</v>
      </c>
      <c r="P1323" s="3"/>
    </row>
    <row r="1324" spans="2:16" x14ac:dyDescent="0.45">
      <c r="B1324" s="3" t="s">
        <v>831</v>
      </c>
      <c r="C1324" s="4" t="s">
        <v>2589</v>
      </c>
      <c r="D1324" s="32" t="str">
        <f t="shared" si="80"/>
        <v>es_coupon_couponApplyMemberGroup</v>
      </c>
      <c r="E1324">
        <f t="shared" si="81"/>
        <v>0</v>
      </c>
      <c r="F1324">
        <f t="shared" si="82"/>
        <v>0</v>
      </c>
      <c r="J1324" s="4" t="s">
        <v>3462</v>
      </c>
      <c r="K1324" s="4" t="s">
        <v>2157</v>
      </c>
      <c r="L1324" s="3"/>
      <c r="O1324" t="str">
        <f t="shared" si="83"/>
        <v>T_ORDER_STATUS_LOG_CUSER</v>
      </c>
      <c r="P1324" s="3"/>
    </row>
    <row r="1325" spans="2:16" x14ac:dyDescent="0.45">
      <c r="B1325" s="3" t="s">
        <v>831</v>
      </c>
      <c r="C1325" s="4" t="s">
        <v>2590</v>
      </c>
      <c r="D1325" s="32" t="str">
        <f t="shared" si="80"/>
        <v>es_coupon_couponApplyMemberGroupDisplayType</v>
      </c>
      <c r="E1325">
        <f t="shared" si="81"/>
        <v>0</v>
      </c>
      <c r="F1325">
        <f t="shared" si="82"/>
        <v>0</v>
      </c>
      <c r="J1325" s="4" t="s">
        <v>3462</v>
      </c>
      <c r="K1325" s="4" t="s">
        <v>2149</v>
      </c>
      <c r="L1325" s="3"/>
      <c r="O1325" t="str">
        <f t="shared" si="83"/>
        <v>T_ORDER_STATUS_LOG_CDATE</v>
      </c>
      <c r="P1325" s="3"/>
    </row>
    <row r="1326" spans="2:16" x14ac:dyDescent="0.45">
      <c r="B1326" s="3" t="s">
        <v>831</v>
      </c>
      <c r="C1326" s="4" t="s">
        <v>2591</v>
      </c>
      <c r="D1326" s="32" t="str">
        <f t="shared" si="80"/>
        <v>es_coupon_couponApplyProductType</v>
      </c>
      <c r="E1326">
        <f t="shared" si="81"/>
        <v>0</v>
      </c>
      <c r="F1326">
        <f t="shared" si="82"/>
        <v>0</v>
      </c>
      <c r="J1326" s="4" t="s">
        <v>811</v>
      </c>
      <c r="K1326" s="4" t="s">
        <v>2367</v>
      </c>
      <c r="L1326" s="3" t="s">
        <v>5505</v>
      </c>
      <c r="O1326" t="str">
        <f t="shared" si="83"/>
        <v>T_PAYMENT_LOG_PLOG_NO</v>
      </c>
      <c r="P1326" s="3" t="s">
        <v>5505</v>
      </c>
    </row>
    <row r="1327" spans="2:16" x14ac:dyDescent="0.45">
      <c r="B1327" s="3" t="s">
        <v>831</v>
      </c>
      <c r="C1327" s="4" t="s">
        <v>2592</v>
      </c>
      <c r="D1327" s="32" t="str">
        <f t="shared" si="80"/>
        <v>es_coupon_couponApplyProvider</v>
      </c>
      <c r="E1327">
        <f t="shared" si="81"/>
        <v>0</v>
      </c>
      <c r="F1327">
        <f t="shared" si="82"/>
        <v>0</v>
      </c>
      <c r="J1327" s="4" t="s">
        <v>811</v>
      </c>
      <c r="K1327" s="4" t="s">
        <v>2322</v>
      </c>
      <c r="L1327" s="3" t="s">
        <v>5506</v>
      </c>
      <c r="O1327" t="str">
        <f t="shared" si="83"/>
        <v>T_PAYMENT_LOG_ORDERID</v>
      </c>
      <c r="P1327" s="3" t="s">
        <v>5506</v>
      </c>
    </row>
    <row r="1328" spans="2:16" x14ac:dyDescent="0.45">
      <c r="B1328" s="3" t="s">
        <v>831</v>
      </c>
      <c r="C1328" s="4" t="s">
        <v>2593</v>
      </c>
      <c r="D1328" s="32" t="str">
        <f t="shared" si="80"/>
        <v>es_coupon_couponApplyCategory</v>
      </c>
      <c r="E1328">
        <f t="shared" si="81"/>
        <v>0</v>
      </c>
      <c r="F1328">
        <f t="shared" si="82"/>
        <v>0</v>
      </c>
      <c r="J1328" s="4" t="s">
        <v>811</v>
      </c>
      <c r="K1328" s="4" t="s">
        <v>2143</v>
      </c>
      <c r="L1328" s="3"/>
      <c r="O1328" t="str">
        <f t="shared" si="83"/>
        <v>T_PAYMENT_LOG_GUBUN</v>
      </c>
      <c r="P1328" s="3"/>
    </row>
    <row r="1329" spans="2:16" x14ac:dyDescent="0.45">
      <c r="B1329" s="3" t="s">
        <v>831</v>
      </c>
      <c r="C1329" s="4" t="s">
        <v>2594</v>
      </c>
      <c r="D1329" s="32" t="str">
        <f t="shared" si="80"/>
        <v>es_coupon_couponApplyBrand</v>
      </c>
      <c r="E1329">
        <f t="shared" si="81"/>
        <v>0</v>
      </c>
      <c r="F1329">
        <f t="shared" si="82"/>
        <v>0</v>
      </c>
      <c r="J1329" s="4" t="s">
        <v>811</v>
      </c>
      <c r="K1329" s="4" t="s">
        <v>2341</v>
      </c>
      <c r="L1329" s="3"/>
      <c r="O1329" t="str">
        <f t="shared" si="83"/>
        <v>T_PAYMENT_LOG_PAY_TYPE</v>
      </c>
      <c r="P1329" s="3"/>
    </row>
    <row r="1330" spans="2:16" x14ac:dyDescent="0.45">
      <c r="B1330" s="3" t="s">
        <v>831</v>
      </c>
      <c r="C1330" s="4" t="s">
        <v>2595</v>
      </c>
      <c r="D1330" s="32" t="str">
        <f t="shared" si="80"/>
        <v>es_coupon_couponApplyGoods</v>
      </c>
      <c r="E1330">
        <f t="shared" si="81"/>
        <v>0</v>
      </c>
      <c r="F1330">
        <f t="shared" si="82"/>
        <v>0</v>
      </c>
      <c r="J1330" s="4" t="s">
        <v>811</v>
      </c>
      <c r="K1330" s="4" t="s">
        <v>2340</v>
      </c>
      <c r="L1330" s="3"/>
      <c r="O1330" t="str">
        <f t="shared" si="83"/>
        <v>T_PAYMENT_LOG_PAY_AMT</v>
      </c>
      <c r="P1330" s="3"/>
    </row>
    <row r="1331" spans="2:16" x14ac:dyDescent="0.45">
      <c r="B1331" s="3" t="s">
        <v>831</v>
      </c>
      <c r="C1331" s="4" t="s">
        <v>2596</v>
      </c>
      <c r="D1331" s="32" t="str">
        <f t="shared" si="80"/>
        <v>es_coupon_couponExceptProviderType</v>
      </c>
      <c r="E1331">
        <f t="shared" si="81"/>
        <v>0</v>
      </c>
      <c r="F1331">
        <f t="shared" si="82"/>
        <v>0</v>
      </c>
      <c r="J1331" s="4" t="s">
        <v>811</v>
      </c>
      <c r="K1331" s="4" t="s">
        <v>2368</v>
      </c>
      <c r="L1331" s="3"/>
      <c r="O1331" t="str">
        <f t="shared" si="83"/>
        <v>T_PAYMENT_LOG_LOG</v>
      </c>
      <c r="P1331" s="3"/>
    </row>
    <row r="1332" spans="2:16" x14ac:dyDescent="0.45">
      <c r="B1332" s="3" t="s">
        <v>831</v>
      </c>
      <c r="C1332" s="4" t="s">
        <v>2597</v>
      </c>
      <c r="D1332" s="32" t="str">
        <f t="shared" si="80"/>
        <v>es_coupon_couponExceptProvider</v>
      </c>
      <c r="E1332">
        <f t="shared" si="81"/>
        <v>0</v>
      </c>
      <c r="F1332">
        <f t="shared" si="82"/>
        <v>0</v>
      </c>
      <c r="J1332" s="4" t="s">
        <v>811</v>
      </c>
      <c r="K1332" s="4" t="s">
        <v>2149</v>
      </c>
      <c r="L1332" s="3"/>
      <c r="O1332" t="str">
        <f t="shared" si="83"/>
        <v>T_PAYMENT_LOG_CDATE</v>
      </c>
      <c r="P1332" s="3"/>
    </row>
    <row r="1333" spans="2:16" x14ac:dyDescent="0.45">
      <c r="B1333" s="3" t="s">
        <v>831</v>
      </c>
      <c r="C1333" s="4" t="s">
        <v>2598</v>
      </c>
      <c r="D1333" s="32" t="str">
        <f t="shared" si="80"/>
        <v>es_coupon_couponExceptCategoryType</v>
      </c>
      <c r="E1333">
        <f t="shared" si="81"/>
        <v>0</v>
      </c>
      <c r="F1333">
        <f t="shared" si="82"/>
        <v>0</v>
      </c>
      <c r="J1333" s="4" t="s">
        <v>811</v>
      </c>
      <c r="K1333" s="4" t="s">
        <v>2369</v>
      </c>
      <c r="L1333" s="3"/>
      <c r="O1333" t="str">
        <f t="shared" si="83"/>
        <v>T_PAYMENT_LOG_SAP_RESULT</v>
      </c>
      <c r="P1333" s="3"/>
    </row>
    <row r="1334" spans="2:16" x14ac:dyDescent="0.45">
      <c r="B1334" s="3" t="s">
        <v>831</v>
      </c>
      <c r="C1334" s="4" t="s">
        <v>2599</v>
      </c>
      <c r="D1334" s="32" t="str">
        <f t="shared" si="80"/>
        <v>es_coupon_couponExceptCategory</v>
      </c>
      <c r="E1334">
        <f t="shared" si="81"/>
        <v>0</v>
      </c>
      <c r="F1334">
        <f t="shared" si="82"/>
        <v>0</v>
      </c>
      <c r="J1334" s="4" t="s">
        <v>811</v>
      </c>
      <c r="K1334" s="4" t="s">
        <v>2370</v>
      </c>
      <c r="L1334" s="3"/>
      <c r="O1334" t="str">
        <f t="shared" si="83"/>
        <v>T_PAYMENT_LOG_SAP_MSG</v>
      </c>
      <c r="P1334" s="3"/>
    </row>
    <row r="1335" spans="2:16" x14ac:dyDescent="0.45">
      <c r="B1335" s="3" t="s">
        <v>831</v>
      </c>
      <c r="C1335" s="4" t="s">
        <v>2600</v>
      </c>
      <c r="D1335" s="32" t="str">
        <f t="shared" si="80"/>
        <v>es_coupon_couponExceptBrandType</v>
      </c>
      <c r="E1335">
        <f t="shared" si="81"/>
        <v>0</v>
      </c>
      <c r="F1335">
        <f t="shared" si="82"/>
        <v>0</v>
      </c>
      <c r="J1335" s="4" t="s">
        <v>811</v>
      </c>
      <c r="K1335" s="4" t="s">
        <v>2371</v>
      </c>
      <c r="L1335" s="3"/>
      <c r="O1335" t="str">
        <f t="shared" si="83"/>
        <v>T_PAYMENT_LOG_SAP_DATE</v>
      </c>
      <c r="P1335" s="3"/>
    </row>
    <row r="1336" spans="2:16" x14ac:dyDescent="0.45">
      <c r="B1336" s="3" t="s">
        <v>831</v>
      </c>
      <c r="C1336" s="4" t="s">
        <v>2601</v>
      </c>
      <c r="D1336" s="32" t="str">
        <f t="shared" si="80"/>
        <v>es_coupon_couponExceptBrand</v>
      </c>
      <c r="E1336">
        <f t="shared" si="81"/>
        <v>0</v>
      </c>
      <c r="F1336">
        <f t="shared" si="82"/>
        <v>0</v>
      </c>
      <c r="J1336" s="4" t="s">
        <v>812</v>
      </c>
      <c r="K1336" s="4" t="s">
        <v>2372</v>
      </c>
      <c r="L1336" s="3" t="s">
        <v>5505</v>
      </c>
      <c r="O1336" t="str">
        <f t="shared" si="83"/>
        <v>T_PBANNER_BNO</v>
      </c>
      <c r="P1336" s="3" t="s">
        <v>5505</v>
      </c>
    </row>
    <row r="1337" spans="2:16" x14ac:dyDescent="0.45">
      <c r="B1337" s="3" t="s">
        <v>831</v>
      </c>
      <c r="C1337" s="4" t="s">
        <v>2602</v>
      </c>
      <c r="D1337" s="32" t="str">
        <f t="shared" si="80"/>
        <v>es_coupon_couponExceptGoodsType</v>
      </c>
      <c r="E1337">
        <f t="shared" si="81"/>
        <v>0</v>
      </c>
      <c r="F1337">
        <f t="shared" si="82"/>
        <v>0</v>
      </c>
      <c r="J1337" s="4" t="s">
        <v>812</v>
      </c>
      <c r="K1337" s="4" t="s">
        <v>2143</v>
      </c>
      <c r="L1337" s="3"/>
      <c r="O1337" t="str">
        <f t="shared" si="83"/>
        <v>T_PBANNER_GUBUN</v>
      </c>
      <c r="P1337" s="3"/>
    </row>
    <row r="1338" spans="2:16" x14ac:dyDescent="0.45">
      <c r="B1338" s="3" t="s">
        <v>831</v>
      </c>
      <c r="C1338" s="4" t="s">
        <v>2603</v>
      </c>
      <c r="D1338" s="32" t="str">
        <f t="shared" si="80"/>
        <v>es_coupon_couponExceptGoods</v>
      </c>
      <c r="E1338">
        <f t="shared" si="81"/>
        <v>0</v>
      </c>
      <c r="F1338">
        <f t="shared" si="82"/>
        <v>0</v>
      </c>
      <c r="J1338" s="4" t="s">
        <v>812</v>
      </c>
      <c r="K1338" s="4" t="s">
        <v>2263</v>
      </c>
      <c r="L1338" s="3"/>
      <c r="O1338" t="str">
        <f t="shared" si="83"/>
        <v>T_PBANNER_TITLE</v>
      </c>
      <c r="P1338" s="3"/>
    </row>
    <row r="1339" spans="2:16" x14ac:dyDescent="0.45">
      <c r="B1339" s="3" t="s">
        <v>831</v>
      </c>
      <c r="C1339" s="4" t="s">
        <v>2604</v>
      </c>
      <c r="D1339" s="32" t="str">
        <f t="shared" si="80"/>
        <v>es_coupon_couponApplyGoodsAmountType</v>
      </c>
      <c r="E1339">
        <f t="shared" si="81"/>
        <v>0</v>
      </c>
      <c r="F1339">
        <f t="shared" si="82"/>
        <v>0</v>
      </c>
      <c r="J1339" s="4" t="s">
        <v>812</v>
      </c>
      <c r="K1339" s="4" t="s">
        <v>2264</v>
      </c>
      <c r="L1339" s="3"/>
      <c r="O1339" t="str">
        <f t="shared" si="83"/>
        <v>T_PBANNER_SDATE</v>
      </c>
      <c r="P1339" s="3"/>
    </row>
    <row r="1340" spans="2:16" x14ac:dyDescent="0.45">
      <c r="B1340" s="3" t="s">
        <v>831</v>
      </c>
      <c r="C1340" s="4" t="s">
        <v>2605</v>
      </c>
      <c r="D1340" s="32" t="str">
        <f t="shared" si="80"/>
        <v>es_coupon_couponMinOrderPrice</v>
      </c>
      <c r="E1340">
        <f t="shared" si="81"/>
        <v>0</v>
      </c>
      <c r="F1340">
        <f t="shared" si="82"/>
        <v>0</v>
      </c>
      <c r="J1340" s="4" t="s">
        <v>812</v>
      </c>
      <c r="K1340" s="4" t="s">
        <v>2265</v>
      </c>
      <c r="L1340" s="3"/>
      <c r="O1340" t="str">
        <f t="shared" si="83"/>
        <v>T_PBANNER_EDATE</v>
      </c>
      <c r="P1340" s="3"/>
    </row>
    <row r="1341" spans="2:16" x14ac:dyDescent="0.45">
      <c r="B1341" s="3" t="s">
        <v>831</v>
      </c>
      <c r="C1341" s="4" t="s">
        <v>2606</v>
      </c>
      <c r="D1341" s="32" t="str">
        <f t="shared" si="80"/>
        <v>es_coupon_couponProductMinOrderType</v>
      </c>
      <c r="E1341">
        <f t="shared" si="81"/>
        <v>0</v>
      </c>
      <c r="F1341">
        <f t="shared" si="82"/>
        <v>0</v>
      </c>
      <c r="J1341" s="4" t="s">
        <v>812</v>
      </c>
      <c r="K1341" s="4" t="s">
        <v>2155</v>
      </c>
      <c r="L1341" s="3"/>
      <c r="O1341" t="str">
        <f t="shared" si="83"/>
        <v>T_PBANNER_REMARK</v>
      </c>
      <c r="P1341" s="3"/>
    </row>
    <row r="1342" spans="2:16" x14ac:dyDescent="0.45">
      <c r="B1342" s="3" t="s">
        <v>831</v>
      </c>
      <c r="C1342" s="4" t="s">
        <v>2607</v>
      </c>
      <c r="D1342" s="32" t="str">
        <f t="shared" si="80"/>
        <v>es_coupon_couponApplyOrderPayType</v>
      </c>
      <c r="E1342">
        <f t="shared" si="81"/>
        <v>0</v>
      </c>
      <c r="F1342">
        <f t="shared" si="82"/>
        <v>0</v>
      </c>
      <c r="J1342" s="4" t="s">
        <v>812</v>
      </c>
      <c r="K1342" s="4" t="s">
        <v>2373</v>
      </c>
      <c r="L1342" s="3"/>
      <c r="O1342" t="str">
        <f t="shared" si="83"/>
        <v>T_PBANNER_PC_IMG</v>
      </c>
      <c r="P1342" s="3"/>
    </row>
    <row r="1343" spans="2:16" x14ac:dyDescent="0.45">
      <c r="B1343" s="3" t="s">
        <v>831</v>
      </c>
      <c r="C1343" s="4" t="s">
        <v>2608</v>
      </c>
      <c r="D1343" s="32" t="str">
        <f t="shared" si="80"/>
        <v>es_coupon_couponApplyDuplicateType</v>
      </c>
      <c r="E1343">
        <f t="shared" si="81"/>
        <v>0</v>
      </c>
      <c r="F1343">
        <f t="shared" si="82"/>
        <v>0</v>
      </c>
      <c r="J1343" s="4" t="s">
        <v>812</v>
      </c>
      <c r="K1343" s="4" t="s">
        <v>2374</v>
      </c>
      <c r="L1343" s="3"/>
      <c r="O1343" t="str">
        <f t="shared" si="83"/>
        <v>T_PBANNER_PC_IMG_ALT</v>
      </c>
      <c r="P1343" s="3"/>
    </row>
    <row r="1344" spans="2:16" x14ac:dyDescent="0.45">
      <c r="B1344" s="3" t="s">
        <v>831</v>
      </c>
      <c r="C1344" s="4" t="s">
        <v>2609</v>
      </c>
      <c r="D1344" s="32" t="str">
        <f t="shared" si="80"/>
        <v>es_coupon_couponAutoRecoverType</v>
      </c>
      <c r="E1344">
        <f t="shared" si="81"/>
        <v>0</v>
      </c>
      <c r="F1344">
        <f t="shared" si="82"/>
        <v>0</v>
      </c>
      <c r="J1344" s="4" t="s">
        <v>812</v>
      </c>
      <c r="K1344" s="4" t="s">
        <v>2375</v>
      </c>
      <c r="L1344" s="3"/>
      <c r="O1344" t="str">
        <f t="shared" si="83"/>
        <v>T_PBANNER_MO_IMG</v>
      </c>
      <c r="P1344" s="3"/>
    </row>
    <row r="1345" spans="2:16" x14ac:dyDescent="0.45">
      <c r="B1345" s="3" t="s">
        <v>831</v>
      </c>
      <c r="C1345" s="4" t="s">
        <v>2610</v>
      </c>
      <c r="D1345" s="32" t="str">
        <f t="shared" si="80"/>
        <v>es_coupon_couponEventType</v>
      </c>
      <c r="E1345" t="str">
        <f t="shared" si="81"/>
        <v>MUL</v>
      </c>
      <c r="F1345" t="str">
        <f t="shared" si="82"/>
        <v>MUL</v>
      </c>
      <c r="G1345" t="s">
        <v>5506</v>
      </c>
      <c r="J1345" s="4" t="s">
        <v>812</v>
      </c>
      <c r="K1345" s="4" t="s">
        <v>2376</v>
      </c>
      <c r="L1345" s="3"/>
      <c r="O1345" t="str">
        <f t="shared" si="83"/>
        <v>T_PBANNER_MO_IMG_ALT</v>
      </c>
      <c r="P1345" s="3"/>
    </row>
    <row r="1346" spans="2:16" x14ac:dyDescent="0.45">
      <c r="B1346" s="3" t="s">
        <v>831</v>
      </c>
      <c r="C1346" s="4" t="s">
        <v>2611</v>
      </c>
      <c r="D1346" s="32" t="str">
        <f t="shared" si="80"/>
        <v>es_coupon_couponEventOrderFirstType</v>
      </c>
      <c r="E1346">
        <f t="shared" si="81"/>
        <v>0</v>
      </c>
      <c r="F1346">
        <f t="shared" si="82"/>
        <v>0</v>
      </c>
      <c r="J1346" s="4" t="s">
        <v>812</v>
      </c>
      <c r="K1346" s="4" t="s">
        <v>2156</v>
      </c>
      <c r="L1346" s="3"/>
      <c r="O1346" t="str">
        <f t="shared" si="83"/>
        <v>T_PBANNER_STATUS</v>
      </c>
      <c r="P1346" s="3"/>
    </row>
    <row r="1347" spans="2:16" x14ac:dyDescent="0.45">
      <c r="B1347" s="3" t="s">
        <v>831</v>
      </c>
      <c r="C1347" s="4" t="s">
        <v>2612</v>
      </c>
      <c r="D1347" s="32" t="str">
        <f t="shared" si="80"/>
        <v>es_coupon_couponEventOrderSmsType</v>
      </c>
      <c r="E1347">
        <f t="shared" si="81"/>
        <v>0</v>
      </c>
      <c r="F1347">
        <f t="shared" si="82"/>
        <v>0</v>
      </c>
      <c r="J1347" s="4" t="s">
        <v>812</v>
      </c>
      <c r="K1347" s="4" t="s">
        <v>2157</v>
      </c>
      <c r="L1347" s="3"/>
      <c r="O1347" t="str">
        <f t="shared" si="83"/>
        <v>T_PBANNER_CUSER</v>
      </c>
      <c r="P1347" s="3"/>
    </row>
    <row r="1348" spans="2:16" x14ac:dyDescent="0.45">
      <c r="B1348" s="3" t="s">
        <v>831</v>
      </c>
      <c r="C1348" s="4" t="s">
        <v>2613</v>
      </c>
      <c r="D1348" s="32" t="str">
        <f t="shared" si="80"/>
        <v>es_coupon_couponEventFirstSmsType</v>
      </c>
      <c r="E1348">
        <f t="shared" si="81"/>
        <v>0</v>
      </c>
      <c r="F1348">
        <f t="shared" si="82"/>
        <v>0</v>
      </c>
      <c r="J1348" s="4" t="s">
        <v>812</v>
      </c>
      <c r="K1348" s="4" t="s">
        <v>2149</v>
      </c>
      <c r="L1348" s="3"/>
      <c r="O1348" t="str">
        <f t="shared" si="83"/>
        <v>T_PBANNER_CDATE</v>
      </c>
      <c r="P1348" s="3"/>
    </row>
    <row r="1349" spans="2:16" x14ac:dyDescent="0.45">
      <c r="B1349" s="3" t="s">
        <v>831</v>
      </c>
      <c r="C1349" s="4" t="s">
        <v>2614</v>
      </c>
      <c r="D1349" s="32" t="str">
        <f t="shared" ref="D1349:D1412" si="84">B1349&amp;"_"&amp;C1349</f>
        <v>es_coupon_couponEventBirthSmsType</v>
      </c>
      <c r="E1349">
        <f t="shared" ref="E1349:E1412" si="85">VLOOKUP(D1349,$O$3:$P$6663,2,FALSE)</f>
        <v>0</v>
      </c>
      <c r="F1349">
        <f t="shared" ref="F1349:F1412" si="86">IFERROR(E1349,"")</f>
        <v>0</v>
      </c>
      <c r="J1349" s="4" t="s">
        <v>812</v>
      </c>
      <c r="K1349" s="4" t="s">
        <v>2158</v>
      </c>
      <c r="L1349" s="3"/>
      <c r="O1349" t="str">
        <f t="shared" ref="O1349:O1412" si="87">J1349&amp;"_"&amp;K1349</f>
        <v>T_PBANNER_UUSER</v>
      </c>
      <c r="P1349" s="3"/>
    </row>
    <row r="1350" spans="2:16" x14ac:dyDescent="0.45">
      <c r="B1350" s="3" t="s">
        <v>831</v>
      </c>
      <c r="C1350" s="4" t="s">
        <v>2615</v>
      </c>
      <c r="D1350" s="32" t="str">
        <f t="shared" si="84"/>
        <v>es_coupon_couponEventMemberSmsType</v>
      </c>
      <c r="E1350">
        <f t="shared" si="85"/>
        <v>0</v>
      </c>
      <c r="F1350">
        <f t="shared" si="86"/>
        <v>0</v>
      </c>
      <c r="J1350" s="4" t="s">
        <v>812</v>
      </c>
      <c r="K1350" s="4" t="s">
        <v>2150</v>
      </c>
      <c r="L1350" s="3"/>
      <c r="O1350" t="str">
        <f t="shared" si="87"/>
        <v>T_PBANNER_UDATE</v>
      </c>
      <c r="P1350" s="3"/>
    </row>
    <row r="1351" spans="2:16" x14ac:dyDescent="0.45">
      <c r="B1351" s="3" t="s">
        <v>831</v>
      </c>
      <c r="C1351" s="4" t="s">
        <v>2616</v>
      </c>
      <c r="D1351" s="32" t="str">
        <f t="shared" si="84"/>
        <v>es_coupon_couponEventAttendanceSmsType</v>
      </c>
      <c r="E1351">
        <f t="shared" si="85"/>
        <v>0</v>
      </c>
      <c r="F1351">
        <f t="shared" si="86"/>
        <v>0</v>
      </c>
      <c r="J1351" s="4" t="s">
        <v>813</v>
      </c>
      <c r="K1351" s="4" t="s">
        <v>2372</v>
      </c>
      <c r="L1351" s="3" t="s">
        <v>5505</v>
      </c>
      <c r="O1351" t="str">
        <f t="shared" si="87"/>
        <v>T_PBANNER_PRODUCT_BNO</v>
      </c>
      <c r="P1351" s="3" t="s">
        <v>5505</v>
      </c>
    </row>
    <row r="1352" spans="2:16" x14ac:dyDescent="0.45">
      <c r="B1352" s="3" t="s">
        <v>831</v>
      </c>
      <c r="C1352" s="4" t="s">
        <v>2617</v>
      </c>
      <c r="D1352" s="32" t="str">
        <f t="shared" si="84"/>
        <v>es_coupon_couponEventMemberModifySmsType</v>
      </c>
      <c r="E1352">
        <f t="shared" si="85"/>
        <v>0</v>
      </c>
      <c r="F1352">
        <f t="shared" si="86"/>
        <v>0</v>
      </c>
      <c r="J1352" s="4" t="s">
        <v>813</v>
      </c>
      <c r="K1352" s="4" t="s">
        <v>2145</v>
      </c>
      <c r="L1352" s="3" t="s">
        <v>5505</v>
      </c>
      <c r="O1352" t="str">
        <f t="shared" si="87"/>
        <v>T_PBANNER_PRODUCT_PNO</v>
      </c>
      <c r="P1352" s="3" t="s">
        <v>5505</v>
      </c>
    </row>
    <row r="1353" spans="2:16" x14ac:dyDescent="0.45">
      <c r="B1353" s="3" t="s">
        <v>831</v>
      </c>
      <c r="C1353" s="4" t="s">
        <v>2618</v>
      </c>
      <c r="D1353" s="32" t="str">
        <f t="shared" si="84"/>
        <v>es_coupon_couponEventWakeSmsType</v>
      </c>
      <c r="E1353">
        <f t="shared" si="85"/>
        <v>0</v>
      </c>
      <c r="F1353">
        <f t="shared" si="86"/>
        <v>0</v>
      </c>
      <c r="J1353" s="4" t="s">
        <v>3463</v>
      </c>
      <c r="K1353" s="4" t="s">
        <v>1926</v>
      </c>
      <c r="L1353" s="3" t="s">
        <v>5505</v>
      </c>
      <c r="O1353" t="str">
        <f t="shared" si="87"/>
        <v>T_PG_BILL_SNO</v>
      </c>
      <c r="P1353" s="3" t="s">
        <v>5505</v>
      </c>
    </row>
    <row r="1354" spans="2:16" x14ac:dyDescent="0.45">
      <c r="B1354" s="3" t="s">
        <v>831</v>
      </c>
      <c r="C1354" s="4" t="s">
        <v>2619</v>
      </c>
      <c r="D1354" s="32" t="str">
        <f t="shared" si="84"/>
        <v>es_coupon_couponAuthType</v>
      </c>
      <c r="E1354">
        <f t="shared" si="85"/>
        <v>0</v>
      </c>
      <c r="F1354">
        <f t="shared" si="86"/>
        <v>0</v>
      </c>
      <c r="J1354" s="4" t="s">
        <v>3463</v>
      </c>
      <c r="K1354" s="4" t="s">
        <v>4042</v>
      </c>
      <c r="L1354" s="3"/>
      <c r="O1354" t="str">
        <f t="shared" si="87"/>
        <v>T_PG_BILL_ISSUE_DATE</v>
      </c>
      <c r="P1354" s="3"/>
    </row>
    <row r="1355" spans="2:16" x14ac:dyDescent="0.45">
      <c r="B1355" s="3" t="s">
        <v>831</v>
      </c>
      <c r="C1355" s="4" t="s">
        <v>2620</v>
      </c>
      <c r="D1355" s="32" t="str">
        <f t="shared" si="84"/>
        <v>es_coupon_couponInsertAdminId</v>
      </c>
      <c r="E1355">
        <f t="shared" si="85"/>
        <v>0</v>
      </c>
      <c r="F1355">
        <f t="shared" si="86"/>
        <v>0</v>
      </c>
      <c r="J1355" s="4" t="s">
        <v>3463</v>
      </c>
      <c r="K1355" s="4" t="s">
        <v>4043</v>
      </c>
      <c r="L1355" s="3"/>
      <c r="O1355" t="str">
        <f t="shared" si="87"/>
        <v>T_PG_BILL_SALE_DATE</v>
      </c>
      <c r="P1355" s="3"/>
    </row>
    <row r="1356" spans="2:16" x14ac:dyDescent="0.45">
      <c r="B1356" s="3" t="s">
        <v>831</v>
      </c>
      <c r="C1356" s="4" t="s">
        <v>2621</v>
      </c>
      <c r="D1356" s="32" t="str">
        <f t="shared" si="84"/>
        <v>es_coupon_managerNo</v>
      </c>
      <c r="E1356">
        <f t="shared" si="85"/>
        <v>0</v>
      </c>
      <c r="F1356">
        <f t="shared" si="86"/>
        <v>0</v>
      </c>
      <c r="J1356" s="4" t="s">
        <v>3463</v>
      </c>
      <c r="K1356" s="4" t="s">
        <v>4044</v>
      </c>
      <c r="L1356" s="3"/>
      <c r="O1356" t="str">
        <f t="shared" si="87"/>
        <v>T_PG_BILL_SHOP_ID</v>
      </c>
      <c r="P1356" s="3"/>
    </row>
    <row r="1357" spans="2:16" x14ac:dyDescent="0.45">
      <c r="B1357" s="3" t="s">
        <v>831</v>
      </c>
      <c r="C1357" s="4" t="s">
        <v>2622</v>
      </c>
      <c r="D1357" s="32" t="str">
        <f t="shared" si="84"/>
        <v>es_coupon_couponSaveCount</v>
      </c>
      <c r="E1357">
        <f t="shared" si="85"/>
        <v>0</v>
      </c>
      <c r="F1357">
        <f t="shared" si="86"/>
        <v>0</v>
      </c>
      <c r="J1357" s="4" t="s">
        <v>3463</v>
      </c>
      <c r="K1357" s="4" t="s">
        <v>2341</v>
      </c>
      <c r="L1357" s="3"/>
      <c r="O1357" t="str">
        <f t="shared" si="87"/>
        <v>T_PG_BILL_PAY_TYPE</v>
      </c>
      <c r="P1357" s="3"/>
    </row>
    <row r="1358" spans="2:16" x14ac:dyDescent="0.45">
      <c r="B1358" s="3" t="s">
        <v>831</v>
      </c>
      <c r="C1358" s="4" t="s">
        <v>2486</v>
      </c>
      <c r="D1358" s="32" t="str">
        <f t="shared" si="84"/>
        <v>es_coupon_regDt</v>
      </c>
      <c r="E1358">
        <f t="shared" si="85"/>
        <v>0</v>
      </c>
      <c r="F1358">
        <f t="shared" si="86"/>
        <v>0</v>
      </c>
      <c r="J1358" s="4" t="s">
        <v>3463</v>
      </c>
      <c r="K1358" s="4" t="s">
        <v>4045</v>
      </c>
      <c r="L1358" s="3"/>
      <c r="O1358" t="str">
        <f t="shared" si="87"/>
        <v>T_PG_BILL_PAY_STATUS</v>
      </c>
      <c r="P1358" s="3"/>
    </row>
    <row r="1359" spans="2:16" x14ac:dyDescent="0.45">
      <c r="B1359" s="3" t="s">
        <v>831</v>
      </c>
      <c r="C1359" s="4" t="s">
        <v>2487</v>
      </c>
      <c r="D1359" s="32" t="str">
        <f t="shared" si="84"/>
        <v>es_coupon_modDt</v>
      </c>
      <c r="E1359">
        <f t="shared" si="85"/>
        <v>0</v>
      </c>
      <c r="F1359">
        <f t="shared" si="86"/>
        <v>0</v>
      </c>
      <c r="J1359" s="4" t="s">
        <v>3463</v>
      </c>
      <c r="K1359" s="4" t="s">
        <v>3772</v>
      </c>
      <c r="L1359" s="3"/>
      <c r="O1359" t="str">
        <f t="shared" si="87"/>
        <v>T_PG_BILL_CODE</v>
      </c>
      <c r="P1359" s="3"/>
    </row>
    <row r="1360" spans="2:16" x14ac:dyDescent="0.45">
      <c r="B1360" s="3" t="s">
        <v>831</v>
      </c>
      <c r="C1360" s="4" t="s">
        <v>3382</v>
      </c>
      <c r="D1360" s="32" t="str">
        <f t="shared" si="84"/>
        <v>es_coupon_LOAD_DTTM</v>
      </c>
      <c r="E1360" t="e">
        <f t="shared" si="85"/>
        <v>#N/A</v>
      </c>
      <c r="F1360" t="str">
        <f t="shared" si="86"/>
        <v/>
      </c>
      <c r="G1360" t="s">
        <v>3381</v>
      </c>
      <c r="J1360" s="4" t="s">
        <v>3463</v>
      </c>
      <c r="K1360" s="4" t="s">
        <v>4046</v>
      </c>
      <c r="L1360" s="3"/>
      <c r="O1360" t="str">
        <f t="shared" si="87"/>
        <v>T_PG_BILL_PAY_ORGAN</v>
      </c>
      <c r="P1360" s="3"/>
    </row>
    <row r="1361" spans="2:16" x14ac:dyDescent="0.45">
      <c r="B1361" s="3" t="s">
        <v>832</v>
      </c>
      <c r="C1361" s="4" t="s">
        <v>2623</v>
      </c>
      <c r="D1361" s="32" t="str">
        <f t="shared" si="84"/>
        <v>es_couponOfflineCode_couponOfflineCode</v>
      </c>
      <c r="E1361" t="str">
        <f t="shared" si="85"/>
        <v>PRI</v>
      </c>
      <c r="F1361" t="str">
        <f t="shared" si="86"/>
        <v>PRI</v>
      </c>
      <c r="G1361" t="s">
        <v>5505</v>
      </c>
      <c r="J1361" s="4" t="s">
        <v>3463</v>
      </c>
      <c r="K1361" s="4" t="s">
        <v>4047</v>
      </c>
      <c r="L1361" s="3"/>
      <c r="O1361" t="str">
        <f t="shared" si="87"/>
        <v>T_PG_BILL_PAY_DATE</v>
      </c>
      <c r="P1361" s="3"/>
    </row>
    <row r="1362" spans="2:16" x14ac:dyDescent="0.45">
      <c r="B1362" s="3" t="s">
        <v>832</v>
      </c>
      <c r="C1362" s="4" t="s">
        <v>2624</v>
      </c>
      <c r="D1362" s="32" t="str">
        <f t="shared" si="84"/>
        <v>es_couponOfflineCode_couponOfflineCodeUser</v>
      </c>
      <c r="E1362" t="str">
        <f t="shared" si="85"/>
        <v>MUL</v>
      </c>
      <c r="F1362" t="str">
        <f t="shared" si="86"/>
        <v>MUL</v>
      </c>
      <c r="G1362" t="s">
        <v>5506</v>
      </c>
      <c r="J1362" s="4" t="s">
        <v>3463</v>
      </c>
      <c r="K1362" s="4" t="s">
        <v>2322</v>
      </c>
      <c r="L1362" s="3"/>
      <c r="O1362" t="str">
        <f t="shared" si="87"/>
        <v>T_PG_BILL_ORDERID</v>
      </c>
      <c r="P1362" s="3"/>
    </row>
    <row r="1363" spans="2:16" x14ac:dyDescent="0.45">
      <c r="B1363" s="3" t="s">
        <v>832</v>
      </c>
      <c r="C1363" s="4" t="s">
        <v>2625</v>
      </c>
      <c r="D1363" s="32" t="str">
        <f t="shared" si="84"/>
        <v>es_couponOfflineCode_couponOfflineCodeKey</v>
      </c>
      <c r="E1363">
        <f t="shared" si="85"/>
        <v>0</v>
      </c>
      <c r="F1363">
        <f t="shared" si="86"/>
        <v>0</v>
      </c>
      <c r="J1363" s="4" t="s">
        <v>3463</v>
      </c>
      <c r="K1363" s="4" t="s">
        <v>2332</v>
      </c>
      <c r="L1363" s="3"/>
      <c r="O1363" t="str">
        <f t="shared" si="87"/>
        <v>T_PG_BILL_AMT</v>
      </c>
      <c r="P1363" s="3"/>
    </row>
    <row r="1364" spans="2:16" x14ac:dyDescent="0.45">
      <c r="B1364" s="3" t="s">
        <v>832</v>
      </c>
      <c r="C1364" s="4" t="s">
        <v>2558</v>
      </c>
      <c r="D1364" s="32" t="str">
        <f t="shared" si="84"/>
        <v>es_couponOfflineCode_couponNo</v>
      </c>
      <c r="E1364" t="str">
        <f t="shared" si="85"/>
        <v>MUL</v>
      </c>
      <c r="F1364" t="str">
        <f t="shared" si="86"/>
        <v>MUL</v>
      </c>
      <c r="G1364" t="s">
        <v>5506</v>
      </c>
      <c r="J1364" s="4" t="s">
        <v>3463</v>
      </c>
      <c r="K1364" s="4" t="s">
        <v>3960</v>
      </c>
      <c r="L1364" s="3"/>
      <c r="O1364" t="str">
        <f t="shared" si="87"/>
        <v>T_PG_BILL_FEE</v>
      </c>
      <c r="P1364" s="3"/>
    </row>
    <row r="1365" spans="2:16" x14ac:dyDescent="0.45">
      <c r="B1365" s="3" t="s">
        <v>832</v>
      </c>
      <c r="C1365" s="4" t="s">
        <v>2454</v>
      </c>
      <c r="D1365" s="32" t="str">
        <f t="shared" si="84"/>
        <v>es_couponOfflineCode_memNo</v>
      </c>
      <c r="E1365" t="str">
        <f t="shared" si="85"/>
        <v>MUL</v>
      </c>
      <c r="F1365" t="str">
        <f t="shared" si="86"/>
        <v>MUL</v>
      </c>
      <c r="G1365" t="s">
        <v>5506</v>
      </c>
      <c r="J1365" s="4" t="s">
        <v>3463</v>
      </c>
      <c r="K1365" s="4" t="s">
        <v>4048</v>
      </c>
      <c r="L1365" s="3"/>
      <c r="O1365" t="str">
        <f t="shared" si="87"/>
        <v>T_PG_BILL_ISSUE_AMT</v>
      </c>
      <c r="P1365" s="3"/>
    </row>
    <row r="1366" spans="2:16" x14ac:dyDescent="0.45">
      <c r="B1366" s="3" t="s">
        <v>832</v>
      </c>
      <c r="C1366" s="4" t="s">
        <v>2506</v>
      </c>
      <c r="D1366" s="32" t="str">
        <f t="shared" si="84"/>
        <v>es_couponOfflineCode_memberCouponNo</v>
      </c>
      <c r="E1366">
        <f t="shared" si="85"/>
        <v>0</v>
      </c>
      <c r="F1366">
        <f t="shared" si="86"/>
        <v>0</v>
      </c>
      <c r="J1366" s="4" t="s">
        <v>3463</v>
      </c>
      <c r="K1366" s="4" t="s">
        <v>4049</v>
      </c>
      <c r="L1366" s="3"/>
      <c r="O1366" t="str">
        <f t="shared" si="87"/>
        <v>T_PG_BILL_AUTH_NO</v>
      </c>
      <c r="P1366" s="3"/>
    </row>
    <row r="1367" spans="2:16" x14ac:dyDescent="0.45">
      <c r="B1367" s="3" t="s">
        <v>832</v>
      </c>
      <c r="C1367" s="4" t="s">
        <v>2626</v>
      </c>
      <c r="D1367" s="32" t="str">
        <f t="shared" si="84"/>
        <v>es_couponOfflineCode_couponOfflineCodeSaveType</v>
      </c>
      <c r="E1367" t="str">
        <f t="shared" si="85"/>
        <v>MUL</v>
      </c>
      <c r="F1367" t="str">
        <f t="shared" si="86"/>
        <v>MUL</v>
      </c>
      <c r="G1367" t="s">
        <v>5506</v>
      </c>
      <c r="J1367" s="4" t="s">
        <v>3463</v>
      </c>
      <c r="K1367" s="4" t="s">
        <v>4050</v>
      </c>
      <c r="L1367" s="3"/>
      <c r="O1367" t="str">
        <f t="shared" si="87"/>
        <v>T_PG_BILL_BUYER</v>
      </c>
      <c r="P1367" s="3"/>
    </row>
    <row r="1368" spans="2:16" x14ac:dyDescent="0.45">
      <c r="B1368" s="3" t="s">
        <v>832</v>
      </c>
      <c r="C1368" s="4" t="s">
        <v>2627</v>
      </c>
      <c r="D1368" s="32" t="str">
        <f t="shared" si="84"/>
        <v>es_couponOfflineCode_couponOfflineInsertAdminId</v>
      </c>
      <c r="E1368">
        <f t="shared" si="85"/>
        <v>0</v>
      </c>
      <c r="F1368">
        <f t="shared" si="86"/>
        <v>0</v>
      </c>
      <c r="J1368" s="4" t="s">
        <v>3463</v>
      </c>
      <c r="K1368" s="4" t="s">
        <v>4051</v>
      </c>
      <c r="L1368" s="3"/>
      <c r="O1368" t="str">
        <f t="shared" si="87"/>
        <v>T_PG_BILL_BUYER_ID</v>
      </c>
      <c r="P1368" s="3"/>
    </row>
    <row r="1369" spans="2:16" x14ac:dyDescent="0.45">
      <c r="B1369" s="3" t="s">
        <v>832</v>
      </c>
      <c r="C1369" s="4" t="s">
        <v>2621</v>
      </c>
      <c r="D1369" s="32" t="str">
        <f t="shared" si="84"/>
        <v>es_couponOfflineCode_managerNo</v>
      </c>
      <c r="E1369">
        <f t="shared" si="85"/>
        <v>0</v>
      </c>
      <c r="F1369">
        <f t="shared" si="86"/>
        <v>0</v>
      </c>
      <c r="J1369" s="4" t="s">
        <v>3463</v>
      </c>
      <c r="K1369" s="4" t="s">
        <v>4052</v>
      </c>
      <c r="L1369" s="3"/>
      <c r="O1369" t="str">
        <f t="shared" si="87"/>
        <v>T_PG_BILL_REQ_DATE</v>
      </c>
      <c r="P1369" s="3"/>
    </row>
    <row r="1370" spans="2:16" x14ac:dyDescent="0.45">
      <c r="B1370" s="3" t="s">
        <v>832</v>
      </c>
      <c r="C1370" s="4" t="s">
        <v>2486</v>
      </c>
      <c r="D1370" s="32" t="str">
        <f t="shared" si="84"/>
        <v>es_couponOfflineCode_regDt</v>
      </c>
      <c r="E1370">
        <f t="shared" si="85"/>
        <v>0</v>
      </c>
      <c r="F1370">
        <f t="shared" si="86"/>
        <v>0</v>
      </c>
      <c r="J1370" s="4" t="s">
        <v>3463</v>
      </c>
      <c r="K1370" s="4" t="s">
        <v>4053</v>
      </c>
      <c r="L1370" s="3"/>
      <c r="O1370" t="str">
        <f t="shared" si="87"/>
        <v>T_PG_BILL_BIGO</v>
      </c>
      <c r="P1370" s="3"/>
    </row>
    <row r="1371" spans="2:16" x14ac:dyDescent="0.45">
      <c r="B1371" s="3" t="s">
        <v>832</v>
      </c>
      <c r="C1371" s="4" t="s">
        <v>2487</v>
      </c>
      <c r="D1371" s="32" t="str">
        <f t="shared" si="84"/>
        <v>es_couponOfflineCode_modDt</v>
      </c>
      <c r="E1371">
        <f t="shared" si="85"/>
        <v>0</v>
      </c>
      <c r="F1371">
        <f t="shared" si="86"/>
        <v>0</v>
      </c>
      <c r="J1371" s="4" t="s">
        <v>3463</v>
      </c>
      <c r="K1371" s="4" t="s">
        <v>2353</v>
      </c>
      <c r="L1371" s="3"/>
      <c r="O1371" t="str">
        <f t="shared" si="87"/>
        <v>T_PG_BILL_PNAME</v>
      </c>
      <c r="P1371" s="3"/>
    </row>
    <row r="1372" spans="2:16" x14ac:dyDescent="0.45">
      <c r="B1372" s="3" t="s">
        <v>832</v>
      </c>
      <c r="C1372" s="4" t="s">
        <v>3382</v>
      </c>
      <c r="D1372" s="32" t="str">
        <f t="shared" si="84"/>
        <v>es_couponOfflineCode_LOAD_DTTM</v>
      </c>
      <c r="E1372" t="e">
        <f t="shared" si="85"/>
        <v>#N/A</v>
      </c>
      <c r="F1372" t="str">
        <f t="shared" si="86"/>
        <v/>
      </c>
      <c r="G1372" t="s">
        <v>3381</v>
      </c>
      <c r="J1372" s="4" t="s">
        <v>3463</v>
      </c>
      <c r="K1372" s="4" t="s">
        <v>4054</v>
      </c>
      <c r="L1372" s="3"/>
      <c r="O1372" t="str">
        <f t="shared" si="87"/>
        <v>T_PG_BILL_DEAL_NO</v>
      </c>
      <c r="P1372" s="3"/>
    </row>
    <row r="1373" spans="2:16" x14ac:dyDescent="0.45">
      <c r="B1373" s="3" t="s">
        <v>833</v>
      </c>
      <c r="C1373" s="4" t="s">
        <v>2450</v>
      </c>
      <c r="D1373" s="32" t="str">
        <f t="shared" si="84"/>
        <v>es_displayEventGroupTheme_sno</v>
      </c>
      <c r="E1373" t="str">
        <f t="shared" si="85"/>
        <v>PRI</v>
      </c>
      <c r="F1373" t="str">
        <f t="shared" si="86"/>
        <v>PRI</v>
      </c>
      <c r="G1373" t="s">
        <v>5505</v>
      </c>
      <c r="J1373" s="4" t="s">
        <v>3463</v>
      </c>
      <c r="K1373" s="4" t="s">
        <v>2157</v>
      </c>
      <c r="L1373" s="3"/>
      <c r="O1373" t="str">
        <f t="shared" si="87"/>
        <v>T_PG_BILL_CUSER</v>
      </c>
      <c r="P1373" s="3"/>
    </row>
    <row r="1374" spans="2:16" x14ac:dyDescent="0.45">
      <c r="B1374" s="3" t="s">
        <v>833</v>
      </c>
      <c r="C1374" s="4" t="s">
        <v>2628</v>
      </c>
      <c r="D1374" s="32" t="str">
        <f t="shared" si="84"/>
        <v>es_displayEventGroupTheme_groupName</v>
      </c>
      <c r="E1374">
        <f t="shared" si="85"/>
        <v>0</v>
      </c>
      <c r="F1374">
        <f t="shared" si="86"/>
        <v>0</v>
      </c>
      <c r="J1374" s="4" t="s">
        <v>3463</v>
      </c>
      <c r="K1374" s="4" t="s">
        <v>2149</v>
      </c>
      <c r="L1374" s="3"/>
      <c r="O1374" t="str">
        <f t="shared" si="87"/>
        <v>T_PG_BILL_CDATE</v>
      </c>
      <c r="P1374" s="3"/>
    </row>
    <row r="1375" spans="2:16" x14ac:dyDescent="0.45">
      <c r="B1375" s="3" t="s">
        <v>833</v>
      </c>
      <c r="C1375" s="4" t="s">
        <v>2629</v>
      </c>
      <c r="D1375" s="32" t="str">
        <f t="shared" si="84"/>
        <v>es_displayEventGroupTheme_groupSort</v>
      </c>
      <c r="E1375">
        <f t="shared" si="85"/>
        <v>0</v>
      </c>
      <c r="F1375">
        <f t="shared" si="86"/>
        <v>0</v>
      </c>
      <c r="J1375" s="4" t="s">
        <v>3463</v>
      </c>
      <c r="K1375" s="4" t="s">
        <v>2369</v>
      </c>
      <c r="L1375" s="3"/>
      <c r="O1375" t="str">
        <f t="shared" si="87"/>
        <v>T_PG_BILL_SAP_RESULT</v>
      </c>
      <c r="P1375" s="3"/>
    </row>
    <row r="1376" spans="2:16" x14ac:dyDescent="0.45">
      <c r="B1376" s="3" t="s">
        <v>833</v>
      </c>
      <c r="C1376" s="4" t="s">
        <v>2630</v>
      </c>
      <c r="D1376" s="32" t="str">
        <f t="shared" si="84"/>
        <v>es_displayEventGroupTheme_groupThemeCd</v>
      </c>
      <c r="E1376">
        <f t="shared" si="85"/>
        <v>0</v>
      </c>
      <c r="F1376">
        <f t="shared" si="86"/>
        <v>0</v>
      </c>
      <c r="J1376" s="4" t="s">
        <v>3463</v>
      </c>
      <c r="K1376" s="4" t="s">
        <v>2370</v>
      </c>
      <c r="L1376" s="3"/>
      <c r="O1376" t="str">
        <f t="shared" si="87"/>
        <v>T_PG_BILL_SAP_MSG</v>
      </c>
      <c r="P1376" s="3"/>
    </row>
    <row r="1377" spans="2:16" x14ac:dyDescent="0.45">
      <c r="B1377" s="3" t="s">
        <v>833</v>
      </c>
      <c r="C1377" s="4" t="s">
        <v>2631</v>
      </c>
      <c r="D1377" s="32" t="str">
        <f t="shared" si="84"/>
        <v>es_displayEventGroupTheme_groupMobileThemeCd</v>
      </c>
      <c r="E1377">
        <f t="shared" si="85"/>
        <v>0</v>
      </c>
      <c r="F1377">
        <f t="shared" si="86"/>
        <v>0</v>
      </c>
      <c r="J1377" s="4" t="s">
        <v>3463</v>
      </c>
      <c r="K1377" s="4" t="s">
        <v>2371</v>
      </c>
      <c r="L1377" s="3"/>
      <c r="O1377" t="str">
        <f t="shared" si="87"/>
        <v>T_PG_BILL_SAP_DATE</v>
      </c>
      <c r="P1377" s="3"/>
    </row>
    <row r="1378" spans="2:16" x14ac:dyDescent="0.45">
      <c r="B1378" s="3" t="s">
        <v>833</v>
      </c>
      <c r="C1378" s="4" t="s">
        <v>2632</v>
      </c>
      <c r="D1378" s="32" t="str">
        <f t="shared" si="84"/>
        <v>es_displayEventGroupTheme_groupManagerNo</v>
      </c>
      <c r="E1378">
        <f t="shared" si="85"/>
        <v>0</v>
      </c>
      <c r="F1378">
        <f t="shared" si="86"/>
        <v>0</v>
      </c>
      <c r="J1378" s="4" t="s">
        <v>814</v>
      </c>
      <c r="K1378" s="4" t="s">
        <v>2145</v>
      </c>
      <c r="L1378" s="3" t="s">
        <v>5505</v>
      </c>
      <c r="O1378" t="str">
        <f t="shared" si="87"/>
        <v>T_POINT_PNO</v>
      </c>
      <c r="P1378" s="3" t="s">
        <v>5505</v>
      </c>
    </row>
    <row r="1379" spans="2:16" x14ac:dyDescent="0.45">
      <c r="B1379" s="3" t="s">
        <v>833</v>
      </c>
      <c r="C1379" s="4" t="s">
        <v>2633</v>
      </c>
      <c r="D1379" s="32" t="str">
        <f t="shared" si="84"/>
        <v>es_displayEventGroupTheme_groupGoodsNo</v>
      </c>
      <c r="E1379">
        <f t="shared" si="85"/>
        <v>0</v>
      </c>
      <c r="F1379">
        <f t="shared" si="86"/>
        <v>0</v>
      </c>
      <c r="J1379" s="4" t="s">
        <v>814</v>
      </c>
      <c r="K1379" s="4" t="s">
        <v>2144</v>
      </c>
      <c r="L1379" s="3"/>
      <c r="O1379" t="str">
        <f t="shared" si="87"/>
        <v>T_POINT_MEM_NO</v>
      </c>
      <c r="P1379" s="3"/>
    </row>
    <row r="1380" spans="2:16" x14ac:dyDescent="0.45">
      <c r="B1380" s="3" t="s">
        <v>833</v>
      </c>
      <c r="C1380" s="4" t="s">
        <v>2634</v>
      </c>
      <c r="D1380" s="32" t="str">
        <f t="shared" si="84"/>
        <v>es_displayEventGroupTheme_groupMoreTopFl</v>
      </c>
      <c r="E1380">
        <f t="shared" si="85"/>
        <v>0</v>
      </c>
      <c r="F1380">
        <f t="shared" si="86"/>
        <v>0</v>
      </c>
      <c r="J1380" s="4" t="s">
        <v>814</v>
      </c>
      <c r="K1380" s="4" t="s">
        <v>2377</v>
      </c>
      <c r="L1380" s="3"/>
      <c r="O1380" t="str">
        <f t="shared" si="87"/>
        <v>T_POINT_CUR_POINT</v>
      </c>
      <c r="P1380" s="3"/>
    </row>
    <row r="1381" spans="2:16" x14ac:dyDescent="0.45">
      <c r="B1381" s="3" t="s">
        <v>833</v>
      </c>
      <c r="C1381" s="4" t="s">
        <v>2635</v>
      </c>
      <c r="D1381" s="32" t="str">
        <f t="shared" si="84"/>
        <v>es_displayEventGroupTheme_groupMoreBottomFl</v>
      </c>
      <c r="E1381">
        <f t="shared" si="85"/>
        <v>0</v>
      </c>
      <c r="F1381">
        <f t="shared" si="86"/>
        <v>0</v>
      </c>
      <c r="J1381" s="4" t="s">
        <v>814</v>
      </c>
      <c r="K1381" s="4" t="s">
        <v>2378</v>
      </c>
      <c r="L1381" s="3"/>
      <c r="O1381" t="str">
        <f t="shared" si="87"/>
        <v>T_POINT_PREV_POINT</v>
      </c>
      <c r="P1381" s="3"/>
    </row>
    <row r="1382" spans="2:16" x14ac:dyDescent="0.45">
      <c r="B1382" s="3" t="s">
        <v>833</v>
      </c>
      <c r="C1382" s="4" t="s">
        <v>2636</v>
      </c>
      <c r="D1382" s="32" t="str">
        <f t="shared" si="84"/>
        <v>es_displayEventGroupTheme_groupNameImagePc</v>
      </c>
      <c r="E1382">
        <f t="shared" si="85"/>
        <v>0</v>
      </c>
      <c r="F1382">
        <f t="shared" si="86"/>
        <v>0</v>
      </c>
      <c r="J1382" s="4" t="s">
        <v>814</v>
      </c>
      <c r="K1382" s="4" t="s">
        <v>2339</v>
      </c>
      <c r="L1382" s="3"/>
      <c r="O1382" t="str">
        <f t="shared" si="87"/>
        <v>T_POINT_POINT</v>
      </c>
      <c r="P1382" s="3"/>
    </row>
    <row r="1383" spans="2:16" x14ac:dyDescent="0.45">
      <c r="B1383" s="3" t="s">
        <v>833</v>
      </c>
      <c r="C1383" s="4" t="s">
        <v>2637</v>
      </c>
      <c r="D1383" s="32" t="str">
        <f t="shared" si="84"/>
        <v>es_displayEventGroupTheme_groupNameImageMobile</v>
      </c>
      <c r="E1383">
        <f t="shared" si="85"/>
        <v>0</v>
      </c>
      <c r="F1383">
        <f t="shared" si="86"/>
        <v>0</v>
      </c>
      <c r="J1383" s="4" t="s">
        <v>814</v>
      </c>
      <c r="K1383" s="4" t="s">
        <v>2361</v>
      </c>
      <c r="L1383" s="3"/>
      <c r="O1383" t="str">
        <f t="shared" si="87"/>
        <v>T_POINT_REASON</v>
      </c>
      <c r="P1383" s="3"/>
    </row>
    <row r="1384" spans="2:16" x14ac:dyDescent="0.45">
      <c r="B1384" s="3" t="s">
        <v>833</v>
      </c>
      <c r="C1384" s="4" t="s">
        <v>2638</v>
      </c>
      <c r="D1384" s="32" t="str">
        <f t="shared" si="84"/>
        <v>es_displayEventGroupTheme_groupThemeSno</v>
      </c>
      <c r="E1384" t="str">
        <f t="shared" si="85"/>
        <v>MUL</v>
      </c>
      <c r="F1384" t="str">
        <f t="shared" si="86"/>
        <v>MUL</v>
      </c>
      <c r="G1384" t="s">
        <v>5506</v>
      </c>
      <c r="J1384" s="4" t="s">
        <v>814</v>
      </c>
      <c r="K1384" s="4" t="s">
        <v>2265</v>
      </c>
      <c r="L1384" s="3"/>
      <c r="O1384" t="str">
        <f t="shared" si="87"/>
        <v>T_POINT_EDATE</v>
      </c>
      <c r="P1384" s="3"/>
    </row>
    <row r="1385" spans="2:16" x14ac:dyDescent="0.45">
      <c r="B1385" s="3" t="s">
        <v>833</v>
      </c>
      <c r="C1385" s="4" t="s">
        <v>2639</v>
      </c>
      <c r="D1385" s="32" t="str">
        <f t="shared" si="84"/>
        <v>es_displayEventGroupTheme_groupThemeSort</v>
      </c>
      <c r="E1385">
        <f t="shared" si="85"/>
        <v>0</v>
      </c>
      <c r="F1385">
        <f t="shared" si="86"/>
        <v>0</v>
      </c>
      <c r="J1385" s="4" t="s">
        <v>814</v>
      </c>
      <c r="K1385" s="4" t="s">
        <v>2379</v>
      </c>
      <c r="L1385" s="3"/>
      <c r="O1385" t="str">
        <f t="shared" si="87"/>
        <v>T_POINT_USE_POINT</v>
      </c>
      <c r="P1385" s="3"/>
    </row>
    <row r="1386" spans="2:16" x14ac:dyDescent="0.45">
      <c r="B1386" s="3" t="s">
        <v>833</v>
      </c>
      <c r="C1386" s="4" t="s">
        <v>2487</v>
      </c>
      <c r="D1386" s="32" t="str">
        <f t="shared" si="84"/>
        <v>es_displayEventGroupTheme_modDt</v>
      </c>
      <c r="E1386">
        <f t="shared" si="85"/>
        <v>0</v>
      </c>
      <c r="F1386">
        <f t="shared" si="86"/>
        <v>0</v>
      </c>
      <c r="J1386" s="4" t="s">
        <v>814</v>
      </c>
      <c r="K1386" s="4" t="s">
        <v>2380</v>
      </c>
      <c r="L1386" s="3"/>
      <c r="O1386" t="str">
        <f t="shared" si="87"/>
        <v>T_POINT_BALANCE</v>
      </c>
      <c r="P1386" s="3"/>
    </row>
    <row r="1387" spans="2:16" x14ac:dyDescent="0.45">
      <c r="B1387" s="3" t="s">
        <v>833</v>
      </c>
      <c r="C1387" s="4" t="s">
        <v>2486</v>
      </c>
      <c r="D1387" s="32" t="str">
        <f t="shared" si="84"/>
        <v>es_displayEventGroupTheme_regDt</v>
      </c>
      <c r="E1387">
        <f t="shared" si="85"/>
        <v>0</v>
      </c>
      <c r="F1387">
        <f t="shared" si="86"/>
        <v>0</v>
      </c>
      <c r="J1387" s="4" t="s">
        <v>814</v>
      </c>
      <c r="K1387" s="4" t="s">
        <v>2149</v>
      </c>
      <c r="L1387" s="3" t="s">
        <v>5506</v>
      </c>
      <c r="O1387" t="str">
        <f t="shared" si="87"/>
        <v>T_POINT_CDATE</v>
      </c>
      <c r="P1387" s="3" t="s">
        <v>5506</v>
      </c>
    </row>
    <row r="1388" spans="2:16" x14ac:dyDescent="0.45">
      <c r="B1388" s="3" t="s">
        <v>833</v>
      </c>
      <c r="C1388" s="4" t="s">
        <v>3382</v>
      </c>
      <c r="D1388" s="32" t="str">
        <f t="shared" si="84"/>
        <v>es_displayEventGroupTheme_LOAD_DTTM</v>
      </c>
      <c r="E1388" t="e">
        <f t="shared" si="85"/>
        <v>#N/A</v>
      </c>
      <c r="F1388" t="str">
        <f t="shared" si="86"/>
        <v/>
      </c>
      <c r="G1388" t="s">
        <v>3381</v>
      </c>
      <c r="J1388" s="4" t="s">
        <v>814</v>
      </c>
      <c r="K1388" s="4" t="s">
        <v>2157</v>
      </c>
      <c r="L1388" s="3"/>
      <c r="O1388" t="str">
        <f t="shared" si="87"/>
        <v>T_POINT_CUSER</v>
      </c>
      <c r="P1388" s="3"/>
    </row>
    <row r="1389" spans="2:16" x14ac:dyDescent="0.45">
      <c r="B1389" s="3" t="s">
        <v>834</v>
      </c>
      <c r="C1389" s="4" t="s">
        <v>2450</v>
      </c>
      <c r="D1389" s="32" t="str">
        <f t="shared" si="84"/>
        <v>es_faq_sno</v>
      </c>
      <c r="E1389" t="str">
        <f t="shared" si="85"/>
        <v>PRI</v>
      </c>
      <c r="F1389" t="str">
        <f t="shared" si="86"/>
        <v>PRI</v>
      </c>
      <c r="G1389" t="s">
        <v>5505</v>
      </c>
      <c r="J1389" s="4" t="s">
        <v>814</v>
      </c>
      <c r="K1389" s="4" t="s">
        <v>2322</v>
      </c>
      <c r="L1389" s="3"/>
      <c r="O1389" t="str">
        <f t="shared" si="87"/>
        <v>T_POINT_ORDERID</v>
      </c>
      <c r="P1389" s="3"/>
    </row>
    <row r="1390" spans="2:16" x14ac:dyDescent="0.45">
      <c r="B1390" s="3" t="s">
        <v>834</v>
      </c>
      <c r="C1390" s="4" t="s">
        <v>2496</v>
      </c>
      <c r="D1390" s="32" t="str">
        <f t="shared" si="84"/>
        <v>es_faq_mallSno</v>
      </c>
      <c r="E1390">
        <f t="shared" si="85"/>
        <v>0</v>
      </c>
      <c r="F1390">
        <f t="shared" si="86"/>
        <v>0</v>
      </c>
      <c r="J1390" s="4" t="s">
        <v>3464</v>
      </c>
      <c r="K1390" s="4" t="s">
        <v>3981</v>
      </c>
      <c r="L1390" s="3" t="s">
        <v>5505</v>
      </c>
      <c r="O1390" t="str">
        <f t="shared" si="87"/>
        <v>T_POINT_CONF_CNO</v>
      </c>
      <c r="P1390" s="3" t="s">
        <v>5505</v>
      </c>
    </row>
    <row r="1391" spans="2:16" x14ac:dyDescent="0.45">
      <c r="B1391" s="3" t="s">
        <v>834</v>
      </c>
      <c r="C1391" s="4" t="s">
        <v>2473</v>
      </c>
      <c r="D1391" s="32" t="str">
        <f t="shared" si="84"/>
        <v>es_faq_category</v>
      </c>
      <c r="E1391">
        <f t="shared" si="85"/>
        <v>0</v>
      </c>
      <c r="F1391">
        <f t="shared" si="86"/>
        <v>0</v>
      </c>
      <c r="J1391" s="4" t="s">
        <v>3464</v>
      </c>
      <c r="K1391" s="4" t="s">
        <v>4055</v>
      </c>
      <c r="L1391" s="3" t="s">
        <v>5506</v>
      </c>
      <c r="O1391" t="str">
        <f t="shared" si="87"/>
        <v>T_POINT_CONF_TYPE_NO</v>
      </c>
      <c r="P1391" s="3" t="s">
        <v>5506</v>
      </c>
    </row>
    <row r="1392" spans="2:16" x14ac:dyDescent="0.45">
      <c r="B1392" s="3" t="s">
        <v>834</v>
      </c>
      <c r="C1392" s="4" t="s">
        <v>2463</v>
      </c>
      <c r="D1392" s="32" t="str">
        <f t="shared" si="84"/>
        <v>es_faq_subject</v>
      </c>
      <c r="E1392">
        <f t="shared" si="85"/>
        <v>0</v>
      </c>
      <c r="F1392">
        <f t="shared" si="86"/>
        <v>0</v>
      </c>
      <c r="J1392" s="4" t="s">
        <v>3464</v>
      </c>
      <c r="K1392" s="4" t="s">
        <v>4056</v>
      </c>
      <c r="L1392" s="3"/>
      <c r="O1392" t="str">
        <f t="shared" si="87"/>
        <v>T_POINT_CONF_TYPE_NAME</v>
      </c>
      <c r="P1392" s="3"/>
    </row>
    <row r="1393" spans="2:16" x14ac:dyDescent="0.45">
      <c r="B1393" s="3" t="s">
        <v>834</v>
      </c>
      <c r="C1393" s="4" t="s">
        <v>2465</v>
      </c>
      <c r="D1393" s="32" t="str">
        <f t="shared" si="84"/>
        <v>es_faq_contents</v>
      </c>
      <c r="E1393">
        <f t="shared" si="85"/>
        <v>0</v>
      </c>
      <c r="F1393">
        <f t="shared" si="86"/>
        <v>0</v>
      </c>
      <c r="J1393" s="4" t="s">
        <v>3464</v>
      </c>
      <c r="K1393" s="4" t="s">
        <v>2263</v>
      </c>
      <c r="L1393" s="3"/>
      <c r="O1393" t="str">
        <f t="shared" si="87"/>
        <v>T_POINT_CONF_TITLE</v>
      </c>
      <c r="P1393" s="3"/>
    </row>
    <row r="1394" spans="2:16" x14ac:dyDescent="0.45">
      <c r="B1394" s="3" t="s">
        <v>834</v>
      </c>
      <c r="C1394" s="4" t="s">
        <v>2640</v>
      </c>
      <c r="D1394" s="32" t="str">
        <f t="shared" si="84"/>
        <v>es_faq_answer</v>
      </c>
      <c r="E1394">
        <f t="shared" si="85"/>
        <v>0</v>
      </c>
      <c r="F1394">
        <f t="shared" si="86"/>
        <v>0</v>
      </c>
      <c r="J1394" s="4" t="s">
        <v>3464</v>
      </c>
      <c r="K1394" s="4" t="s">
        <v>2339</v>
      </c>
      <c r="L1394" s="3"/>
      <c r="O1394" t="str">
        <f t="shared" si="87"/>
        <v>T_POINT_CONF_POINT</v>
      </c>
      <c r="P1394" s="3"/>
    </row>
    <row r="1395" spans="2:16" x14ac:dyDescent="0.45">
      <c r="B1395" s="3" t="s">
        <v>834</v>
      </c>
      <c r="C1395" s="4" t="s">
        <v>2641</v>
      </c>
      <c r="D1395" s="32" t="str">
        <f t="shared" si="84"/>
        <v>es_faq_isBest</v>
      </c>
      <c r="E1395">
        <f t="shared" si="85"/>
        <v>0</v>
      </c>
      <c r="F1395">
        <f t="shared" si="86"/>
        <v>0</v>
      </c>
      <c r="J1395" s="4" t="s">
        <v>3464</v>
      </c>
      <c r="K1395" s="4" t="s">
        <v>2157</v>
      </c>
      <c r="L1395" s="3"/>
      <c r="O1395" t="str">
        <f t="shared" si="87"/>
        <v>T_POINT_CONF_CUSER</v>
      </c>
      <c r="P1395" s="3"/>
    </row>
    <row r="1396" spans="2:16" x14ac:dyDescent="0.45">
      <c r="B1396" s="3" t="s">
        <v>834</v>
      </c>
      <c r="C1396" s="4" t="s">
        <v>2642</v>
      </c>
      <c r="D1396" s="32" t="str">
        <f t="shared" si="84"/>
        <v>es_faq_sortNo</v>
      </c>
      <c r="E1396">
        <f t="shared" si="85"/>
        <v>0</v>
      </c>
      <c r="F1396">
        <f t="shared" si="86"/>
        <v>0</v>
      </c>
      <c r="J1396" s="4" t="s">
        <v>3464</v>
      </c>
      <c r="K1396" s="4" t="s">
        <v>2149</v>
      </c>
      <c r="L1396" s="3"/>
      <c r="O1396" t="str">
        <f t="shared" si="87"/>
        <v>T_POINT_CONF_CDATE</v>
      </c>
      <c r="P1396" s="3"/>
    </row>
    <row r="1397" spans="2:16" x14ac:dyDescent="0.45">
      <c r="B1397" s="3" t="s">
        <v>834</v>
      </c>
      <c r="C1397" s="4" t="s">
        <v>2643</v>
      </c>
      <c r="D1397" s="32" t="str">
        <f t="shared" si="84"/>
        <v>es_faq_bestSortNo</v>
      </c>
      <c r="E1397">
        <f t="shared" si="85"/>
        <v>0</v>
      </c>
      <c r="F1397">
        <f t="shared" si="86"/>
        <v>0</v>
      </c>
      <c r="J1397" s="4" t="s">
        <v>815</v>
      </c>
      <c r="K1397" s="4" t="s">
        <v>2145</v>
      </c>
      <c r="L1397" s="3" t="s">
        <v>5506</v>
      </c>
      <c r="O1397" t="str">
        <f t="shared" si="87"/>
        <v>T_POINT_USE_PNO</v>
      </c>
      <c r="P1397" s="3" t="s">
        <v>5506</v>
      </c>
    </row>
    <row r="1398" spans="2:16" x14ac:dyDescent="0.45">
      <c r="B1398" s="3" t="s">
        <v>834</v>
      </c>
      <c r="C1398" s="4" t="s">
        <v>2486</v>
      </c>
      <c r="D1398" s="32" t="str">
        <f t="shared" si="84"/>
        <v>es_faq_regDt</v>
      </c>
      <c r="E1398">
        <f t="shared" si="85"/>
        <v>0</v>
      </c>
      <c r="F1398">
        <f t="shared" si="86"/>
        <v>0</v>
      </c>
      <c r="J1398" s="4" t="s">
        <v>815</v>
      </c>
      <c r="K1398" s="4" t="s">
        <v>2379</v>
      </c>
      <c r="L1398" s="3"/>
      <c r="O1398" t="str">
        <f t="shared" si="87"/>
        <v>T_POINT_USE_USE_POINT</v>
      </c>
      <c r="P1398" s="3"/>
    </row>
    <row r="1399" spans="2:16" x14ac:dyDescent="0.45">
      <c r="B1399" s="3" t="s">
        <v>834</v>
      </c>
      <c r="C1399" s="4" t="s">
        <v>2487</v>
      </c>
      <c r="D1399" s="32" t="str">
        <f t="shared" si="84"/>
        <v>es_faq_modDt</v>
      </c>
      <c r="E1399">
        <f t="shared" si="85"/>
        <v>0</v>
      </c>
      <c r="F1399">
        <f t="shared" si="86"/>
        <v>0</v>
      </c>
      <c r="J1399" s="4" t="s">
        <v>815</v>
      </c>
      <c r="K1399" s="4" t="s">
        <v>2322</v>
      </c>
      <c r="L1399" s="3"/>
      <c r="O1399" t="str">
        <f t="shared" si="87"/>
        <v>T_POINT_USE_ORDERID</v>
      </c>
      <c r="P1399" s="3"/>
    </row>
    <row r="1400" spans="2:16" x14ac:dyDescent="0.45">
      <c r="B1400" s="3" t="s">
        <v>834</v>
      </c>
      <c r="C1400" s="4" t="s">
        <v>3382</v>
      </c>
      <c r="D1400" s="32" t="str">
        <f t="shared" si="84"/>
        <v>es_faq_LOAD_DTTM</v>
      </c>
      <c r="E1400" t="e">
        <f t="shared" si="85"/>
        <v>#N/A</v>
      </c>
      <c r="F1400" t="str">
        <f t="shared" si="86"/>
        <v/>
      </c>
      <c r="G1400" t="s">
        <v>3381</v>
      </c>
      <c r="J1400" s="4" t="s">
        <v>815</v>
      </c>
      <c r="K1400" s="4" t="s">
        <v>2149</v>
      </c>
      <c r="L1400" s="3"/>
      <c r="O1400" t="str">
        <f t="shared" si="87"/>
        <v>T_POINT_USE_CDATE</v>
      </c>
      <c r="P1400" s="3"/>
    </row>
    <row r="1401" spans="2:16" x14ac:dyDescent="0.45">
      <c r="B1401" s="3" t="s">
        <v>835</v>
      </c>
      <c r="C1401" s="4" t="s">
        <v>2475</v>
      </c>
      <c r="D1401" s="32" t="str">
        <f t="shared" si="84"/>
        <v>es_goods_goodsNo</v>
      </c>
      <c r="E1401" t="str">
        <f t="shared" si="85"/>
        <v>PRI</v>
      </c>
      <c r="F1401" t="str">
        <f t="shared" si="86"/>
        <v>PRI</v>
      </c>
      <c r="G1401" t="s">
        <v>5505</v>
      </c>
      <c r="J1401" s="4" t="s">
        <v>3465</v>
      </c>
      <c r="K1401" s="4" t="s">
        <v>4057</v>
      </c>
      <c r="L1401" s="3" t="s">
        <v>5505</v>
      </c>
      <c r="O1401" t="str">
        <f t="shared" si="87"/>
        <v>T_PRIVACY_PRIVACY_NO</v>
      </c>
      <c r="P1401" s="3" t="s">
        <v>5505</v>
      </c>
    </row>
    <row r="1402" spans="2:16" x14ac:dyDescent="0.45">
      <c r="B1402" s="3" t="s">
        <v>835</v>
      </c>
      <c r="C1402" s="4" t="s">
        <v>2644</v>
      </c>
      <c r="D1402" s="32" t="str">
        <f t="shared" si="84"/>
        <v>es_goods_goodsNmFl</v>
      </c>
      <c r="E1402">
        <f t="shared" si="85"/>
        <v>0</v>
      </c>
      <c r="F1402">
        <f t="shared" si="86"/>
        <v>0</v>
      </c>
      <c r="J1402" s="4" t="s">
        <v>3465</v>
      </c>
      <c r="K1402" s="4" t="s">
        <v>2143</v>
      </c>
      <c r="L1402" s="3"/>
      <c r="O1402" t="str">
        <f t="shared" si="87"/>
        <v>T_PRIVACY_GUBUN</v>
      </c>
      <c r="P1402" s="3"/>
    </row>
    <row r="1403" spans="2:16" x14ac:dyDescent="0.45">
      <c r="B1403" s="3" t="s">
        <v>835</v>
      </c>
      <c r="C1403" s="4" t="s">
        <v>2645</v>
      </c>
      <c r="D1403" s="32" t="str">
        <f t="shared" si="84"/>
        <v>es_goods_goodsNm</v>
      </c>
      <c r="E1403">
        <f t="shared" si="85"/>
        <v>0</v>
      </c>
      <c r="F1403">
        <f t="shared" si="86"/>
        <v>0</v>
      </c>
      <c r="J1403" s="4" t="s">
        <v>3465</v>
      </c>
      <c r="K1403" s="4" t="s">
        <v>2263</v>
      </c>
      <c r="L1403" s="3"/>
      <c r="O1403" t="str">
        <f t="shared" si="87"/>
        <v>T_PRIVACY_TITLE</v>
      </c>
      <c r="P1403" s="3"/>
    </row>
    <row r="1404" spans="2:16" x14ac:dyDescent="0.45">
      <c r="B1404" s="3" t="s">
        <v>835</v>
      </c>
      <c r="C1404" s="4" t="s">
        <v>2646</v>
      </c>
      <c r="D1404" s="32" t="str">
        <f t="shared" si="84"/>
        <v>es_goods_goodsNmMain</v>
      </c>
      <c r="E1404">
        <f t="shared" si="85"/>
        <v>0</v>
      </c>
      <c r="F1404">
        <f t="shared" si="86"/>
        <v>0</v>
      </c>
      <c r="J1404" s="4" t="s">
        <v>3465</v>
      </c>
      <c r="K1404" s="4" t="s">
        <v>2319</v>
      </c>
      <c r="L1404" s="3"/>
      <c r="O1404" t="str">
        <f t="shared" si="87"/>
        <v>T_PRIVACY_CONTENT</v>
      </c>
      <c r="P1404" s="3"/>
    </row>
    <row r="1405" spans="2:16" x14ac:dyDescent="0.45">
      <c r="B1405" s="3" t="s">
        <v>835</v>
      </c>
      <c r="C1405" s="4" t="s">
        <v>2647</v>
      </c>
      <c r="D1405" s="32" t="str">
        <f t="shared" si="84"/>
        <v>es_goods_goodsNmList</v>
      </c>
      <c r="E1405">
        <f t="shared" si="85"/>
        <v>0</v>
      </c>
      <c r="F1405">
        <f t="shared" si="86"/>
        <v>0</v>
      </c>
      <c r="J1405" s="4" t="s">
        <v>3465</v>
      </c>
      <c r="K1405" s="4" t="s">
        <v>2156</v>
      </c>
      <c r="L1405" s="3"/>
      <c r="O1405" t="str">
        <f t="shared" si="87"/>
        <v>T_PRIVACY_STATUS</v>
      </c>
      <c r="P1405" s="3"/>
    </row>
    <row r="1406" spans="2:16" x14ac:dyDescent="0.45">
      <c r="B1406" s="3" t="s">
        <v>835</v>
      </c>
      <c r="C1406" s="4" t="s">
        <v>2648</v>
      </c>
      <c r="D1406" s="32" t="str">
        <f t="shared" si="84"/>
        <v>es_goods_goodsNmDetail</v>
      </c>
      <c r="E1406">
        <f t="shared" si="85"/>
        <v>0</v>
      </c>
      <c r="F1406">
        <f t="shared" si="86"/>
        <v>0</v>
      </c>
      <c r="J1406" s="4" t="s">
        <v>3465</v>
      </c>
      <c r="K1406" s="4" t="s">
        <v>2157</v>
      </c>
      <c r="L1406" s="3"/>
      <c r="O1406" t="str">
        <f t="shared" si="87"/>
        <v>T_PRIVACY_CUSER</v>
      </c>
      <c r="P1406" s="3"/>
    </row>
    <row r="1407" spans="2:16" x14ac:dyDescent="0.45">
      <c r="B1407" s="3" t="s">
        <v>835</v>
      </c>
      <c r="C1407" s="4" t="s">
        <v>2649</v>
      </c>
      <c r="D1407" s="32" t="str">
        <f t="shared" si="84"/>
        <v>es_goods_goodsNmPartner</v>
      </c>
      <c r="E1407">
        <f t="shared" si="85"/>
        <v>0</v>
      </c>
      <c r="F1407">
        <f t="shared" si="86"/>
        <v>0</v>
      </c>
      <c r="J1407" s="4" t="s">
        <v>3465</v>
      </c>
      <c r="K1407" s="4" t="s">
        <v>2149</v>
      </c>
      <c r="L1407" s="3"/>
      <c r="O1407" t="str">
        <f t="shared" si="87"/>
        <v>T_PRIVACY_CDATE</v>
      </c>
      <c r="P1407" s="3"/>
    </row>
    <row r="1408" spans="2:16" x14ac:dyDescent="0.45">
      <c r="B1408" s="3" t="s">
        <v>835</v>
      </c>
      <c r="C1408" s="4" t="s">
        <v>2650</v>
      </c>
      <c r="D1408" s="32" t="str">
        <f t="shared" si="84"/>
        <v>es_goods_goodsDisplayFl</v>
      </c>
      <c r="E1408" t="str">
        <f t="shared" si="85"/>
        <v>MUL</v>
      </c>
      <c r="F1408" t="str">
        <f t="shared" si="86"/>
        <v>MUL</v>
      </c>
      <c r="G1408" t="s">
        <v>5506</v>
      </c>
      <c r="J1408" s="4" t="s">
        <v>3465</v>
      </c>
      <c r="K1408" s="4" t="s">
        <v>2158</v>
      </c>
      <c r="L1408" s="3"/>
      <c r="O1408" t="str">
        <f t="shared" si="87"/>
        <v>T_PRIVACY_UUSER</v>
      </c>
      <c r="P1408" s="3"/>
    </row>
    <row r="1409" spans="2:16" x14ac:dyDescent="0.45">
      <c r="B1409" s="3" t="s">
        <v>835</v>
      </c>
      <c r="C1409" s="4" t="s">
        <v>2651</v>
      </c>
      <c r="D1409" s="32" t="str">
        <f t="shared" si="84"/>
        <v>es_goods_goodsDisplayMobileFl</v>
      </c>
      <c r="E1409" t="str">
        <f t="shared" si="85"/>
        <v>MUL</v>
      </c>
      <c r="F1409" t="str">
        <f t="shared" si="86"/>
        <v>MUL</v>
      </c>
      <c r="G1409" t="s">
        <v>5506</v>
      </c>
      <c r="J1409" s="4" t="s">
        <v>3465</v>
      </c>
      <c r="K1409" s="4" t="s">
        <v>2150</v>
      </c>
      <c r="L1409" s="3"/>
      <c r="O1409" t="str">
        <f t="shared" si="87"/>
        <v>T_PRIVACY_UDATE</v>
      </c>
      <c r="P1409" s="3"/>
    </row>
    <row r="1410" spans="2:16" x14ac:dyDescent="0.45">
      <c r="B1410" s="3" t="s">
        <v>835</v>
      </c>
      <c r="C1410" s="4" t="s">
        <v>2652</v>
      </c>
      <c r="D1410" s="32" t="str">
        <f t="shared" si="84"/>
        <v>es_goods_goodsSellFl</v>
      </c>
      <c r="E1410">
        <f t="shared" si="85"/>
        <v>0</v>
      </c>
      <c r="F1410">
        <f t="shared" si="86"/>
        <v>0</v>
      </c>
      <c r="J1410" s="4" t="s">
        <v>816</v>
      </c>
      <c r="K1410" s="4" t="s">
        <v>2145</v>
      </c>
      <c r="L1410" s="3" t="s">
        <v>5505</v>
      </c>
      <c r="O1410" t="str">
        <f t="shared" si="87"/>
        <v>T_PRODUCT_PNO</v>
      </c>
      <c r="P1410" s="3" t="s">
        <v>5505</v>
      </c>
    </row>
    <row r="1411" spans="2:16" x14ac:dyDescent="0.45">
      <c r="B1411" s="3" t="s">
        <v>835</v>
      </c>
      <c r="C1411" s="4" t="s">
        <v>2653</v>
      </c>
      <c r="D1411" s="32" t="str">
        <f t="shared" si="84"/>
        <v>es_goods_goodsSellMobileFl</v>
      </c>
      <c r="E1411">
        <f t="shared" si="85"/>
        <v>0</v>
      </c>
      <c r="F1411">
        <f t="shared" si="86"/>
        <v>0</v>
      </c>
      <c r="J1411" s="4" t="s">
        <v>816</v>
      </c>
      <c r="K1411" s="4" t="s">
        <v>2381</v>
      </c>
      <c r="L1411" s="3"/>
      <c r="O1411" t="str">
        <f t="shared" si="87"/>
        <v>T_PRODUCT_MATNR</v>
      </c>
      <c r="P1411" s="3"/>
    </row>
    <row r="1412" spans="2:16" x14ac:dyDescent="0.45">
      <c r="B1412" s="3" t="s">
        <v>835</v>
      </c>
      <c r="C1412" s="4" t="s">
        <v>2654</v>
      </c>
      <c r="D1412" s="32" t="str">
        <f t="shared" si="84"/>
        <v>es_goods_scmNo</v>
      </c>
      <c r="E1412" t="str">
        <f t="shared" si="85"/>
        <v>MUL</v>
      </c>
      <c r="F1412" t="str">
        <f t="shared" si="86"/>
        <v>MUL</v>
      </c>
      <c r="G1412" t="s">
        <v>5506</v>
      </c>
      <c r="J1412" s="4" t="s">
        <v>816</v>
      </c>
      <c r="K1412" s="4" t="s">
        <v>2382</v>
      </c>
      <c r="L1412" s="3"/>
      <c r="O1412" t="str">
        <f t="shared" si="87"/>
        <v>T_PRODUCT_PTYPE</v>
      </c>
      <c r="P1412" s="3"/>
    </row>
    <row r="1413" spans="2:16" x14ac:dyDescent="0.45">
      <c r="B1413" s="3" t="s">
        <v>835</v>
      </c>
      <c r="C1413" s="4" t="s">
        <v>2655</v>
      </c>
      <c r="D1413" s="32" t="str">
        <f t="shared" ref="D1413:D1476" si="88">B1413&amp;"_"&amp;C1413</f>
        <v>es_goods_purchaseNo</v>
      </c>
      <c r="E1413">
        <f t="shared" ref="E1413:E1476" si="89">VLOOKUP(D1413,$O$3:$P$6663,2,FALSE)</f>
        <v>0</v>
      </c>
      <c r="F1413">
        <f t="shared" ref="F1413:F1476" si="90">IFERROR(E1413,"")</f>
        <v>0</v>
      </c>
      <c r="J1413" s="4" t="s">
        <v>816</v>
      </c>
      <c r="K1413" s="4" t="s">
        <v>2383</v>
      </c>
      <c r="L1413" s="3"/>
      <c r="O1413" t="str">
        <f t="shared" ref="O1413:O1476" si="91">J1413&amp;"_"&amp;K1413</f>
        <v>T_PRODUCT_REVIEW_YN</v>
      </c>
      <c r="P1413" s="3"/>
    </row>
    <row r="1414" spans="2:16" x14ac:dyDescent="0.45">
      <c r="B1414" s="3" t="s">
        <v>835</v>
      </c>
      <c r="C1414" s="4" t="s">
        <v>2656</v>
      </c>
      <c r="D1414" s="32" t="str">
        <f t="shared" si="88"/>
        <v>es_goods_purchaseGoodsNm</v>
      </c>
      <c r="E1414">
        <f t="shared" si="89"/>
        <v>0</v>
      </c>
      <c r="F1414">
        <f t="shared" si="90"/>
        <v>0</v>
      </c>
      <c r="J1414" s="4" t="s">
        <v>816</v>
      </c>
      <c r="K1414" s="4" t="s">
        <v>2384</v>
      </c>
      <c r="L1414" s="3"/>
      <c r="O1414" t="str">
        <f t="shared" si="91"/>
        <v>T_PRODUCT_CLINIC_SETTLEMENT</v>
      </c>
      <c r="P1414" s="3"/>
    </row>
    <row r="1415" spans="2:16" x14ac:dyDescent="0.45">
      <c r="B1415" s="3" t="s">
        <v>835</v>
      </c>
      <c r="C1415" s="4" t="s">
        <v>2657</v>
      </c>
      <c r="D1415" s="32" t="str">
        <f t="shared" si="88"/>
        <v>es_goods_applyFl</v>
      </c>
      <c r="E1415">
        <f t="shared" si="89"/>
        <v>0</v>
      </c>
      <c r="F1415">
        <f t="shared" si="90"/>
        <v>0</v>
      </c>
      <c r="J1415" s="4" t="s">
        <v>816</v>
      </c>
      <c r="K1415" s="4" t="s">
        <v>2264</v>
      </c>
      <c r="L1415" s="3"/>
      <c r="O1415" t="str">
        <f t="shared" si="91"/>
        <v>T_PRODUCT_SDATE</v>
      </c>
      <c r="P1415" s="3"/>
    </row>
    <row r="1416" spans="2:16" x14ac:dyDescent="0.45">
      <c r="B1416" s="3" t="s">
        <v>835</v>
      </c>
      <c r="C1416" s="4" t="s">
        <v>2658</v>
      </c>
      <c r="D1416" s="32" t="str">
        <f t="shared" si="88"/>
        <v>es_goods_applyType</v>
      </c>
      <c r="E1416">
        <f t="shared" si="89"/>
        <v>0</v>
      </c>
      <c r="F1416">
        <f t="shared" si="90"/>
        <v>0</v>
      </c>
      <c r="J1416" s="4" t="s">
        <v>816</v>
      </c>
      <c r="K1416" s="4" t="s">
        <v>2265</v>
      </c>
      <c r="L1416" s="3"/>
      <c r="O1416" t="str">
        <f t="shared" si="91"/>
        <v>T_PRODUCT_EDATE</v>
      </c>
      <c r="P1416" s="3"/>
    </row>
    <row r="1417" spans="2:16" x14ac:dyDescent="0.45">
      <c r="B1417" s="3" t="s">
        <v>835</v>
      </c>
      <c r="C1417" s="4" t="s">
        <v>2659</v>
      </c>
      <c r="D1417" s="32" t="str">
        <f t="shared" si="88"/>
        <v>es_goods_applyMsg</v>
      </c>
      <c r="E1417">
        <f t="shared" si="89"/>
        <v>0</v>
      </c>
      <c r="F1417">
        <f t="shared" si="90"/>
        <v>0</v>
      </c>
      <c r="J1417" s="4" t="s">
        <v>816</v>
      </c>
      <c r="K1417" s="4" t="s">
        <v>2385</v>
      </c>
      <c r="L1417" s="3"/>
      <c r="O1417" t="str">
        <f t="shared" si="91"/>
        <v>T_PRODUCT_SOLDOUT</v>
      </c>
      <c r="P1417" s="3"/>
    </row>
    <row r="1418" spans="2:16" x14ac:dyDescent="0.45">
      <c r="B1418" s="3" t="s">
        <v>835</v>
      </c>
      <c r="C1418" s="4" t="s">
        <v>2660</v>
      </c>
      <c r="D1418" s="32" t="str">
        <f t="shared" si="88"/>
        <v>es_goods_applyDt</v>
      </c>
      <c r="E1418">
        <f t="shared" si="89"/>
        <v>0</v>
      </c>
      <c r="F1418">
        <f t="shared" si="90"/>
        <v>0</v>
      </c>
      <c r="J1418" s="4" t="s">
        <v>816</v>
      </c>
      <c r="K1418" s="4" t="s">
        <v>2156</v>
      </c>
      <c r="L1418" s="3"/>
      <c r="O1418" t="str">
        <f t="shared" si="91"/>
        <v>T_PRODUCT_STATUS</v>
      </c>
      <c r="P1418" s="3"/>
    </row>
    <row r="1419" spans="2:16" x14ac:dyDescent="0.45">
      <c r="B1419" s="3" t="s">
        <v>835</v>
      </c>
      <c r="C1419" s="4" t="s">
        <v>2661</v>
      </c>
      <c r="D1419" s="32" t="str">
        <f t="shared" si="88"/>
        <v>es_goods_commission</v>
      </c>
      <c r="E1419">
        <f t="shared" si="89"/>
        <v>0</v>
      </c>
      <c r="F1419">
        <f t="shared" si="90"/>
        <v>0</v>
      </c>
      <c r="J1419" s="4" t="s">
        <v>816</v>
      </c>
      <c r="K1419" s="4" t="s">
        <v>2154</v>
      </c>
      <c r="L1419" s="3"/>
      <c r="O1419" t="str">
        <f t="shared" si="91"/>
        <v>T_PRODUCT_RANK</v>
      </c>
      <c r="P1419" s="3"/>
    </row>
    <row r="1420" spans="2:16" x14ac:dyDescent="0.45">
      <c r="B1420" s="3" t="s">
        <v>835</v>
      </c>
      <c r="C1420" s="4" t="s">
        <v>2662</v>
      </c>
      <c r="D1420" s="32" t="str">
        <f t="shared" si="88"/>
        <v>es_goods_goodsCd</v>
      </c>
      <c r="E1420">
        <f t="shared" si="89"/>
        <v>0</v>
      </c>
      <c r="F1420">
        <f t="shared" si="90"/>
        <v>0</v>
      </c>
      <c r="J1420" s="4" t="s">
        <v>816</v>
      </c>
      <c r="K1420" s="4" t="s">
        <v>2386</v>
      </c>
      <c r="L1420" s="3"/>
      <c r="O1420" t="str">
        <f t="shared" si="91"/>
        <v>T_PRODUCT_SALE_RANK</v>
      </c>
      <c r="P1420" s="3"/>
    </row>
    <row r="1421" spans="2:16" x14ac:dyDescent="0.45">
      <c r="B1421" s="3" t="s">
        <v>835</v>
      </c>
      <c r="C1421" s="4" t="s">
        <v>2511</v>
      </c>
      <c r="D1421" s="32" t="str">
        <f t="shared" si="88"/>
        <v>es_goods_cateCd</v>
      </c>
      <c r="E1421" t="str">
        <f t="shared" si="89"/>
        <v>MUL</v>
      </c>
      <c r="F1421" t="str">
        <f t="shared" si="90"/>
        <v>MUL</v>
      </c>
      <c r="G1421" t="s">
        <v>5506</v>
      </c>
      <c r="J1421" s="4" t="s">
        <v>816</v>
      </c>
      <c r="K1421" s="4" t="s">
        <v>2387</v>
      </c>
      <c r="L1421" s="3"/>
      <c r="O1421" t="str">
        <f t="shared" si="91"/>
        <v>T_PRODUCT_BRAND</v>
      </c>
      <c r="P1421" s="3"/>
    </row>
    <row r="1422" spans="2:16" x14ac:dyDescent="0.45">
      <c r="B1422" s="3" t="s">
        <v>835</v>
      </c>
      <c r="C1422" s="4" t="s">
        <v>2663</v>
      </c>
      <c r="D1422" s="32" t="str">
        <f t="shared" si="88"/>
        <v>es_goods_goodsSearchWord</v>
      </c>
      <c r="E1422">
        <f t="shared" si="89"/>
        <v>0</v>
      </c>
      <c r="F1422">
        <f t="shared" si="90"/>
        <v>0</v>
      </c>
      <c r="J1422" s="4" t="s">
        <v>816</v>
      </c>
      <c r="K1422" s="4" t="s">
        <v>2353</v>
      </c>
      <c r="L1422" s="3"/>
      <c r="O1422" t="str">
        <f t="shared" si="91"/>
        <v>T_PRODUCT_PNAME</v>
      </c>
      <c r="P1422" s="3"/>
    </row>
    <row r="1423" spans="2:16" x14ac:dyDescent="0.45">
      <c r="B1423" s="3" t="s">
        <v>835</v>
      </c>
      <c r="C1423" s="4" t="s">
        <v>2664</v>
      </c>
      <c r="D1423" s="32" t="str">
        <f t="shared" si="88"/>
        <v>es_goods_goodsOpenDt</v>
      </c>
      <c r="E1423">
        <f t="shared" si="89"/>
        <v>0</v>
      </c>
      <c r="F1423">
        <f t="shared" si="90"/>
        <v>0</v>
      </c>
      <c r="J1423" s="4" t="s">
        <v>816</v>
      </c>
      <c r="K1423" s="4" t="s">
        <v>2388</v>
      </c>
      <c r="L1423" s="3"/>
      <c r="O1423" t="str">
        <f t="shared" si="91"/>
        <v>T_PRODUCT_CAPA</v>
      </c>
      <c r="P1423" s="3"/>
    </row>
    <row r="1424" spans="2:16" x14ac:dyDescent="0.45">
      <c r="B1424" s="3" t="s">
        <v>835</v>
      </c>
      <c r="C1424" s="4" t="s">
        <v>2665</v>
      </c>
      <c r="D1424" s="32" t="str">
        <f t="shared" si="88"/>
        <v>es_goods_goodsState</v>
      </c>
      <c r="E1424">
        <f t="shared" si="89"/>
        <v>0</v>
      </c>
      <c r="F1424">
        <f t="shared" si="90"/>
        <v>0</v>
      </c>
      <c r="J1424" s="4" t="s">
        <v>816</v>
      </c>
      <c r="K1424" s="4" t="s">
        <v>2389</v>
      </c>
      <c r="L1424" s="3"/>
      <c r="O1424" t="str">
        <f t="shared" si="91"/>
        <v>T_PRODUCT_DOSE_MONTH</v>
      </c>
      <c r="P1424" s="3"/>
    </row>
    <row r="1425" spans="2:16" x14ac:dyDescent="0.45">
      <c r="B1425" s="3" t="s">
        <v>835</v>
      </c>
      <c r="C1425" s="4" t="s">
        <v>2666</v>
      </c>
      <c r="D1425" s="32" t="str">
        <f t="shared" si="88"/>
        <v>es_goods_goodsColor</v>
      </c>
      <c r="E1425">
        <f t="shared" si="89"/>
        <v>0</v>
      </c>
      <c r="F1425">
        <f t="shared" si="90"/>
        <v>0</v>
      </c>
      <c r="J1425" s="4" t="s">
        <v>816</v>
      </c>
      <c r="K1425" s="4" t="s">
        <v>2390</v>
      </c>
      <c r="L1425" s="3"/>
      <c r="O1425" t="str">
        <f t="shared" si="91"/>
        <v>T_PRODUCT_SUBDIVISION</v>
      </c>
      <c r="P1425" s="3"/>
    </row>
    <row r="1426" spans="2:16" x14ac:dyDescent="0.45">
      <c r="B1426" s="3" t="s">
        <v>835</v>
      </c>
      <c r="C1426" s="4" t="s">
        <v>2667</v>
      </c>
      <c r="D1426" s="32" t="str">
        <f t="shared" si="88"/>
        <v>es_goods_imageStorage</v>
      </c>
      <c r="E1426">
        <f t="shared" si="89"/>
        <v>0</v>
      </c>
      <c r="F1426">
        <f t="shared" si="90"/>
        <v>0</v>
      </c>
      <c r="J1426" s="4" t="s">
        <v>816</v>
      </c>
      <c r="K1426" s="4" t="s">
        <v>2391</v>
      </c>
      <c r="L1426" s="3"/>
      <c r="O1426" t="str">
        <f t="shared" si="91"/>
        <v>T_PRODUCT_SUMMARY</v>
      </c>
      <c r="P1426" s="3"/>
    </row>
    <row r="1427" spans="2:16" x14ac:dyDescent="0.45">
      <c r="B1427" s="3" t="s">
        <v>835</v>
      </c>
      <c r="C1427" s="4" t="s">
        <v>2668</v>
      </c>
      <c r="D1427" s="32" t="str">
        <f t="shared" si="88"/>
        <v>es_goods_imagePath</v>
      </c>
      <c r="E1427">
        <f t="shared" si="89"/>
        <v>0</v>
      </c>
      <c r="F1427">
        <f t="shared" si="90"/>
        <v>0</v>
      </c>
      <c r="J1427" s="4" t="s">
        <v>816</v>
      </c>
      <c r="K1427" s="4" t="s">
        <v>2392</v>
      </c>
      <c r="L1427" s="3"/>
      <c r="O1427" t="str">
        <f t="shared" si="91"/>
        <v>T_PRODUCT_PC_DESC</v>
      </c>
      <c r="P1427" s="3"/>
    </row>
    <row r="1428" spans="2:16" x14ac:dyDescent="0.45">
      <c r="B1428" s="3" t="s">
        <v>835</v>
      </c>
      <c r="C1428" s="4" t="s">
        <v>2669</v>
      </c>
      <c r="D1428" s="32" t="str">
        <f t="shared" si="88"/>
        <v>es_goods_brandCd</v>
      </c>
      <c r="E1428" t="str">
        <f t="shared" si="89"/>
        <v>MUL</v>
      </c>
      <c r="F1428" t="str">
        <f t="shared" si="90"/>
        <v>MUL</v>
      </c>
      <c r="G1428" t="s">
        <v>5506</v>
      </c>
      <c r="J1428" s="4" t="s">
        <v>816</v>
      </c>
      <c r="K1428" s="4" t="s">
        <v>2393</v>
      </c>
      <c r="L1428" s="3"/>
      <c r="O1428" t="str">
        <f t="shared" si="91"/>
        <v>T_PRODUCT_MO_DESC</v>
      </c>
      <c r="P1428" s="3"/>
    </row>
    <row r="1429" spans="2:16" x14ac:dyDescent="0.45">
      <c r="B1429" s="3" t="s">
        <v>835</v>
      </c>
      <c r="C1429" s="4" t="s">
        <v>2670</v>
      </c>
      <c r="D1429" s="32" t="str">
        <f t="shared" si="88"/>
        <v>es_goods_makerNm</v>
      </c>
      <c r="E1429">
        <f t="shared" si="89"/>
        <v>0</v>
      </c>
      <c r="F1429">
        <f t="shared" si="90"/>
        <v>0</v>
      </c>
      <c r="J1429" s="4" t="s">
        <v>816</v>
      </c>
      <c r="K1429" s="4" t="s">
        <v>2354</v>
      </c>
      <c r="L1429" s="3"/>
      <c r="O1429" t="str">
        <f t="shared" si="91"/>
        <v>T_PRODUCT_SALE_PRICE</v>
      </c>
      <c r="P1429" s="3"/>
    </row>
    <row r="1430" spans="2:16" x14ac:dyDescent="0.45">
      <c r="B1430" s="3" t="s">
        <v>835</v>
      </c>
      <c r="C1430" s="4" t="s">
        <v>2671</v>
      </c>
      <c r="D1430" s="32" t="str">
        <f t="shared" si="88"/>
        <v>es_goods_originNm</v>
      </c>
      <c r="E1430">
        <f t="shared" si="89"/>
        <v>0</v>
      </c>
      <c r="F1430">
        <f t="shared" si="90"/>
        <v>0</v>
      </c>
      <c r="J1430" s="4" t="s">
        <v>816</v>
      </c>
      <c r="K1430" s="4" t="s">
        <v>2394</v>
      </c>
      <c r="L1430" s="3"/>
      <c r="O1430" t="str">
        <f t="shared" si="91"/>
        <v>T_PRODUCT_SUPPLY_PRICE</v>
      </c>
      <c r="P1430" s="3"/>
    </row>
    <row r="1431" spans="2:16" x14ac:dyDescent="0.45">
      <c r="B1431" s="3" t="s">
        <v>835</v>
      </c>
      <c r="C1431" s="4" t="s">
        <v>1633</v>
      </c>
      <c r="D1431" s="32" t="str">
        <f t="shared" si="88"/>
        <v>es_goods_hscode</v>
      </c>
      <c r="E1431">
        <f t="shared" si="89"/>
        <v>0</v>
      </c>
      <c r="F1431">
        <f t="shared" si="90"/>
        <v>0</v>
      </c>
      <c r="J1431" s="4" t="s">
        <v>816</v>
      </c>
      <c r="K1431" s="4" t="s">
        <v>2268</v>
      </c>
      <c r="L1431" s="3"/>
      <c r="O1431" t="str">
        <f t="shared" si="91"/>
        <v>T_PRODUCT_DISCOUNT_TYPE</v>
      </c>
      <c r="P1431" s="3"/>
    </row>
    <row r="1432" spans="2:16" x14ac:dyDescent="0.45">
      <c r="B1432" s="3" t="s">
        <v>835</v>
      </c>
      <c r="C1432" s="4" t="s">
        <v>2672</v>
      </c>
      <c r="D1432" s="32" t="str">
        <f t="shared" si="88"/>
        <v>es_goods_goodsModelNo</v>
      </c>
      <c r="E1432">
        <f t="shared" si="89"/>
        <v>0</v>
      </c>
      <c r="F1432">
        <f t="shared" si="90"/>
        <v>0</v>
      </c>
      <c r="J1432" s="4" t="s">
        <v>816</v>
      </c>
      <c r="K1432" s="4" t="s">
        <v>2395</v>
      </c>
      <c r="L1432" s="3"/>
      <c r="O1432" t="str">
        <f t="shared" si="91"/>
        <v>T_PRODUCT_ORG_IMG</v>
      </c>
      <c r="P1432" s="3"/>
    </row>
    <row r="1433" spans="2:16" x14ac:dyDescent="0.45">
      <c r="B1433" s="3" t="s">
        <v>835</v>
      </c>
      <c r="C1433" s="4" t="s">
        <v>2673</v>
      </c>
      <c r="D1433" s="32" t="str">
        <f t="shared" si="88"/>
        <v>es_goods_makeYmd</v>
      </c>
      <c r="E1433">
        <f t="shared" si="89"/>
        <v>0</v>
      </c>
      <c r="F1433">
        <f t="shared" si="90"/>
        <v>0</v>
      </c>
      <c r="J1433" s="4" t="s">
        <v>816</v>
      </c>
      <c r="K1433" s="4" t="s">
        <v>2396</v>
      </c>
      <c r="L1433" s="3"/>
      <c r="O1433" t="str">
        <f t="shared" si="91"/>
        <v>T_PRODUCT_IMG</v>
      </c>
      <c r="P1433" s="3"/>
    </row>
    <row r="1434" spans="2:16" x14ac:dyDescent="0.45">
      <c r="B1434" s="3" t="s">
        <v>835</v>
      </c>
      <c r="C1434" s="4" t="s">
        <v>2674</v>
      </c>
      <c r="D1434" s="32" t="str">
        <f t="shared" si="88"/>
        <v>es_goods_launchYmd</v>
      </c>
      <c r="E1434">
        <f t="shared" si="89"/>
        <v>0</v>
      </c>
      <c r="F1434">
        <f t="shared" si="90"/>
        <v>0</v>
      </c>
      <c r="J1434" s="4" t="s">
        <v>816</v>
      </c>
      <c r="K1434" s="4" t="s">
        <v>2397</v>
      </c>
      <c r="L1434" s="3"/>
      <c r="O1434" t="str">
        <f t="shared" si="91"/>
        <v>T_PRODUCT_IMG1</v>
      </c>
      <c r="P1434" s="3"/>
    </row>
    <row r="1435" spans="2:16" x14ac:dyDescent="0.45">
      <c r="B1435" s="3" t="s">
        <v>835</v>
      </c>
      <c r="C1435" s="4" t="s">
        <v>2675</v>
      </c>
      <c r="D1435" s="32" t="str">
        <f t="shared" si="88"/>
        <v>es_goods_effectiveStartYmd</v>
      </c>
      <c r="E1435">
        <f t="shared" si="89"/>
        <v>0</v>
      </c>
      <c r="F1435">
        <f t="shared" si="90"/>
        <v>0</v>
      </c>
      <c r="J1435" s="4" t="s">
        <v>816</v>
      </c>
      <c r="K1435" s="4" t="s">
        <v>2398</v>
      </c>
      <c r="L1435" s="3"/>
      <c r="O1435" t="str">
        <f t="shared" si="91"/>
        <v>T_PRODUCT_IMG2</v>
      </c>
      <c r="P1435" s="3"/>
    </row>
    <row r="1436" spans="2:16" x14ac:dyDescent="0.45">
      <c r="B1436" s="3" t="s">
        <v>835</v>
      </c>
      <c r="C1436" s="4" t="s">
        <v>2676</v>
      </c>
      <c r="D1436" s="32" t="str">
        <f t="shared" si="88"/>
        <v>es_goods_effectiveEndYmd</v>
      </c>
      <c r="E1436">
        <f t="shared" si="89"/>
        <v>0</v>
      </c>
      <c r="F1436">
        <f t="shared" si="90"/>
        <v>0</v>
      </c>
      <c r="J1436" s="4" t="s">
        <v>816</v>
      </c>
      <c r="K1436" s="4" t="s">
        <v>2399</v>
      </c>
      <c r="L1436" s="3"/>
      <c r="O1436" t="str">
        <f t="shared" si="91"/>
        <v>T_PRODUCT_IMG3</v>
      </c>
      <c r="P1436" s="3"/>
    </row>
    <row r="1437" spans="2:16" x14ac:dyDescent="0.45">
      <c r="B1437" s="3" t="s">
        <v>835</v>
      </c>
      <c r="C1437" s="4" t="s">
        <v>2677</v>
      </c>
      <c r="D1437" s="32" t="str">
        <f t="shared" si="88"/>
        <v>es_goods_qrCodeFl</v>
      </c>
      <c r="E1437">
        <f t="shared" si="89"/>
        <v>0</v>
      </c>
      <c r="F1437">
        <f t="shared" si="90"/>
        <v>0</v>
      </c>
      <c r="J1437" s="4" t="s">
        <v>816</v>
      </c>
      <c r="K1437" s="4" t="s">
        <v>2400</v>
      </c>
      <c r="L1437" s="3"/>
      <c r="O1437" t="str">
        <f t="shared" si="91"/>
        <v>T_PRODUCT_IMG4</v>
      </c>
      <c r="P1437" s="3"/>
    </row>
    <row r="1438" spans="2:16" x14ac:dyDescent="0.45">
      <c r="B1438" s="3" t="s">
        <v>835</v>
      </c>
      <c r="C1438" s="4" t="s">
        <v>2678</v>
      </c>
      <c r="D1438" s="32" t="str">
        <f t="shared" si="88"/>
        <v>es_goods_goodsPermission</v>
      </c>
      <c r="E1438">
        <f t="shared" si="89"/>
        <v>0</v>
      </c>
      <c r="F1438">
        <f t="shared" si="90"/>
        <v>0</v>
      </c>
      <c r="J1438" s="4" t="s">
        <v>816</v>
      </c>
      <c r="K1438" s="4" t="s">
        <v>2401</v>
      </c>
      <c r="L1438" s="3"/>
      <c r="O1438" t="str">
        <f t="shared" si="91"/>
        <v>T_PRODUCT_IMG5</v>
      </c>
      <c r="P1438" s="3"/>
    </row>
    <row r="1439" spans="2:16" x14ac:dyDescent="0.45">
      <c r="B1439" s="3" t="s">
        <v>835</v>
      </c>
      <c r="C1439" s="4" t="s">
        <v>2679</v>
      </c>
      <c r="D1439" s="32" t="str">
        <f t="shared" si="88"/>
        <v>es_goods_goodsPermissionGroup</v>
      </c>
      <c r="E1439">
        <f t="shared" si="89"/>
        <v>0</v>
      </c>
      <c r="F1439">
        <f t="shared" si="90"/>
        <v>0</v>
      </c>
      <c r="J1439" s="4" t="s">
        <v>816</v>
      </c>
      <c r="K1439" s="4" t="s">
        <v>2402</v>
      </c>
      <c r="L1439" s="3"/>
      <c r="O1439" t="str">
        <f t="shared" si="91"/>
        <v>T_PRODUCT_ROUTINE_YN</v>
      </c>
      <c r="P1439" s="3"/>
    </row>
    <row r="1440" spans="2:16" x14ac:dyDescent="0.45">
      <c r="B1440" s="3" t="s">
        <v>835</v>
      </c>
      <c r="C1440" s="4" t="s">
        <v>2680</v>
      </c>
      <c r="D1440" s="32" t="str">
        <f t="shared" si="88"/>
        <v>es_goods_goodsPermissionPriceStringFl</v>
      </c>
      <c r="E1440">
        <f t="shared" si="89"/>
        <v>0</v>
      </c>
      <c r="F1440">
        <f t="shared" si="90"/>
        <v>0</v>
      </c>
      <c r="J1440" s="4" t="s">
        <v>816</v>
      </c>
      <c r="K1440" s="4" t="s">
        <v>2403</v>
      </c>
      <c r="L1440" s="3"/>
      <c r="O1440" t="str">
        <f t="shared" si="91"/>
        <v>T_PRODUCT_CLINIC_PICKUP</v>
      </c>
      <c r="P1440" s="3"/>
    </row>
    <row r="1441" spans="2:16" x14ac:dyDescent="0.45">
      <c r="B1441" s="3" t="s">
        <v>835</v>
      </c>
      <c r="C1441" s="4" t="s">
        <v>2681</v>
      </c>
      <c r="D1441" s="32" t="str">
        <f t="shared" si="88"/>
        <v>es_goods_goodsPermissionPriceString</v>
      </c>
      <c r="E1441">
        <f t="shared" si="89"/>
        <v>0</v>
      </c>
      <c r="F1441">
        <f t="shared" si="90"/>
        <v>0</v>
      </c>
      <c r="J1441" s="4" t="s">
        <v>816</v>
      </c>
      <c r="K1441" s="4" t="s">
        <v>2404</v>
      </c>
      <c r="L1441" s="3"/>
      <c r="O1441" t="str">
        <f t="shared" si="91"/>
        <v>T_PRODUCT_COLD_YN</v>
      </c>
      <c r="P1441" s="3"/>
    </row>
    <row r="1442" spans="2:16" x14ac:dyDescent="0.45">
      <c r="B1442" s="3" t="s">
        <v>835</v>
      </c>
      <c r="C1442" s="4" t="s">
        <v>2682</v>
      </c>
      <c r="D1442" s="32" t="str">
        <f t="shared" si="88"/>
        <v>es_goods_onlyAdultFl</v>
      </c>
      <c r="E1442">
        <f t="shared" si="89"/>
        <v>0</v>
      </c>
      <c r="F1442">
        <f t="shared" si="90"/>
        <v>0</v>
      </c>
      <c r="J1442" s="4" t="s">
        <v>816</v>
      </c>
      <c r="K1442" s="4" t="s">
        <v>2405</v>
      </c>
      <c r="L1442" s="3"/>
      <c r="O1442" t="str">
        <f t="shared" si="91"/>
        <v>T_PRODUCT_INFO1</v>
      </c>
      <c r="P1442" s="3"/>
    </row>
    <row r="1443" spans="2:16" x14ac:dyDescent="0.45">
      <c r="B1443" s="3" t="s">
        <v>835</v>
      </c>
      <c r="C1443" s="4" t="s">
        <v>2683</v>
      </c>
      <c r="D1443" s="32" t="str">
        <f t="shared" si="88"/>
        <v>es_goods_onlyAdultDisplayFl</v>
      </c>
      <c r="E1443">
        <f t="shared" si="89"/>
        <v>0</v>
      </c>
      <c r="F1443">
        <f t="shared" si="90"/>
        <v>0</v>
      </c>
      <c r="J1443" s="4" t="s">
        <v>816</v>
      </c>
      <c r="K1443" s="4" t="s">
        <v>2406</v>
      </c>
      <c r="L1443" s="3"/>
      <c r="O1443" t="str">
        <f t="shared" si="91"/>
        <v>T_PRODUCT_INFO2</v>
      </c>
      <c r="P1443" s="3"/>
    </row>
    <row r="1444" spans="2:16" x14ac:dyDescent="0.45">
      <c r="B1444" s="3" t="s">
        <v>835</v>
      </c>
      <c r="C1444" s="4" t="s">
        <v>2684</v>
      </c>
      <c r="D1444" s="32" t="str">
        <f t="shared" si="88"/>
        <v>es_goods_onlyAdultImageFl</v>
      </c>
      <c r="E1444">
        <f t="shared" si="89"/>
        <v>0</v>
      </c>
      <c r="F1444">
        <f t="shared" si="90"/>
        <v>0</v>
      </c>
      <c r="J1444" s="4" t="s">
        <v>816</v>
      </c>
      <c r="K1444" s="4" t="s">
        <v>2407</v>
      </c>
      <c r="L1444" s="3"/>
      <c r="O1444" t="str">
        <f t="shared" si="91"/>
        <v>T_PRODUCT_INFO3</v>
      </c>
      <c r="P1444" s="3"/>
    </row>
    <row r="1445" spans="2:16" x14ac:dyDescent="0.45">
      <c r="B1445" s="3" t="s">
        <v>835</v>
      </c>
      <c r="C1445" s="4" t="s">
        <v>2685</v>
      </c>
      <c r="D1445" s="32" t="str">
        <f t="shared" si="88"/>
        <v>es_goods_goodsAccess</v>
      </c>
      <c r="E1445">
        <f t="shared" si="89"/>
        <v>0</v>
      </c>
      <c r="F1445">
        <f t="shared" si="90"/>
        <v>0</v>
      </c>
      <c r="J1445" s="4" t="s">
        <v>816</v>
      </c>
      <c r="K1445" s="4" t="s">
        <v>2408</v>
      </c>
      <c r="L1445" s="3"/>
      <c r="O1445" t="str">
        <f t="shared" si="91"/>
        <v>T_PRODUCT_INFO4</v>
      </c>
      <c r="P1445" s="3"/>
    </row>
    <row r="1446" spans="2:16" x14ac:dyDescent="0.45">
      <c r="B1446" s="3" t="s">
        <v>835</v>
      </c>
      <c r="C1446" s="4" t="s">
        <v>2686</v>
      </c>
      <c r="D1446" s="32" t="str">
        <f t="shared" si="88"/>
        <v>es_goods_goodsAccessGroup</v>
      </c>
      <c r="E1446">
        <f t="shared" si="89"/>
        <v>0</v>
      </c>
      <c r="F1446">
        <f t="shared" si="90"/>
        <v>0</v>
      </c>
      <c r="J1446" s="4" t="s">
        <v>816</v>
      </c>
      <c r="K1446" s="4" t="s">
        <v>2409</v>
      </c>
      <c r="L1446" s="3"/>
      <c r="O1446" t="str">
        <f t="shared" si="91"/>
        <v>T_PRODUCT_INFO5</v>
      </c>
      <c r="P1446" s="3"/>
    </row>
    <row r="1447" spans="2:16" x14ac:dyDescent="0.45">
      <c r="B1447" s="3" t="s">
        <v>835</v>
      </c>
      <c r="C1447" s="4" t="s">
        <v>2687</v>
      </c>
      <c r="D1447" s="32" t="str">
        <f t="shared" si="88"/>
        <v>es_goods_goodsAccessDisplayFl</v>
      </c>
      <c r="E1447">
        <f t="shared" si="89"/>
        <v>0</v>
      </c>
      <c r="F1447">
        <f t="shared" si="90"/>
        <v>0</v>
      </c>
      <c r="J1447" s="4" t="s">
        <v>816</v>
      </c>
      <c r="K1447" s="4" t="s">
        <v>2410</v>
      </c>
      <c r="L1447" s="3"/>
      <c r="O1447" t="str">
        <f t="shared" si="91"/>
        <v>T_PRODUCT_INFO6</v>
      </c>
      <c r="P1447" s="3"/>
    </row>
    <row r="1448" spans="2:16" x14ac:dyDescent="0.45">
      <c r="B1448" s="3" t="s">
        <v>835</v>
      </c>
      <c r="C1448" s="4" t="s">
        <v>2688</v>
      </c>
      <c r="D1448" s="32" t="str">
        <f t="shared" si="88"/>
        <v>es_goods_goodsMustInfo</v>
      </c>
      <c r="E1448">
        <f t="shared" si="89"/>
        <v>0</v>
      </c>
      <c r="F1448">
        <f t="shared" si="90"/>
        <v>0</v>
      </c>
      <c r="J1448" s="4" t="s">
        <v>816</v>
      </c>
      <c r="K1448" s="4" t="s">
        <v>2411</v>
      </c>
      <c r="L1448" s="3"/>
      <c r="O1448" t="str">
        <f t="shared" si="91"/>
        <v>T_PRODUCT_INFO7</v>
      </c>
      <c r="P1448" s="3"/>
    </row>
    <row r="1449" spans="2:16" x14ac:dyDescent="0.45">
      <c r="B1449" s="3" t="s">
        <v>835</v>
      </c>
      <c r="C1449" s="4" t="s">
        <v>2689</v>
      </c>
      <c r="D1449" s="32" t="str">
        <f t="shared" si="88"/>
        <v>es_goods_kcmarkInfo</v>
      </c>
      <c r="E1449">
        <f t="shared" si="89"/>
        <v>0</v>
      </c>
      <c r="F1449">
        <f t="shared" si="90"/>
        <v>0</v>
      </c>
      <c r="J1449" s="4" t="s">
        <v>816</v>
      </c>
      <c r="K1449" s="4" t="s">
        <v>2412</v>
      </c>
      <c r="L1449" s="3"/>
      <c r="O1449" t="str">
        <f t="shared" si="91"/>
        <v>T_PRODUCT_INFO8</v>
      </c>
      <c r="P1449" s="3"/>
    </row>
    <row r="1450" spans="2:16" x14ac:dyDescent="0.45">
      <c r="B1450" s="3" t="s">
        <v>835</v>
      </c>
      <c r="C1450" s="4" t="s">
        <v>2690</v>
      </c>
      <c r="D1450" s="32" t="str">
        <f t="shared" si="88"/>
        <v>es_goods_taxFreeFl</v>
      </c>
      <c r="E1450">
        <f t="shared" si="89"/>
        <v>0</v>
      </c>
      <c r="F1450">
        <f t="shared" si="90"/>
        <v>0</v>
      </c>
      <c r="J1450" s="4" t="s">
        <v>816</v>
      </c>
      <c r="K1450" s="4" t="s">
        <v>2413</v>
      </c>
      <c r="L1450" s="3"/>
      <c r="O1450" t="str">
        <f t="shared" si="91"/>
        <v>T_PRODUCT_INFO9</v>
      </c>
      <c r="P1450" s="3"/>
    </row>
    <row r="1451" spans="2:16" x14ac:dyDescent="0.45">
      <c r="B1451" s="3" t="s">
        <v>835</v>
      </c>
      <c r="C1451" s="4" t="s">
        <v>2691</v>
      </c>
      <c r="D1451" s="32" t="str">
        <f t="shared" si="88"/>
        <v>es_goods_taxPercent</v>
      </c>
      <c r="E1451">
        <f t="shared" si="89"/>
        <v>0</v>
      </c>
      <c r="F1451">
        <f t="shared" si="90"/>
        <v>0</v>
      </c>
      <c r="J1451" s="4" t="s">
        <v>816</v>
      </c>
      <c r="K1451" s="4" t="s">
        <v>2414</v>
      </c>
      <c r="L1451" s="3"/>
      <c r="O1451" t="str">
        <f t="shared" si="91"/>
        <v>T_PRODUCT_INFO10</v>
      </c>
      <c r="P1451" s="3"/>
    </row>
    <row r="1452" spans="2:16" x14ac:dyDescent="0.45">
      <c r="B1452" s="3" t="s">
        <v>835</v>
      </c>
      <c r="C1452" s="4" t="s">
        <v>2692</v>
      </c>
      <c r="D1452" s="32" t="str">
        <f t="shared" si="88"/>
        <v>es_goods_cultureBenefitFl</v>
      </c>
      <c r="E1452">
        <f t="shared" si="89"/>
        <v>0</v>
      </c>
      <c r="F1452">
        <f t="shared" si="90"/>
        <v>0</v>
      </c>
      <c r="J1452" s="4" t="s">
        <v>816</v>
      </c>
      <c r="K1452" s="4" t="s">
        <v>2415</v>
      </c>
      <c r="L1452" s="3"/>
      <c r="O1452" t="str">
        <f t="shared" si="91"/>
        <v>T_PRODUCT_INFO11</v>
      </c>
      <c r="P1452" s="3"/>
    </row>
    <row r="1453" spans="2:16" x14ac:dyDescent="0.45">
      <c r="B1453" s="3" t="s">
        <v>835</v>
      </c>
      <c r="C1453" s="4" t="s">
        <v>2693</v>
      </c>
      <c r="D1453" s="32" t="str">
        <f t="shared" si="88"/>
        <v>es_goods_goodsWeight</v>
      </c>
      <c r="E1453">
        <f t="shared" si="89"/>
        <v>0</v>
      </c>
      <c r="F1453">
        <f t="shared" si="90"/>
        <v>0</v>
      </c>
      <c r="J1453" s="4" t="s">
        <v>816</v>
      </c>
      <c r="K1453" s="4" t="s">
        <v>2416</v>
      </c>
      <c r="L1453" s="3"/>
      <c r="O1453" t="str">
        <f t="shared" si="91"/>
        <v>T_PRODUCT_INFO12</v>
      </c>
      <c r="P1453" s="3"/>
    </row>
    <row r="1454" spans="2:16" x14ac:dyDescent="0.45">
      <c r="B1454" s="3" t="s">
        <v>835</v>
      </c>
      <c r="C1454" s="4" t="s">
        <v>2694</v>
      </c>
      <c r="D1454" s="32" t="str">
        <f t="shared" si="88"/>
        <v>es_goods_totalStock</v>
      </c>
      <c r="E1454">
        <f t="shared" si="89"/>
        <v>0</v>
      </c>
      <c r="F1454">
        <f t="shared" si="90"/>
        <v>0</v>
      </c>
      <c r="J1454" s="4" t="s">
        <v>816</v>
      </c>
      <c r="K1454" s="4" t="s">
        <v>2417</v>
      </c>
      <c r="L1454" s="3"/>
      <c r="O1454" t="str">
        <f t="shared" si="91"/>
        <v>T_PRODUCT_INFO13</v>
      </c>
      <c r="P1454" s="3"/>
    </row>
    <row r="1455" spans="2:16" x14ac:dyDescent="0.45">
      <c r="B1455" s="3" t="s">
        <v>835</v>
      </c>
      <c r="C1455" s="4" t="s">
        <v>2695</v>
      </c>
      <c r="D1455" s="32" t="str">
        <f t="shared" si="88"/>
        <v>es_goods_stockFl</v>
      </c>
      <c r="E1455" t="str">
        <f t="shared" si="89"/>
        <v>MUL</v>
      </c>
      <c r="F1455" t="str">
        <f t="shared" si="90"/>
        <v>MUL</v>
      </c>
      <c r="G1455" t="s">
        <v>5506</v>
      </c>
      <c r="J1455" s="4" t="s">
        <v>816</v>
      </c>
      <c r="K1455" s="4" t="s">
        <v>2418</v>
      </c>
      <c r="L1455" s="3"/>
      <c r="O1455" t="str">
        <f t="shared" si="91"/>
        <v>T_PRODUCT_DOSAGE</v>
      </c>
      <c r="P1455" s="3"/>
    </row>
    <row r="1456" spans="2:16" x14ac:dyDescent="0.45">
      <c r="B1456" s="3" t="s">
        <v>835</v>
      </c>
      <c r="C1456" s="4" t="s">
        <v>2696</v>
      </c>
      <c r="D1456" s="32" t="str">
        <f t="shared" si="88"/>
        <v>es_goods_soldOutFl</v>
      </c>
      <c r="E1456">
        <f t="shared" si="89"/>
        <v>0</v>
      </c>
      <c r="F1456">
        <f t="shared" si="90"/>
        <v>0</v>
      </c>
      <c r="J1456" s="4" t="s">
        <v>816</v>
      </c>
      <c r="K1456" s="4" t="s">
        <v>2419</v>
      </c>
      <c r="L1456" s="3"/>
      <c r="O1456" t="str">
        <f t="shared" si="91"/>
        <v>T_PRODUCT_DOSE_CNT</v>
      </c>
      <c r="P1456" s="3"/>
    </row>
    <row r="1457" spans="2:16" x14ac:dyDescent="0.45">
      <c r="B1457" s="3" t="s">
        <v>835</v>
      </c>
      <c r="C1457" s="4" t="s">
        <v>2697</v>
      </c>
      <c r="D1457" s="32" t="str">
        <f t="shared" si="88"/>
        <v>es_goods_fixedSales</v>
      </c>
      <c r="E1457">
        <f t="shared" si="89"/>
        <v>0</v>
      </c>
      <c r="F1457">
        <f t="shared" si="90"/>
        <v>0</v>
      </c>
      <c r="J1457" s="4" t="s">
        <v>816</v>
      </c>
      <c r="K1457" s="4" t="s">
        <v>2420</v>
      </c>
      <c r="L1457" s="3"/>
      <c r="O1457" t="str">
        <f t="shared" si="91"/>
        <v>T_PRODUCT_DOSE_METHOD</v>
      </c>
      <c r="P1457" s="3"/>
    </row>
    <row r="1458" spans="2:16" x14ac:dyDescent="0.45">
      <c r="B1458" s="3" t="s">
        <v>835</v>
      </c>
      <c r="C1458" s="4" t="s">
        <v>2698</v>
      </c>
      <c r="D1458" s="32" t="str">
        <f t="shared" si="88"/>
        <v>es_goods_fixedOrderCnt</v>
      </c>
      <c r="E1458">
        <f t="shared" si="89"/>
        <v>0</v>
      </c>
      <c r="F1458">
        <f t="shared" si="90"/>
        <v>0</v>
      </c>
      <c r="J1458" s="4" t="s">
        <v>816</v>
      </c>
      <c r="K1458" s="4" t="s">
        <v>2157</v>
      </c>
      <c r="L1458" s="3"/>
      <c r="O1458" t="str">
        <f t="shared" si="91"/>
        <v>T_PRODUCT_CUSER</v>
      </c>
      <c r="P1458" s="3"/>
    </row>
    <row r="1459" spans="2:16" x14ac:dyDescent="0.45">
      <c r="B1459" s="3" t="s">
        <v>835</v>
      </c>
      <c r="C1459" s="4" t="s">
        <v>2699</v>
      </c>
      <c r="D1459" s="32" t="str">
        <f t="shared" si="88"/>
        <v>es_goods_salesUnit</v>
      </c>
      <c r="E1459">
        <f t="shared" si="89"/>
        <v>0</v>
      </c>
      <c r="F1459">
        <f t="shared" si="90"/>
        <v>0</v>
      </c>
      <c r="J1459" s="4" t="s">
        <v>816</v>
      </c>
      <c r="K1459" s="4" t="s">
        <v>2149</v>
      </c>
      <c r="L1459" s="3"/>
      <c r="O1459" t="str">
        <f t="shared" si="91"/>
        <v>T_PRODUCT_CDATE</v>
      </c>
      <c r="P1459" s="3"/>
    </row>
    <row r="1460" spans="2:16" x14ac:dyDescent="0.45">
      <c r="B1460" s="3" t="s">
        <v>835</v>
      </c>
      <c r="C1460" s="4" t="s">
        <v>2700</v>
      </c>
      <c r="D1460" s="32" t="str">
        <f t="shared" si="88"/>
        <v>es_goods_minOrderCnt</v>
      </c>
      <c r="E1460">
        <f t="shared" si="89"/>
        <v>0</v>
      </c>
      <c r="F1460">
        <f t="shared" si="90"/>
        <v>0</v>
      </c>
      <c r="J1460" s="4" t="s">
        <v>816</v>
      </c>
      <c r="K1460" s="4" t="s">
        <v>2158</v>
      </c>
      <c r="L1460" s="3"/>
      <c r="O1460" t="str">
        <f t="shared" si="91"/>
        <v>T_PRODUCT_UUSER</v>
      </c>
      <c r="P1460" s="3"/>
    </row>
    <row r="1461" spans="2:16" x14ac:dyDescent="0.45">
      <c r="B1461" s="3" t="s">
        <v>835</v>
      </c>
      <c r="C1461" s="4" t="s">
        <v>2701</v>
      </c>
      <c r="D1461" s="32" t="str">
        <f t="shared" si="88"/>
        <v>es_goods_maxOrderCnt</v>
      </c>
      <c r="E1461">
        <f t="shared" si="89"/>
        <v>0</v>
      </c>
      <c r="F1461">
        <f t="shared" si="90"/>
        <v>0</v>
      </c>
      <c r="J1461" s="4" t="s">
        <v>816</v>
      </c>
      <c r="K1461" s="4" t="s">
        <v>2150</v>
      </c>
      <c r="L1461" s="3"/>
      <c r="O1461" t="str">
        <f t="shared" si="91"/>
        <v>T_PRODUCT_UDATE</v>
      </c>
      <c r="P1461" s="3"/>
    </row>
    <row r="1462" spans="2:16" x14ac:dyDescent="0.45">
      <c r="B1462" s="3" t="s">
        <v>835</v>
      </c>
      <c r="C1462" s="4" t="s">
        <v>2702</v>
      </c>
      <c r="D1462" s="32" t="str">
        <f t="shared" si="88"/>
        <v>es_goods_salesStartYmd</v>
      </c>
      <c r="E1462">
        <f t="shared" si="89"/>
        <v>0</v>
      </c>
      <c r="F1462">
        <f t="shared" si="90"/>
        <v>0</v>
      </c>
      <c r="J1462" s="4" t="s">
        <v>817</v>
      </c>
      <c r="K1462" s="4" t="s">
        <v>2145</v>
      </c>
      <c r="L1462" s="3" t="s">
        <v>5505</v>
      </c>
      <c r="O1462" t="str">
        <f t="shared" si="91"/>
        <v>T_PRODUCT_CATEGORY_PNO</v>
      </c>
      <c r="P1462" s="3" t="s">
        <v>5505</v>
      </c>
    </row>
    <row r="1463" spans="2:16" x14ac:dyDescent="0.45">
      <c r="B1463" s="3" t="s">
        <v>835</v>
      </c>
      <c r="C1463" s="4" t="s">
        <v>2703</v>
      </c>
      <c r="D1463" s="32" t="str">
        <f t="shared" si="88"/>
        <v>es_goods_salesEndYmd</v>
      </c>
      <c r="E1463">
        <f t="shared" si="89"/>
        <v>0</v>
      </c>
      <c r="F1463">
        <f t="shared" si="90"/>
        <v>0</v>
      </c>
      <c r="J1463" s="4" t="s">
        <v>817</v>
      </c>
      <c r="K1463" s="4" t="s">
        <v>2151</v>
      </c>
      <c r="L1463" s="3" t="s">
        <v>5505</v>
      </c>
      <c r="O1463" t="str">
        <f t="shared" si="91"/>
        <v>T_PRODUCT_CATEGORY_CATE_NO</v>
      </c>
      <c r="P1463" s="3" t="s">
        <v>5505</v>
      </c>
    </row>
    <row r="1464" spans="2:16" x14ac:dyDescent="0.45">
      <c r="B1464" s="3" t="s">
        <v>835</v>
      </c>
      <c r="C1464" s="4" t="s">
        <v>2704</v>
      </c>
      <c r="D1464" s="32" t="str">
        <f t="shared" si="88"/>
        <v>es_goods_restockFl</v>
      </c>
      <c r="E1464">
        <f t="shared" si="89"/>
        <v>0</v>
      </c>
      <c r="F1464">
        <f t="shared" si="90"/>
        <v>0</v>
      </c>
      <c r="J1464" s="4" t="s">
        <v>3466</v>
      </c>
      <c r="K1464" s="4" t="s">
        <v>2145</v>
      </c>
      <c r="L1464" s="3" t="s">
        <v>5505</v>
      </c>
      <c r="O1464" t="str">
        <f t="shared" si="91"/>
        <v>T_PRODUCT_DISCOUNT_PNO</v>
      </c>
      <c r="P1464" s="3" t="s">
        <v>5505</v>
      </c>
    </row>
    <row r="1465" spans="2:16" x14ac:dyDescent="0.45">
      <c r="B1465" s="3" t="s">
        <v>835</v>
      </c>
      <c r="C1465" s="4" t="s">
        <v>2705</v>
      </c>
      <c r="D1465" s="32" t="str">
        <f t="shared" si="88"/>
        <v>es_goods_mileageFl</v>
      </c>
      <c r="E1465">
        <f t="shared" si="89"/>
        <v>0</v>
      </c>
      <c r="F1465">
        <f t="shared" si="90"/>
        <v>0</v>
      </c>
      <c r="J1465" s="4" t="s">
        <v>3466</v>
      </c>
      <c r="K1465" s="4" t="s">
        <v>2287</v>
      </c>
      <c r="L1465" s="3" t="s">
        <v>5505</v>
      </c>
      <c r="O1465" t="str">
        <f t="shared" si="91"/>
        <v>T_PRODUCT_DISCOUNT_GRADE_NO</v>
      </c>
      <c r="P1465" s="3" t="s">
        <v>5505</v>
      </c>
    </row>
    <row r="1466" spans="2:16" x14ac:dyDescent="0.45">
      <c r="B1466" s="3" t="s">
        <v>835</v>
      </c>
      <c r="C1466" s="4" t="s">
        <v>2706</v>
      </c>
      <c r="D1466" s="32" t="str">
        <f t="shared" si="88"/>
        <v>es_goods_mileageGroup</v>
      </c>
      <c r="E1466">
        <f t="shared" si="89"/>
        <v>0</v>
      </c>
      <c r="F1466">
        <f t="shared" si="90"/>
        <v>0</v>
      </c>
      <c r="J1466" s="4" t="s">
        <v>3466</v>
      </c>
      <c r="K1466" s="4" t="s">
        <v>2269</v>
      </c>
      <c r="L1466" s="3"/>
      <c r="O1466" t="str">
        <f t="shared" si="91"/>
        <v>T_PRODUCT_DISCOUNT_DISCOUNT</v>
      </c>
      <c r="P1466" s="3"/>
    </row>
    <row r="1467" spans="2:16" x14ac:dyDescent="0.45">
      <c r="B1467" s="3" t="s">
        <v>835</v>
      </c>
      <c r="C1467" s="4" t="s">
        <v>2707</v>
      </c>
      <c r="D1467" s="32" t="str">
        <f t="shared" si="88"/>
        <v>es_goods_mileageGoods</v>
      </c>
      <c r="E1467">
        <f t="shared" si="89"/>
        <v>0</v>
      </c>
      <c r="F1467">
        <f t="shared" si="90"/>
        <v>0</v>
      </c>
      <c r="J1467" s="4" t="s">
        <v>3467</v>
      </c>
      <c r="K1467" s="4" t="s">
        <v>2145</v>
      </c>
      <c r="L1467" s="3" t="s">
        <v>5505</v>
      </c>
      <c r="O1467" t="str">
        <f t="shared" si="91"/>
        <v>T_PRODUCT_DOSE_PNO</v>
      </c>
      <c r="P1467" s="3" t="s">
        <v>5505</v>
      </c>
    </row>
    <row r="1468" spans="2:16" x14ac:dyDescent="0.45">
      <c r="B1468" s="3" t="s">
        <v>835</v>
      </c>
      <c r="C1468" s="4" t="s">
        <v>2708</v>
      </c>
      <c r="D1468" s="32" t="str">
        <f t="shared" si="88"/>
        <v>es_goods_mileageGoodsUnit</v>
      </c>
      <c r="E1468">
        <f t="shared" si="89"/>
        <v>0</v>
      </c>
      <c r="F1468">
        <f t="shared" si="90"/>
        <v>0</v>
      </c>
      <c r="J1468" s="4" t="s">
        <v>3467</v>
      </c>
      <c r="K1468" s="4" t="s">
        <v>3985</v>
      </c>
      <c r="L1468" s="3" t="s">
        <v>5505</v>
      </c>
      <c r="O1468" t="str">
        <f t="shared" si="91"/>
        <v>T_PRODUCT_DOSE_DOSE_NO</v>
      </c>
      <c r="P1468" s="3" t="s">
        <v>5505</v>
      </c>
    </row>
    <row r="1469" spans="2:16" x14ac:dyDescent="0.45">
      <c r="B1469" s="3" t="s">
        <v>835</v>
      </c>
      <c r="C1469" s="4" t="s">
        <v>2709</v>
      </c>
      <c r="D1469" s="32" t="str">
        <f t="shared" si="88"/>
        <v>es_goods_mileageGroupInfo</v>
      </c>
      <c r="E1469">
        <f t="shared" si="89"/>
        <v>0</v>
      </c>
      <c r="F1469">
        <f t="shared" si="90"/>
        <v>0</v>
      </c>
      <c r="J1469" s="4" t="s">
        <v>3467</v>
      </c>
      <c r="K1469" s="4" t="s">
        <v>2154</v>
      </c>
      <c r="L1469" s="3"/>
      <c r="O1469" t="str">
        <f t="shared" si="91"/>
        <v>T_PRODUCT_DOSE_RANK</v>
      </c>
      <c r="P1469" s="3"/>
    </row>
    <row r="1470" spans="2:16" x14ac:dyDescent="0.45">
      <c r="B1470" s="3" t="s">
        <v>835</v>
      </c>
      <c r="C1470" s="4" t="s">
        <v>2710</v>
      </c>
      <c r="D1470" s="32" t="str">
        <f t="shared" si="88"/>
        <v>es_goods_mileageGroupMemberInfo</v>
      </c>
      <c r="E1470">
        <f t="shared" si="89"/>
        <v>0</v>
      </c>
      <c r="F1470">
        <f t="shared" si="90"/>
        <v>0</v>
      </c>
      <c r="J1470" s="4" t="s">
        <v>3468</v>
      </c>
      <c r="K1470" s="4" t="s">
        <v>2145</v>
      </c>
      <c r="L1470" s="3" t="s">
        <v>5505</v>
      </c>
      <c r="O1470" t="str">
        <f t="shared" si="91"/>
        <v>T_PRODUCT_GIFT_PNO</v>
      </c>
      <c r="P1470" s="3" t="s">
        <v>5505</v>
      </c>
    </row>
    <row r="1471" spans="2:16" x14ac:dyDescent="0.45">
      <c r="B1471" s="3" t="s">
        <v>835</v>
      </c>
      <c r="C1471" s="4" t="s">
        <v>2711</v>
      </c>
      <c r="D1471" s="32" t="str">
        <f t="shared" si="88"/>
        <v>es_goods_goodsBenefitSetFl</v>
      </c>
      <c r="E1471">
        <f t="shared" si="89"/>
        <v>0</v>
      </c>
      <c r="F1471">
        <f t="shared" si="90"/>
        <v>0</v>
      </c>
      <c r="J1471" s="4" t="s">
        <v>3468</v>
      </c>
      <c r="K1471" s="4" t="s">
        <v>4058</v>
      </c>
      <c r="L1471" s="3" t="s">
        <v>5505</v>
      </c>
      <c r="O1471" t="str">
        <f t="shared" si="91"/>
        <v>T_PRODUCT_GIFT_GIFT_PNO</v>
      </c>
      <c r="P1471" s="3" t="s">
        <v>5505</v>
      </c>
    </row>
    <row r="1472" spans="2:16" x14ac:dyDescent="0.45">
      <c r="B1472" s="3" t="s">
        <v>835</v>
      </c>
      <c r="C1472" s="4" t="s">
        <v>2712</v>
      </c>
      <c r="D1472" s="32" t="str">
        <f t="shared" si="88"/>
        <v>es_goods_benefitUseType</v>
      </c>
      <c r="E1472">
        <f t="shared" si="89"/>
        <v>0</v>
      </c>
      <c r="F1472">
        <f t="shared" si="90"/>
        <v>0</v>
      </c>
      <c r="J1472" s="4" t="s">
        <v>3469</v>
      </c>
      <c r="K1472" s="4" t="s">
        <v>2145</v>
      </c>
      <c r="L1472" s="3" t="s">
        <v>5505</v>
      </c>
      <c r="O1472" t="str">
        <f t="shared" si="91"/>
        <v>T_PRODUCT_GRADE_PNO</v>
      </c>
      <c r="P1472" s="3" t="s">
        <v>5505</v>
      </c>
    </row>
    <row r="1473" spans="2:16" x14ac:dyDescent="0.45">
      <c r="B1473" s="3" t="s">
        <v>835</v>
      </c>
      <c r="C1473" s="4" t="s">
        <v>2713</v>
      </c>
      <c r="D1473" s="32" t="str">
        <f t="shared" si="88"/>
        <v>es_goods_newGoodsRegFl</v>
      </c>
      <c r="E1473">
        <f t="shared" si="89"/>
        <v>0</v>
      </c>
      <c r="F1473">
        <f t="shared" si="90"/>
        <v>0</v>
      </c>
      <c r="J1473" s="4" t="s">
        <v>3470</v>
      </c>
      <c r="K1473" s="4" t="s">
        <v>2287</v>
      </c>
      <c r="L1473" s="3" t="s">
        <v>5505</v>
      </c>
      <c r="O1473" t="str">
        <f t="shared" si="91"/>
        <v>T_PRODUCT_GRADE_GRADE_NO</v>
      </c>
      <c r="P1473" s="3" t="s">
        <v>5505</v>
      </c>
    </row>
    <row r="1474" spans="2:16" x14ac:dyDescent="0.45">
      <c r="B1474" s="3" t="s">
        <v>835</v>
      </c>
      <c r="C1474" s="4" t="s">
        <v>2714</v>
      </c>
      <c r="D1474" s="32" t="str">
        <f t="shared" si="88"/>
        <v>es_goods_newGoodsDate</v>
      </c>
      <c r="E1474">
        <f t="shared" si="89"/>
        <v>0</v>
      </c>
      <c r="F1474">
        <f t="shared" si="90"/>
        <v>0</v>
      </c>
      <c r="J1474" s="4" t="s">
        <v>3471</v>
      </c>
      <c r="K1474" s="4" t="s">
        <v>2145</v>
      </c>
      <c r="L1474" s="3" t="s">
        <v>5505</v>
      </c>
      <c r="O1474" t="str">
        <f t="shared" si="91"/>
        <v>T_PRODUCT_ICON_PNO</v>
      </c>
      <c r="P1474" s="3" t="s">
        <v>5505</v>
      </c>
    </row>
    <row r="1475" spans="2:16" x14ac:dyDescent="0.45">
      <c r="B1475" s="3" t="s">
        <v>835</v>
      </c>
      <c r="C1475" s="4" t="s">
        <v>2715</v>
      </c>
      <c r="D1475" s="32" t="str">
        <f t="shared" si="88"/>
        <v>es_goods_newGoodsDateFl</v>
      </c>
      <c r="E1475">
        <f t="shared" si="89"/>
        <v>0</v>
      </c>
      <c r="F1475">
        <f t="shared" si="90"/>
        <v>0</v>
      </c>
      <c r="J1475" s="4" t="s">
        <v>3471</v>
      </c>
      <c r="K1475" s="4" t="s">
        <v>4000</v>
      </c>
      <c r="L1475" s="3" t="s">
        <v>5505</v>
      </c>
      <c r="O1475" t="str">
        <f t="shared" si="91"/>
        <v>T_PRODUCT_ICON_ICON_NO</v>
      </c>
      <c r="P1475" s="3" t="s">
        <v>5505</v>
      </c>
    </row>
    <row r="1476" spans="2:16" x14ac:dyDescent="0.45">
      <c r="B1476" s="3" t="s">
        <v>835</v>
      </c>
      <c r="C1476" s="4" t="s">
        <v>2716</v>
      </c>
      <c r="D1476" s="32" t="str">
        <f t="shared" si="88"/>
        <v>es_goods_periodDiscountStart</v>
      </c>
      <c r="E1476">
        <f t="shared" si="89"/>
        <v>0</v>
      </c>
      <c r="F1476">
        <f t="shared" si="90"/>
        <v>0</v>
      </c>
      <c r="J1476" s="4" t="s">
        <v>3472</v>
      </c>
      <c r="K1476" s="4" t="s">
        <v>2145</v>
      </c>
      <c r="L1476" s="3" t="s">
        <v>5505</v>
      </c>
      <c r="O1476" t="str">
        <f t="shared" si="91"/>
        <v>T_PRODUCT_INTAKE_PNO</v>
      </c>
      <c r="P1476" s="3" t="s">
        <v>5505</v>
      </c>
    </row>
    <row r="1477" spans="2:16" x14ac:dyDescent="0.45">
      <c r="B1477" s="3" t="s">
        <v>835</v>
      </c>
      <c r="C1477" s="4" t="s">
        <v>2717</v>
      </c>
      <c r="D1477" s="32" t="str">
        <f t="shared" ref="D1477:D1540" si="92">B1477&amp;"_"&amp;C1477</f>
        <v>es_goods_periodDiscountEnd</v>
      </c>
      <c r="E1477">
        <f t="shared" ref="E1477:E1540" si="93">VLOOKUP(D1477,$O$3:$P$6663,2,FALSE)</f>
        <v>0</v>
      </c>
      <c r="F1477">
        <f t="shared" ref="F1477:F1540" si="94">IFERROR(E1477,"")</f>
        <v>0</v>
      </c>
      <c r="J1477" s="4" t="s">
        <v>3472</v>
      </c>
      <c r="K1477" s="4" t="s">
        <v>4001</v>
      </c>
      <c r="L1477" s="3" t="s">
        <v>5505</v>
      </c>
      <c r="O1477" t="str">
        <f t="shared" ref="O1477:O1540" si="95">J1477&amp;"_"&amp;K1477</f>
        <v>T_PRODUCT_INTAKE_INTAKE_NO</v>
      </c>
      <c r="P1477" s="3" t="s">
        <v>5505</v>
      </c>
    </row>
    <row r="1478" spans="2:16" x14ac:dyDescent="0.45">
      <c r="B1478" s="3" t="s">
        <v>835</v>
      </c>
      <c r="C1478" s="4" t="s">
        <v>2718</v>
      </c>
      <c r="D1478" s="32" t="str">
        <f t="shared" si="92"/>
        <v>es_goods_goodsDiscountFl</v>
      </c>
      <c r="E1478">
        <f t="shared" si="93"/>
        <v>0</v>
      </c>
      <c r="F1478">
        <f t="shared" si="94"/>
        <v>0</v>
      </c>
      <c r="J1478" s="4" t="s">
        <v>3472</v>
      </c>
      <c r="K1478" s="4" t="s">
        <v>2154</v>
      </c>
      <c r="L1478" s="3"/>
      <c r="O1478" t="str">
        <f t="shared" si="95"/>
        <v>T_PRODUCT_INTAKE_RANK</v>
      </c>
      <c r="P1478" s="3"/>
    </row>
    <row r="1479" spans="2:16" x14ac:dyDescent="0.45">
      <c r="B1479" s="3" t="s">
        <v>835</v>
      </c>
      <c r="C1479" s="4" t="s">
        <v>2719</v>
      </c>
      <c r="D1479" s="32" t="str">
        <f t="shared" si="92"/>
        <v>es_goods_goodsDiscount</v>
      </c>
      <c r="E1479">
        <f t="shared" si="93"/>
        <v>0</v>
      </c>
      <c r="F1479">
        <f t="shared" si="94"/>
        <v>0</v>
      </c>
      <c r="J1479" s="4" t="s">
        <v>3473</v>
      </c>
      <c r="K1479" s="4" t="s">
        <v>2145</v>
      </c>
      <c r="L1479" s="3" t="s">
        <v>5505</v>
      </c>
      <c r="O1479" t="str">
        <f t="shared" si="95"/>
        <v>T_PRODUCT_NUTRITION_PNO</v>
      </c>
      <c r="P1479" s="3" t="s">
        <v>5505</v>
      </c>
    </row>
    <row r="1480" spans="2:16" x14ac:dyDescent="0.45">
      <c r="B1480" s="3" t="s">
        <v>835</v>
      </c>
      <c r="C1480" s="4" t="s">
        <v>2720</v>
      </c>
      <c r="D1480" s="32" t="str">
        <f t="shared" si="92"/>
        <v>es_goods_goodsDiscountUnit</v>
      </c>
      <c r="E1480">
        <f t="shared" si="93"/>
        <v>0</v>
      </c>
      <c r="F1480">
        <f t="shared" si="94"/>
        <v>0</v>
      </c>
      <c r="J1480" s="4" t="s">
        <v>3473</v>
      </c>
      <c r="K1480" s="4" t="s">
        <v>3995</v>
      </c>
      <c r="L1480" s="3" t="s">
        <v>5505</v>
      </c>
      <c r="O1480" t="str">
        <f t="shared" si="95"/>
        <v>T_PRODUCT_NUTRITION_NUTRITION_NO</v>
      </c>
      <c r="P1480" s="3" t="s">
        <v>5505</v>
      </c>
    </row>
    <row r="1481" spans="2:16" x14ac:dyDescent="0.45">
      <c r="B1481" s="3" t="s">
        <v>835</v>
      </c>
      <c r="C1481" s="4" t="s">
        <v>2721</v>
      </c>
      <c r="D1481" s="32" t="str">
        <f t="shared" si="92"/>
        <v>es_goods_fixedGoodsDiscount</v>
      </c>
      <c r="E1481">
        <f t="shared" si="93"/>
        <v>0</v>
      </c>
      <c r="F1481">
        <f t="shared" si="94"/>
        <v>0</v>
      </c>
      <c r="J1481" s="4" t="s">
        <v>3473</v>
      </c>
      <c r="K1481" s="4" t="s">
        <v>4014</v>
      </c>
      <c r="L1481" s="3"/>
      <c r="O1481" t="str">
        <f t="shared" si="95"/>
        <v>T_PRODUCT_NUTRITION_STANDARD</v>
      </c>
      <c r="P1481" s="3"/>
    </row>
    <row r="1482" spans="2:16" x14ac:dyDescent="0.45">
      <c r="B1482" s="3" t="s">
        <v>835</v>
      </c>
      <c r="C1482" s="4" t="s">
        <v>2722</v>
      </c>
      <c r="D1482" s="32" t="str">
        <f t="shared" si="92"/>
        <v>es_goods_goodsDiscountGroup</v>
      </c>
      <c r="E1482">
        <f t="shared" si="93"/>
        <v>0</v>
      </c>
      <c r="F1482">
        <f t="shared" si="94"/>
        <v>0</v>
      </c>
      <c r="J1482" s="4" t="s">
        <v>3473</v>
      </c>
      <c r="K1482" s="4" t="s">
        <v>2319</v>
      </c>
      <c r="L1482" s="3"/>
      <c r="O1482" t="str">
        <f t="shared" si="95"/>
        <v>T_PRODUCT_NUTRITION_CONTENT</v>
      </c>
      <c r="P1482" s="3"/>
    </row>
    <row r="1483" spans="2:16" x14ac:dyDescent="0.45">
      <c r="B1483" s="3" t="s">
        <v>835</v>
      </c>
      <c r="C1483" s="4" t="s">
        <v>2723</v>
      </c>
      <c r="D1483" s="32" t="str">
        <f t="shared" si="92"/>
        <v>es_goods_goodsDiscountGroupMemberInfo</v>
      </c>
      <c r="E1483">
        <f t="shared" si="93"/>
        <v>0</v>
      </c>
      <c r="F1483">
        <f t="shared" si="94"/>
        <v>0</v>
      </c>
      <c r="J1483" s="4" t="s">
        <v>3473</v>
      </c>
      <c r="K1483" s="4" t="s">
        <v>2154</v>
      </c>
      <c r="L1483" s="3"/>
      <c r="O1483" t="str">
        <f t="shared" si="95"/>
        <v>T_PRODUCT_NUTRITION_RANK</v>
      </c>
      <c r="P1483" s="3"/>
    </row>
    <row r="1484" spans="2:16" x14ac:dyDescent="0.45">
      <c r="B1484" s="3" t="s">
        <v>835</v>
      </c>
      <c r="C1484" s="4" t="s">
        <v>2724</v>
      </c>
      <c r="D1484" s="32" t="str">
        <f t="shared" si="92"/>
        <v>es_goods_exceptBenefit</v>
      </c>
      <c r="E1484">
        <f t="shared" si="93"/>
        <v>0</v>
      </c>
      <c r="F1484">
        <f t="shared" si="94"/>
        <v>0</v>
      </c>
      <c r="J1484" s="4" t="s">
        <v>3474</v>
      </c>
      <c r="K1484" s="4" t="s">
        <v>2145</v>
      </c>
      <c r="L1484" s="3" t="s">
        <v>5505</v>
      </c>
      <c r="O1484" t="str">
        <f t="shared" si="95"/>
        <v>T_PRODUCT_OPT_PNO</v>
      </c>
      <c r="P1484" s="3" t="s">
        <v>5505</v>
      </c>
    </row>
    <row r="1485" spans="2:16" x14ac:dyDescent="0.45">
      <c r="B1485" s="3" t="s">
        <v>835</v>
      </c>
      <c r="C1485" s="4" t="s">
        <v>2725</v>
      </c>
      <c r="D1485" s="32" t="str">
        <f t="shared" si="92"/>
        <v>es_goods_exceptBenefitGroup</v>
      </c>
      <c r="E1485">
        <f t="shared" si="93"/>
        <v>0</v>
      </c>
      <c r="F1485">
        <f t="shared" si="94"/>
        <v>0</v>
      </c>
      <c r="J1485" s="4" t="s">
        <v>3474</v>
      </c>
      <c r="K1485" s="4" t="s">
        <v>4059</v>
      </c>
      <c r="L1485" s="3" t="s">
        <v>5505</v>
      </c>
      <c r="O1485" t="str">
        <f t="shared" si="95"/>
        <v>T_PRODUCT_OPT_OPT_PNO</v>
      </c>
      <c r="P1485" s="3" t="s">
        <v>5505</v>
      </c>
    </row>
    <row r="1486" spans="2:16" x14ac:dyDescent="0.45">
      <c r="B1486" s="3" t="s">
        <v>835</v>
      </c>
      <c r="C1486" s="4" t="s">
        <v>2726</v>
      </c>
      <c r="D1486" s="32" t="str">
        <f t="shared" si="92"/>
        <v>es_goods_exceptBenefitGroupInfo</v>
      </c>
      <c r="E1486">
        <f t="shared" si="93"/>
        <v>0</v>
      </c>
      <c r="F1486">
        <f t="shared" si="94"/>
        <v>0</v>
      </c>
      <c r="J1486" s="4" t="s">
        <v>3474</v>
      </c>
      <c r="K1486" s="4" t="s">
        <v>4060</v>
      </c>
      <c r="L1486" s="3"/>
      <c r="O1486" t="str">
        <f t="shared" si="95"/>
        <v>T_PRODUCT_OPT_OPT_NM</v>
      </c>
      <c r="P1486" s="3"/>
    </row>
    <row r="1487" spans="2:16" x14ac:dyDescent="0.45">
      <c r="B1487" s="3" t="s">
        <v>835</v>
      </c>
      <c r="C1487" s="4" t="s">
        <v>2727</v>
      </c>
      <c r="D1487" s="32" t="str">
        <f t="shared" si="92"/>
        <v>es_goods_payLimitFl</v>
      </c>
      <c r="E1487">
        <f t="shared" si="93"/>
        <v>0</v>
      </c>
      <c r="F1487">
        <f t="shared" si="94"/>
        <v>0</v>
      </c>
      <c r="J1487" s="4" t="s">
        <v>3474</v>
      </c>
      <c r="K1487" s="4" t="s">
        <v>2154</v>
      </c>
      <c r="L1487" s="3"/>
      <c r="O1487" t="str">
        <f t="shared" si="95"/>
        <v>T_PRODUCT_OPT_RANK</v>
      </c>
      <c r="P1487" s="3"/>
    </row>
    <row r="1488" spans="2:16" x14ac:dyDescent="0.45">
      <c r="B1488" s="3" t="s">
        <v>835</v>
      </c>
      <c r="C1488" s="4" t="s">
        <v>2728</v>
      </c>
      <c r="D1488" s="32" t="str">
        <f t="shared" si="92"/>
        <v>es_goods_payLimit</v>
      </c>
      <c r="E1488">
        <f t="shared" si="93"/>
        <v>0</v>
      </c>
      <c r="F1488">
        <f t="shared" si="94"/>
        <v>0</v>
      </c>
      <c r="J1488" s="4" t="s">
        <v>818</v>
      </c>
      <c r="K1488" s="4" t="s">
        <v>2145</v>
      </c>
      <c r="L1488" s="3"/>
      <c r="O1488" t="str">
        <f t="shared" si="95"/>
        <v>T_PRODUCT_TAG_PNO</v>
      </c>
      <c r="P1488" s="3"/>
    </row>
    <row r="1489" spans="2:16" x14ac:dyDescent="0.45">
      <c r="B1489" s="3" t="s">
        <v>835</v>
      </c>
      <c r="C1489" s="4" t="s">
        <v>2729</v>
      </c>
      <c r="D1489" s="32" t="str">
        <f t="shared" si="92"/>
        <v>es_goods_goodsPriceString</v>
      </c>
      <c r="E1489">
        <f t="shared" si="93"/>
        <v>0</v>
      </c>
      <c r="F1489">
        <f t="shared" si="94"/>
        <v>0</v>
      </c>
      <c r="J1489" s="4" t="s">
        <v>818</v>
      </c>
      <c r="K1489" s="4" t="s">
        <v>2421</v>
      </c>
      <c r="L1489" s="3" t="s">
        <v>5506</v>
      </c>
      <c r="O1489" t="str">
        <f t="shared" si="95"/>
        <v>T_PRODUCT_TAG_TAG</v>
      </c>
      <c r="P1489" s="3" t="s">
        <v>5506</v>
      </c>
    </row>
    <row r="1490" spans="2:16" x14ac:dyDescent="0.45">
      <c r="B1490" s="3" t="s">
        <v>835</v>
      </c>
      <c r="C1490" s="4" t="s">
        <v>2730</v>
      </c>
      <c r="D1490" s="32" t="str">
        <f t="shared" si="92"/>
        <v>es_goods_goodsPrice</v>
      </c>
      <c r="E1490">
        <f t="shared" si="93"/>
        <v>0</v>
      </c>
      <c r="F1490">
        <f t="shared" si="94"/>
        <v>0</v>
      </c>
      <c r="J1490" s="4" t="s">
        <v>819</v>
      </c>
      <c r="K1490" s="4" t="s">
        <v>2422</v>
      </c>
      <c r="L1490" s="3" t="s">
        <v>5505</v>
      </c>
      <c r="O1490" t="str">
        <f t="shared" si="95"/>
        <v>T_QNA_QNA_NO</v>
      </c>
      <c r="P1490" s="3" t="s">
        <v>5505</v>
      </c>
    </row>
    <row r="1491" spans="2:16" x14ac:dyDescent="0.45">
      <c r="B1491" s="3" t="s">
        <v>835</v>
      </c>
      <c r="C1491" s="4" t="s">
        <v>2731</v>
      </c>
      <c r="D1491" s="32" t="str">
        <f t="shared" si="92"/>
        <v>es_goods_fixedPrice</v>
      </c>
      <c r="E1491">
        <f t="shared" si="93"/>
        <v>0</v>
      </c>
      <c r="F1491">
        <f t="shared" si="94"/>
        <v>0</v>
      </c>
      <c r="J1491" s="4" t="s">
        <v>819</v>
      </c>
      <c r="K1491" s="4" t="s">
        <v>2318</v>
      </c>
      <c r="L1491" s="3"/>
      <c r="O1491" t="str">
        <f t="shared" si="95"/>
        <v>T_QNA_CATE</v>
      </c>
      <c r="P1491" s="3"/>
    </row>
    <row r="1492" spans="2:16" x14ac:dyDescent="0.45">
      <c r="B1492" s="3" t="s">
        <v>835</v>
      </c>
      <c r="C1492" s="4" t="s">
        <v>2732</v>
      </c>
      <c r="D1492" s="32" t="str">
        <f t="shared" si="92"/>
        <v>es_goods_costPrice</v>
      </c>
      <c r="E1492">
        <f t="shared" si="93"/>
        <v>0</v>
      </c>
      <c r="F1492">
        <f t="shared" si="94"/>
        <v>0</v>
      </c>
      <c r="J1492" s="4" t="s">
        <v>819</v>
      </c>
      <c r="K1492" s="4" t="s">
        <v>2322</v>
      </c>
      <c r="L1492" s="3"/>
      <c r="O1492" t="str">
        <f t="shared" si="95"/>
        <v>T_QNA_ORDERID</v>
      </c>
      <c r="P1492" s="3"/>
    </row>
    <row r="1493" spans="2:16" x14ac:dyDescent="0.45">
      <c r="B1493" s="3" t="s">
        <v>835</v>
      </c>
      <c r="C1493" s="4" t="s">
        <v>2733</v>
      </c>
      <c r="D1493" s="32" t="str">
        <f t="shared" si="92"/>
        <v>es_goods_optionFl</v>
      </c>
      <c r="E1493">
        <f t="shared" si="93"/>
        <v>0</v>
      </c>
      <c r="F1493">
        <f t="shared" si="94"/>
        <v>0</v>
      </c>
      <c r="J1493" s="4" t="s">
        <v>819</v>
      </c>
      <c r="K1493" s="4" t="s">
        <v>2349</v>
      </c>
      <c r="L1493" s="3"/>
      <c r="O1493" t="str">
        <f t="shared" si="95"/>
        <v>T_QNA_ODATE</v>
      </c>
      <c r="P1493" s="3"/>
    </row>
    <row r="1494" spans="2:16" x14ac:dyDescent="0.45">
      <c r="B1494" s="3" t="s">
        <v>835</v>
      </c>
      <c r="C1494" s="4" t="s">
        <v>2734</v>
      </c>
      <c r="D1494" s="32" t="str">
        <f t="shared" si="92"/>
        <v>es_goods_optionDisplayFl</v>
      </c>
      <c r="E1494">
        <f t="shared" si="93"/>
        <v>0</v>
      </c>
      <c r="F1494">
        <f t="shared" si="94"/>
        <v>0</v>
      </c>
      <c r="J1494" s="4" t="s">
        <v>819</v>
      </c>
      <c r="K1494" s="4" t="s">
        <v>2145</v>
      </c>
      <c r="L1494" s="3"/>
      <c r="O1494" t="str">
        <f t="shared" si="95"/>
        <v>T_QNA_PNO</v>
      </c>
      <c r="P1494" s="3"/>
    </row>
    <row r="1495" spans="2:16" x14ac:dyDescent="0.45">
      <c r="B1495" s="3" t="s">
        <v>835</v>
      </c>
      <c r="C1495" s="4" t="s">
        <v>2735</v>
      </c>
      <c r="D1495" s="32" t="str">
        <f t="shared" si="92"/>
        <v>es_goods_optionName</v>
      </c>
      <c r="E1495">
        <f t="shared" si="93"/>
        <v>0</v>
      </c>
      <c r="F1495">
        <f t="shared" si="94"/>
        <v>0</v>
      </c>
      <c r="J1495" s="4" t="s">
        <v>819</v>
      </c>
      <c r="K1495" s="4" t="s">
        <v>2325</v>
      </c>
      <c r="L1495" s="3"/>
      <c r="O1495" t="str">
        <f t="shared" si="95"/>
        <v>T_QNA_CLINIC_MEM_NO</v>
      </c>
      <c r="P1495" s="3"/>
    </row>
    <row r="1496" spans="2:16" x14ac:dyDescent="0.45">
      <c r="B1496" s="3" t="s">
        <v>835</v>
      </c>
      <c r="C1496" s="4" t="s">
        <v>2736</v>
      </c>
      <c r="D1496" s="32" t="str">
        <f t="shared" si="92"/>
        <v>es_goods_optionTextFl</v>
      </c>
      <c r="E1496">
        <f t="shared" si="93"/>
        <v>0</v>
      </c>
      <c r="F1496">
        <f t="shared" si="94"/>
        <v>0</v>
      </c>
      <c r="J1496" s="4" t="s">
        <v>819</v>
      </c>
      <c r="K1496" s="4" t="s">
        <v>2263</v>
      </c>
      <c r="L1496" s="3"/>
      <c r="O1496" t="str">
        <f t="shared" si="95"/>
        <v>T_QNA_TITLE</v>
      </c>
      <c r="P1496" s="3"/>
    </row>
    <row r="1497" spans="2:16" x14ac:dyDescent="0.45">
      <c r="B1497" s="3" t="s">
        <v>835</v>
      </c>
      <c r="C1497" s="4" t="s">
        <v>2737</v>
      </c>
      <c r="D1497" s="32" t="str">
        <f t="shared" si="92"/>
        <v>es_goods_optionImagePreviewFl</v>
      </c>
      <c r="E1497">
        <f t="shared" si="93"/>
        <v>0</v>
      </c>
      <c r="F1497">
        <f t="shared" si="94"/>
        <v>0</v>
      </c>
      <c r="J1497" s="4" t="s">
        <v>819</v>
      </c>
      <c r="K1497" s="4" t="s">
        <v>2423</v>
      </c>
      <c r="L1497" s="3"/>
      <c r="O1497" t="str">
        <f t="shared" si="95"/>
        <v>T_QNA_QUESTION</v>
      </c>
      <c r="P1497" s="3"/>
    </row>
    <row r="1498" spans="2:16" x14ac:dyDescent="0.45">
      <c r="B1498" s="3" t="s">
        <v>835</v>
      </c>
      <c r="C1498" s="4" t="s">
        <v>2738</v>
      </c>
      <c r="D1498" s="32" t="str">
        <f t="shared" si="92"/>
        <v>es_goods_optionImageDisplayFl</v>
      </c>
      <c r="E1498">
        <f t="shared" si="93"/>
        <v>0</v>
      </c>
      <c r="F1498">
        <f t="shared" si="94"/>
        <v>0</v>
      </c>
      <c r="J1498" s="4" t="s">
        <v>819</v>
      </c>
      <c r="K1498" s="4" t="s">
        <v>2424</v>
      </c>
      <c r="L1498" s="3"/>
      <c r="O1498" t="str">
        <f t="shared" si="95"/>
        <v>T_QNA_ANSWER</v>
      </c>
      <c r="P1498" s="3"/>
    </row>
    <row r="1499" spans="2:16" x14ac:dyDescent="0.45">
      <c r="B1499" s="3" t="s">
        <v>835</v>
      </c>
      <c r="C1499" s="4" t="s">
        <v>2739</v>
      </c>
      <c r="D1499" s="32" t="str">
        <f t="shared" si="92"/>
        <v>es_goods_addGoodsFl</v>
      </c>
      <c r="E1499">
        <f t="shared" si="93"/>
        <v>0</v>
      </c>
      <c r="F1499">
        <f t="shared" si="94"/>
        <v>0</v>
      </c>
      <c r="J1499" s="4" t="s">
        <v>819</v>
      </c>
      <c r="K1499" s="4" t="s">
        <v>2156</v>
      </c>
      <c r="L1499" s="3"/>
      <c r="O1499" t="str">
        <f t="shared" si="95"/>
        <v>T_QNA_STATUS</v>
      </c>
      <c r="P1499" s="3"/>
    </row>
    <row r="1500" spans="2:16" x14ac:dyDescent="0.45">
      <c r="B1500" s="3" t="s">
        <v>835</v>
      </c>
      <c r="C1500" s="4" t="s">
        <v>2740</v>
      </c>
      <c r="D1500" s="32" t="str">
        <f t="shared" si="92"/>
        <v>es_goods_addGoods</v>
      </c>
      <c r="E1500">
        <f t="shared" si="93"/>
        <v>0</v>
      </c>
      <c r="F1500">
        <f t="shared" si="94"/>
        <v>0</v>
      </c>
      <c r="J1500" s="4" t="s">
        <v>819</v>
      </c>
      <c r="K1500" s="4" t="s">
        <v>2425</v>
      </c>
      <c r="L1500" s="3"/>
      <c r="O1500" t="str">
        <f t="shared" si="95"/>
        <v>T_QNA_QUSER</v>
      </c>
      <c r="P1500" s="3"/>
    </row>
    <row r="1501" spans="2:16" x14ac:dyDescent="0.45">
      <c r="B1501" s="3" t="s">
        <v>835</v>
      </c>
      <c r="C1501" s="4" t="s">
        <v>2741</v>
      </c>
      <c r="D1501" s="32" t="str">
        <f t="shared" si="92"/>
        <v>es_goods_shortDescription</v>
      </c>
      <c r="E1501">
        <f t="shared" si="93"/>
        <v>0</v>
      </c>
      <c r="F1501">
        <f t="shared" si="94"/>
        <v>0</v>
      </c>
      <c r="J1501" s="4" t="s">
        <v>819</v>
      </c>
      <c r="K1501" s="4" t="s">
        <v>2426</v>
      </c>
      <c r="L1501" s="3"/>
      <c r="O1501" t="str">
        <f t="shared" si="95"/>
        <v>T_QNA_QDATE</v>
      </c>
      <c r="P1501" s="3"/>
    </row>
    <row r="1502" spans="2:16" x14ac:dyDescent="0.45">
      <c r="B1502" s="3" t="s">
        <v>835</v>
      </c>
      <c r="C1502" s="4" t="s">
        <v>2742</v>
      </c>
      <c r="D1502" s="32" t="str">
        <f t="shared" si="92"/>
        <v>es_goods_eventDescription</v>
      </c>
      <c r="E1502">
        <f t="shared" si="93"/>
        <v>0</v>
      </c>
      <c r="F1502">
        <f t="shared" si="94"/>
        <v>0</v>
      </c>
      <c r="J1502" s="4" t="s">
        <v>819</v>
      </c>
      <c r="K1502" s="4" t="s">
        <v>2157</v>
      </c>
      <c r="L1502" s="3"/>
      <c r="O1502" t="str">
        <f t="shared" si="95"/>
        <v>T_QNA_CUSER</v>
      </c>
      <c r="P1502" s="3"/>
    </row>
    <row r="1503" spans="2:16" x14ac:dyDescent="0.45">
      <c r="B1503" s="3" t="s">
        <v>835</v>
      </c>
      <c r="C1503" s="4" t="s">
        <v>2743</v>
      </c>
      <c r="D1503" s="32" t="str">
        <f t="shared" si="92"/>
        <v>es_goods_goodsDescription</v>
      </c>
      <c r="E1503">
        <f t="shared" si="93"/>
        <v>0</v>
      </c>
      <c r="F1503">
        <f t="shared" si="94"/>
        <v>0</v>
      </c>
      <c r="J1503" s="4" t="s">
        <v>819</v>
      </c>
      <c r="K1503" s="4" t="s">
        <v>2149</v>
      </c>
      <c r="L1503" s="3"/>
      <c r="O1503" t="str">
        <f t="shared" si="95"/>
        <v>T_QNA_CDATE</v>
      </c>
      <c r="P1503" s="3"/>
    </row>
    <row r="1504" spans="2:16" x14ac:dyDescent="0.45">
      <c r="B1504" s="3" t="s">
        <v>835</v>
      </c>
      <c r="C1504" s="4" t="s">
        <v>2744</v>
      </c>
      <c r="D1504" s="32" t="str">
        <f t="shared" si="92"/>
        <v>es_goods_goodsDescriptionMobile</v>
      </c>
      <c r="E1504">
        <f t="shared" si="93"/>
        <v>0</v>
      </c>
      <c r="F1504">
        <f t="shared" si="94"/>
        <v>0</v>
      </c>
      <c r="J1504" s="4" t="s">
        <v>819</v>
      </c>
      <c r="K1504" s="4" t="s">
        <v>2158</v>
      </c>
      <c r="L1504" s="3"/>
      <c r="O1504" t="str">
        <f t="shared" si="95"/>
        <v>T_QNA_UUSER</v>
      </c>
      <c r="P1504" s="3"/>
    </row>
    <row r="1505" spans="2:16" x14ac:dyDescent="0.45">
      <c r="B1505" s="3" t="s">
        <v>835</v>
      </c>
      <c r="C1505" s="4" t="s">
        <v>2745</v>
      </c>
      <c r="D1505" s="32" t="str">
        <f t="shared" si="92"/>
        <v>es_goods_goodsDescriptionSameFl</v>
      </c>
      <c r="E1505">
        <f t="shared" si="93"/>
        <v>0</v>
      </c>
      <c r="F1505">
        <f t="shared" si="94"/>
        <v>0</v>
      </c>
      <c r="J1505" s="4" t="s">
        <v>819</v>
      </c>
      <c r="K1505" s="4" t="s">
        <v>2150</v>
      </c>
      <c r="L1505" s="3"/>
      <c r="O1505" t="str">
        <f t="shared" si="95"/>
        <v>T_QNA_UDATE</v>
      </c>
      <c r="P1505" s="3"/>
    </row>
    <row r="1506" spans="2:16" x14ac:dyDescent="0.45">
      <c r="B1506" s="3" t="s">
        <v>835</v>
      </c>
      <c r="C1506" s="4" t="s">
        <v>2746</v>
      </c>
      <c r="D1506" s="32" t="str">
        <f t="shared" si="92"/>
        <v>es_goods_deliverySno</v>
      </c>
      <c r="E1506">
        <f t="shared" si="93"/>
        <v>0</v>
      </c>
      <c r="F1506">
        <f t="shared" si="94"/>
        <v>0</v>
      </c>
      <c r="J1506" s="4" t="s">
        <v>3475</v>
      </c>
      <c r="K1506" s="4" t="s">
        <v>2422</v>
      </c>
      <c r="L1506" s="3"/>
      <c r="O1506" t="str">
        <f t="shared" si="95"/>
        <v>T_QNA_IMG_QNA_NO</v>
      </c>
      <c r="P1506" s="3"/>
    </row>
    <row r="1507" spans="2:16" x14ac:dyDescent="0.45">
      <c r="B1507" s="3" t="s">
        <v>835</v>
      </c>
      <c r="C1507" s="4" t="s">
        <v>2747</v>
      </c>
      <c r="D1507" s="32" t="str">
        <f t="shared" si="92"/>
        <v>es_goods_relationFl</v>
      </c>
      <c r="E1507">
        <f t="shared" si="93"/>
        <v>0</v>
      </c>
      <c r="F1507">
        <f t="shared" si="94"/>
        <v>0</v>
      </c>
      <c r="J1507" s="4" t="s">
        <v>3475</v>
      </c>
      <c r="K1507" s="4" t="s">
        <v>3952</v>
      </c>
      <c r="L1507" s="3" t="s">
        <v>5505</v>
      </c>
      <c r="O1507" t="str">
        <f t="shared" si="95"/>
        <v>T_QNA_IMG_INO</v>
      </c>
      <c r="P1507" s="3" t="s">
        <v>5505</v>
      </c>
    </row>
    <row r="1508" spans="2:16" x14ac:dyDescent="0.45">
      <c r="B1508" s="3" t="s">
        <v>835</v>
      </c>
      <c r="C1508" s="4" t="s">
        <v>2748</v>
      </c>
      <c r="D1508" s="32" t="str">
        <f t="shared" si="92"/>
        <v>es_goods_relationSameFl</v>
      </c>
      <c r="E1508">
        <f t="shared" si="93"/>
        <v>0</v>
      </c>
      <c r="F1508">
        <f t="shared" si="94"/>
        <v>0</v>
      </c>
      <c r="J1508" s="4" t="s">
        <v>3475</v>
      </c>
      <c r="K1508" s="4" t="s">
        <v>3922</v>
      </c>
      <c r="L1508" s="3"/>
      <c r="O1508" t="str">
        <f t="shared" si="95"/>
        <v>T_QNA_IMG_ATTACH</v>
      </c>
      <c r="P1508" s="3"/>
    </row>
    <row r="1509" spans="2:16" x14ac:dyDescent="0.45">
      <c r="B1509" s="3" t="s">
        <v>835</v>
      </c>
      <c r="C1509" s="4" t="s">
        <v>2749</v>
      </c>
      <c r="D1509" s="32" t="str">
        <f t="shared" si="92"/>
        <v>es_goods_relationCnt</v>
      </c>
      <c r="E1509">
        <f t="shared" si="93"/>
        <v>0</v>
      </c>
      <c r="F1509">
        <f t="shared" si="94"/>
        <v>0</v>
      </c>
      <c r="J1509" s="4" t="s">
        <v>3475</v>
      </c>
      <c r="K1509" s="4" t="s">
        <v>3923</v>
      </c>
      <c r="L1509" s="3"/>
      <c r="O1509" t="str">
        <f t="shared" si="95"/>
        <v>T_QNA_IMG_ATTACH_ORG_NAME</v>
      </c>
      <c r="P1509" s="3"/>
    </row>
    <row r="1510" spans="2:16" x14ac:dyDescent="0.45">
      <c r="B1510" s="3" t="s">
        <v>835</v>
      </c>
      <c r="C1510" s="4" t="s">
        <v>2750</v>
      </c>
      <c r="D1510" s="32" t="str">
        <f t="shared" si="92"/>
        <v>es_goods_relationGoodsNo</v>
      </c>
      <c r="E1510">
        <f t="shared" si="93"/>
        <v>0</v>
      </c>
      <c r="F1510">
        <f t="shared" si="94"/>
        <v>0</v>
      </c>
      <c r="J1510" s="4" t="s">
        <v>3476</v>
      </c>
      <c r="K1510" s="4" t="s">
        <v>3946</v>
      </c>
      <c r="L1510" s="3" t="s">
        <v>5505</v>
      </c>
      <c r="O1510" t="str">
        <f t="shared" si="95"/>
        <v>T_RECOMMEND_TAG_TNO</v>
      </c>
      <c r="P1510" s="3" t="s">
        <v>5505</v>
      </c>
    </row>
    <row r="1511" spans="2:16" x14ac:dyDescent="0.45">
      <c r="B1511" s="3" t="s">
        <v>835</v>
      </c>
      <c r="C1511" s="4" t="s">
        <v>2751</v>
      </c>
      <c r="D1511" s="32" t="str">
        <f t="shared" si="92"/>
        <v>es_goods_relationGoodsDate</v>
      </c>
      <c r="E1511">
        <f t="shared" si="93"/>
        <v>0</v>
      </c>
      <c r="F1511">
        <f t="shared" si="94"/>
        <v>0</v>
      </c>
      <c r="J1511" s="4" t="s">
        <v>3476</v>
      </c>
      <c r="K1511" s="4" t="s">
        <v>2421</v>
      </c>
      <c r="L1511" s="3"/>
      <c r="O1511" t="str">
        <f t="shared" si="95"/>
        <v>T_RECOMMEND_TAG_TAG</v>
      </c>
      <c r="P1511" s="3"/>
    </row>
    <row r="1512" spans="2:16" x14ac:dyDescent="0.45">
      <c r="B1512" s="3" t="s">
        <v>835</v>
      </c>
      <c r="C1512" s="4" t="s">
        <v>2752</v>
      </c>
      <c r="D1512" s="32" t="str">
        <f t="shared" si="92"/>
        <v>es_goods_relationGoodsEach</v>
      </c>
      <c r="E1512">
        <f t="shared" si="93"/>
        <v>0</v>
      </c>
      <c r="F1512">
        <f t="shared" si="94"/>
        <v>0</v>
      </c>
      <c r="J1512" s="4" t="s">
        <v>3476</v>
      </c>
      <c r="K1512" s="4" t="s">
        <v>2154</v>
      </c>
      <c r="L1512" s="3"/>
      <c r="O1512" t="str">
        <f t="shared" si="95"/>
        <v>T_RECOMMEND_TAG_RANK</v>
      </c>
      <c r="P1512" s="3"/>
    </row>
    <row r="1513" spans="2:16" x14ac:dyDescent="0.45">
      <c r="B1513" s="3" t="s">
        <v>835</v>
      </c>
      <c r="C1513" s="4" t="s">
        <v>2753</v>
      </c>
      <c r="D1513" s="32" t="str">
        <f t="shared" si="92"/>
        <v>es_goods_goodsIconStartYmd</v>
      </c>
      <c r="E1513" t="str">
        <f t="shared" si="93"/>
        <v>MUL</v>
      </c>
      <c r="F1513" t="str">
        <f t="shared" si="94"/>
        <v>MUL</v>
      </c>
      <c r="G1513" t="s">
        <v>5506</v>
      </c>
      <c r="J1513" s="4" t="s">
        <v>3476</v>
      </c>
      <c r="K1513" s="4" t="s">
        <v>2156</v>
      </c>
      <c r="L1513" s="3"/>
      <c r="O1513" t="str">
        <f t="shared" si="95"/>
        <v>T_RECOMMEND_TAG_STATUS</v>
      </c>
      <c r="P1513" s="3"/>
    </row>
    <row r="1514" spans="2:16" x14ac:dyDescent="0.45">
      <c r="B1514" s="3" t="s">
        <v>835</v>
      </c>
      <c r="C1514" s="4" t="s">
        <v>2754</v>
      </c>
      <c r="D1514" s="32" t="str">
        <f t="shared" si="92"/>
        <v>es_goods_goodsIconEndYmd</v>
      </c>
      <c r="E1514">
        <f t="shared" si="93"/>
        <v>0</v>
      </c>
      <c r="F1514">
        <f t="shared" si="94"/>
        <v>0</v>
      </c>
      <c r="J1514" s="4" t="s">
        <v>3476</v>
      </c>
      <c r="K1514" s="4" t="s">
        <v>2157</v>
      </c>
      <c r="L1514" s="3"/>
      <c r="O1514" t="str">
        <f t="shared" si="95"/>
        <v>T_RECOMMEND_TAG_CUSER</v>
      </c>
      <c r="P1514" s="3"/>
    </row>
    <row r="1515" spans="2:16" x14ac:dyDescent="0.45">
      <c r="B1515" s="3" t="s">
        <v>835</v>
      </c>
      <c r="C1515" s="4" t="s">
        <v>2755</v>
      </c>
      <c r="D1515" s="32" t="str">
        <f t="shared" si="92"/>
        <v>es_goods_goodsIconCdPeriod</v>
      </c>
      <c r="E1515">
        <f t="shared" si="93"/>
        <v>0</v>
      </c>
      <c r="F1515">
        <f t="shared" si="94"/>
        <v>0</v>
      </c>
      <c r="J1515" s="4" t="s">
        <v>3476</v>
      </c>
      <c r="K1515" s="4" t="s">
        <v>2149</v>
      </c>
      <c r="L1515" s="3"/>
      <c r="O1515" t="str">
        <f t="shared" si="95"/>
        <v>T_RECOMMEND_TAG_CDATE</v>
      </c>
      <c r="P1515" s="3"/>
    </row>
    <row r="1516" spans="2:16" x14ac:dyDescent="0.45">
      <c r="B1516" s="3" t="s">
        <v>835</v>
      </c>
      <c r="C1516" s="4" t="s">
        <v>2756</v>
      </c>
      <c r="D1516" s="32" t="str">
        <f t="shared" si="92"/>
        <v>es_goods_goodsIconCd</v>
      </c>
      <c r="E1516">
        <f t="shared" si="93"/>
        <v>0</v>
      </c>
      <c r="F1516">
        <f t="shared" si="94"/>
        <v>0</v>
      </c>
      <c r="J1516" s="4" t="s">
        <v>3476</v>
      </c>
      <c r="K1516" s="4" t="s">
        <v>2158</v>
      </c>
      <c r="L1516" s="3"/>
      <c r="O1516" t="str">
        <f t="shared" si="95"/>
        <v>T_RECOMMEND_TAG_UUSER</v>
      </c>
      <c r="P1516" s="3"/>
    </row>
    <row r="1517" spans="2:16" x14ac:dyDescent="0.45">
      <c r="B1517" s="3" t="s">
        <v>835</v>
      </c>
      <c r="C1517" s="4" t="s">
        <v>2757</v>
      </c>
      <c r="D1517" s="32" t="str">
        <f t="shared" si="92"/>
        <v>es_goods_imgDetailViewFl</v>
      </c>
      <c r="E1517">
        <f t="shared" si="93"/>
        <v>0</v>
      </c>
      <c r="F1517">
        <f t="shared" si="94"/>
        <v>0</v>
      </c>
      <c r="J1517" s="4" t="s">
        <v>3476</v>
      </c>
      <c r="K1517" s="4" t="s">
        <v>2150</v>
      </c>
      <c r="L1517" s="3"/>
      <c r="O1517" t="str">
        <f t="shared" si="95"/>
        <v>T_RECOMMEND_TAG_UDATE</v>
      </c>
      <c r="P1517" s="3"/>
    </row>
    <row r="1518" spans="2:16" x14ac:dyDescent="0.45">
      <c r="B1518" s="3" t="s">
        <v>835</v>
      </c>
      <c r="C1518" s="4" t="s">
        <v>2758</v>
      </c>
      <c r="D1518" s="32" t="str">
        <f t="shared" si="92"/>
        <v>es_goods_externalVideoFl</v>
      </c>
      <c r="E1518">
        <f t="shared" si="93"/>
        <v>0</v>
      </c>
      <c r="F1518">
        <f t="shared" si="94"/>
        <v>0</v>
      </c>
      <c r="J1518" s="4" t="s">
        <v>3477</v>
      </c>
      <c r="K1518" s="4" t="s">
        <v>4061</v>
      </c>
      <c r="L1518" s="3" t="s">
        <v>5505</v>
      </c>
      <c r="O1518" t="str">
        <f t="shared" si="95"/>
        <v>T_RESERVATION_RES_NO</v>
      </c>
      <c r="P1518" s="3" t="s">
        <v>5505</v>
      </c>
    </row>
    <row r="1519" spans="2:16" x14ac:dyDescent="0.45">
      <c r="B1519" s="3" t="s">
        <v>835</v>
      </c>
      <c r="C1519" s="4" t="s">
        <v>2759</v>
      </c>
      <c r="D1519" s="32" t="str">
        <f t="shared" si="92"/>
        <v>es_goods_externalVideoUrl</v>
      </c>
      <c r="E1519">
        <f t="shared" si="93"/>
        <v>0</v>
      </c>
      <c r="F1519">
        <f t="shared" si="94"/>
        <v>0</v>
      </c>
      <c r="J1519" s="4" t="s">
        <v>3477</v>
      </c>
      <c r="K1519" s="4" t="s">
        <v>2325</v>
      </c>
      <c r="L1519" s="3"/>
      <c r="O1519" t="str">
        <f t="shared" si="95"/>
        <v>T_RESERVATION_CLINIC_MEM_NO</v>
      </c>
      <c r="P1519" s="3"/>
    </row>
    <row r="1520" spans="2:16" x14ac:dyDescent="0.45">
      <c r="B1520" s="3" t="s">
        <v>835</v>
      </c>
      <c r="C1520" s="4" t="s">
        <v>2760</v>
      </c>
      <c r="D1520" s="32" t="str">
        <f t="shared" si="92"/>
        <v>es_goods_externalVideoWidth</v>
      </c>
      <c r="E1520">
        <f t="shared" si="93"/>
        <v>0</v>
      </c>
      <c r="F1520">
        <f t="shared" si="94"/>
        <v>0</v>
      </c>
      <c r="J1520" s="4" t="s">
        <v>3477</v>
      </c>
      <c r="K1520" s="4" t="s">
        <v>4062</v>
      </c>
      <c r="L1520" s="3"/>
      <c r="O1520" t="str">
        <f t="shared" si="95"/>
        <v>T_RESERVATION_RDATE</v>
      </c>
      <c r="P1520" s="3"/>
    </row>
    <row r="1521" spans="2:16" x14ac:dyDescent="0.45">
      <c r="B1521" s="3" t="s">
        <v>835</v>
      </c>
      <c r="C1521" s="4" t="s">
        <v>2761</v>
      </c>
      <c r="D1521" s="32" t="str">
        <f t="shared" si="92"/>
        <v>es_goods_externalVideoHeight</v>
      </c>
      <c r="E1521">
        <f t="shared" si="93"/>
        <v>0</v>
      </c>
      <c r="F1521">
        <f t="shared" si="94"/>
        <v>0</v>
      </c>
      <c r="J1521" s="4" t="s">
        <v>3477</v>
      </c>
      <c r="K1521" s="4" t="s">
        <v>4063</v>
      </c>
      <c r="L1521" s="3"/>
      <c r="O1521" t="str">
        <f t="shared" si="95"/>
        <v>T_RESERVATION_RTIME</v>
      </c>
      <c r="P1521" s="3"/>
    </row>
    <row r="1522" spans="2:16" x14ac:dyDescent="0.45">
      <c r="B1522" s="3" t="s">
        <v>835</v>
      </c>
      <c r="C1522" s="4" t="s">
        <v>2762</v>
      </c>
      <c r="D1522" s="32" t="str">
        <f t="shared" si="92"/>
        <v>es_goods_detailInfoDeliveryFl</v>
      </c>
      <c r="E1522">
        <f t="shared" si="93"/>
        <v>0</v>
      </c>
      <c r="F1522">
        <f t="shared" si="94"/>
        <v>0</v>
      </c>
      <c r="J1522" s="4" t="s">
        <v>3477</v>
      </c>
      <c r="K1522" s="4" t="s">
        <v>2318</v>
      </c>
      <c r="L1522" s="3"/>
      <c r="O1522" t="str">
        <f t="shared" si="95"/>
        <v>T_RESERVATION_CATE</v>
      </c>
      <c r="P1522" s="3"/>
    </row>
    <row r="1523" spans="2:16" x14ac:dyDescent="0.45">
      <c r="B1523" s="3" t="s">
        <v>835</v>
      </c>
      <c r="C1523" s="4" t="s">
        <v>2763</v>
      </c>
      <c r="D1523" s="32" t="str">
        <f t="shared" si="92"/>
        <v>es_goods_detailInfoDelivery</v>
      </c>
      <c r="E1523">
        <f t="shared" si="93"/>
        <v>0</v>
      </c>
      <c r="F1523">
        <f t="shared" si="94"/>
        <v>0</v>
      </c>
      <c r="J1523" s="4" t="s">
        <v>3477</v>
      </c>
      <c r="K1523" s="4" t="s">
        <v>2282</v>
      </c>
      <c r="L1523" s="3"/>
      <c r="O1523" t="str">
        <f t="shared" si="95"/>
        <v>T_RESERVATION_MTEL1</v>
      </c>
      <c r="P1523" s="3"/>
    </row>
    <row r="1524" spans="2:16" x14ac:dyDescent="0.45">
      <c r="B1524" s="3" t="s">
        <v>835</v>
      </c>
      <c r="C1524" s="4" t="s">
        <v>2764</v>
      </c>
      <c r="D1524" s="32" t="str">
        <f t="shared" si="92"/>
        <v>es_goods_detailInfoDeliveryDirectInput</v>
      </c>
      <c r="E1524">
        <f t="shared" si="93"/>
        <v>0</v>
      </c>
      <c r="F1524">
        <f t="shared" si="94"/>
        <v>0</v>
      </c>
      <c r="J1524" s="4" t="s">
        <v>3477</v>
      </c>
      <c r="K1524" s="4" t="s">
        <v>2283</v>
      </c>
      <c r="L1524" s="3"/>
      <c r="O1524" t="str">
        <f t="shared" si="95"/>
        <v>T_RESERVATION_MTEL2</v>
      </c>
      <c r="P1524" s="3"/>
    </row>
    <row r="1525" spans="2:16" x14ac:dyDescent="0.45">
      <c r="B1525" s="3" t="s">
        <v>835</v>
      </c>
      <c r="C1525" s="4" t="s">
        <v>2765</v>
      </c>
      <c r="D1525" s="32" t="str">
        <f t="shared" si="92"/>
        <v>es_goods_detailInfoASFl</v>
      </c>
      <c r="E1525">
        <f t="shared" si="93"/>
        <v>0</v>
      </c>
      <c r="F1525">
        <f t="shared" si="94"/>
        <v>0</v>
      </c>
      <c r="J1525" s="4" t="s">
        <v>3477</v>
      </c>
      <c r="K1525" s="4" t="s">
        <v>2319</v>
      </c>
      <c r="L1525" s="3"/>
      <c r="O1525" t="str">
        <f t="shared" si="95"/>
        <v>T_RESERVATION_CONTENT</v>
      </c>
      <c r="P1525" s="3"/>
    </row>
    <row r="1526" spans="2:16" x14ac:dyDescent="0.45">
      <c r="B1526" s="3" t="s">
        <v>835</v>
      </c>
      <c r="C1526" s="4" t="s">
        <v>2766</v>
      </c>
      <c r="D1526" s="32" t="str">
        <f t="shared" si="92"/>
        <v>es_goods_detailInfoAS</v>
      </c>
      <c r="E1526">
        <f t="shared" si="93"/>
        <v>0</v>
      </c>
      <c r="F1526">
        <f t="shared" si="94"/>
        <v>0</v>
      </c>
      <c r="J1526" s="4" t="s">
        <v>3477</v>
      </c>
      <c r="K1526" s="4" t="s">
        <v>2361</v>
      </c>
      <c r="L1526" s="3"/>
      <c r="O1526" t="str">
        <f t="shared" si="95"/>
        <v>T_RESERVATION_REASON</v>
      </c>
      <c r="P1526" s="3"/>
    </row>
    <row r="1527" spans="2:16" x14ac:dyDescent="0.45">
      <c r="B1527" s="3" t="s">
        <v>835</v>
      </c>
      <c r="C1527" s="4" t="s">
        <v>2767</v>
      </c>
      <c r="D1527" s="32" t="str">
        <f t="shared" si="92"/>
        <v>es_goods_detailInfoASDirectInput</v>
      </c>
      <c r="E1527">
        <f t="shared" si="93"/>
        <v>0</v>
      </c>
      <c r="F1527">
        <f t="shared" si="94"/>
        <v>0</v>
      </c>
      <c r="J1527" s="4" t="s">
        <v>3477</v>
      </c>
      <c r="K1527" s="4" t="s">
        <v>2156</v>
      </c>
      <c r="L1527" s="3"/>
      <c r="O1527" t="str">
        <f t="shared" si="95"/>
        <v>T_RESERVATION_STATUS</v>
      </c>
      <c r="P1527" s="3"/>
    </row>
    <row r="1528" spans="2:16" x14ac:dyDescent="0.45">
      <c r="B1528" s="3" t="s">
        <v>835</v>
      </c>
      <c r="C1528" s="4" t="s">
        <v>2768</v>
      </c>
      <c r="D1528" s="32" t="str">
        <f t="shared" si="92"/>
        <v>es_goods_detailInfoRefundFl</v>
      </c>
      <c r="E1528">
        <f t="shared" si="93"/>
        <v>0</v>
      </c>
      <c r="F1528">
        <f t="shared" si="94"/>
        <v>0</v>
      </c>
      <c r="J1528" s="4" t="s">
        <v>3477</v>
      </c>
      <c r="K1528" s="4" t="s">
        <v>2157</v>
      </c>
      <c r="L1528" s="3"/>
      <c r="O1528" t="str">
        <f t="shared" si="95"/>
        <v>T_RESERVATION_CUSER</v>
      </c>
      <c r="P1528" s="3"/>
    </row>
    <row r="1529" spans="2:16" x14ac:dyDescent="0.45">
      <c r="B1529" s="3" t="s">
        <v>835</v>
      </c>
      <c r="C1529" s="4" t="s">
        <v>2769</v>
      </c>
      <c r="D1529" s="32" t="str">
        <f t="shared" si="92"/>
        <v>es_goods_detailInfoRefund</v>
      </c>
      <c r="E1529">
        <f t="shared" si="93"/>
        <v>0</v>
      </c>
      <c r="F1529">
        <f t="shared" si="94"/>
        <v>0</v>
      </c>
      <c r="J1529" s="4" t="s">
        <v>3477</v>
      </c>
      <c r="K1529" s="4" t="s">
        <v>2149</v>
      </c>
      <c r="L1529" s="3"/>
      <c r="O1529" t="str">
        <f t="shared" si="95"/>
        <v>T_RESERVATION_CDATE</v>
      </c>
      <c r="P1529" s="3"/>
    </row>
    <row r="1530" spans="2:16" x14ac:dyDescent="0.45">
      <c r="B1530" s="3" t="s">
        <v>835</v>
      </c>
      <c r="C1530" s="4" t="s">
        <v>2770</v>
      </c>
      <c r="D1530" s="32" t="str">
        <f t="shared" si="92"/>
        <v>es_goods_detailInfoRefundDirectInput</v>
      </c>
      <c r="E1530">
        <f t="shared" si="93"/>
        <v>0</v>
      </c>
      <c r="F1530">
        <f t="shared" si="94"/>
        <v>0</v>
      </c>
      <c r="J1530" s="4" t="s">
        <v>3477</v>
      </c>
      <c r="K1530" s="4" t="s">
        <v>2158</v>
      </c>
      <c r="L1530" s="3"/>
      <c r="O1530" t="str">
        <f t="shared" si="95"/>
        <v>T_RESERVATION_UUSER</v>
      </c>
      <c r="P1530" s="3"/>
    </row>
    <row r="1531" spans="2:16" x14ac:dyDescent="0.45">
      <c r="B1531" s="3" t="s">
        <v>835</v>
      </c>
      <c r="C1531" s="4" t="s">
        <v>2771</v>
      </c>
      <c r="D1531" s="32" t="str">
        <f t="shared" si="92"/>
        <v>es_goods_detailInfoExchangeFl</v>
      </c>
      <c r="E1531">
        <f t="shared" si="93"/>
        <v>0</v>
      </c>
      <c r="F1531">
        <f t="shared" si="94"/>
        <v>0</v>
      </c>
      <c r="J1531" s="4" t="s">
        <v>3477</v>
      </c>
      <c r="K1531" s="4" t="s">
        <v>2150</v>
      </c>
      <c r="L1531" s="3"/>
      <c r="O1531" t="str">
        <f t="shared" si="95"/>
        <v>T_RESERVATION_UDATE</v>
      </c>
      <c r="P1531" s="3"/>
    </row>
    <row r="1532" spans="2:16" x14ac:dyDescent="0.45">
      <c r="B1532" s="3" t="s">
        <v>835</v>
      </c>
      <c r="C1532" s="4" t="s">
        <v>2772</v>
      </c>
      <c r="D1532" s="32" t="str">
        <f t="shared" si="92"/>
        <v>es_goods_detailInfoExchange</v>
      </c>
      <c r="E1532">
        <f t="shared" si="93"/>
        <v>0</v>
      </c>
      <c r="F1532">
        <f t="shared" si="94"/>
        <v>0</v>
      </c>
      <c r="J1532" s="4" t="s">
        <v>3477</v>
      </c>
      <c r="K1532" s="4" t="s">
        <v>4064</v>
      </c>
      <c r="L1532" s="3"/>
      <c r="O1532" t="str">
        <f t="shared" si="95"/>
        <v>T_RESERVATION_CART_YN</v>
      </c>
      <c r="P1532" s="3"/>
    </row>
    <row r="1533" spans="2:16" x14ac:dyDescent="0.45">
      <c r="B1533" s="3" t="s">
        <v>835</v>
      </c>
      <c r="C1533" s="4" t="s">
        <v>2773</v>
      </c>
      <c r="D1533" s="32" t="str">
        <f t="shared" si="92"/>
        <v>es_goods_detailInfoExchangeDirectInput</v>
      </c>
      <c r="E1533">
        <f t="shared" si="93"/>
        <v>0</v>
      </c>
      <c r="F1533">
        <f t="shared" si="94"/>
        <v>0</v>
      </c>
      <c r="J1533" s="4" t="s">
        <v>3477</v>
      </c>
      <c r="K1533" s="4" t="s">
        <v>4065</v>
      </c>
      <c r="L1533" s="3"/>
      <c r="O1533" t="str">
        <f t="shared" si="95"/>
        <v>T_RESERVATION_CONFIRM_YN</v>
      </c>
      <c r="P1533" s="3"/>
    </row>
    <row r="1534" spans="2:16" x14ac:dyDescent="0.45">
      <c r="B1534" s="3" t="s">
        <v>835</v>
      </c>
      <c r="C1534" s="4" t="s">
        <v>2542</v>
      </c>
      <c r="D1534" s="32" t="str">
        <f t="shared" si="92"/>
        <v>es_goods_seoTagFl</v>
      </c>
      <c r="E1534">
        <f t="shared" si="93"/>
        <v>0</v>
      </c>
      <c r="F1534">
        <f t="shared" si="94"/>
        <v>0</v>
      </c>
      <c r="J1534" s="4" t="s">
        <v>3477</v>
      </c>
      <c r="K1534" s="4" t="s">
        <v>2292</v>
      </c>
      <c r="L1534" s="3"/>
      <c r="O1534" t="str">
        <f t="shared" si="95"/>
        <v>T_RESERVATION_MEMO</v>
      </c>
      <c r="P1534" s="3"/>
    </row>
    <row r="1535" spans="2:16" x14ac:dyDescent="0.45">
      <c r="B1535" s="3" t="s">
        <v>835</v>
      </c>
      <c r="C1535" s="4" t="s">
        <v>2543</v>
      </c>
      <c r="D1535" s="32" t="str">
        <f t="shared" si="92"/>
        <v>es_goods_seoTagSno</v>
      </c>
      <c r="E1535">
        <f t="shared" si="93"/>
        <v>0</v>
      </c>
      <c r="F1535">
        <f t="shared" si="94"/>
        <v>0</v>
      </c>
      <c r="J1535" s="4" t="s">
        <v>3477</v>
      </c>
      <c r="K1535" s="4" t="s">
        <v>2312</v>
      </c>
      <c r="L1535" s="3"/>
      <c r="O1535" t="str">
        <f t="shared" si="95"/>
        <v>T_RESERVATION_HEALTH_SEQ</v>
      </c>
      <c r="P1535" s="3"/>
    </row>
    <row r="1536" spans="2:16" x14ac:dyDescent="0.45">
      <c r="B1536" s="3" t="s">
        <v>835</v>
      </c>
      <c r="C1536" s="4" t="s">
        <v>2774</v>
      </c>
      <c r="D1536" s="32" t="str">
        <f t="shared" si="92"/>
        <v>es_goods_naverFl</v>
      </c>
      <c r="E1536">
        <f t="shared" si="93"/>
        <v>0</v>
      </c>
      <c r="F1536">
        <f t="shared" si="94"/>
        <v>0</v>
      </c>
      <c r="J1536" s="4" t="s">
        <v>3478</v>
      </c>
      <c r="K1536" s="4" t="s">
        <v>2145</v>
      </c>
      <c r="L1536" s="3" t="s">
        <v>5505</v>
      </c>
      <c r="O1536" t="str">
        <f t="shared" si="95"/>
        <v>T_RESERVATION_PRODUCT_PNO</v>
      </c>
      <c r="P1536" s="3" t="s">
        <v>5505</v>
      </c>
    </row>
    <row r="1537" spans="2:16" x14ac:dyDescent="0.45">
      <c r="B1537" s="3" t="s">
        <v>835</v>
      </c>
      <c r="C1537" s="4" t="s">
        <v>2775</v>
      </c>
      <c r="D1537" s="32" t="str">
        <f t="shared" si="92"/>
        <v>es_goods_daumFl</v>
      </c>
      <c r="E1537">
        <f t="shared" si="93"/>
        <v>0</v>
      </c>
      <c r="F1537">
        <f t="shared" si="94"/>
        <v>0</v>
      </c>
      <c r="J1537" s="4" t="s">
        <v>3478</v>
      </c>
      <c r="K1537" s="4" t="s">
        <v>4061</v>
      </c>
      <c r="L1537" s="3" t="s">
        <v>5505</v>
      </c>
      <c r="O1537" t="str">
        <f t="shared" si="95"/>
        <v>T_RESERVATION_PRODUCT_RES_NO</v>
      </c>
      <c r="P1537" s="3" t="s">
        <v>5505</v>
      </c>
    </row>
    <row r="1538" spans="2:16" x14ac:dyDescent="0.45">
      <c r="B1538" s="3" t="s">
        <v>835</v>
      </c>
      <c r="C1538" s="4" t="s">
        <v>2776</v>
      </c>
      <c r="D1538" s="32" t="str">
        <f t="shared" si="92"/>
        <v>es_goods_paycoFl</v>
      </c>
      <c r="E1538">
        <f t="shared" si="93"/>
        <v>0</v>
      </c>
      <c r="F1538">
        <f t="shared" si="94"/>
        <v>0</v>
      </c>
      <c r="J1538" s="4" t="s">
        <v>3478</v>
      </c>
      <c r="K1538" s="4" t="s">
        <v>2157</v>
      </c>
      <c r="L1538" s="3"/>
      <c r="O1538" t="str">
        <f t="shared" si="95"/>
        <v>T_RESERVATION_PRODUCT_CUSER</v>
      </c>
      <c r="P1538" s="3"/>
    </row>
    <row r="1539" spans="2:16" x14ac:dyDescent="0.45">
      <c r="B1539" s="3" t="s">
        <v>835</v>
      </c>
      <c r="C1539" s="4" t="s">
        <v>2777</v>
      </c>
      <c r="D1539" s="32" t="str">
        <f t="shared" si="92"/>
        <v>es_goods_naverImportFlag</v>
      </c>
      <c r="E1539">
        <f t="shared" si="93"/>
        <v>0</v>
      </c>
      <c r="F1539">
        <f t="shared" si="94"/>
        <v>0</v>
      </c>
      <c r="J1539" s="4" t="s">
        <v>3478</v>
      </c>
      <c r="K1539" s="4" t="s">
        <v>2149</v>
      </c>
      <c r="L1539" s="3"/>
      <c r="O1539" t="str">
        <f t="shared" si="95"/>
        <v>T_RESERVATION_PRODUCT_CDATE</v>
      </c>
      <c r="P1539" s="3"/>
    </row>
    <row r="1540" spans="2:16" x14ac:dyDescent="0.45">
      <c r="B1540" s="3" t="s">
        <v>835</v>
      </c>
      <c r="C1540" s="4" t="s">
        <v>2778</v>
      </c>
      <c r="D1540" s="32" t="str">
        <f t="shared" si="92"/>
        <v>es_goods_naverProductFlag</v>
      </c>
      <c r="E1540">
        <f t="shared" si="93"/>
        <v>0</v>
      </c>
      <c r="F1540">
        <f t="shared" si="94"/>
        <v>0</v>
      </c>
      <c r="J1540" s="4" t="s">
        <v>820</v>
      </c>
      <c r="K1540" s="4" t="s">
        <v>2427</v>
      </c>
      <c r="L1540" s="3" t="s">
        <v>5505</v>
      </c>
      <c r="O1540" t="str">
        <f t="shared" si="95"/>
        <v>T_REVIEW_REVIEW_NO</v>
      </c>
      <c r="P1540" s="3" t="s">
        <v>5505</v>
      </c>
    </row>
    <row r="1541" spans="2:16" x14ac:dyDescent="0.45">
      <c r="B1541" s="3" t="s">
        <v>835</v>
      </c>
      <c r="C1541" s="4" t="s">
        <v>2779</v>
      </c>
      <c r="D1541" s="32" t="str">
        <f t="shared" ref="D1541:D1604" si="96">B1541&amp;"_"&amp;C1541</f>
        <v>es_goods_naverAgeGroup</v>
      </c>
      <c r="E1541">
        <f t="shared" ref="E1541:E1604" si="97">VLOOKUP(D1541,$O$3:$P$6663,2,FALSE)</f>
        <v>0</v>
      </c>
      <c r="F1541">
        <f t="shared" ref="F1541:F1604" si="98">IFERROR(E1541,"")</f>
        <v>0</v>
      </c>
      <c r="J1541" s="4" t="s">
        <v>820</v>
      </c>
      <c r="K1541" s="4" t="s">
        <v>2428</v>
      </c>
      <c r="L1541" s="3"/>
      <c r="O1541" t="str">
        <f t="shared" ref="O1541:O1604" si="99">J1541&amp;"_"&amp;K1541</f>
        <v>T_REVIEW_TYPE1</v>
      </c>
      <c r="P1541" s="3"/>
    </row>
    <row r="1542" spans="2:16" x14ac:dyDescent="0.45">
      <c r="B1542" s="3" t="s">
        <v>835</v>
      </c>
      <c r="C1542" s="4" t="s">
        <v>2780</v>
      </c>
      <c r="D1542" s="32" t="str">
        <f t="shared" si="96"/>
        <v>es_goods_naverGender</v>
      </c>
      <c r="E1542">
        <f t="shared" si="97"/>
        <v>0</v>
      </c>
      <c r="F1542">
        <f t="shared" si="98"/>
        <v>0</v>
      </c>
      <c r="J1542" s="4" t="s">
        <v>820</v>
      </c>
      <c r="K1542" s="4" t="s">
        <v>2429</v>
      </c>
      <c r="L1542" s="3"/>
      <c r="O1542" t="str">
        <f t="shared" si="99"/>
        <v>T_REVIEW_TYPE2</v>
      </c>
      <c r="P1542" s="3"/>
    </row>
    <row r="1543" spans="2:16" x14ac:dyDescent="0.45">
      <c r="B1543" s="3" t="s">
        <v>835</v>
      </c>
      <c r="C1543" s="4" t="s">
        <v>2781</v>
      </c>
      <c r="D1543" s="32" t="str">
        <f t="shared" si="96"/>
        <v>es_goods_naverTag</v>
      </c>
      <c r="E1543">
        <f t="shared" si="97"/>
        <v>0</v>
      </c>
      <c r="F1543">
        <f t="shared" si="98"/>
        <v>0</v>
      </c>
      <c r="J1543" s="4" t="s">
        <v>820</v>
      </c>
      <c r="K1543" s="4" t="s">
        <v>2322</v>
      </c>
      <c r="L1543" s="3"/>
      <c r="O1543" t="str">
        <f t="shared" si="99"/>
        <v>T_REVIEW_ORDERID</v>
      </c>
      <c r="P1543" s="3"/>
    </row>
    <row r="1544" spans="2:16" x14ac:dyDescent="0.45">
      <c r="B1544" s="3" t="s">
        <v>835</v>
      </c>
      <c r="C1544" s="4" t="s">
        <v>2782</v>
      </c>
      <c r="D1544" s="32" t="str">
        <f t="shared" si="96"/>
        <v>es_goods_naverAttribute</v>
      </c>
      <c r="E1544">
        <f t="shared" si="97"/>
        <v>0</v>
      </c>
      <c r="F1544">
        <f t="shared" si="98"/>
        <v>0</v>
      </c>
      <c r="J1544" s="4" t="s">
        <v>820</v>
      </c>
      <c r="K1544" s="4" t="s">
        <v>2145</v>
      </c>
      <c r="L1544" s="3"/>
      <c r="O1544" t="str">
        <f t="shared" si="99"/>
        <v>T_REVIEW_PNO</v>
      </c>
      <c r="P1544" s="3"/>
    </row>
    <row r="1545" spans="2:16" x14ac:dyDescent="0.45">
      <c r="B1545" s="3" t="s">
        <v>835</v>
      </c>
      <c r="C1545" s="4" t="s">
        <v>2783</v>
      </c>
      <c r="D1545" s="32" t="str">
        <f t="shared" si="96"/>
        <v>es_goods_naverCategory</v>
      </c>
      <c r="E1545">
        <f t="shared" si="97"/>
        <v>0</v>
      </c>
      <c r="F1545">
        <f t="shared" si="98"/>
        <v>0</v>
      </c>
      <c r="J1545" s="4" t="s">
        <v>820</v>
      </c>
      <c r="K1545" s="4" t="s">
        <v>2430</v>
      </c>
      <c r="L1545" s="3"/>
      <c r="O1545" t="str">
        <f t="shared" si="99"/>
        <v>T_REVIEW_STAR</v>
      </c>
      <c r="P1545" s="3"/>
    </row>
    <row r="1546" spans="2:16" x14ac:dyDescent="0.45">
      <c r="B1546" s="3" t="s">
        <v>835</v>
      </c>
      <c r="C1546" s="4" t="s">
        <v>2784</v>
      </c>
      <c r="D1546" s="32" t="str">
        <f t="shared" si="96"/>
        <v>es_goods_naverProductId</v>
      </c>
      <c r="E1546">
        <f t="shared" si="97"/>
        <v>0</v>
      </c>
      <c r="F1546">
        <f t="shared" si="98"/>
        <v>0</v>
      </c>
      <c r="J1546" s="4" t="s">
        <v>820</v>
      </c>
      <c r="K1546" s="4" t="s">
        <v>2263</v>
      </c>
      <c r="L1546" s="3"/>
      <c r="O1546" t="str">
        <f t="shared" si="99"/>
        <v>T_REVIEW_TITLE</v>
      </c>
      <c r="P1546" s="3"/>
    </row>
    <row r="1547" spans="2:16" x14ac:dyDescent="0.45">
      <c r="B1547" s="3" t="s">
        <v>835</v>
      </c>
      <c r="C1547" s="4" t="s">
        <v>2785</v>
      </c>
      <c r="D1547" s="32" t="str">
        <f t="shared" si="96"/>
        <v>es_goods_memo</v>
      </c>
      <c r="E1547">
        <f t="shared" si="97"/>
        <v>0</v>
      </c>
      <c r="F1547">
        <f t="shared" si="98"/>
        <v>0</v>
      </c>
      <c r="J1547" s="4" t="s">
        <v>820</v>
      </c>
      <c r="K1547" s="4" t="s">
        <v>2319</v>
      </c>
      <c r="L1547" s="3"/>
      <c r="O1547" t="str">
        <f t="shared" si="99"/>
        <v>T_REVIEW_CONTENT</v>
      </c>
      <c r="P1547" s="3"/>
    </row>
    <row r="1548" spans="2:16" x14ac:dyDescent="0.45">
      <c r="B1548" s="3" t="s">
        <v>835</v>
      </c>
      <c r="C1548" s="4" t="s">
        <v>2786</v>
      </c>
      <c r="D1548" s="32" t="str">
        <f t="shared" si="96"/>
        <v>es_goods_orderCnt</v>
      </c>
      <c r="E1548" t="str">
        <f t="shared" si="97"/>
        <v>MUL</v>
      </c>
      <c r="F1548" t="str">
        <f t="shared" si="98"/>
        <v>MUL</v>
      </c>
      <c r="G1548" t="s">
        <v>5506</v>
      </c>
      <c r="J1548" s="4" t="s">
        <v>820</v>
      </c>
      <c r="K1548" s="4" t="s">
        <v>2431</v>
      </c>
      <c r="L1548" s="3"/>
      <c r="O1548" t="str">
        <f t="shared" si="99"/>
        <v>T_REVIEW_BEST_YN</v>
      </c>
      <c r="P1548" s="3"/>
    </row>
    <row r="1549" spans="2:16" x14ac:dyDescent="0.45">
      <c r="B1549" s="3" t="s">
        <v>835</v>
      </c>
      <c r="C1549" s="4" t="s">
        <v>2787</v>
      </c>
      <c r="D1549" s="32" t="str">
        <f t="shared" si="96"/>
        <v>es_goods_orderGoodsCnt</v>
      </c>
      <c r="E1549">
        <f t="shared" si="97"/>
        <v>0</v>
      </c>
      <c r="F1549">
        <f t="shared" si="98"/>
        <v>0</v>
      </c>
      <c r="J1549" s="4" t="s">
        <v>820</v>
      </c>
      <c r="K1549" s="4" t="s">
        <v>2432</v>
      </c>
      <c r="L1549" s="3"/>
      <c r="O1549" t="str">
        <f t="shared" si="99"/>
        <v>T_REVIEW_BEST_POINT_YN</v>
      </c>
      <c r="P1549" s="3"/>
    </row>
    <row r="1550" spans="2:16" x14ac:dyDescent="0.45">
      <c r="B1550" s="3" t="s">
        <v>835</v>
      </c>
      <c r="C1550" s="4" t="s">
        <v>2788</v>
      </c>
      <c r="D1550" s="32" t="str">
        <f t="shared" si="96"/>
        <v>es_goods_hitCnt</v>
      </c>
      <c r="E1550" t="str">
        <f t="shared" si="97"/>
        <v>MUL</v>
      </c>
      <c r="F1550" t="str">
        <f t="shared" si="98"/>
        <v>MUL</v>
      </c>
      <c r="G1550" t="s">
        <v>5506</v>
      </c>
      <c r="J1550" s="4" t="s">
        <v>820</v>
      </c>
      <c r="K1550" s="4" t="s">
        <v>2433</v>
      </c>
      <c r="L1550" s="3"/>
      <c r="O1550" t="str">
        <f t="shared" si="99"/>
        <v>T_REVIEW_BEST_SEQ</v>
      </c>
      <c r="P1550" s="3"/>
    </row>
    <row r="1551" spans="2:16" x14ac:dyDescent="0.45">
      <c r="B1551" s="3" t="s">
        <v>835</v>
      </c>
      <c r="C1551" s="4" t="s">
        <v>2789</v>
      </c>
      <c r="D1551" s="32" t="str">
        <f t="shared" si="96"/>
        <v>es_goods_cartCnt</v>
      </c>
      <c r="E1551">
        <f t="shared" si="97"/>
        <v>0</v>
      </c>
      <c r="F1551">
        <f t="shared" si="98"/>
        <v>0</v>
      </c>
      <c r="J1551" s="4" t="s">
        <v>820</v>
      </c>
      <c r="K1551" s="4" t="s">
        <v>2434</v>
      </c>
      <c r="L1551" s="3"/>
      <c r="O1551" t="str">
        <f t="shared" si="99"/>
        <v>T_REVIEW_MAIN_YN</v>
      </c>
      <c r="P1551" s="3"/>
    </row>
    <row r="1552" spans="2:16" x14ac:dyDescent="0.45">
      <c r="B1552" s="3" t="s">
        <v>835</v>
      </c>
      <c r="C1552" s="4" t="s">
        <v>2790</v>
      </c>
      <c r="D1552" s="32" t="str">
        <f t="shared" si="96"/>
        <v>es_goods_wishCnt</v>
      </c>
      <c r="E1552">
        <f t="shared" si="97"/>
        <v>0</v>
      </c>
      <c r="F1552">
        <f t="shared" si="98"/>
        <v>0</v>
      </c>
      <c r="J1552" s="4" t="s">
        <v>820</v>
      </c>
      <c r="K1552" s="4" t="s">
        <v>2383</v>
      </c>
      <c r="L1552" s="3"/>
      <c r="O1552" t="str">
        <f t="shared" si="99"/>
        <v>T_REVIEW_REVIEW_YN</v>
      </c>
      <c r="P1552" s="3"/>
    </row>
    <row r="1553" spans="2:16" x14ac:dyDescent="0.45">
      <c r="B1553" s="3" t="s">
        <v>835</v>
      </c>
      <c r="C1553" s="4" t="s">
        <v>2791</v>
      </c>
      <c r="D1553" s="32" t="str">
        <f t="shared" si="96"/>
        <v>es_goods_reviewCnt</v>
      </c>
      <c r="E1553">
        <f t="shared" si="97"/>
        <v>0</v>
      </c>
      <c r="F1553">
        <f t="shared" si="98"/>
        <v>0</v>
      </c>
      <c r="J1553" s="4" t="s">
        <v>820</v>
      </c>
      <c r="K1553" s="4" t="s">
        <v>2435</v>
      </c>
      <c r="L1553" s="3"/>
      <c r="O1553" t="str">
        <f t="shared" si="99"/>
        <v>T_REVIEW_REVIEW_SEQ</v>
      </c>
      <c r="P1553" s="3"/>
    </row>
    <row r="1554" spans="2:16" x14ac:dyDescent="0.45">
      <c r="B1554" s="3" t="s">
        <v>835</v>
      </c>
      <c r="C1554" s="4" t="s">
        <v>2792</v>
      </c>
      <c r="D1554" s="32" t="str">
        <f t="shared" si="96"/>
        <v>es_goods_plusReviewCnt</v>
      </c>
      <c r="E1554">
        <f t="shared" si="97"/>
        <v>0</v>
      </c>
      <c r="F1554">
        <f t="shared" si="98"/>
        <v>0</v>
      </c>
      <c r="J1554" s="4" t="s">
        <v>820</v>
      </c>
      <c r="K1554" s="4" t="s">
        <v>2248</v>
      </c>
      <c r="L1554" s="3"/>
      <c r="O1554" t="str">
        <f t="shared" si="99"/>
        <v>T_REVIEW_DISP_YN</v>
      </c>
      <c r="P1554" s="3"/>
    </row>
    <row r="1555" spans="2:16" x14ac:dyDescent="0.45">
      <c r="B1555" s="3" t="s">
        <v>835</v>
      </c>
      <c r="C1555" s="4" t="s">
        <v>2793</v>
      </c>
      <c r="D1555" s="32" t="str">
        <f t="shared" si="96"/>
        <v>es_goods_excelFl</v>
      </c>
      <c r="E1555">
        <f t="shared" si="97"/>
        <v>0</v>
      </c>
      <c r="F1555">
        <f t="shared" si="98"/>
        <v>0</v>
      </c>
      <c r="J1555" s="4" t="s">
        <v>820</v>
      </c>
      <c r="K1555" s="4" t="s">
        <v>2156</v>
      </c>
      <c r="L1555" s="3"/>
      <c r="O1555" t="str">
        <f t="shared" si="99"/>
        <v>T_REVIEW_STATUS</v>
      </c>
      <c r="P1555" s="3"/>
    </row>
    <row r="1556" spans="2:16" x14ac:dyDescent="0.45">
      <c r="B1556" s="3" t="s">
        <v>835</v>
      </c>
      <c r="C1556" s="4" t="s">
        <v>2794</v>
      </c>
      <c r="D1556" s="32" t="str">
        <f t="shared" si="96"/>
        <v>es_goods_delFl</v>
      </c>
      <c r="E1556" t="str">
        <f t="shared" si="97"/>
        <v>MUL</v>
      </c>
      <c r="F1556" t="str">
        <f t="shared" si="98"/>
        <v>MUL</v>
      </c>
      <c r="G1556" t="s">
        <v>5506</v>
      </c>
      <c r="J1556" s="4" t="s">
        <v>820</v>
      </c>
      <c r="K1556" s="4" t="s">
        <v>2157</v>
      </c>
      <c r="L1556" s="3"/>
      <c r="O1556" t="str">
        <f t="shared" si="99"/>
        <v>T_REVIEW_CUSER</v>
      </c>
      <c r="P1556" s="3"/>
    </row>
    <row r="1557" spans="2:16" x14ac:dyDescent="0.45">
      <c r="B1557" s="3" t="s">
        <v>835</v>
      </c>
      <c r="C1557" s="4" t="s">
        <v>2486</v>
      </c>
      <c r="D1557" s="32" t="str">
        <f t="shared" si="96"/>
        <v>es_goods_regDt</v>
      </c>
      <c r="E1557">
        <f t="shared" si="97"/>
        <v>0</v>
      </c>
      <c r="F1557">
        <f t="shared" si="98"/>
        <v>0</v>
      </c>
      <c r="J1557" s="4" t="s">
        <v>820</v>
      </c>
      <c r="K1557" s="4" t="s">
        <v>2149</v>
      </c>
      <c r="L1557" s="3"/>
      <c r="O1557" t="str">
        <f t="shared" si="99"/>
        <v>T_REVIEW_CDATE</v>
      </c>
      <c r="P1557" s="3"/>
    </row>
    <row r="1558" spans="2:16" x14ac:dyDescent="0.45">
      <c r="B1558" s="3" t="s">
        <v>835</v>
      </c>
      <c r="C1558" s="4" t="s">
        <v>2487</v>
      </c>
      <c r="D1558" s="32" t="str">
        <f t="shared" si="96"/>
        <v>es_goods_modDt</v>
      </c>
      <c r="E1558">
        <f t="shared" si="97"/>
        <v>0</v>
      </c>
      <c r="F1558">
        <f t="shared" si="98"/>
        <v>0</v>
      </c>
      <c r="J1558" s="4" t="s">
        <v>820</v>
      </c>
      <c r="K1558" s="4" t="s">
        <v>2158</v>
      </c>
      <c r="L1558" s="3"/>
      <c r="O1558" t="str">
        <f t="shared" si="99"/>
        <v>T_REVIEW_UUSER</v>
      </c>
      <c r="P1558" s="3"/>
    </row>
    <row r="1559" spans="2:16" x14ac:dyDescent="0.45">
      <c r="B1559" s="3" t="s">
        <v>835</v>
      </c>
      <c r="C1559" s="4" t="s">
        <v>2795</v>
      </c>
      <c r="D1559" s="32" t="str">
        <f t="shared" si="96"/>
        <v>es_goods_delDt</v>
      </c>
      <c r="E1559">
        <f t="shared" si="97"/>
        <v>0</v>
      </c>
      <c r="F1559">
        <f t="shared" si="98"/>
        <v>0</v>
      </c>
      <c r="J1559" s="4" t="s">
        <v>820</v>
      </c>
      <c r="K1559" s="4" t="s">
        <v>2150</v>
      </c>
      <c r="L1559" s="3"/>
      <c r="O1559" t="str">
        <f t="shared" si="99"/>
        <v>T_REVIEW_UDATE</v>
      </c>
      <c r="P1559" s="3"/>
    </row>
    <row r="1560" spans="2:16" x14ac:dyDescent="0.45">
      <c r="B1560" s="3" t="s">
        <v>835</v>
      </c>
      <c r="C1560" s="4" t="s">
        <v>2796</v>
      </c>
      <c r="D1560" s="32" t="str">
        <f t="shared" si="96"/>
        <v>es_goods_goodsVolume</v>
      </c>
      <c r="E1560">
        <f t="shared" si="97"/>
        <v>0</v>
      </c>
      <c r="F1560">
        <f t="shared" si="98"/>
        <v>0</v>
      </c>
      <c r="J1560" s="4" t="s">
        <v>820</v>
      </c>
      <c r="K1560" s="4" t="s">
        <v>2436</v>
      </c>
      <c r="L1560" s="3"/>
      <c r="O1560" t="str">
        <f t="shared" si="99"/>
        <v>T_REVIEW_COMMENT</v>
      </c>
      <c r="P1560" s="3"/>
    </row>
    <row r="1561" spans="2:16" x14ac:dyDescent="0.45">
      <c r="B1561" s="3" t="s">
        <v>835</v>
      </c>
      <c r="C1561" s="4" t="s">
        <v>2797</v>
      </c>
      <c r="D1561" s="32" t="str">
        <f t="shared" si="96"/>
        <v>es_goods_cremaReviewCnt</v>
      </c>
      <c r="E1561">
        <f t="shared" si="97"/>
        <v>0</v>
      </c>
      <c r="F1561">
        <f t="shared" si="98"/>
        <v>0</v>
      </c>
      <c r="J1561" s="4" t="s">
        <v>820</v>
      </c>
      <c r="K1561" s="4" t="s">
        <v>2437</v>
      </c>
      <c r="L1561" s="3"/>
      <c r="O1561" t="str">
        <f t="shared" si="99"/>
        <v>T_REVIEW_CMT_CUSER</v>
      </c>
      <c r="P1561" s="3"/>
    </row>
    <row r="1562" spans="2:16" x14ac:dyDescent="0.45">
      <c r="B1562" s="3" t="s">
        <v>835</v>
      </c>
      <c r="C1562" s="4" t="s">
        <v>2798</v>
      </c>
      <c r="D1562" s="32" t="str">
        <f t="shared" si="96"/>
        <v>es_goods_naverReviewCnt</v>
      </c>
      <c r="E1562">
        <f t="shared" si="97"/>
        <v>0</v>
      </c>
      <c r="F1562">
        <f t="shared" si="98"/>
        <v>0</v>
      </c>
      <c r="J1562" s="4" t="s">
        <v>820</v>
      </c>
      <c r="K1562" s="4" t="s">
        <v>2438</v>
      </c>
      <c r="L1562" s="3"/>
      <c r="O1562" t="str">
        <f t="shared" si="99"/>
        <v>T_REVIEW_CMT_CDATE</v>
      </c>
      <c r="P1562" s="3"/>
    </row>
    <row r="1563" spans="2:16" x14ac:dyDescent="0.45">
      <c r="B1563" s="3" t="s">
        <v>835</v>
      </c>
      <c r="C1563" s="4" t="s">
        <v>2799</v>
      </c>
      <c r="D1563" s="32" t="str">
        <f t="shared" si="96"/>
        <v>es_goods_pntGoodsKeyword</v>
      </c>
      <c r="E1563">
        <f t="shared" si="97"/>
        <v>0</v>
      </c>
      <c r="F1563">
        <f t="shared" si="98"/>
        <v>0</v>
      </c>
      <c r="J1563" s="4" t="s">
        <v>820</v>
      </c>
      <c r="K1563" s="4" t="s">
        <v>2439</v>
      </c>
      <c r="L1563" s="3"/>
      <c r="O1563" t="str">
        <f t="shared" si="99"/>
        <v>T_REVIEW_CMT_UUSER</v>
      </c>
      <c r="P1563" s="3"/>
    </row>
    <row r="1564" spans="2:16" x14ac:dyDescent="0.45">
      <c r="B1564" s="3" t="s">
        <v>835</v>
      </c>
      <c r="C1564" s="4" t="s">
        <v>2800</v>
      </c>
      <c r="D1564" s="32" t="str">
        <f t="shared" si="96"/>
        <v>es_goods_naverNpayAble</v>
      </c>
      <c r="E1564">
        <f t="shared" si="97"/>
        <v>0</v>
      </c>
      <c r="F1564">
        <f t="shared" si="98"/>
        <v>0</v>
      </c>
      <c r="J1564" s="4" t="s">
        <v>820</v>
      </c>
      <c r="K1564" s="4" t="s">
        <v>2440</v>
      </c>
      <c r="L1564" s="3"/>
      <c r="O1564" t="str">
        <f t="shared" si="99"/>
        <v>T_REVIEW_CMT_UDATE</v>
      </c>
      <c r="P1564" s="3"/>
    </row>
    <row r="1565" spans="2:16" x14ac:dyDescent="0.45">
      <c r="B1565" s="3" t="s">
        <v>835</v>
      </c>
      <c r="C1565" s="4" t="s">
        <v>2801</v>
      </c>
      <c r="D1565" s="32" t="str">
        <f t="shared" si="96"/>
        <v>es_goods_naverNpayAcumAble</v>
      </c>
      <c r="E1565">
        <f t="shared" si="97"/>
        <v>0</v>
      </c>
      <c r="F1565">
        <f t="shared" si="98"/>
        <v>0</v>
      </c>
      <c r="J1565" s="4" t="s">
        <v>3479</v>
      </c>
      <c r="K1565" s="4" t="s">
        <v>2427</v>
      </c>
      <c r="L1565" s="3"/>
      <c r="O1565" t="str">
        <f t="shared" si="99"/>
        <v>T_REVIEW_CLONE_REVIEW_NO</v>
      </c>
      <c r="P1565" s="3"/>
    </row>
    <row r="1566" spans="2:16" x14ac:dyDescent="0.45">
      <c r="B1566" s="3" t="s">
        <v>835</v>
      </c>
      <c r="C1566" s="4" t="s">
        <v>3382</v>
      </c>
      <c r="D1566" s="32" t="str">
        <f t="shared" si="96"/>
        <v>es_goods_LOAD_DTTM</v>
      </c>
      <c r="E1566" t="e">
        <f t="shared" si="97"/>
        <v>#N/A</v>
      </c>
      <c r="F1566" t="str">
        <f t="shared" si="98"/>
        <v/>
      </c>
      <c r="G1566" t="s">
        <v>3381</v>
      </c>
      <c r="J1566" s="4" t="s">
        <v>3479</v>
      </c>
      <c r="K1566" s="4" t="s">
        <v>2428</v>
      </c>
      <c r="L1566" s="3"/>
      <c r="O1566" t="str">
        <f t="shared" si="99"/>
        <v>T_REVIEW_CLONE_TYPE1</v>
      </c>
      <c r="P1566" s="3"/>
    </row>
    <row r="1567" spans="2:16" x14ac:dyDescent="0.45">
      <c r="B1567" s="3" t="s">
        <v>836</v>
      </c>
      <c r="C1567" s="4" t="s">
        <v>2450</v>
      </c>
      <c r="D1567" s="32" t="str">
        <f t="shared" si="96"/>
        <v>es_goodsLinkCategory_sno</v>
      </c>
      <c r="E1567" t="str">
        <f t="shared" si="97"/>
        <v>PRI</v>
      </c>
      <c r="F1567" t="str">
        <f t="shared" si="98"/>
        <v>PRI</v>
      </c>
      <c r="G1567" t="s">
        <v>5505</v>
      </c>
      <c r="J1567" s="4" t="s">
        <v>3479</v>
      </c>
      <c r="K1567" s="4" t="s">
        <v>2429</v>
      </c>
      <c r="L1567" s="3"/>
      <c r="O1567" t="str">
        <f t="shared" si="99"/>
        <v>T_REVIEW_CLONE_TYPE2</v>
      </c>
      <c r="P1567" s="3"/>
    </row>
    <row r="1568" spans="2:16" x14ac:dyDescent="0.45">
      <c r="B1568" s="3" t="s">
        <v>836</v>
      </c>
      <c r="C1568" s="4" t="s">
        <v>2475</v>
      </c>
      <c r="D1568" s="32" t="str">
        <f t="shared" si="96"/>
        <v>es_goodsLinkCategory_goodsNo</v>
      </c>
      <c r="E1568" t="str">
        <f t="shared" si="97"/>
        <v>MUL</v>
      </c>
      <c r="F1568" t="str">
        <f t="shared" si="98"/>
        <v>MUL</v>
      </c>
      <c r="G1568" t="s">
        <v>5506</v>
      </c>
      <c r="J1568" s="4" t="s">
        <v>3479</v>
      </c>
      <c r="K1568" s="4" t="s">
        <v>2322</v>
      </c>
      <c r="L1568" s="3"/>
      <c r="O1568" t="str">
        <f t="shared" si="99"/>
        <v>T_REVIEW_CLONE_ORDERID</v>
      </c>
      <c r="P1568" s="3"/>
    </row>
    <row r="1569" spans="2:16" x14ac:dyDescent="0.45">
      <c r="B1569" s="3" t="s">
        <v>836</v>
      </c>
      <c r="C1569" s="4" t="s">
        <v>2511</v>
      </c>
      <c r="D1569" s="32" t="str">
        <f t="shared" si="96"/>
        <v>es_goodsLinkCategory_cateCd</v>
      </c>
      <c r="E1569" t="str">
        <f t="shared" si="97"/>
        <v>MUL</v>
      </c>
      <c r="F1569" t="str">
        <f t="shared" si="98"/>
        <v>MUL</v>
      </c>
      <c r="G1569" t="s">
        <v>5506</v>
      </c>
      <c r="J1569" s="4" t="s">
        <v>3479</v>
      </c>
      <c r="K1569" s="4" t="s">
        <v>2145</v>
      </c>
      <c r="L1569" s="3"/>
      <c r="O1569" t="str">
        <f t="shared" si="99"/>
        <v>T_REVIEW_CLONE_PNO</v>
      </c>
      <c r="P1569" s="3"/>
    </row>
    <row r="1570" spans="2:16" x14ac:dyDescent="0.45">
      <c r="B1570" s="3" t="s">
        <v>836</v>
      </c>
      <c r="C1570" s="4" t="s">
        <v>2802</v>
      </c>
      <c r="D1570" s="32" t="str">
        <f t="shared" si="96"/>
        <v>es_goodsLinkCategory_cateLinkFl</v>
      </c>
      <c r="E1570">
        <f t="shared" si="97"/>
        <v>0</v>
      </c>
      <c r="F1570">
        <f t="shared" si="98"/>
        <v>0</v>
      </c>
      <c r="J1570" s="4" t="s">
        <v>3479</v>
      </c>
      <c r="K1570" s="4" t="s">
        <v>2430</v>
      </c>
      <c r="L1570" s="3"/>
      <c r="O1570" t="str">
        <f t="shared" si="99"/>
        <v>T_REVIEW_CLONE_STAR</v>
      </c>
      <c r="P1570" s="3"/>
    </row>
    <row r="1571" spans="2:16" x14ac:dyDescent="0.45">
      <c r="B1571" s="3" t="s">
        <v>836</v>
      </c>
      <c r="C1571" s="4" t="s">
        <v>2803</v>
      </c>
      <c r="D1571" s="32" t="str">
        <f t="shared" si="96"/>
        <v>es_goodsLinkCategory_goodsSort</v>
      </c>
      <c r="E1571">
        <f t="shared" si="97"/>
        <v>0</v>
      </c>
      <c r="F1571">
        <f t="shared" si="98"/>
        <v>0</v>
      </c>
      <c r="J1571" s="4" t="s">
        <v>3479</v>
      </c>
      <c r="K1571" s="4" t="s">
        <v>2263</v>
      </c>
      <c r="L1571" s="3"/>
      <c r="O1571" t="str">
        <f t="shared" si="99"/>
        <v>T_REVIEW_CLONE_TITLE</v>
      </c>
      <c r="P1571" s="3"/>
    </row>
    <row r="1572" spans="2:16" x14ac:dyDescent="0.45">
      <c r="B1572" s="3" t="s">
        <v>836</v>
      </c>
      <c r="C1572" s="4" t="s">
        <v>2804</v>
      </c>
      <c r="D1572" s="32" t="str">
        <f t="shared" si="96"/>
        <v>es_goodsLinkCategory_fixSort</v>
      </c>
      <c r="E1572">
        <f t="shared" si="97"/>
        <v>0</v>
      </c>
      <c r="F1572">
        <f t="shared" si="98"/>
        <v>0</v>
      </c>
      <c r="J1572" s="4" t="s">
        <v>3479</v>
      </c>
      <c r="K1572" s="4" t="s">
        <v>2319</v>
      </c>
      <c r="L1572" s="3"/>
      <c r="O1572" t="str">
        <f t="shared" si="99"/>
        <v>T_REVIEW_CLONE_CONTENT</v>
      </c>
      <c r="P1572" s="3"/>
    </row>
    <row r="1573" spans="2:16" x14ac:dyDescent="0.45">
      <c r="B1573" s="3" t="s">
        <v>836</v>
      </c>
      <c r="C1573" s="4" t="s">
        <v>2486</v>
      </c>
      <c r="D1573" s="32" t="str">
        <f t="shared" si="96"/>
        <v>es_goodsLinkCategory_regDt</v>
      </c>
      <c r="E1573">
        <f t="shared" si="97"/>
        <v>0</v>
      </c>
      <c r="F1573">
        <f t="shared" si="98"/>
        <v>0</v>
      </c>
      <c r="J1573" s="4" t="s">
        <v>3479</v>
      </c>
      <c r="K1573" s="4" t="s">
        <v>2431</v>
      </c>
      <c r="L1573" s="3"/>
      <c r="O1573" t="str">
        <f t="shared" si="99"/>
        <v>T_REVIEW_CLONE_BEST_YN</v>
      </c>
      <c r="P1573" s="3"/>
    </row>
    <row r="1574" spans="2:16" x14ac:dyDescent="0.45">
      <c r="B1574" s="3" t="s">
        <v>836</v>
      </c>
      <c r="C1574" s="4" t="s">
        <v>2487</v>
      </c>
      <c r="D1574" s="32" t="str">
        <f t="shared" si="96"/>
        <v>es_goodsLinkCategory_modDt</v>
      </c>
      <c r="E1574">
        <f t="shared" si="97"/>
        <v>0</v>
      </c>
      <c r="F1574">
        <f t="shared" si="98"/>
        <v>0</v>
      </c>
      <c r="J1574" s="4" t="s">
        <v>3479</v>
      </c>
      <c r="K1574" s="4" t="s">
        <v>2432</v>
      </c>
      <c r="L1574" s="3"/>
      <c r="O1574" t="str">
        <f t="shared" si="99"/>
        <v>T_REVIEW_CLONE_BEST_POINT_YN</v>
      </c>
      <c r="P1574" s="3"/>
    </row>
    <row r="1575" spans="2:16" x14ac:dyDescent="0.45">
      <c r="B1575" s="3" t="s">
        <v>836</v>
      </c>
      <c r="C1575" s="4" t="s">
        <v>3382</v>
      </c>
      <c r="D1575" s="32" t="str">
        <f t="shared" si="96"/>
        <v>es_goodsLinkCategory_LOAD_DTTM</v>
      </c>
      <c r="E1575" t="e">
        <f t="shared" si="97"/>
        <v>#N/A</v>
      </c>
      <c r="F1575" t="str">
        <f t="shared" si="98"/>
        <v/>
      </c>
      <c r="G1575" t="s">
        <v>3381</v>
      </c>
      <c r="J1575" s="4" t="s">
        <v>3479</v>
      </c>
      <c r="K1575" s="4" t="s">
        <v>2433</v>
      </c>
      <c r="L1575" s="3"/>
      <c r="O1575" t="str">
        <f t="shared" si="99"/>
        <v>T_REVIEW_CLONE_BEST_SEQ</v>
      </c>
      <c r="P1575" s="3"/>
    </row>
    <row r="1576" spans="2:16" x14ac:dyDescent="0.45">
      <c r="B1576" s="3" t="s">
        <v>837</v>
      </c>
      <c r="C1576" s="4" t="s">
        <v>2450</v>
      </c>
      <c r="D1576" s="32" t="str">
        <f t="shared" si="96"/>
        <v>es_goodsUpdateNaver_sno</v>
      </c>
      <c r="E1576" t="str">
        <f t="shared" si="97"/>
        <v>PRI</v>
      </c>
      <c r="F1576" t="str">
        <f t="shared" si="98"/>
        <v>PRI</v>
      </c>
      <c r="G1576" t="s">
        <v>5505</v>
      </c>
      <c r="J1576" s="4" t="s">
        <v>3479</v>
      </c>
      <c r="K1576" s="4" t="s">
        <v>2434</v>
      </c>
      <c r="L1576" s="3"/>
      <c r="O1576" t="str">
        <f t="shared" si="99"/>
        <v>T_REVIEW_CLONE_MAIN_YN</v>
      </c>
      <c r="P1576" s="3"/>
    </row>
    <row r="1577" spans="2:16" x14ac:dyDescent="0.45">
      <c r="B1577" s="3" t="s">
        <v>837</v>
      </c>
      <c r="C1577" s="4" t="s">
        <v>2805</v>
      </c>
      <c r="D1577" s="32" t="str">
        <f t="shared" si="96"/>
        <v>es_goodsUpdateNaver_class</v>
      </c>
      <c r="E1577">
        <f t="shared" si="97"/>
        <v>0</v>
      </c>
      <c r="F1577">
        <f t="shared" si="98"/>
        <v>0</v>
      </c>
      <c r="J1577" s="4" t="s">
        <v>3479</v>
      </c>
      <c r="K1577" s="4" t="s">
        <v>2383</v>
      </c>
      <c r="L1577" s="3"/>
      <c r="O1577" t="str">
        <f t="shared" si="99"/>
        <v>T_REVIEW_CLONE_REVIEW_YN</v>
      </c>
      <c r="P1577" s="3"/>
    </row>
    <row r="1578" spans="2:16" x14ac:dyDescent="0.45">
      <c r="B1578" s="3" t="s">
        <v>837</v>
      </c>
      <c r="C1578" s="4" t="s">
        <v>2806</v>
      </c>
      <c r="D1578" s="32" t="str">
        <f t="shared" si="96"/>
        <v>es_goodsUpdateNaver_mapid</v>
      </c>
      <c r="E1578">
        <f t="shared" si="97"/>
        <v>0</v>
      </c>
      <c r="F1578">
        <f t="shared" si="98"/>
        <v>0</v>
      </c>
      <c r="J1578" s="4" t="s">
        <v>3479</v>
      </c>
      <c r="K1578" s="4" t="s">
        <v>2435</v>
      </c>
      <c r="L1578" s="3"/>
      <c r="O1578" t="str">
        <f t="shared" si="99"/>
        <v>T_REVIEW_CLONE_REVIEW_SEQ</v>
      </c>
      <c r="P1578" s="3"/>
    </row>
    <row r="1579" spans="2:16" x14ac:dyDescent="0.45">
      <c r="B1579" s="3" t="s">
        <v>837</v>
      </c>
      <c r="C1579" s="4" t="s">
        <v>2807</v>
      </c>
      <c r="D1579" s="32" t="str">
        <f t="shared" si="96"/>
        <v>es_goodsUpdateNaver_naverCheckFl</v>
      </c>
      <c r="E1579">
        <f t="shared" si="97"/>
        <v>0</v>
      </c>
      <c r="F1579">
        <f t="shared" si="98"/>
        <v>0</v>
      </c>
      <c r="J1579" s="4" t="s">
        <v>3479</v>
      </c>
      <c r="K1579" s="4" t="s">
        <v>2248</v>
      </c>
      <c r="L1579" s="3"/>
      <c r="O1579" t="str">
        <f t="shared" si="99"/>
        <v>T_REVIEW_CLONE_DISP_YN</v>
      </c>
      <c r="P1579" s="3"/>
    </row>
    <row r="1580" spans="2:16" x14ac:dyDescent="0.45">
      <c r="B1580" s="3" t="s">
        <v>837</v>
      </c>
      <c r="C1580" s="4" t="s">
        <v>2808</v>
      </c>
      <c r="D1580" s="32" t="str">
        <f t="shared" si="96"/>
        <v>es_goodsUpdateNaver_daumCheckFl</v>
      </c>
      <c r="E1580">
        <f t="shared" si="97"/>
        <v>0</v>
      </c>
      <c r="F1580">
        <f t="shared" si="98"/>
        <v>0</v>
      </c>
      <c r="J1580" s="4" t="s">
        <v>3479</v>
      </c>
      <c r="K1580" s="4" t="s">
        <v>2156</v>
      </c>
      <c r="L1580" s="3"/>
      <c r="O1580" t="str">
        <f t="shared" si="99"/>
        <v>T_REVIEW_CLONE_STATUS</v>
      </c>
      <c r="P1580" s="3"/>
    </row>
    <row r="1581" spans="2:16" x14ac:dyDescent="0.45">
      <c r="B1581" s="3" t="s">
        <v>837</v>
      </c>
      <c r="C1581" s="4" t="s">
        <v>2809</v>
      </c>
      <c r="D1581" s="32" t="str">
        <f t="shared" si="96"/>
        <v>es_goodsUpdateNaver_paycoCheckFl</v>
      </c>
      <c r="E1581">
        <f t="shared" si="97"/>
        <v>0</v>
      </c>
      <c r="F1581">
        <f t="shared" si="98"/>
        <v>0</v>
      </c>
      <c r="J1581" s="4" t="s">
        <v>3479</v>
      </c>
      <c r="K1581" s="4" t="s">
        <v>2157</v>
      </c>
      <c r="L1581" s="3"/>
      <c r="O1581" t="str">
        <f t="shared" si="99"/>
        <v>T_REVIEW_CLONE_CUSER</v>
      </c>
      <c r="P1581" s="3"/>
    </row>
    <row r="1582" spans="2:16" x14ac:dyDescent="0.45">
      <c r="B1582" s="3" t="s">
        <v>837</v>
      </c>
      <c r="C1582" s="4" t="s">
        <v>2486</v>
      </c>
      <c r="D1582" s="32" t="str">
        <f t="shared" si="96"/>
        <v>es_goodsUpdateNaver_regDt</v>
      </c>
      <c r="E1582">
        <f t="shared" si="97"/>
        <v>0</v>
      </c>
      <c r="F1582">
        <f t="shared" si="98"/>
        <v>0</v>
      </c>
      <c r="J1582" s="4" t="s">
        <v>3479</v>
      </c>
      <c r="K1582" s="4" t="s">
        <v>2149</v>
      </c>
      <c r="L1582" s="3"/>
      <c r="O1582" t="str">
        <f t="shared" si="99"/>
        <v>T_REVIEW_CLONE_CDATE</v>
      </c>
      <c r="P1582" s="3"/>
    </row>
    <row r="1583" spans="2:16" x14ac:dyDescent="0.45">
      <c r="B1583" s="3" t="s">
        <v>837</v>
      </c>
      <c r="C1583" s="4" t="s">
        <v>2487</v>
      </c>
      <c r="D1583" s="32" t="str">
        <f t="shared" si="96"/>
        <v>es_goodsUpdateNaver_modDt</v>
      </c>
      <c r="E1583">
        <f t="shared" si="97"/>
        <v>0</v>
      </c>
      <c r="F1583">
        <f t="shared" si="98"/>
        <v>0</v>
      </c>
      <c r="J1583" s="4" t="s">
        <v>3479</v>
      </c>
      <c r="K1583" s="4" t="s">
        <v>2158</v>
      </c>
      <c r="L1583" s="3"/>
      <c r="O1583" t="str">
        <f t="shared" si="99"/>
        <v>T_REVIEW_CLONE_UUSER</v>
      </c>
      <c r="P1583" s="3"/>
    </row>
    <row r="1584" spans="2:16" x14ac:dyDescent="0.45">
      <c r="B1584" s="3" t="s">
        <v>837</v>
      </c>
      <c r="C1584" s="4" t="s">
        <v>3382</v>
      </c>
      <c r="D1584" s="32" t="str">
        <f t="shared" si="96"/>
        <v>es_goodsUpdateNaver_LOAD_DTTM</v>
      </c>
      <c r="E1584" t="e">
        <f t="shared" si="97"/>
        <v>#N/A</v>
      </c>
      <c r="F1584" t="str">
        <f t="shared" si="98"/>
        <v/>
      </c>
      <c r="G1584" t="s">
        <v>3381</v>
      </c>
      <c r="J1584" s="4" t="s">
        <v>3479</v>
      </c>
      <c r="K1584" s="4" t="s">
        <v>2150</v>
      </c>
      <c r="L1584" s="3"/>
      <c r="O1584" t="str">
        <f t="shared" si="99"/>
        <v>T_REVIEW_CLONE_UDATE</v>
      </c>
      <c r="P1584" s="3"/>
    </row>
    <row r="1585" spans="2:16" x14ac:dyDescent="0.45">
      <c r="B1585" s="3" t="s">
        <v>838</v>
      </c>
      <c r="C1585" s="4" t="s">
        <v>2450</v>
      </c>
      <c r="D1585" s="32" t="str">
        <f t="shared" si="96"/>
        <v>es_logGoods_sno</v>
      </c>
      <c r="E1585" t="str">
        <f t="shared" si="97"/>
        <v>PRI</v>
      </c>
      <c r="F1585" t="str">
        <f t="shared" si="98"/>
        <v>PRI</v>
      </c>
      <c r="G1585" t="s">
        <v>5505</v>
      </c>
      <c r="J1585" s="4" t="s">
        <v>3479</v>
      </c>
      <c r="K1585" s="4" t="s">
        <v>2436</v>
      </c>
      <c r="L1585" s="3"/>
      <c r="O1585" t="str">
        <f t="shared" si="99"/>
        <v>T_REVIEW_CLONE_COMMENT</v>
      </c>
      <c r="P1585" s="3"/>
    </row>
    <row r="1586" spans="2:16" x14ac:dyDescent="0.45">
      <c r="B1586" s="3" t="s">
        <v>838</v>
      </c>
      <c r="C1586" s="4" t="s">
        <v>2475</v>
      </c>
      <c r="D1586" s="32" t="str">
        <f t="shared" si="96"/>
        <v>es_logGoods_goodsNo</v>
      </c>
      <c r="E1586" t="str">
        <f t="shared" si="97"/>
        <v>MUL</v>
      </c>
      <c r="F1586" t="str">
        <f t="shared" si="98"/>
        <v>MUL</v>
      </c>
      <c r="G1586" t="s">
        <v>5506</v>
      </c>
      <c r="J1586" s="4" t="s">
        <v>3479</v>
      </c>
      <c r="K1586" s="4" t="s">
        <v>2437</v>
      </c>
      <c r="L1586" s="3"/>
      <c r="O1586" t="str">
        <f t="shared" si="99"/>
        <v>T_REVIEW_CLONE_CMT_CUSER</v>
      </c>
      <c r="P1586" s="3"/>
    </row>
    <row r="1587" spans="2:16" x14ac:dyDescent="0.45">
      <c r="B1587" s="3" t="s">
        <v>838</v>
      </c>
      <c r="C1587" s="4" t="s">
        <v>2810</v>
      </c>
      <c r="D1587" s="32" t="str">
        <f t="shared" si="96"/>
        <v>es_logGoods_mode</v>
      </c>
      <c r="E1587">
        <f t="shared" si="97"/>
        <v>0</v>
      </c>
      <c r="F1587">
        <f t="shared" si="98"/>
        <v>0</v>
      </c>
      <c r="J1587" s="4" t="s">
        <v>3479</v>
      </c>
      <c r="K1587" s="4" t="s">
        <v>2438</v>
      </c>
      <c r="L1587" s="3"/>
      <c r="O1587" t="str">
        <f t="shared" si="99"/>
        <v>T_REVIEW_CLONE_CMT_CDATE</v>
      </c>
      <c r="P1587" s="3"/>
    </row>
    <row r="1588" spans="2:16" x14ac:dyDescent="0.45">
      <c r="B1588" s="3" t="s">
        <v>838</v>
      </c>
      <c r="C1588" s="4" t="s">
        <v>2657</v>
      </c>
      <c r="D1588" s="32" t="str">
        <f t="shared" si="96"/>
        <v>es_logGoods_applyFl</v>
      </c>
      <c r="E1588">
        <f t="shared" si="97"/>
        <v>0</v>
      </c>
      <c r="F1588">
        <f t="shared" si="98"/>
        <v>0</v>
      </c>
      <c r="J1588" s="4" t="s">
        <v>3479</v>
      </c>
      <c r="K1588" s="4" t="s">
        <v>2439</v>
      </c>
      <c r="L1588" s="3"/>
      <c r="O1588" t="str">
        <f t="shared" si="99"/>
        <v>T_REVIEW_CLONE_CMT_UUSER</v>
      </c>
      <c r="P1588" s="3"/>
    </row>
    <row r="1589" spans="2:16" x14ac:dyDescent="0.45">
      <c r="B1589" s="3" t="s">
        <v>838</v>
      </c>
      <c r="C1589" s="4" t="s">
        <v>2811</v>
      </c>
      <c r="D1589" s="32" t="str">
        <f t="shared" si="96"/>
        <v>es_logGoods_prevData</v>
      </c>
      <c r="E1589">
        <f t="shared" si="97"/>
        <v>0</v>
      </c>
      <c r="F1589">
        <f t="shared" si="98"/>
        <v>0</v>
      </c>
      <c r="J1589" s="4" t="s">
        <v>3479</v>
      </c>
      <c r="K1589" s="4" t="s">
        <v>2440</v>
      </c>
      <c r="L1589" s="3"/>
      <c r="O1589" t="str">
        <f t="shared" si="99"/>
        <v>T_REVIEW_CLONE_CMT_UDATE</v>
      </c>
      <c r="P1589" s="3"/>
    </row>
    <row r="1590" spans="2:16" x14ac:dyDescent="0.45">
      <c r="B1590" s="3" t="s">
        <v>838</v>
      </c>
      <c r="C1590" s="4" t="s">
        <v>2812</v>
      </c>
      <c r="D1590" s="32" t="str">
        <f t="shared" si="96"/>
        <v>es_logGoods_updateData</v>
      </c>
      <c r="E1590">
        <f t="shared" si="97"/>
        <v>0</v>
      </c>
      <c r="F1590">
        <f t="shared" si="98"/>
        <v>0</v>
      </c>
      <c r="J1590" s="4" t="s">
        <v>3480</v>
      </c>
      <c r="K1590" s="4" t="s">
        <v>3952</v>
      </c>
      <c r="L1590" s="3" t="s">
        <v>5505</v>
      </c>
      <c r="O1590" t="str">
        <f t="shared" si="99"/>
        <v>T_REVIEW_IMG_INO</v>
      </c>
      <c r="P1590" s="3" t="s">
        <v>5505</v>
      </c>
    </row>
    <row r="1591" spans="2:16" x14ac:dyDescent="0.45">
      <c r="B1591" s="3" t="s">
        <v>838</v>
      </c>
      <c r="C1591" s="4" t="s">
        <v>2813</v>
      </c>
      <c r="D1591" s="32" t="str">
        <f t="shared" si="96"/>
        <v>es_logGoods_managerId</v>
      </c>
      <c r="E1591">
        <f t="shared" si="97"/>
        <v>0</v>
      </c>
      <c r="F1591">
        <f t="shared" si="98"/>
        <v>0</v>
      </c>
      <c r="J1591" s="4" t="s">
        <v>3480</v>
      </c>
      <c r="K1591" s="4" t="s">
        <v>2427</v>
      </c>
      <c r="L1591" s="3" t="s">
        <v>5505</v>
      </c>
      <c r="O1591" t="str">
        <f t="shared" si="99"/>
        <v>T_REVIEW_IMG_REVIEW_NO</v>
      </c>
      <c r="P1591" s="3" t="s">
        <v>5505</v>
      </c>
    </row>
    <row r="1592" spans="2:16" x14ac:dyDescent="0.45">
      <c r="B1592" s="3" t="s">
        <v>838</v>
      </c>
      <c r="C1592" s="4" t="s">
        <v>2621</v>
      </c>
      <c r="D1592" s="32" t="str">
        <f t="shared" si="96"/>
        <v>es_logGoods_managerNo</v>
      </c>
      <c r="E1592">
        <f t="shared" si="97"/>
        <v>0</v>
      </c>
      <c r="F1592">
        <f t="shared" si="98"/>
        <v>0</v>
      </c>
      <c r="J1592" s="4" t="s">
        <v>3480</v>
      </c>
      <c r="K1592" s="4" t="s">
        <v>3922</v>
      </c>
      <c r="L1592" s="3"/>
      <c r="O1592" t="str">
        <f t="shared" si="99"/>
        <v>T_REVIEW_IMG_ATTACH</v>
      </c>
      <c r="P1592" s="3"/>
    </row>
    <row r="1593" spans="2:16" x14ac:dyDescent="0.45">
      <c r="B1593" s="3" t="s">
        <v>838</v>
      </c>
      <c r="C1593" s="4" t="s">
        <v>2486</v>
      </c>
      <c r="D1593" s="32" t="str">
        <f t="shared" si="96"/>
        <v>es_logGoods_regDt</v>
      </c>
      <c r="E1593">
        <f t="shared" si="97"/>
        <v>0</v>
      </c>
      <c r="F1593">
        <f t="shared" si="98"/>
        <v>0</v>
      </c>
      <c r="J1593" s="4" t="s">
        <v>3480</v>
      </c>
      <c r="K1593" s="4" t="s">
        <v>3923</v>
      </c>
      <c r="L1593" s="3"/>
      <c r="O1593" t="str">
        <f t="shared" si="99"/>
        <v>T_REVIEW_IMG_ATTACH_ORG_NAME</v>
      </c>
      <c r="P1593" s="3"/>
    </row>
    <row r="1594" spans="2:16" x14ac:dyDescent="0.45">
      <c r="B1594" s="3" t="s">
        <v>838</v>
      </c>
      <c r="C1594" s="4" t="s">
        <v>2487</v>
      </c>
      <c r="D1594" s="32" t="str">
        <f t="shared" si="96"/>
        <v>es_logGoods_modDt</v>
      </c>
      <c r="E1594">
        <f t="shared" si="97"/>
        <v>0</v>
      </c>
      <c r="F1594">
        <f t="shared" si="98"/>
        <v>0</v>
      </c>
      <c r="J1594" s="4" t="s">
        <v>821</v>
      </c>
      <c r="K1594" s="4" t="s">
        <v>2322</v>
      </c>
      <c r="L1594" s="3" t="s">
        <v>5505</v>
      </c>
      <c r="O1594" t="str">
        <f t="shared" si="99"/>
        <v>T_ROUTINE_ORDER_ORDERID</v>
      </c>
      <c r="P1594" s="3" t="s">
        <v>5505</v>
      </c>
    </row>
    <row r="1595" spans="2:16" x14ac:dyDescent="0.45">
      <c r="B1595" s="3" t="s">
        <v>838</v>
      </c>
      <c r="C1595" s="4" t="s">
        <v>3382</v>
      </c>
      <c r="D1595" s="32" t="str">
        <f t="shared" si="96"/>
        <v>es_logGoods_LOAD_DTTM</v>
      </c>
      <c r="E1595" t="e">
        <f t="shared" si="97"/>
        <v>#N/A</v>
      </c>
      <c r="F1595" t="str">
        <f t="shared" si="98"/>
        <v/>
      </c>
      <c r="G1595" t="s">
        <v>3381</v>
      </c>
      <c r="J1595" s="4" t="s">
        <v>821</v>
      </c>
      <c r="K1595" s="4" t="s">
        <v>2144</v>
      </c>
      <c r="L1595" s="3"/>
      <c r="O1595" t="str">
        <f t="shared" si="99"/>
        <v>T_ROUTINE_ORDER_MEM_NO</v>
      </c>
      <c r="P1595" s="3"/>
    </row>
    <row r="1596" spans="2:16" x14ac:dyDescent="0.45">
      <c r="B1596" s="3" t="s">
        <v>839</v>
      </c>
      <c r="C1596" s="4" t="s">
        <v>2454</v>
      </c>
      <c r="D1596" s="32" t="str">
        <f t="shared" si="96"/>
        <v>es_member_memNo</v>
      </c>
      <c r="E1596" t="str">
        <f t="shared" si="97"/>
        <v>PRI</v>
      </c>
      <c r="F1596" t="str">
        <f t="shared" si="98"/>
        <v>PRI</v>
      </c>
      <c r="G1596" t="s">
        <v>5505</v>
      </c>
      <c r="J1596" s="4" t="s">
        <v>821</v>
      </c>
      <c r="K1596" s="4" t="s">
        <v>2143</v>
      </c>
      <c r="L1596" s="3"/>
      <c r="O1596" t="str">
        <f t="shared" si="99"/>
        <v>T_ROUTINE_ORDER_GUBUN</v>
      </c>
      <c r="P1596" s="3"/>
    </row>
    <row r="1597" spans="2:16" x14ac:dyDescent="0.45">
      <c r="B1597" s="3" t="s">
        <v>839</v>
      </c>
      <c r="C1597" s="4" t="s">
        <v>2496</v>
      </c>
      <c r="D1597" s="32" t="str">
        <f t="shared" si="96"/>
        <v>es_member_mallSno</v>
      </c>
      <c r="E1597" t="str">
        <f t="shared" si="97"/>
        <v>MUL</v>
      </c>
      <c r="F1597" t="str">
        <f t="shared" si="98"/>
        <v>MUL</v>
      </c>
      <c r="G1597" t="s">
        <v>5506</v>
      </c>
      <c r="J1597" s="4" t="s">
        <v>821</v>
      </c>
      <c r="K1597" s="4" t="s">
        <v>2326</v>
      </c>
      <c r="L1597" s="3"/>
      <c r="O1597" t="str">
        <f t="shared" si="99"/>
        <v>T_ROUTINE_ORDER_ONAME</v>
      </c>
      <c r="P1597" s="3"/>
    </row>
    <row r="1598" spans="2:16" x14ac:dyDescent="0.45">
      <c r="B1598" s="3" t="s">
        <v>839</v>
      </c>
      <c r="C1598" s="4" t="s">
        <v>2814</v>
      </c>
      <c r="D1598" s="32" t="str">
        <f t="shared" si="96"/>
        <v>es_member_memId</v>
      </c>
      <c r="E1598" t="str">
        <f t="shared" si="97"/>
        <v>MUL</v>
      </c>
      <c r="F1598" t="str">
        <f t="shared" si="98"/>
        <v>MUL</v>
      </c>
      <c r="G1598" t="s">
        <v>5506</v>
      </c>
      <c r="J1598" s="4" t="s">
        <v>821</v>
      </c>
      <c r="K1598" s="4" t="s">
        <v>2327</v>
      </c>
      <c r="L1598" s="3"/>
      <c r="O1598" t="str">
        <f t="shared" si="99"/>
        <v>T_ROUTINE_ORDER_OMTEL1</v>
      </c>
      <c r="P1598" s="3"/>
    </row>
    <row r="1599" spans="2:16" x14ac:dyDescent="0.45">
      <c r="B1599" s="3" t="s">
        <v>839</v>
      </c>
      <c r="C1599" s="4" t="s">
        <v>2815</v>
      </c>
      <c r="D1599" s="32" t="str">
        <f t="shared" si="96"/>
        <v>es_member_groupSno</v>
      </c>
      <c r="E1599" t="str">
        <f t="shared" si="97"/>
        <v>MUL</v>
      </c>
      <c r="F1599" t="str">
        <f t="shared" si="98"/>
        <v>MUL</v>
      </c>
      <c r="G1599" t="s">
        <v>5506</v>
      </c>
      <c r="J1599" s="4" t="s">
        <v>821</v>
      </c>
      <c r="K1599" s="4" t="s">
        <v>2328</v>
      </c>
      <c r="L1599" s="3"/>
      <c r="O1599" t="str">
        <f t="shared" si="99"/>
        <v>T_ROUTINE_ORDER_OMTEL2</v>
      </c>
      <c r="P1599" s="3"/>
    </row>
    <row r="1600" spans="2:16" x14ac:dyDescent="0.45">
      <c r="B1600" s="3" t="s">
        <v>839</v>
      </c>
      <c r="C1600" s="4" t="s">
        <v>2816</v>
      </c>
      <c r="D1600" s="32" t="str">
        <f t="shared" si="96"/>
        <v>es_member_groupModDt</v>
      </c>
      <c r="E1600">
        <f t="shared" si="97"/>
        <v>0</v>
      </c>
      <c r="F1600">
        <f t="shared" si="98"/>
        <v>0</v>
      </c>
      <c r="J1600" s="4" t="s">
        <v>821</v>
      </c>
      <c r="K1600" s="4" t="s">
        <v>2329</v>
      </c>
      <c r="L1600" s="3"/>
      <c r="O1600" t="str">
        <f t="shared" si="99"/>
        <v>T_ROUTINE_ORDER_OTEL1</v>
      </c>
      <c r="P1600" s="3"/>
    </row>
    <row r="1601" spans="2:16" x14ac:dyDescent="0.45">
      <c r="B1601" s="3" t="s">
        <v>839</v>
      </c>
      <c r="C1601" s="4" t="s">
        <v>2817</v>
      </c>
      <c r="D1601" s="32" t="str">
        <f t="shared" si="96"/>
        <v>es_member_groupValidDt</v>
      </c>
      <c r="E1601">
        <f t="shared" si="97"/>
        <v>0</v>
      </c>
      <c r="F1601">
        <f t="shared" si="98"/>
        <v>0</v>
      </c>
      <c r="J1601" s="4" t="s">
        <v>821</v>
      </c>
      <c r="K1601" s="4" t="s">
        <v>2330</v>
      </c>
      <c r="L1601" s="3"/>
      <c r="O1601" t="str">
        <f t="shared" si="99"/>
        <v>T_ROUTINE_ORDER_OTEL2</v>
      </c>
      <c r="P1601" s="3"/>
    </row>
    <row r="1602" spans="2:16" x14ac:dyDescent="0.45">
      <c r="B1602" s="3" t="s">
        <v>839</v>
      </c>
      <c r="C1602" s="4" t="s">
        <v>2818</v>
      </c>
      <c r="D1602" s="32" t="str">
        <f t="shared" si="96"/>
        <v>es_member_memNm</v>
      </c>
      <c r="E1602">
        <f t="shared" si="97"/>
        <v>0</v>
      </c>
      <c r="F1602">
        <f t="shared" si="98"/>
        <v>0</v>
      </c>
      <c r="J1602" s="4" t="s">
        <v>821</v>
      </c>
      <c r="K1602" s="4" t="s">
        <v>2331</v>
      </c>
      <c r="L1602" s="3"/>
      <c r="O1602" t="str">
        <f t="shared" si="99"/>
        <v>T_ROUTINE_ORDER_OEMAIL</v>
      </c>
      <c r="P1602" s="3"/>
    </row>
    <row r="1603" spans="2:16" x14ac:dyDescent="0.45">
      <c r="B1603" s="3" t="s">
        <v>839</v>
      </c>
      <c r="C1603" s="4" t="s">
        <v>2819</v>
      </c>
      <c r="D1603" s="32" t="str">
        <f t="shared" si="96"/>
        <v>es_member_pronounceName</v>
      </c>
      <c r="E1603">
        <f t="shared" si="97"/>
        <v>0</v>
      </c>
      <c r="F1603">
        <f t="shared" si="98"/>
        <v>0</v>
      </c>
      <c r="J1603" s="4" t="s">
        <v>821</v>
      </c>
      <c r="K1603" s="4" t="s">
        <v>2303</v>
      </c>
      <c r="L1603" s="3"/>
      <c r="O1603" t="str">
        <f t="shared" si="99"/>
        <v>T_ROUTINE_ORDER_DEVICE</v>
      </c>
      <c r="P1603" s="3"/>
    </row>
    <row r="1604" spans="2:16" x14ac:dyDescent="0.45">
      <c r="B1604" s="3" t="s">
        <v>839</v>
      </c>
      <c r="C1604" s="4" t="s">
        <v>2820</v>
      </c>
      <c r="D1604" s="32" t="str">
        <f t="shared" si="96"/>
        <v>es_member_nickNm</v>
      </c>
      <c r="E1604" t="str">
        <f t="shared" si="97"/>
        <v>MUL</v>
      </c>
      <c r="F1604" t="str">
        <f t="shared" si="98"/>
        <v>MUL</v>
      </c>
      <c r="G1604" t="s">
        <v>5506</v>
      </c>
      <c r="J1604" s="4" t="s">
        <v>821</v>
      </c>
      <c r="K1604" s="4" t="s">
        <v>2264</v>
      </c>
      <c r="L1604" s="3"/>
      <c r="O1604" t="str">
        <f t="shared" si="99"/>
        <v>T_ROUTINE_ORDER_SDATE</v>
      </c>
      <c r="P1604" s="3"/>
    </row>
    <row r="1605" spans="2:16" x14ac:dyDescent="0.45">
      <c r="B1605" s="3" t="s">
        <v>839</v>
      </c>
      <c r="C1605" s="4" t="s">
        <v>2821</v>
      </c>
      <c r="D1605" s="32" t="str">
        <f t="shared" ref="D1605:D1668" si="100">B1605&amp;"_"&amp;C1605</f>
        <v>es_member_memPw</v>
      </c>
      <c r="E1605">
        <f t="shared" ref="E1605:E1668" si="101">VLOOKUP(D1605,$O$3:$P$6663,2,FALSE)</f>
        <v>0</v>
      </c>
      <c r="F1605">
        <f t="shared" ref="F1605:F1668" si="102">IFERROR(E1605,"")</f>
        <v>0</v>
      </c>
      <c r="J1605" s="4" t="s">
        <v>821</v>
      </c>
      <c r="K1605" s="4" t="s">
        <v>2441</v>
      </c>
      <c r="L1605" s="3"/>
      <c r="O1605" t="str">
        <f t="shared" ref="O1605:O1668" si="103">J1605&amp;"_"&amp;K1605</f>
        <v>T_ROUTINE_ORDER_PERIOD</v>
      </c>
      <c r="P1605" s="3"/>
    </row>
    <row r="1606" spans="2:16" x14ac:dyDescent="0.45">
      <c r="B1606" s="3" t="s">
        <v>839</v>
      </c>
      <c r="C1606" s="4" t="s">
        <v>2822</v>
      </c>
      <c r="D1606" s="32" t="str">
        <f t="shared" si="100"/>
        <v>es_member_changePasswordDt</v>
      </c>
      <c r="E1606">
        <f t="shared" si="101"/>
        <v>0</v>
      </c>
      <c r="F1606">
        <f t="shared" si="102"/>
        <v>0</v>
      </c>
      <c r="J1606" s="4" t="s">
        <v>821</v>
      </c>
      <c r="K1606" s="4" t="s">
        <v>2442</v>
      </c>
      <c r="L1606" s="3"/>
      <c r="O1606" t="str">
        <f t="shared" si="103"/>
        <v>T_ROUTINE_ORDER_CNT</v>
      </c>
      <c r="P1606" s="3"/>
    </row>
    <row r="1607" spans="2:16" x14ac:dyDescent="0.45">
      <c r="B1607" s="3" t="s">
        <v>839</v>
      </c>
      <c r="C1607" s="4" t="s">
        <v>2823</v>
      </c>
      <c r="D1607" s="32" t="str">
        <f t="shared" si="100"/>
        <v>es_member_guidePasswordDt</v>
      </c>
      <c r="E1607">
        <f t="shared" si="101"/>
        <v>0</v>
      </c>
      <c r="F1607">
        <f t="shared" si="102"/>
        <v>0</v>
      </c>
      <c r="J1607" s="4" t="s">
        <v>821</v>
      </c>
      <c r="K1607" s="4" t="s">
        <v>2341</v>
      </c>
      <c r="L1607" s="3"/>
      <c r="O1607" t="str">
        <f t="shared" si="103"/>
        <v>T_ROUTINE_ORDER_PAY_TYPE</v>
      </c>
      <c r="P1607" s="3"/>
    </row>
    <row r="1608" spans="2:16" x14ac:dyDescent="0.45">
      <c r="B1608" s="3" t="s">
        <v>839</v>
      </c>
      <c r="C1608" s="4" t="s">
        <v>2824</v>
      </c>
      <c r="D1608" s="32" t="str">
        <f t="shared" si="100"/>
        <v>es_member_appFl</v>
      </c>
      <c r="E1608">
        <f t="shared" si="101"/>
        <v>0</v>
      </c>
      <c r="F1608">
        <f t="shared" si="102"/>
        <v>0</v>
      </c>
      <c r="J1608" s="4" t="s">
        <v>821</v>
      </c>
      <c r="K1608" s="4" t="s">
        <v>2443</v>
      </c>
      <c r="L1608" s="3"/>
      <c r="O1608" t="str">
        <f t="shared" si="103"/>
        <v>T_ROUTINE_ORDER_BILLINGKEY</v>
      </c>
      <c r="P1608" s="3"/>
    </row>
    <row r="1609" spans="2:16" x14ac:dyDescent="0.45">
      <c r="B1609" s="3" t="s">
        <v>839</v>
      </c>
      <c r="C1609" s="4" t="s">
        <v>2825</v>
      </c>
      <c r="D1609" s="32" t="str">
        <f t="shared" si="100"/>
        <v>es_member_approvalDt</v>
      </c>
      <c r="E1609">
        <f t="shared" si="101"/>
        <v>0</v>
      </c>
      <c r="F1609">
        <f t="shared" si="102"/>
        <v>0</v>
      </c>
      <c r="J1609" s="4" t="s">
        <v>821</v>
      </c>
      <c r="K1609" s="4" t="s">
        <v>2444</v>
      </c>
      <c r="L1609" s="3"/>
      <c r="O1609" t="str">
        <f t="shared" si="103"/>
        <v>T_ROUTINE_ORDER_PAY_LOG</v>
      </c>
      <c r="P1609" s="3"/>
    </row>
    <row r="1610" spans="2:16" x14ac:dyDescent="0.45">
      <c r="B1610" s="3" t="s">
        <v>839</v>
      </c>
      <c r="C1610" s="4" t="s">
        <v>2826</v>
      </c>
      <c r="D1610" s="32" t="str">
        <f t="shared" si="100"/>
        <v>es_member_memberFl</v>
      </c>
      <c r="E1610">
        <f t="shared" si="101"/>
        <v>0</v>
      </c>
      <c r="F1610">
        <f t="shared" si="102"/>
        <v>0</v>
      </c>
      <c r="J1610" s="4" t="s">
        <v>821</v>
      </c>
      <c r="K1610" s="4" t="s">
        <v>2149</v>
      </c>
      <c r="L1610" s="3"/>
      <c r="O1610" t="str">
        <f t="shared" si="103"/>
        <v>T_ROUTINE_ORDER_CDATE</v>
      </c>
      <c r="P1610" s="3"/>
    </row>
    <row r="1611" spans="2:16" x14ac:dyDescent="0.45">
      <c r="B1611" s="3" t="s">
        <v>839</v>
      </c>
      <c r="C1611" s="4" t="s">
        <v>2827</v>
      </c>
      <c r="D1611" s="32" t="str">
        <f t="shared" si="100"/>
        <v>es_member_entryBenefitOfferDt</v>
      </c>
      <c r="E1611">
        <f t="shared" si="101"/>
        <v>0</v>
      </c>
      <c r="F1611">
        <f t="shared" si="102"/>
        <v>0</v>
      </c>
      <c r="J1611" s="4" t="s">
        <v>821</v>
      </c>
      <c r="K1611" s="4" t="s">
        <v>2150</v>
      </c>
      <c r="L1611" s="3"/>
      <c r="O1611" t="str">
        <f t="shared" si="103"/>
        <v>T_ROUTINE_ORDER_UDATE</v>
      </c>
      <c r="P1611" s="3"/>
    </row>
    <row r="1612" spans="2:16" x14ac:dyDescent="0.45">
      <c r="B1612" s="3" t="s">
        <v>839</v>
      </c>
      <c r="C1612" s="4" t="s">
        <v>2828</v>
      </c>
      <c r="D1612" s="32" t="str">
        <f t="shared" si="100"/>
        <v>es_member_sexFl</v>
      </c>
      <c r="E1612">
        <f t="shared" si="101"/>
        <v>0</v>
      </c>
      <c r="F1612">
        <f t="shared" si="102"/>
        <v>0</v>
      </c>
      <c r="J1612" s="4" t="s">
        <v>3481</v>
      </c>
      <c r="K1612" s="4" t="s">
        <v>4066</v>
      </c>
      <c r="L1612" s="3" t="s">
        <v>5505</v>
      </c>
      <c r="O1612" t="str">
        <f t="shared" si="103"/>
        <v>T_ROUTINE_ORDER_DATE_DNO</v>
      </c>
      <c r="P1612" s="3" t="s">
        <v>5505</v>
      </c>
    </row>
    <row r="1613" spans="2:16" x14ac:dyDescent="0.45">
      <c r="B1613" s="3" t="s">
        <v>839</v>
      </c>
      <c r="C1613" s="4" t="s">
        <v>2829</v>
      </c>
      <c r="D1613" s="32" t="str">
        <f t="shared" si="100"/>
        <v>es_member_birthDt</v>
      </c>
      <c r="E1613">
        <f t="shared" si="101"/>
        <v>0</v>
      </c>
      <c r="F1613">
        <f t="shared" si="102"/>
        <v>0</v>
      </c>
      <c r="J1613" s="4" t="s">
        <v>3481</v>
      </c>
      <c r="K1613" s="4" t="s">
        <v>2322</v>
      </c>
      <c r="L1613" s="3"/>
      <c r="O1613" t="str">
        <f t="shared" si="103"/>
        <v>T_ROUTINE_ORDER_DATE_ORDERID</v>
      </c>
      <c r="P1613" s="3"/>
    </row>
    <row r="1614" spans="2:16" x14ac:dyDescent="0.45">
      <c r="B1614" s="3" t="s">
        <v>839</v>
      </c>
      <c r="C1614" s="4" t="s">
        <v>2830</v>
      </c>
      <c r="D1614" s="32" t="str">
        <f t="shared" si="100"/>
        <v>es_member_calendarFl</v>
      </c>
      <c r="E1614">
        <f t="shared" si="101"/>
        <v>0</v>
      </c>
      <c r="F1614">
        <f t="shared" si="102"/>
        <v>0</v>
      </c>
      <c r="J1614" s="4" t="s">
        <v>3481</v>
      </c>
      <c r="K1614" s="4" t="s">
        <v>4047</v>
      </c>
      <c r="L1614" s="3" t="s">
        <v>5506</v>
      </c>
      <c r="O1614" t="str">
        <f t="shared" si="103"/>
        <v>T_ROUTINE_ORDER_DATE_PAY_DATE</v>
      </c>
      <c r="P1614" s="3" t="s">
        <v>5506</v>
      </c>
    </row>
    <row r="1615" spans="2:16" x14ac:dyDescent="0.45">
      <c r="B1615" s="3" t="s">
        <v>839</v>
      </c>
      <c r="C1615" s="4" t="s">
        <v>2831</v>
      </c>
      <c r="D1615" s="32" t="str">
        <f t="shared" si="100"/>
        <v>es_member_birthEventFl</v>
      </c>
      <c r="E1615">
        <f t="shared" si="101"/>
        <v>0</v>
      </c>
      <c r="F1615">
        <f t="shared" si="102"/>
        <v>0</v>
      </c>
      <c r="J1615" s="4" t="s">
        <v>3481</v>
      </c>
      <c r="K1615" s="4" t="s">
        <v>2156</v>
      </c>
      <c r="L1615" s="3"/>
      <c r="O1615" t="str">
        <f t="shared" si="103"/>
        <v>T_ROUTINE_ORDER_DATE_STATUS</v>
      </c>
      <c r="P1615" s="3"/>
    </row>
    <row r="1616" spans="2:16" x14ac:dyDescent="0.45">
      <c r="B1616" s="3" t="s">
        <v>839</v>
      </c>
      <c r="C1616" s="4" t="s">
        <v>2832</v>
      </c>
      <c r="D1616" s="32" t="str">
        <f t="shared" si="100"/>
        <v>es_member_email</v>
      </c>
      <c r="E1616" t="str">
        <f t="shared" si="101"/>
        <v>MUL</v>
      </c>
      <c r="F1616" t="str">
        <f t="shared" si="102"/>
        <v>MUL</v>
      </c>
      <c r="G1616" t="s">
        <v>5506</v>
      </c>
      <c r="J1616" s="4" t="s">
        <v>3481</v>
      </c>
      <c r="K1616" s="4" t="s">
        <v>4067</v>
      </c>
      <c r="L1616" s="3"/>
      <c r="O1616" t="str">
        <f t="shared" si="103"/>
        <v>T_ROUTINE_ORDER_DATE_RORDERID</v>
      </c>
      <c r="P1616" s="3"/>
    </row>
    <row r="1617" spans="2:16" x14ac:dyDescent="0.45">
      <c r="B1617" s="3" t="s">
        <v>839</v>
      </c>
      <c r="C1617" s="4" t="s">
        <v>2833</v>
      </c>
      <c r="D1617" s="32" t="str">
        <f t="shared" si="100"/>
        <v>es_member_zipcode</v>
      </c>
      <c r="E1617">
        <f t="shared" si="101"/>
        <v>0</v>
      </c>
      <c r="F1617">
        <f t="shared" si="102"/>
        <v>0</v>
      </c>
      <c r="J1617" s="4" t="s">
        <v>3481</v>
      </c>
      <c r="K1617" s="4" t="s">
        <v>2149</v>
      </c>
      <c r="L1617" s="3"/>
      <c r="O1617" t="str">
        <f t="shared" si="103"/>
        <v>T_ROUTINE_ORDER_DATE_CDATE</v>
      </c>
      <c r="P1617" s="3"/>
    </row>
    <row r="1618" spans="2:16" x14ac:dyDescent="0.45">
      <c r="B1618" s="3" t="s">
        <v>839</v>
      </c>
      <c r="C1618" s="4" t="s">
        <v>2834</v>
      </c>
      <c r="D1618" s="32" t="str">
        <f t="shared" si="100"/>
        <v>es_member_zonecode</v>
      </c>
      <c r="E1618">
        <f t="shared" si="101"/>
        <v>0</v>
      </c>
      <c r="F1618">
        <f t="shared" si="102"/>
        <v>0</v>
      </c>
      <c r="J1618" s="4" t="s">
        <v>3481</v>
      </c>
      <c r="K1618" s="4" t="s">
        <v>2150</v>
      </c>
      <c r="L1618" s="3"/>
      <c r="O1618" t="str">
        <f t="shared" si="103"/>
        <v>T_ROUTINE_ORDER_DATE_UDATE</v>
      </c>
      <c r="P1618" s="3"/>
    </row>
    <row r="1619" spans="2:16" x14ac:dyDescent="0.45">
      <c r="B1619" s="3" t="s">
        <v>839</v>
      </c>
      <c r="C1619" s="4" t="s">
        <v>2835</v>
      </c>
      <c r="D1619" s="32" t="str">
        <f t="shared" si="100"/>
        <v>es_member_address</v>
      </c>
      <c r="E1619">
        <f t="shared" si="101"/>
        <v>0</v>
      </c>
      <c r="F1619">
        <f t="shared" si="102"/>
        <v>0</v>
      </c>
      <c r="J1619" s="4" t="s">
        <v>3481</v>
      </c>
      <c r="K1619" s="4" t="s">
        <v>2158</v>
      </c>
      <c r="L1619" s="3"/>
      <c r="O1619" t="str">
        <f t="shared" si="103"/>
        <v>T_ROUTINE_ORDER_DATE_UUSER</v>
      </c>
      <c r="P1619" s="3"/>
    </row>
    <row r="1620" spans="2:16" x14ac:dyDescent="0.45">
      <c r="B1620" s="3" t="s">
        <v>839</v>
      </c>
      <c r="C1620" s="4" t="s">
        <v>2836</v>
      </c>
      <c r="D1620" s="32" t="str">
        <f t="shared" si="100"/>
        <v>es_member_addressSub</v>
      </c>
      <c r="E1620">
        <f t="shared" si="101"/>
        <v>0</v>
      </c>
      <c r="F1620">
        <f t="shared" si="102"/>
        <v>0</v>
      </c>
      <c r="J1620" s="4" t="s">
        <v>3482</v>
      </c>
      <c r="K1620" s="4" t="s">
        <v>4066</v>
      </c>
      <c r="L1620" s="3"/>
      <c r="O1620" t="str">
        <f t="shared" si="103"/>
        <v>T_ROUTINE_ORDER_DATE_LOG_DNO</v>
      </c>
      <c r="P1620" s="3"/>
    </row>
    <row r="1621" spans="2:16" x14ac:dyDescent="0.45">
      <c r="B1621" s="3" t="s">
        <v>839</v>
      </c>
      <c r="C1621" s="4" t="s">
        <v>2837</v>
      </c>
      <c r="D1621" s="32" t="str">
        <f t="shared" si="100"/>
        <v>es_member_phoneCountryCode</v>
      </c>
      <c r="E1621">
        <f t="shared" si="101"/>
        <v>0</v>
      </c>
      <c r="F1621">
        <f t="shared" si="102"/>
        <v>0</v>
      </c>
      <c r="J1621" s="4" t="s">
        <v>3482</v>
      </c>
      <c r="K1621" s="4" t="s">
        <v>2322</v>
      </c>
      <c r="L1621" s="3" t="s">
        <v>5506</v>
      </c>
      <c r="O1621" t="str">
        <f t="shared" si="103"/>
        <v>T_ROUTINE_ORDER_DATE_LOG_ORDERID</v>
      </c>
      <c r="P1621" s="3" t="s">
        <v>5506</v>
      </c>
    </row>
    <row r="1622" spans="2:16" x14ac:dyDescent="0.45">
      <c r="B1622" s="3" t="s">
        <v>839</v>
      </c>
      <c r="C1622" s="4" t="s">
        <v>2838</v>
      </c>
      <c r="D1622" s="32" t="str">
        <f t="shared" si="100"/>
        <v>es_member_phone</v>
      </c>
      <c r="E1622">
        <f t="shared" si="101"/>
        <v>0</v>
      </c>
      <c r="F1622">
        <f t="shared" si="102"/>
        <v>0</v>
      </c>
      <c r="J1622" s="4" t="s">
        <v>3482</v>
      </c>
      <c r="K1622" s="4" t="s">
        <v>4047</v>
      </c>
      <c r="L1622" s="3"/>
      <c r="O1622" t="str">
        <f t="shared" si="103"/>
        <v>T_ROUTINE_ORDER_DATE_LOG_PAY_DATE</v>
      </c>
      <c r="P1622" s="3"/>
    </row>
    <row r="1623" spans="2:16" x14ac:dyDescent="0.45">
      <c r="B1623" s="3" t="s">
        <v>839</v>
      </c>
      <c r="C1623" s="4" t="s">
        <v>2839</v>
      </c>
      <c r="D1623" s="32" t="str">
        <f t="shared" si="100"/>
        <v>es_member_cellPhoneCountryCode</v>
      </c>
      <c r="E1623">
        <f t="shared" si="101"/>
        <v>0</v>
      </c>
      <c r="F1623">
        <f t="shared" si="102"/>
        <v>0</v>
      </c>
      <c r="J1623" s="4" t="s">
        <v>3482</v>
      </c>
      <c r="K1623" s="4" t="s">
        <v>2156</v>
      </c>
      <c r="L1623" s="3"/>
      <c r="O1623" t="str">
        <f t="shared" si="103"/>
        <v>T_ROUTINE_ORDER_DATE_LOG_STATUS</v>
      </c>
      <c r="P1623" s="3"/>
    </row>
    <row r="1624" spans="2:16" x14ac:dyDescent="0.45">
      <c r="B1624" s="3" t="s">
        <v>839</v>
      </c>
      <c r="C1624" s="4" t="s">
        <v>2840</v>
      </c>
      <c r="D1624" s="32" t="str">
        <f t="shared" si="100"/>
        <v>es_member_cellPhone</v>
      </c>
      <c r="E1624">
        <f t="shared" si="101"/>
        <v>0</v>
      </c>
      <c r="F1624">
        <f t="shared" si="102"/>
        <v>0</v>
      </c>
      <c r="J1624" s="4" t="s">
        <v>3482</v>
      </c>
      <c r="K1624" s="4" t="s">
        <v>4067</v>
      </c>
      <c r="L1624" s="3"/>
      <c r="O1624" t="str">
        <f t="shared" si="103"/>
        <v>T_ROUTINE_ORDER_DATE_LOG_RORDERID</v>
      </c>
      <c r="P1624" s="3"/>
    </row>
    <row r="1625" spans="2:16" x14ac:dyDescent="0.45">
      <c r="B1625" s="3" t="s">
        <v>839</v>
      </c>
      <c r="C1625" s="4" t="s">
        <v>2841</v>
      </c>
      <c r="D1625" s="32" t="str">
        <f t="shared" si="100"/>
        <v>es_member_fax</v>
      </c>
      <c r="E1625">
        <f t="shared" si="101"/>
        <v>0</v>
      </c>
      <c r="F1625">
        <f t="shared" si="102"/>
        <v>0</v>
      </c>
      <c r="J1625" s="4" t="s">
        <v>3482</v>
      </c>
      <c r="K1625" s="4" t="s">
        <v>2149</v>
      </c>
      <c r="L1625" s="3"/>
      <c r="O1625" t="str">
        <f t="shared" si="103"/>
        <v>T_ROUTINE_ORDER_DATE_LOG_CDATE</v>
      </c>
      <c r="P1625" s="3"/>
    </row>
    <row r="1626" spans="2:16" x14ac:dyDescent="0.45">
      <c r="B1626" s="3" t="s">
        <v>839</v>
      </c>
      <c r="C1626" s="4" t="s">
        <v>2842</v>
      </c>
      <c r="D1626" s="32" t="str">
        <f t="shared" si="100"/>
        <v>es_member_company</v>
      </c>
      <c r="E1626">
        <f t="shared" si="101"/>
        <v>0</v>
      </c>
      <c r="F1626">
        <f t="shared" si="102"/>
        <v>0</v>
      </c>
      <c r="J1626" s="4" t="s">
        <v>3482</v>
      </c>
      <c r="K1626" s="4" t="s">
        <v>2150</v>
      </c>
      <c r="L1626" s="3"/>
      <c r="O1626" t="str">
        <f t="shared" si="103"/>
        <v>T_ROUTINE_ORDER_DATE_LOG_UDATE</v>
      </c>
      <c r="P1626" s="3"/>
    </row>
    <row r="1627" spans="2:16" x14ac:dyDescent="0.45">
      <c r="B1627" s="3" t="s">
        <v>839</v>
      </c>
      <c r="C1627" s="4" t="s">
        <v>2843</v>
      </c>
      <c r="D1627" s="32" t="str">
        <f t="shared" si="100"/>
        <v>es_member_service</v>
      </c>
      <c r="E1627">
        <f t="shared" si="101"/>
        <v>0</v>
      </c>
      <c r="F1627">
        <f t="shared" si="102"/>
        <v>0</v>
      </c>
      <c r="J1627" s="4" t="s">
        <v>3482</v>
      </c>
      <c r="K1627" s="4" t="s">
        <v>2158</v>
      </c>
      <c r="L1627" s="3"/>
      <c r="O1627" t="str">
        <f t="shared" si="103"/>
        <v>T_ROUTINE_ORDER_DATE_LOG_UUSER</v>
      </c>
      <c r="P1627" s="3"/>
    </row>
    <row r="1628" spans="2:16" x14ac:dyDescent="0.45">
      <c r="B1628" s="3" t="s">
        <v>839</v>
      </c>
      <c r="C1628" s="4" t="s">
        <v>2844</v>
      </c>
      <c r="D1628" s="32" t="str">
        <f t="shared" si="100"/>
        <v>es_member_item</v>
      </c>
      <c r="E1628">
        <f t="shared" si="101"/>
        <v>0</v>
      </c>
      <c r="F1628">
        <f t="shared" si="102"/>
        <v>0</v>
      </c>
      <c r="J1628" s="4" t="s">
        <v>822</v>
      </c>
      <c r="K1628" s="4" t="s">
        <v>2351</v>
      </c>
      <c r="L1628" s="3" t="s">
        <v>5505</v>
      </c>
      <c r="O1628" t="str">
        <f t="shared" si="103"/>
        <v>T_ROUTINE_ORDER_ITEM_ITEM_NO</v>
      </c>
      <c r="P1628" s="3" t="s">
        <v>5505</v>
      </c>
    </row>
    <row r="1629" spans="2:16" x14ac:dyDescent="0.45">
      <c r="B1629" s="3" t="s">
        <v>839</v>
      </c>
      <c r="C1629" s="4" t="s">
        <v>2845</v>
      </c>
      <c r="D1629" s="32" t="str">
        <f t="shared" si="100"/>
        <v>es_member_busiNo</v>
      </c>
      <c r="E1629">
        <f t="shared" si="101"/>
        <v>0</v>
      </c>
      <c r="F1629">
        <f t="shared" si="102"/>
        <v>0</v>
      </c>
      <c r="J1629" s="4" t="s">
        <v>822</v>
      </c>
      <c r="K1629" s="4" t="s">
        <v>2322</v>
      </c>
      <c r="L1629" s="3" t="s">
        <v>5506</v>
      </c>
      <c r="O1629" t="str">
        <f t="shared" si="103"/>
        <v>T_ROUTINE_ORDER_ITEM_ORDERID</v>
      </c>
      <c r="P1629" s="3" t="s">
        <v>5506</v>
      </c>
    </row>
    <row r="1630" spans="2:16" x14ac:dyDescent="0.45">
      <c r="B1630" s="3" t="s">
        <v>839</v>
      </c>
      <c r="C1630" s="4" t="s">
        <v>2846</v>
      </c>
      <c r="D1630" s="32" t="str">
        <f t="shared" si="100"/>
        <v>es_member_ceo</v>
      </c>
      <c r="E1630">
        <f t="shared" si="101"/>
        <v>0</v>
      </c>
      <c r="F1630">
        <f t="shared" si="102"/>
        <v>0</v>
      </c>
      <c r="J1630" s="4" t="s">
        <v>822</v>
      </c>
      <c r="K1630" s="4" t="s">
        <v>2145</v>
      </c>
      <c r="L1630" s="3"/>
      <c r="O1630" t="str">
        <f t="shared" si="103"/>
        <v>T_ROUTINE_ORDER_ITEM_PNO</v>
      </c>
      <c r="P1630" s="3"/>
    </row>
    <row r="1631" spans="2:16" x14ac:dyDescent="0.45">
      <c r="B1631" s="3" t="s">
        <v>839</v>
      </c>
      <c r="C1631" s="4" t="s">
        <v>2847</v>
      </c>
      <c r="D1631" s="32" t="str">
        <f t="shared" si="100"/>
        <v>es_member_comZipcode</v>
      </c>
      <c r="E1631">
        <f t="shared" si="101"/>
        <v>0</v>
      </c>
      <c r="F1631">
        <f t="shared" si="102"/>
        <v>0</v>
      </c>
      <c r="J1631" s="4" t="s">
        <v>822</v>
      </c>
      <c r="K1631" s="4" t="s">
        <v>2146</v>
      </c>
      <c r="L1631" s="3"/>
      <c r="O1631" t="str">
        <f t="shared" si="103"/>
        <v>T_ROUTINE_ORDER_ITEM_QTY</v>
      </c>
      <c r="P1631" s="3"/>
    </row>
    <row r="1632" spans="2:16" x14ac:dyDescent="0.45">
      <c r="B1632" s="3" t="s">
        <v>839</v>
      </c>
      <c r="C1632" s="4" t="s">
        <v>2848</v>
      </c>
      <c r="D1632" s="32" t="str">
        <f t="shared" si="100"/>
        <v>es_member_comZonecode</v>
      </c>
      <c r="E1632">
        <f t="shared" si="101"/>
        <v>0</v>
      </c>
      <c r="F1632">
        <f t="shared" si="102"/>
        <v>0</v>
      </c>
      <c r="J1632" s="4" t="s">
        <v>3483</v>
      </c>
      <c r="K1632" s="4" t="s">
        <v>2381</v>
      </c>
      <c r="L1632" s="3" t="s">
        <v>5505</v>
      </c>
      <c r="O1632" t="str">
        <f t="shared" si="103"/>
        <v>T_SAP_PRODUCT_MATNR</v>
      </c>
      <c r="P1632" s="3" t="s">
        <v>5505</v>
      </c>
    </row>
    <row r="1633" spans="2:16" x14ac:dyDescent="0.45">
      <c r="B1633" s="3" t="s">
        <v>839</v>
      </c>
      <c r="C1633" s="4" t="s">
        <v>2849</v>
      </c>
      <c r="D1633" s="32" t="str">
        <f t="shared" si="100"/>
        <v>es_member_comAddress</v>
      </c>
      <c r="E1633">
        <f t="shared" si="101"/>
        <v>0</v>
      </c>
      <c r="F1633">
        <f t="shared" si="102"/>
        <v>0</v>
      </c>
      <c r="J1633" s="4" t="s">
        <v>3483</v>
      </c>
      <c r="K1633" s="4" t="s">
        <v>4068</v>
      </c>
      <c r="L1633" s="3"/>
      <c r="O1633" t="str">
        <f t="shared" si="103"/>
        <v>T_SAP_PRODUCT_MAKTX</v>
      </c>
      <c r="P1633" s="3"/>
    </row>
    <row r="1634" spans="2:16" x14ac:dyDescent="0.45">
      <c r="B1634" s="3" t="s">
        <v>839</v>
      </c>
      <c r="C1634" s="4" t="s">
        <v>2850</v>
      </c>
      <c r="D1634" s="32" t="str">
        <f t="shared" si="100"/>
        <v>es_member_comAddressSub</v>
      </c>
      <c r="E1634">
        <f t="shared" si="101"/>
        <v>0</v>
      </c>
      <c r="F1634">
        <f t="shared" si="102"/>
        <v>0</v>
      </c>
      <c r="J1634" s="4" t="s">
        <v>3483</v>
      </c>
      <c r="K1634" s="4" t="s">
        <v>4069</v>
      </c>
      <c r="L1634" s="3"/>
      <c r="O1634" t="str">
        <f t="shared" si="103"/>
        <v>T_SAP_PRODUCT_SPART</v>
      </c>
      <c r="P1634" s="3"/>
    </row>
    <row r="1635" spans="2:16" x14ac:dyDescent="0.45">
      <c r="B1635" s="3" t="s">
        <v>839</v>
      </c>
      <c r="C1635" s="4" t="s">
        <v>2478</v>
      </c>
      <c r="D1635" s="32" t="str">
        <f t="shared" si="100"/>
        <v>es_member_mileage</v>
      </c>
      <c r="E1635">
        <f t="shared" si="101"/>
        <v>0</v>
      </c>
      <c r="F1635">
        <f t="shared" si="102"/>
        <v>0</v>
      </c>
      <c r="J1635" s="4" t="s">
        <v>3483</v>
      </c>
      <c r="K1635" s="4" t="s">
        <v>4070</v>
      </c>
      <c r="L1635" s="3"/>
      <c r="O1635" t="str">
        <f t="shared" si="103"/>
        <v>T_SAP_PRODUCT_WERKS</v>
      </c>
      <c r="P1635" s="3"/>
    </row>
    <row r="1636" spans="2:16" x14ac:dyDescent="0.45">
      <c r="B1636" s="3" t="s">
        <v>839</v>
      </c>
      <c r="C1636" s="4" t="s">
        <v>2851</v>
      </c>
      <c r="D1636" s="32" t="str">
        <f t="shared" si="100"/>
        <v>es_member_deposit</v>
      </c>
      <c r="E1636">
        <f t="shared" si="101"/>
        <v>0</v>
      </c>
      <c r="F1636">
        <f t="shared" si="102"/>
        <v>0</v>
      </c>
      <c r="J1636" s="4" t="s">
        <v>3483</v>
      </c>
      <c r="K1636" s="4" t="s">
        <v>4071</v>
      </c>
      <c r="L1636" s="3"/>
      <c r="O1636" t="str">
        <f t="shared" si="103"/>
        <v>T_SAP_PRODUCT_LGORT</v>
      </c>
      <c r="P1636" s="3"/>
    </row>
    <row r="1637" spans="2:16" x14ac:dyDescent="0.45">
      <c r="B1637" s="3" t="s">
        <v>839</v>
      </c>
      <c r="C1637" s="4" t="s">
        <v>2852</v>
      </c>
      <c r="D1637" s="32" t="str">
        <f t="shared" si="100"/>
        <v>es_member_maillingFl</v>
      </c>
      <c r="E1637">
        <f t="shared" si="101"/>
        <v>0</v>
      </c>
      <c r="F1637">
        <f t="shared" si="102"/>
        <v>0</v>
      </c>
      <c r="J1637" s="4" t="s">
        <v>3483</v>
      </c>
      <c r="K1637" s="4" t="s">
        <v>4072</v>
      </c>
      <c r="L1637" s="3"/>
      <c r="O1637" t="str">
        <f t="shared" si="103"/>
        <v>T_SAP_PRODUCT_CHARG</v>
      </c>
      <c r="P1637" s="3"/>
    </row>
    <row r="1638" spans="2:16" x14ac:dyDescent="0.45">
      <c r="B1638" s="3" t="s">
        <v>839</v>
      </c>
      <c r="C1638" s="4" t="s">
        <v>2853</v>
      </c>
      <c r="D1638" s="32" t="str">
        <f t="shared" si="100"/>
        <v>es_member_smsFl</v>
      </c>
      <c r="E1638">
        <f t="shared" si="101"/>
        <v>0</v>
      </c>
      <c r="F1638">
        <f t="shared" si="102"/>
        <v>0</v>
      </c>
      <c r="J1638" s="4" t="s">
        <v>3483</v>
      </c>
      <c r="K1638" s="4" t="s">
        <v>4073</v>
      </c>
      <c r="L1638" s="3"/>
      <c r="O1638" t="str">
        <f t="shared" si="103"/>
        <v>T_SAP_PRODUCT_PRDHA</v>
      </c>
      <c r="P1638" s="3"/>
    </row>
    <row r="1639" spans="2:16" x14ac:dyDescent="0.45">
      <c r="B1639" s="3" t="s">
        <v>839</v>
      </c>
      <c r="C1639" s="4" t="s">
        <v>2854</v>
      </c>
      <c r="D1639" s="32" t="str">
        <f t="shared" si="100"/>
        <v>es_member_marriFl</v>
      </c>
      <c r="E1639">
        <f t="shared" si="101"/>
        <v>0</v>
      </c>
      <c r="F1639">
        <f t="shared" si="102"/>
        <v>0</v>
      </c>
      <c r="J1639" s="4" t="s">
        <v>3483</v>
      </c>
      <c r="K1639" s="4" t="s">
        <v>4074</v>
      </c>
      <c r="L1639" s="3"/>
      <c r="O1639" t="str">
        <f t="shared" si="103"/>
        <v>T_SAP_PRODUCT_LABST</v>
      </c>
      <c r="P1639" s="3"/>
    </row>
    <row r="1640" spans="2:16" x14ac:dyDescent="0.45">
      <c r="B1640" s="3" t="s">
        <v>839</v>
      </c>
      <c r="C1640" s="4" t="s">
        <v>2855</v>
      </c>
      <c r="D1640" s="32" t="str">
        <f t="shared" si="100"/>
        <v>es_member_marriDate</v>
      </c>
      <c r="E1640">
        <f t="shared" si="101"/>
        <v>0</v>
      </c>
      <c r="F1640">
        <f t="shared" si="102"/>
        <v>0</v>
      </c>
      <c r="J1640" s="4" t="s">
        <v>3483</v>
      </c>
      <c r="K1640" s="4" t="s">
        <v>4075</v>
      </c>
      <c r="L1640" s="3"/>
      <c r="O1640" t="str">
        <f t="shared" si="103"/>
        <v>T_SAP_PRODUCT_MEINS</v>
      </c>
      <c r="P1640" s="3"/>
    </row>
    <row r="1641" spans="2:16" x14ac:dyDescent="0.45">
      <c r="B1641" s="3" t="s">
        <v>839</v>
      </c>
      <c r="C1641" s="4" t="s">
        <v>2856</v>
      </c>
      <c r="D1641" s="32" t="str">
        <f t="shared" si="100"/>
        <v>es_member_job</v>
      </c>
      <c r="E1641">
        <f t="shared" si="101"/>
        <v>0</v>
      </c>
      <c r="F1641">
        <f t="shared" si="102"/>
        <v>0</v>
      </c>
      <c r="J1641" s="4" t="s">
        <v>3483</v>
      </c>
      <c r="K1641" s="4" t="s">
        <v>4076</v>
      </c>
      <c r="L1641" s="3"/>
      <c r="O1641" t="str">
        <f t="shared" si="103"/>
        <v>T_SAP_PRODUCT_TEMPB</v>
      </c>
      <c r="P1641" s="3"/>
    </row>
    <row r="1642" spans="2:16" x14ac:dyDescent="0.45">
      <c r="B1642" s="3" t="s">
        <v>839</v>
      </c>
      <c r="C1642" s="4" t="s">
        <v>2857</v>
      </c>
      <c r="D1642" s="32" t="str">
        <f t="shared" si="100"/>
        <v>es_member_interest</v>
      </c>
      <c r="E1642">
        <f t="shared" si="101"/>
        <v>0</v>
      </c>
      <c r="F1642">
        <f t="shared" si="102"/>
        <v>0</v>
      </c>
      <c r="J1642" s="4" t="s">
        <v>3483</v>
      </c>
      <c r="K1642" s="4" t="s">
        <v>4077</v>
      </c>
      <c r="L1642" s="3"/>
      <c r="O1642" t="str">
        <f t="shared" si="103"/>
        <v>T_SAP_PRODUCT_NETPR</v>
      </c>
      <c r="P1642" s="3"/>
    </row>
    <row r="1643" spans="2:16" x14ac:dyDescent="0.45">
      <c r="B1643" s="3" t="s">
        <v>839</v>
      </c>
      <c r="C1643" s="4" t="s">
        <v>2858</v>
      </c>
      <c r="D1643" s="32" t="str">
        <f t="shared" si="100"/>
        <v>es_member_reEntryFl</v>
      </c>
      <c r="E1643">
        <f t="shared" si="101"/>
        <v>0</v>
      </c>
      <c r="F1643">
        <f t="shared" si="102"/>
        <v>0</v>
      </c>
      <c r="J1643" s="4" t="s">
        <v>3483</v>
      </c>
      <c r="K1643" s="4" t="s">
        <v>4078</v>
      </c>
      <c r="L1643" s="3"/>
      <c r="O1643" t="str">
        <f t="shared" si="103"/>
        <v>T_SAP_PRODUCT_MWSBP</v>
      </c>
      <c r="P1643" s="3"/>
    </row>
    <row r="1644" spans="2:16" x14ac:dyDescent="0.45">
      <c r="B1644" s="3" t="s">
        <v>839</v>
      </c>
      <c r="C1644" s="4" t="s">
        <v>2859</v>
      </c>
      <c r="D1644" s="32" t="str">
        <f t="shared" si="100"/>
        <v>es_member_entryDt</v>
      </c>
      <c r="E1644">
        <f t="shared" si="101"/>
        <v>0</v>
      </c>
      <c r="F1644">
        <f t="shared" si="102"/>
        <v>0</v>
      </c>
      <c r="J1644" s="4" t="s">
        <v>3483</v>
      </c>
      <c r="K1644" s="4" t="s">
        <v>4079</v>
      </c>
      <c r="L1644" s="3"/>
      <c r="O1644" t="str">
        <f t="shared" si="103"/>
        <v>T_SAP_PRODUCT_WAERK</v>
      </c>
      <c r="P1644" s="3"/>
    </row>
    <row r="1645" spans="2:16" x14ac:dyDescent="0.45">
      <c r="B1645" s="3" t="s">
        <v>839</v>
      </c>
      <c r="C1645" s="4" t="s">
        <v>2860</v>
      </c>
      <c r="D1645" s="32" t="str">
        <f t="shared" si="100"/>
        <v>es_member_entryPath</v>
      </c>
      <c r="E1645">
        <f t="shared" si="101"/>
        <v>0</v>
      </c>
      <c r="F1645">
        <f t="shared" si="102"/>
        <v>0</v>
      </c>
      <c r="J1645" s="4" t="s">
        <v>3483</v>
      </c>
      <c r="K1645" s="4" t="s">
        <v>2149</v>
      </c>
      <c r="L1645" s="3"/>
      <c r="O1645" t="str">
        <f t="shared" si="103"/>
        <v>T_SAP_PRODUCT_CDATE</v>
      </c>
      <c r="P1645" s="3"/>
    </row>
    <row r="1646" spans="2:16" x14ac:dyDescent="0.45">
      <c r="B1646" s="3" t="s">
        <v>839</v>
      </c>
      <c r="C1646" s="4" t="s">
        <v>2861</v>
      </c>
      <c r="D1646" s="32" t="str">
        <f t="shared" si="100"/>
        <v>es_member_loginLimit</v>
      </c>
      <c r="E1646">
        <f t="shared" si="101"/>
        <v>0</v>
      </c>
      <c r="F1646">
        <f t="shared" si="102"/>
        <v>0</v>
      </c>
      <c r="J1646" s="4" t="s">
        <v>3483</v>
      </c>
      <c r="K1646" s="4" t="s">
        <v>2150</v>
      </c>
      <c r="L1646" s="3"/>
      <c r="O1646" t="str">
        <f t="shared" si="103"/>
        <v>T_SAP_PRODUCT_UDATE</v>
      </c>
      <c r="P1646" s="3"/>
    </row>
    <row r="1647" spans="2:16" x14ac:dyDescent="0.45">
      <c r="B1647" s="3" t="s">
        <v>839</v>
      </c>
      <c r="C1647" s="4" t="s">
        <v>2862</v>
      </c>
      <c r="D1647" s="32" t="str">
        <f t="shared" si="100"/>
        <v>es_member_lastLoginDt</v>
      </c>
      <c r="E1647">
        <f t="shared" si="101"/>
        <v>0</v>
      </c>
      <c r="F1647">
        <f t="shared" si="102"/>
        <v>0</v>
      </c>
      <c r="J1647" s="4" t="s">
        <v>3484</v>
      </c>
      <c r="K1647" s="4" t="s">
        <v>4080</v>
      </c>
      <c r="L1647" s="3" t="s">
        <v>5505</v>
      </c>
      <c r="O1647" t="str">
        <f t="shared" si="103"/>
        <v>T_SENSITIVE_SENSITIVE_NO</v>
      </c>
      <c r="P1647" s="3" t="s">
        <v>5505</v>
      </c>
    </row>
    <row r="1648" spans="2:16" x14ac:dyDescent="0.45">
      <c r="B1648" s="3" t="s">
        <v>839</v>
      </c>
      <c r="C1648" s="4" t="s">
        <v>2863</v>
      </c>
      <c r="D1648" s="32" t="str">
        <f t="shared" si="100"/>
        <v>es_member_lastLoginIp</v>
      </c>
      <c r="E1648">
        <f t="shared" si="101"/>
        <v>0</v>
      </c>
      <c r="F1648">
        <f t="shared" si="102"/>
        <v>0</v>
      </c>
      <c r="J1648" s="4" t="s">
        <v>3484</v>
      </c>
      <c r="K1648" s="4" t="s">
        <v>2263</v>
      </c>
      <c r="L1648" s="3"/>
      <c r="O1648" t="str">
        <f t="shared" si="103"/>
        <v>T_SENSITIVE_TITLE</v>
      </c>
      <c r="P1648" s="3"/>
    </row>
    <row r="1649" spans="2:16" x14ac:dyDescent="0.45">
      <c r="B1649" s="3" t="s">
        <v>839</v>
      </c>
      <c r="C1649" s="4" t="s">
        <v>2864</v>
      </c>
      <c r="D1649" s="32" t="str">
        <f t="shared" si="100"/>
        <v>es_member_lastSaleDt</v>
      </c>
      <c r="E1649">
        <f t="shared" si="101"/>
        <v>0</v>
      </c>
      <c r="F1649">
        <f t="shared" si="102"/>
        <v>0</v>
      </c>
      <c r="J1649" s="4" t="s">
        <v>3484</v>
      </c>
      <c r="K1649" s="4" t="s">
        <v>2319</v>
      </c>
      <c r="L1649" s="3"/>
      <c r="O1649" t="str">
        <f t="shared" si="103"/>
        <v>T_SENSITIVE_CONTENT</v>
      </c>
      <c r="P1649" s="3"/>
    </row>
    <row r="1650" spans="2:16" x14ac:dyDescent="0.45">
      <c r="B1650" s="3" t="s">
        <v>839</v>
      </c>
      <c r="C1650" s="4" t="s">
        <v>2865</v>
      </c>
      <c r="D1650" s="32" t="str">
        <f t="shared" si="100"/>
        <v>es_member_loginCnt</v>
      </c>
      <c r="E1650">
        <f t="shared" si="101"/>
        <v>0</v>
      </c>
      <c r="F1650">
        <f t="shared" si="102"/>
        <v>0</v>
      </c>
      <c r="J1650" s="4" t="s">
        <v>3484</v>
      </c>
      <c r="K1650" s="4" t="s">
        <v>2156</v>
      </c>
      <c r="L1650" s="3"/>
      <c r="O1650" t="str">
        <f t="shared" si="103"/>
        <v>T_SENSITIVE_STATUS</v>
      </c>
      <c r="P1650" s="3"/>
    </row>
    <row r="1651" spans="2:16" x14ac:dyDescent="0.45">
      <c r="B1651" s="3" t="s">
        <v>839</v>
      </c>
      <c r="C1651" s="4" t="s">
        <v>2866</v>
      </c>
      <c r="D1651" s="32" t="str">
        <f t="shared" si="100"/>
        <v>es_member_saleCnt</v>
      </c>
      <c r="E1651">
        <f t="shared" si="101"/>
        <v>0</v>
      </c>
      <c r="F1651">
        <f t="shared" si="102"/>
        <v>0</v>
      </c>
      <c r="J1651" s="4" t="s">
        <v>3484</v>
      </c>
      <c r="K1651" s="4" t="s">
        <v>2157</v>
      </c>
      <c r="L1651" s="3"/>
      <c r="O1651" t="str">
        <f t="shared" si="103"/>
        <v>T_SENSITIVE_CUSER</v>
      </c>
      <c r="P1651" s="3"/>
    </row>
    <row r="1652" spans="2:16" x14ac:dyDescent="0.45">
      <c r="B1652" s="3" t="s">
        <v>839</v>
      </c>
      <c r="C1652" s="4" t="s">
        <v>2867</v>
      </c>
      <c r="D1652" s="32" t="str">
        <f t="shared" si="100"/>
        <v>es_member_saleAmt</v>
      </c>
      <c r="E1652">
        <f t="shared" si="101"/>
        <v>0</v>
      </c>
      <c r="F1652">
        <f t="shared" si="102"/>
        <v>0</v>
      </c>
      <c r="J1652" s="4" t="s">
        <v>3484</v>
      </c>
      <c r="K1652" s="4" t="s">
        <v>2149</v>
      </c>
      <c r="L1652" s="3"/>
      <c r="O1652" t="str">
        <f t="shared" si="103"/>
        <v>T_SENSITIVE_CDATE</v>
      </c>
      <c r="P1652" s="3"/>
    </row>
    <row r="1653" spans="2:16" x14ac:dyDescent="0.45">
      <c r="B1653" s="3" t="s">
        <v>839</v>
      </c>
      <c r="C1653" s="4" t="s">
        <v>2785</v>
      </c>
      <c r="D1653" s="32" t="str">
        <f t="shared" si="100"/>
        <v>es_member_memo</v>
      </c>
      <c r="E1653">
        <f t="shared" si="101"/>
        <v>0</v>
      </c>
      <c r="F1653">
        <f t="shared" si="102"/>
        <v>0</v>
      </c>
      <c r="J1653" s="4" t="s">
        <v>3484</v>
      </c>
      <c r="K1653" s="4" t="s">
        <v>2158</v>
      </c>
      <c r="L1653" s="3"/>
      <c r="O1653" t="str">
        <f t="shared" si="103"/>
        <v>T_SENSITIVE_UUSER</v>
      </c>
      <c r="P1653" s="3"/>
    </row>
    <row r="1654" spans="2:16" x14ac:dyDescent="0.45">
      <c r="B1654" s="3" t="s">
        <v>839</v>
      </c>
      <c r="C1654" s="4" t="s">
        <v>2868</v>
      </c>
      <c r="D1654" s="32" t="str">
        <f t="shared" si="100"/>
        <v>es_member_recommId</v>
      </c>
      <c r="E1654">
        <f t="shared" si="101"/>
        <v>0</v>
      </c>
      <c r="F1654">
        <f t="shared" si="102"/>
        <v>0</v>
      </c>
      <c r="J1654" s="4" t="s">
        <v>3484</v>
      </c>
      <c r="K1654" s="4" t="s">
        <v>2150</v>
      </c>
      <c r="L1654" s="3"/>
      <c r="O1654" t="str">
        <f t="shared" si="103"/>
        <v>T_SENSITIVE_UDATE</v>
      </c>
      <c r="P1654" s="3"/>
    </row>
    <row r="1655" spans="2:16" x14ac:dyDescent="0.45">
      <c r="B1655" s="3" t="s">
        <v>839</v>
      </c>
      <c r="C1655" s="4" t="s">
        <v>2869</v>
      </c>
      <c r="D1655" s="32" t="str">
        <f t="shared" si="100"/>
        <v>es_member_recommFl</v>
      </c>
      <c r="E1655">
        <f t="shared" si="101"/>
        <v>0</v>
      </c>
      <c r="F1655">
        <f t="shared" si="102"/>
        <v>0</v>
      </c>
      <c r="J1655" s="4" t="s">
        <v>3485</v>
      </c>
      <c r="K1655" s="4" t="s">
        <v>3978</v>
      </c>
      <c r="L1655" s="3" t="s">
        <v>5505</v>
      </c>
      <c r="O1655" t="str">
        <f t="shared" si="103"/>
        <v>T_SEQ_SEQ</v>
      </c>
      <c r="P1655" s="3" t="s">
        <v>5505</v>
      </c>
    </row>
    <row r="1656" spans="2:16" x14ac:dyDescent="0.45">
      <c r="B1656" s="3" t="s">
        <v>839</v>
      </c>
      <c r="C1656" s="4" t="s">
        <v>2870</v>
      </c>
      <c r="D1656" s="32" t="str">
        <f t="shared" si="100"/>
        <v>es_member_ex1</v>
      </c>
      <c r="E1656">
        <f t="shared" si="101"/>
        <v>0</v>
      </c>
      <c r="F1656">
        <f t="shared" si="102"/>
        <v>0</v>
      </c>
      <c r="J1656" s="4" t="s">
        <v>3485</v>
      </c>
      <c r="K1656" s="4" t="s">
        <v>2149</v>
      </c>
      <c r="L1656" s="3"/>
      <c r="O1656" t="str">
        <f t="shared" si="103"/>
        <v>T_SEQ_CDATE</v>
      </c>
      <c r="P1656" s="3"/>
    </row>
    <row r="1657" spans="2:16" x14ac:dyDescent="0.45">
      <c r="B1657" s="3" t="s">
        <v>839</v>
      </c>
      <c r="C1657" s="4" t="s">
        <v>2871</v>
      </c>
      <c r="D1657" s="32" t="str">
        <f t="shared" si="100"/>
        <v>es_member_ex2</v>
      </c>
      <c r="E1657">
        <f t="shared" si="101"/>
        <v>0</v>
      </c>
      <c r="F1657">
        <f t="shared" si="102"/>
        <v>0</v>
      </c>
      <c r="J1657" s="4" t="s">
        <v>3486</v>
      </c>
      <c r="K1657" s="4" t="s">
        <v>1926</v>
      </c>
      <c r="L1657" s="3" t="s">
        <v>5505</v>
      </c>
      <c r="O1657" t="str">
        <f t="shared" si="103"/>
        <v>T_SET_SNO</v>
      </c>
      <c r="P1657" s="3" t="s">
        <v>5505</v>
      </c>
    </row>
    <row r="1658" spans="2:16" x14ac:dyDescent="0.45">
      <c r="B1658" s="3" t="s">
        <v>839</v>
      </c>
      <c r="C1658" s="4" t="s">
        <v>2872</v>
      </c>
      <c r="D1658" s="32" t="str">
        <f t="shared" si="100"/>
        <v>es_member_ex3</v>
      </c>
      <c r="E1658">
        <f t="shared" si="101"/>
        <v>0</v>
      </c>
      <c r="F1658">
        <f t="shared" si="102"/>
        <v>0</v>
      </c>
      <c r="J1658" s="4" t="s">
        <v>3486</v>
      </c>
      <c r="K1658" s="4" t="s">
        <v>2263</v>
      </c>
      <c r="L1658" s="3"/>
      <c r="O1658" t="str">
        <f t="shared" si="103"/>
        <v>T_SET_TITLE</v>
      </c>
      <c r="P1658" s="3"/>
    </row>
    <row r="1659" spans="2:16" x14ac:dyDescent="0.45">
      <c r="B1659" s="3" t="s">
        <v>839</v>
      </c>
      <c r="C1659" s="4" t="s">
        <v>2873</v>
      </c>
      <c r="D1659" s="32" t="str">
        <f t="shared" si="100"/>
        <v>es_member_ex4</v>
      </c>
      <c r="E1659">
        <f t="shared" si="101"/>
        <v>0</v>
      </c>
      <c r="F1659">
        <f t="shared" si="102"/>
        <v>0</v>
      </c>
      <c r="J1659" s="4" t="s">
        <v>3486</v>
      </c>
      <c r="K1659" s="4" t="s">
        <v>2264</v>
      </c>
      <c r="L1659" s="3"/>
      <c r="O1659" t="str">
        <f t="shared" si="103"/>
        <v>T_SET_SDATE</v>
      </c>
      <c r="P1659" s="3"/>
    </row>
    <row r="1660" spans="2:16" x14ac:dyDescent="0.45">
      <c r="B1660" s="3" t="s">
        <v>839</v>
      </c>
      <c r="C1660" s="4" t="s">
        <v>2874</v>
      </c>
      <c r="D1660" s="32" t="str">
        <f t="shared" si="100"/>
        <v>es_member_ex5</v>
      </c>
      <c r="E1660">
        <f t="shared" si="101"/>
        <v>0</v>
      </c>
      <c r="F1660">
        <f t="shared" si="102"/>
        <v>0</v>
      </c>
      <c r="J1660" s="4" t="s">
        <v>3486</v>
      </c>
      <c r="K1660" s="4" t="s">
        <v>2265</v>
      </c>
      <c r="L1660" s="3"/>
      <c r="O1660" t="str">
        <f t="shared" si="103"/>
        <v>T_SET_EDATE</v>
      </c>
      <c r="P1660" s="3"/>
    </row>
    <row r="1661" spans="2:16" x14ac:dyDescent="0.45">
      <c r="B1661" s="3" t="s">
        <v>839</v>
      </c>
      <c r="C1661" s="4" t="s">
        <v>2875</v>
      </c>
      <c r="D1661" s="32" t="str">
        <f t="shared" si="100"/>
        <v>es_member_ex6</v>
      </c>
      <c r="E1661">
        <f t="shared" si="101"/>
        <v>0</v>
      </c>
      <c r="F1661">
        <f t="shared" si="102"/>
        <v>0</v>
      </c>
      <c r="J1661" s="4" t="s">
        <v>3486</v>
      </c>
      <c r="K1661" s="4" t="s">
        <v>2391</v>
      </c>
      <c r="L1661" s="3"/>
      <c r="O1661" t="str">
        <f t="shared" si="103"/>
        <v>T_SET_SUMMARY</v>
      </c>
      <c r="P1661" s="3"/>
    </row>
    <row r="1662" spans="2:16" x14ac:dyDescent="0.45">
      <c r="B1662" s="3" t="s">
        <v>839</v>
      </c>
      <c r="C1662" s="4" t="s">
        <v>2876</v>
      </c>
      <c r="D1662" s="32" t="str">
        <f t="shared" si="100"/>
        <v>es_member_privateApprovalFl</v>
      </c>
      <c r="E1662">
        <f t="shared" si="101"/>
        <v>0</v>
      </c>
      <c r="F1662">
        <f t="shared" si="102"/>
        <v>0</v>
      </c>
      <c r="J1662" s="4" t="s">
        <v>3486</v>
      </c>
      <c r="K1662" s="4" t="s">
        <v>2396</v>
      </c>
      <c r="L1662" s="3"/>
      <c r="O1662" t="str">
        <f t="shared" si="103"/>
        <v>T_SET_IMG</v>
      </c>
      <c r="P1662" s="3"/>
    </row>
    <row r="1663" spans="2:16" x14ac:dyDescent="0.45">
      <c r="B1663" s="3" t="s">
        <v>839</v>
      </c>
      <c r="C1663" s="4" t="s">
        <v>2877</v>
      </c>
      <c r="D1663" s="32" t="str">
        <f t="shared" si="100"/>
        <v>es_member_privateApprovalOptionFl</v>
      </c>
      <c r="E1663">
        <f t="shared" si="101"/>
        <v>0</v>
      </c>
      <c r="F1663">
        <f t="shared" si="102"/>
        <v>0</v>
      </c>
      <c r="J1663" s="4" t="s">
        <v>3486</v>
      </c>
      <c r="K1663" s="4" t="s">
        <v>2156</v>
      </c>
      <c r="L1663" s="3"/>
      <c r="O1663" t="str">
        <f t="shared" si="103"/>
        <v>T_SET_STATUS</v>
      </c>
      <c r="P1663" s="3"/>
    </row>
    <row r="1664" spans="2:16" x14ac:dyDescent="0.45">
      <c r="B1664" s="3" t="s">
        <v>839</v>
      </c>
      <c r="C1664" s="4" t="s">
        <v>2878</v>
      </c>
      <c r="D1664" s="32" t="str">
        <f t="shared" si="100"/>
        <v>es_member_privateOfferFl</v>
      </c>
      <c r="E1664">
        <f t="shared" si="101"/>
        <v>0</v>
      </c>
      <c r="F1664">
        <f t="shared" si="102"/>
        <v>0</v>
      </c>
      <c r="J1664" s="4" t="s">
        <v>3486</v>
      </c>
      <c r="K1664" s="4" t="s">
        <v>2157</v>
      </c>
      <c r="L1664" s="3"/>
      <c r="O1664" t="str">
        <f t="shared" si="103"/>
        <v>T_SET_CUSER</v>
      </c>
      <c r="P1664" s="3"/>
    </row>
    <row r="1665" spans="2:16" x14ac:dyDescent="0.45">
      <c r="B1665" s="3" t="s">
        <v>839</v>
      </c>
      <c r="C1665" s="4" t="s">
        <v>2879</v>
      </c>
      <c r="D1665" s="32" t="str">
        <f t="shared" si="100"/>
        <v>es_member_privateConsignFl</v>
      </c>
      <c r="E1665">
        <f t="shared" si="101"/>
        <v>0</v>
      </c>
      <c r="F1665">
        <f t="shared" si="102"/>
        <v>0</v>
      </c>
      <c r="J1665" s="4" t="s">
        <v>3486</v>
      </c>
      <c r="K1665" s="4" t="s">
        <v>2149</v>
      </c>
      <c r="L1665" s="3"/>
      <c r="O1665" t="str">
        <f t="shared" si="103"/>
        <v>T_SET_CDATE</v>
      </c>
      <c r="P1665" s="3"/>
    </row>
    <row r="1666" spans="2:16" x14ac:dyDescent="0.45">
      <c r="B1666" s="3" t="s">
        <v>839</v>
      </c>
      <c r="C1666" s="4" t="s">
        <v>2880</v>
      </c>
      <c r="D1666" s="32" t="str">
        <f t="shared" si="100"/>
        <v>es_member_foreigner</v>
      </c>
      <c r="E1666">
        <f t="shared" si="101"/>
        <v>0</v>
      </c>
      <c r="F1666">
        <f t="shared" si="102"/>
        <v>0</v>
      </c>
      <c r="J1666" s="4" t="s">
        <v>3486</v>
      </c>
      <c r="K1666" s="4" t="s">
        <v>2158</v>
      </c>
      <c r="L1666" s="3"/>
      <c r="O1666" t="str">
        <f t="shared" si="103"/>
        <v>T_SET_UUSER</v>
      </c>
      <c r="P1666" s="3"/>
    </row>
    <row r="1667" spans="2:16" x14ac:dyDescent="0.45">
      <c r="B1667" s="3" t="s">
        <v>839</v>
      </c>
      <c r="C1667" s="4" t="s">
        <v>2881</v>
      </c>
      <c r="D1667" s="32" t="str">
        <f t="shared" si="100"/>
        <v>es_member_dupeinfo</v>
      </c>
      <c r="E1667">
        <f t="shared" si="101"/>
        <v>0</v>
      </c>
      <c r="F1667">
        <f t="shared" si="102"/>
        <v>0</v>
      </c>
      <c r="J1667" s="4" t="s">
        <v>3486</v>
      </c>
      <c r="K1667" s="4" t="s">
        <v>2150</v>
      </c>
      <c r="L1667" s="3"/>
      <c r="O1667" t="str">
        <f t="shared" si="103"/>
        <v>T_SET_UDATE</v>
      </c>
      <c r="P1667" s="3"/>
    </row>
    <row r="1668" spans="2:16" x14ac:dyDescent="0.45">
      <c r="B1668" s="3" t="s">
        <v>839</v>
      </c>
      <c r="C1668" s="4" t="s">
        <v>2882</v>
      </c>
      <c r="D1668" s="32" t="str">
        <f t="shared" si="100"/>
        <v>es_member_adultFl</v>
      </c>
      <c r="E1668">
        <f t="shared" si="101"/>
        <v>0</v>
      </c>
      <c r="F1668">
        <f t="shared" si="102"/>
        <v>0</v>
      </c>
      <c r="J1668" s="4" t="s">
        <v>3487</v>
      </c>
      <c r="K1668" s="4" t="s">
        <v>1926</v>
      </c>
      <c r="L1668" s="3" t="s">
        <v>5505</v>
      </c>
      <c r="O1668" t="str">
        <f t="shared" si="103"/>
        <v>T_SET_PRODUCT_SNO</v>
      </c>
      <c r="P1668" s="3" t="s">
        <v>5505</v>
      </c>
    </row>
    <row r="1669" spans="2:16" x14ac:dyDescent="0.45">
      <c r="B1669" s="3" t="s">
        <v>839</v>
      </c>
      <c r="C1669" s="4" t="s">
        <v>2883</v>
      </c>
      <c r="D1669" s="32" t="str">
        <f t="shared" ref="D1669:D1732" si="104">B1669&amp;"_"&amp;C1669</f>
        <v>es_member_adultConfirmDt</v>
      </c>
      <c r="E1669">
        <f t="shared" ref="E1669:E1732" si="105">VLOOKUP(D1669,$O$3:$P$6663,2,FALSE)</f>
        <v>0</v>
      </c>
      <c r="F1669">
        <f t="shared" ref="F1669:F1732" si="106">IFERROR(E1669,"")</f>
        <v>0</v>
      </c>
      <c r="J1669" s="4" t="s">
        <v>3487</v>
      </c>
      <c r="K1669" s="4" t="s">
        <v>2145</v>
      </c>
      <c r="L1669" s="3" t="s">
        <v>5505</v>
      </c>
      <c r="O1669" t="str">
        <f t="shared" ref="O1669:O1732" si="107">J1669&amp;"_"&amp;K1669</f>
        <v>T_SET_PRODUCT_PNO</v>
      </c>
      <c r="P1669" s="3" t="s">
        <v>5505</v>
      </c>
    </row>
    <row r="1670" spans="2:16" x14ac:dyDescent="0.45">
      <c r="B1670" s="3" t="s">
        <v>839</v>
      </c>
      <c r="C1670" s="4" t="s">
        <v>2884</v>
      </c>
      <c r="D1670" s="32" t="str">
        <f t="shared" si="104"/>
        <v>es_member_pakey</v>
      </c>
      <c r="E1670">
        <f t="shared" si="105"/>
        <v>0</v>
      </c>
      <c r="F1670">
        <f t="shared" si="106"/>
        <v>0</v>
      </c>
      <c r="J1670" s="4" t="s">
        <v>3487</v>
      </c>
      <c r="K1670" s="4" t="s">
        <v>2154</v>
      </c>
      <c r="L1670" s="3"/>
      <c r="O1670" t="str">
        <f t="shared" si="107"/>
        <v>T_SET_PRODUCT_RANK</v>
      </c>
      <c r="P1670" s="3"/>
    </row>
    <row r="1671" spans="2:16" x14ac:dyDescent="0.45">
      <c r="B1671" s="3" t="s">
        <v>839</v>
      </c>
      <c r="C1671" s="4" t="s">
        <v>2885</v>
      </c>
      <c r="D1671" s="32" t="str">
        <f t="shared" si="104"/>
        <v>es_member_rncheck</v>
      </c>
      <c r="E1671">
        <f t="shared" si="105"/>
        <v>0</v>
      </c>
      <c r="F1671">
        <f t="shared" si="106"/>
        <v>0</v>
      </c>
      <c r="J1671" s="4" t="s">
        <v>823</v>
      </c>
      <c r="K1671" s="4" t="s">
        <v>2445</v>
      </c>
      <c r="L1671" s="3" t="s">
        <v>5505</v>
      </c>
      <c r="O1671" t="str">
        <f t="shared" si="107"/>
        <v>T_SE_PRODUCT_SENO</v>
      </c>
      <c r="P1671" s="3" t="s">
        <v>5505</v>
      </c>
    </row>
    <row r="1672" spans="2:16" x14ac:dyDescent="0.45">
      <c r="B1672" s="3" t="s">
        <v>839</v>
      </c>
      <c r="C1672" s="4" t="s">
        <v>2886</v>
      </c>
      <c r="D1672" s="32" t="str">
        <f t="shared" si="104"/>
        <v>es_member_adminMemo</v>
      </c>
      <c r="E1672">
        <f t="shared" si="105"/>
        <v>0</v>
      </c>
      <c r="F1672">
        <f t="shared" si="106"/>
        <v>0</v>
      </c>
      <c r="J1672" s="4" t="s">
        <v>823</v>
      </c>
      <c r="K1672" s="4" t="s">
        <v>2145</v>
      </c>
      <c r="L1672" s="3" t="s">
        <v>5505</v>
      </c>
      <c r="O1672" t="str">
        <f t="shared" si="107"/>
        <v>T_SE_PRODUCT_PNO</v>
      </c>
      <c r="P1672" s="3" t="s">
        <v>5505</v>
      </c>
    </row>
    <row r="1673" spans="2:16" x14ac:dyDescent="0.45">
      <c r="B1673" s="3" t="s">
        <v>839</v>
      </c>
      <c r="C1673" s="4" t="s">
        <v>2887</v>
      </c>
      <c r="D1673" s="32" t="str">
        <f t="shared" si="104"/>
        <v>es_member_sleepFl</v>
      </c>
      <c r="E1673">
        <f t="shared" si="105"/>
        <v>0</v>
      </c>
      <c r="F1673">
        <f t="shared" si="106"/>
        <v>0</v>
      </c>
      <c r="J1673" s="4" t="s">
        <v>823</v>
      </c>
      <c r="K1673" s="4" t="s">
        <v>2154</v>
      </c>
      <c r="L1673" s="3"/>
      <c r="O1673" t="str">
        <f t="shared" si="107"/>
        <v>T_SE_PRODUCT_RANK</v>
      </c>
      <c r="P1673" s="3"/>
    </row>
    <row r="1674" spans="2:16" x14ac:dyDescent="0.45">
      <c r="B1674" s="3" t="s">
        <v>839</v>
      </c>
      <c r="C1674" s="4" t="s">
        <v>2888</v>
      </c>
      <c r="D1674" s="32" t="str">
        <f t="shared" si="104"/>
        <v>es_member_sleepMailFl</v>
      </c>
      <c r="E1674">
        <f t="shared" si="105"/>
        <v>0</v>
      </c>
      <c r="F1674">
        <f t="shared" si="106"/>
        <v>0</v>
      </c>
      <c r="J1674" s="4" t="s">
        <v>824</v>
      </c>
      <c r="K1674" s="4" t="s">
        <v>2445</v>
      </c>
      <c r="L1674" s="3" t="s">
        <v>5505</v>
      </c>
      <c r="O1674" t="str">
        <f t="shared" si="107"/>
        <v>T_SPECIAL_EXHIBITION_SENO</v>
      </c>
      <c r="P1674" s="3" t="s">
        <v>5505</v>
      </c>
    </row>
    <row r="1675" spans="2:16" x14ac:dyDescent="0.45">
      <c r="B1675" s="3" t="s">
        <v>839</v>
      </c>
      <c r="C1675" s="4" t="s">
        <v>2889</v>
      </c>
      <c r="D1675" s="32" t="str">
        <f t="shared" si="104"/>
        <v>es_member_sleepSmsFl</v>
      </c>
      <c r="E1675">
        <f t="shared" si="105"/>
        <v>0</v>
      </c>
      <c r="F1675">
        <f t="shared" si="106"/>
        <v>0</v>
      </c>
      <c r="J1675" s="4" t="s">
        <v>824</v>
      </c>
      <c r="K1675" s="4" t="s">
        <v>2263</v>
      </c>
      <c r="L1675" s="3"/>
      <c r="O1675" t="str">
        <f t="shared" si="107"/>
        <v>T_SPECIAL_EXHIBITION_TITLE</v>
      </c>
      <c r="P1675" s="3"/>
    </row>
    <row r="1676" spans="2:16" x14ac:dyDescent="0.45">
      <c r="B1676" s="3" t="s">
        <v>839</v>
      </c>
      <c r="C1676" s="4" t="s">
        <v>2890</v>
      </c>
      <c r="D1676" s="32" t="str">
        <f t="shared" si="104"/>
        <v>es_member_sleepWakeDt</v>
      </c>
      <c r="E1676">
        <f t="shared" si="105"/>
        <v>0</v>
      </c>
      <c r="F1676">
        <f t="shared" si="106"/>
        <v>0</v>
      </c>
      <c r="J1676" s="4" t="s">
        <v>824</v>
      </c>
      <c r="K1676" s="4" t="s">
        <v>2446</v>
      </c>
      <c r="L1676" s="3"/>
      <c r="O1676" t="str">
        <f t="shared" si="107"/>
        <v>T_SPECIAL_EXHIBITION_VIEW_CNT</v>
      </c>
      <c r="P1676" s="3"/>
    </row>
    <row r="1677" spans="2:16" x14ac:dyDescent="0.45">
      <c r="B1677" s="3" t="s">
        <v>839</v>
      </c>
      <c r="C1677" s="4" t="s">
        <v>2891</v>
      </c>
      <c r="D1677" s="32" t="str">
        <f t="shared" si="104"/>
        <v>es_member_expirationFl</v>
      </c>
      <c r="E1677">
        <f t="shared" si="105"/>
        <v>0</v>
      </c>
      <c r="F1677">
        <f t="shared" si="106"/>
        <v>0</v>
      </c>
      <c r="J1677" s="4" t="s">
        <v>824</v>
      </c>
      <c r="K1677" s="4" t="s">
        <v>2264</v>
      </c>
      <c r="L1677" s="3"/>
      <c r="O1677" t="str">
        <f t="shared" si="107"/>
        <v>T_SPECIAL_EXHIBITION_SDATE</v>
      </c>
      <c r="P1677" s="3"/>
    </row>
    <row r="1678" spans="2:16" x14ac:dyDescent="0.45">
      <c r="B1678" s="3" t="s">
        <v>839</v>
      </c>
      <c r="C1678" s="4" t="s">
        <v>2892</v>
      </c>
      <c r="D1678" s="32" t="str">
        <f t="shared" si="104"/>
        <v>es_member_lifeMemberConversionDt</v>
      </c>
      <c r="E1678">
        <f t="shared" si="105"/>
        <v>0</v>
      </c>
      <c r="F1678">
        <f t="shared" si="106"/>
        <v>0</v>
      </c>
      <c r="J1678" s="4" t="s">
        <v>824</v>
      </c>
      <c r="K1678" s="4" t="s">
        <v>2265</v>
      </c>
      <c r="L1678" s="3"/>
      <c r="O1678" t="str">
        <f t="shared" si="107"/>
        <v>T_SPECIAL_EXHIBITION_EDATE</v>
      </c>
      <c r="P1678" s="3"/>
    </row>
    <row r="1679" spans="2:16" x14ac:dyDescent="0.45">
      <c r="B1679" s="3" t="s">
        <v>839</v>
      </c>
      <c r="C1679" s="4" t="s">
        <v>2486</v>
      </c>
      <c r="D1679" s="32" t="str">
        <f t="shared" si="104"/>
        <v>es_member_regDt</v>
      </c>
      <c r="E1679">
        <f t="shared" si="105"/>
        <v>0</v>
      </c>
      <c r="F1679">
        <f t="shared" si="106"/>
        <v>0</v>
      </c>
      <c r="J1679" s="4" t="s">
        <v>824</v>
      </c>
      <c r="K1679" s="4" t="s">
        <v>2391</v>
      </c>
      <c r="L1679" s="3"/>
      <c r="O1679" t="str">
        <f t="shared" si="107"/>
        <v>T_SPECIAL_EXHIBITION_SUMMARY</v>
      </c>
      <c r="P1679" s="3"/>
    </row>
    <row r="1680" spans="2:16" x14ac:dyDescent="0.45">
      <c r="B1680" s="3" t="s">
        <v>839</v>
      </c>
      <c r="C1680" s="4" t="s">
        <v>2487</v>
      </c>
      <c r="D1680" s="32" t="str">
        <f t="shared" si="104"/>
        <v>es_member_modDt</v>
      </c>
      <c r="E1680">
        <f t="shared" si="105"/>
        <v>0</v>
      </c>
      <c r="F1680">
        <f t="shared" si="106"/>
        <v>0</v>
      </c>
      <c r="J1680" s="4" t="s">
        <v>824</v>
      </c>
      <c r="K1680" s="4" t="s">
        <v>2396</v>
      </c>
      <c r="L1680" s="3"/>
      <c r="O1680" t="str">
        <f t="shared" si="107"/>
        <v>T_SPECIAL_EXHIBITION_IMG</v>
      </c>
      <c r="P1680" s="3"/>
    </row>
    <row r="1681" spans="2:16" x14ac:dyDescent="0.45">
      <c r="B1681" s="3" t="s">
        <v>839</v>
      </c>
      <c r="C1681" s="4" t="s">
        <v>2893</v>
      </c>
      <c r="D1681" s="32" t="str">
        <f t="shared" si="104"/>
        <v>es_member_simpleJoinFl</v>
      </c>
      <c r="E1681">
        <f t="shared" si="105"/>
        <v>0</v>
      </c>
      <c r="F1681">
        <f t="shared" si="106"/>
        <v>0</v>
      </c>
      <c r="J1681" s="4" t="s">
        <v>824</v>
      </c>
      <c r="K1681" s="4" t="s">
        <v>2447</v>
      </c>
      <c r="L1681" s="3"/>
      <c r="O1681" t="str">
        <f t="shared" si="107"/>
        <v>T_SPECIAL_EXHIBITION_BANNER</v>
      </c>
      <c r="P1681" s="3"/>
    </row>
    <row r="1682" spans="2:16" x14ac:dyDescent="0.45">
      <c r="B1682" s="3" t="s">
        <v>839</v>
      </c>
      <c r="C1682" s="4" t="s">
        <v>2894</v>
      </c>
      <c r="D1682" s="32" t="str">
        <f t="shared" si="104"/>
        <v>es_member_under14ConsentFl</v>
      </c>
      <c r="E1682">
        <f t="shared" si="105"/>
        <v>0</v>
      </c>
      <c r="F1682">
        <f t="shared" si="106"/>
        <v>0</v>
      </c>
      <c r="J1682" s="4" t="s">
        <v>824</v>
      </c>
      <c r="K1682" s="4" t="s">
        <v>2392</v>
      </c>
      <c r="L1682" s="3"/>
      <c r="O1682" t="str">
        <f t="shared" si="107"/>
        <v>T_SPECIAL_EXHIBITION_PC_DESC</v>
      </c>
      <c r="P1682" s="3"/>
    </row>
    <row r="1683" spans="2:16" x14ac:dyDescent="0.45">
      <c r="B1683" s="3" t="s">
        <v>839</v>
      </c>
      <c r="C1683" s="4" t="s">
        <v>3382</v>
      </c>
      <c r="D1683" s="32" t="str">
        <f t="shared" si="104"/>
        <v>es_member_LOAD_DTTM</v>
      </c>
      <c r="E1683" t="e">
        <f t="shared" si="105"/>
        <v>#N/A</v>
      </c>
      <c r="F1683" t="str">
        <f t="shared" si="106"/>
        <v/>
      </c>
      <c r="G1683" t="s">
        <v>3381</v>
      </c>
      <c r="J1683" s="4" t="s">
        <v>824</v>
      </c>
      <c r="K1683" s="4" t="s">
        <v>2393</v>
      </c>
      <c r="L1683" s="3"/>
      <c r="O1683" t="str">
        <f t="shared" si="107"/>
        <v>T_SPECIAL_EXHIBITION_MO_DESC</v>
      </c>
      <c r="P1683" s="3"/>
    </row>
    <row r="1684" spans="2:16" x14ac:dyDescent="0.45">
      <c r="B1684" s="3" t="s">
        <v>840</v>
      </c>
      <c r="C1684" s="4" t="s">
        <v>2506</v>
      </c>
      <c r="D1684" s="32" t="str">
        <f t="shared" si="104"/>
        <v>es_memberCoupon_memberCouponNo</v>
      </c>
      <c r="E1684" t="str">
        <f t="shared" si="105"/>
        <v>PRI</v>
      </c>
      <c r="F1684" t="str">
        <f t="shared" si="106"/>
        <v>PRI</v>
      </c>
      <c r="G1684" t="s">
        <v>5505</v>
      </c>
      <c r="J1684" s="4" t="s">
        <v>824</v>
      </c>
      <c r="K1684" s="4" t="s">
        <v>2448</v>
      </c>
      <c r="L1684" s="3"/>
      <c r="O1684" t="str">
        <f t="shared" si="107"/>
        <v>T_SPECIAL_EXHIBITION_PRODUCT_YN</v>
      </c>
      <c r="P1684" s="3"/>
    </row>
    <row r="1685" spans="2:16" x14ac:dyDescent="0.45">
      <c r="B1685" s="3" t="s">
        <v>840</v>
      </c>
      <c r="C1685" s="4" t="s">
        <v>2558</v>
      </c>
      <c r="D1685" s="32" t="str">
        <f t="shared" si="104"/>
        <v>es_memberCoupon_couponNo</v>
      </c>
      <c r="E1685" t="str">
        <f t="shared" si="105"/>
        <v>MUL</v>
      </c>
      <c r="F1685" t="str">
        <f t="shared" si="106"/>
        <v>MUL</v>
      </c>
      <c r="G1685" t="s">
        <v>5506</v>
      </c>
      <c r="J1685" s="4" t="s">
        <v>824</v>
      </c>
      <c r="K1685" s="4" t="s">
        <v>2449</v>
      </c>
      <c r="L1685" s="3"/>
      <c r="O1685" t="str">
        <f t="shared" si="107"/>
        <v>T_SPECIAL_EXHIBITION_GNB_YN</v>
      </c>
      <c r="P1685" s="3"/>
    </row>
    <row r="1686" spans="2:16" x14ac:dyDescent="0.45">
      <c r="B1686" s="3" t="s">
        <v>840</v>
      </c>
      <c r="C1686" s="4" t="s">
        <v>2454</v>
      </c>
      <c r="D1686" s="32" t="str">
        <f t="shared" si="104"/>
        <v>es_memberCoupon_memNo</v>
      </c>
      <c r="E1686" t="str">
        <f t="shared" si="105"/>
        <v>MUL</v>
      </c>
      <c r="F1686" t="str">
        <f t="shared" si="106"/>
        <v>MUL</v>
      </c>
      <c r="G1686" t="s">
        <v>5506</v>
      </c>
      <c r="J1686" s="4" t="s">
        <v>824</v>
      </c>
      <c r="K1686" s="4" t="s">
        <v>2156</v>
      </c>
      <c r="L1686" s="3"/>
      <c r="O1686" t="str">
        <f t="shared" si="107"/>
        <v>T_SPECIAL_EXHIBITION_STATUS</v>
      </c>
      <c r="P1686" s="3"/>
    </row>
    <row r="1687" spans="2:16" x14ac:dyDescent="0.45">
      <c r="B1687" s="3" t="s">
        <v>840</v>
      </c>
      <c r="C1687" s="4" t="s">
        <v>2895</v>
      </c>
      <c r="D1687" s="32" t="str">
        <f t="shared" si="104"/>
        <v>es_memberCoupon_couponSaveAdminId</v>
      </c>
      <c r="E1687">
        <f t="shared" si="105"/>
        <v>0</v>
      </c>
      <c r="F1687">
        <f t="shared" si="106"/>
        <v>0</v>
      </c>
      <c r="J1687" s="4" t="s">
        <v>824</v>
      </c>
      <c r="K1687" s="4" t="s">
        <v>2157</v>
      </c>
      <c r="L1687" s="3"/>
      <c r="O1687" t="str">
        <f t="shared" si="107"/>
        <v>T_SPECIAL_EXHIBITION_CUSER</v>
      </c>
      <c r="P1687" s="3"/>
    </row>
    <row r="1688" spans="2:16" x14ac:dyDescent="0.45">
      <c r="B1688" s="3" t="s">
        <v>840</v>
      </c>
      <c r="C1688" s="4" t="s">
        <v>2621</v>
      </c>
      <c r="D1688" s="32" t="str">
        <f t="shared" si="104"/>
        <v>es_memberCoupon_managerNo</v>
      </c>
      <c r="E1688">
        <f t="shared" si="105"/>
        <v>0</v>
      </c>
      <c r="F1688">
        <f t="shared" si="106"/>
        <v>0</v>
      </c>
      <c r="J1688" s="4" t="s">
        <v>824</v>
      </c>
      <c r="K1688" s="4" t="s">
        <v>2149</v>
      </c>
      <c r="L1688" s="3"/>
      <c r="O1688" t="str">
        <f t="shared" si="107"/>
        <v>T_SPECIAL_EXHIBITION_CDATE</v>
      </c>
      <c r="P1688" s="3"/>
    </row>
    <row r="1689" spans="2:16" x14ac:dyDescent="0.45">
      <c r="B1689" s="3" t="s">
        <v>840</v>
      </c>
      <c r="C1689" s="4" t="s">
        <v>2477</v>
      </c>
      <c r="D1689" s="32" t="str">
        <f t="shared" si="104"/>
        <v>es_memberCoupon_orderNo</v>
      </c>
      <c r="E1689">
        <f t="shared" si="105"/>
        <v>0</v>
      </c>
      <c r="F1689">
        <f t="shared" si="106"/>
        <v>0</v>
      </c>
      <c r="J1689" s="4" t="s">
        <v>824</v>
      </c>
      <c r="K1689" s="4" t="s">
        <v>2158</v>
      </c>
      <c r="L1689" s="3"/>
      <c r="O1689" t="str">
        <f t="shared" si="107"/>
        <v>T_SPECIAL_EXHIBITION_UUSER</v>
      </c>
      <c r="P1689" s="3"/>
    </row>
    <row r="1690" spans="2:16" x14ac:dyDescent="0.45">
      <c r="B1690" s="3" t="s">
        <v>840</v>
      </c>
      <c r="C1690" s="4" t="s">
        <v>2475</v>
      </c>
      <c r="D1690" s="32" t="str">
        <f t="shared" si="104"/>
        <v>es_memberCoupon_goodsNo</v>
      </c>
      <c r="E1690">
        <f t="shared" si="105"/>
        <v>0</v>
      </c>
      <c r="F1690">
        <f t="shared" si="106"/>
        <v>0</v>
      </c>
      <c r="J1690" s="4" t="s">
        <v>824</v>
      </c>
      <c r="K1690" s="4" t="s">
        <v>2150</v>
      </c>
      <c r="L1690" s="3"/>
      <c r="O1690" t="str">
        <f t="shared" si="107"/>
        <v>T_SPECIAL_EXHIBITION_UDATE</v>
      </c>
      <c r="P1690" s="3"/>
    </row>
    <row r="1691" spans="2:16" x14ac:dyDescent="0.45">
      <c r="B1691" s="3" t="s">
        <v>840</v>
      </c>
      <c r="C1691" s="4" t="s">
        <v>2896</v>
      </c>
      <c r="D1691" s="32" t="str">
        <f t="shared" si="104"/>
        <v>es_memberCoupon_memberCouponStartDate</v>
      </c>
      <c r="E1691">
        <f t="shared" si="105"/>
        <v>0</v>
      </c>
      <c r="F1691">
        <f t="shared" si="106"/>
        <v>0</v>
      </c>
      <c r="J1691" s="4" t="s">
        <v>3488</v>
      </c>
      <c r="K1691" s="4" t="s">
        <v>3983</v>
      </c>
      <c r="L1691" s="3" t="s">
        <v>5505</v>
      </c>
      <c r="O1691" t="str">
        <f t="shared" si="107"/>
        <v>T_STAT_DAY_CLINIC_YMD</v>
      </c>
      <c r="P1691" s="3" t="s">
        <v>5505</v>
      </c>
    </row>
    <row r="1692" spans="2:16" x14ac:dyDescent="0.45">
      <c r="B1692" s="3" t="s">
        <v>840</v>
      </c>
      <c r="C1692" s="4" t="s">
        <v>2897</v>
      </c>
      <c r="D1692" s="32" t="str">
        <f t="shared" si="104"/>
        <v>es_memberCoupon_memberCouponEndDate</v>
      </c>
      <c r="E1692">
        <f t="shared" si="105"/>
        <v>0</v>
      </c>
      <c r="F1692">
        <f t="shared" si="106"/>
        <v>0</v>
      </c>
      <c r="J1692" s="4" t="s">
        <v>3488</v>
      </c>
      <c r="K1692" s="4" t="s">
        <v>4081</v>
      </c>
      <c r="L1692" s="3"/>
      <c r="O1692" t="str">
        <f t="shared" si="107"/>
        <v>T_STAT_DAY_CLINIC_DAY_CNT</v>
      </c>
      <c r="P1692" s="3"/>
    </row>
    <row r="1693" spans="2:16" x14ac:dyDescent="0.45">
      <c r="B1693" s="3" t="s">
        <v>840</v>
      </c>
      <c r="C1693" s="4" t="s">
        <v>2898</v>
      </c>
      <c r="D1693" s="32" t="str">
        <f t="shared" si="104"/>
        <v>es_memberCoupon_memberCouponCartDate</v>
      </c>
      <c r="E1693">
        <f t="shared" si="105"/>
        <v>0</v>
      </c>
      <c r="F1693">
        <f t="shared" si="106"/>
        <v>0</v>
      </c>
      <c r="J1693" s="4" t="s">
        <v>3488</v>
      </c>
      <c r="K1693" s="4" t="s">
        <v>4082</v>
      </c>
      <c r="L1693" s="3"/>
      <c r="O1693" t="str">
        <f t="shared" si="107"/>
        <v>T_STAT_DAY_CLINIC_NOT_APPR_CNT</v>
      </c>
      <c r="P1693" s="3"/>
    </row>
    <row r="1694" spans="2:16" x14ac:dyDescent="0.45">
      <c r="B1694" s="3" t="s">
        <v>840</v>
      </c>
      <c r="C1694" s="4" t="s">
        <v>2899</v>
      </c>
      <c r="D1694" s="32" t="str">
        <f t="shared" si="104"/>
        <v>es_memberCoupon_memberCouponUseDate</v>
      </c>
      <c r="E1694">
        <f t="shared" si="105"/>
        <v>0</v>
      </c>
      <c r="F1694">
        <f t="shared" si="106"/>
        <v>0</v>
      </c>
      <c r="J1694" s="4" t="s">
        <v>3488</v>
      </c>
      <c r="K1694" s="4" t="s">
        <v>4083</v>
      </c>
      <c r="L1694" s="3"/>
      <c r="O1694" t="str">
        <f t="shared" si="107"/>
        <v>T_STAT_DAY_CLINIC_APPR_CNT</v>
      </c>
      <c r="P1694" s="3"/>
    </row>
    <row r="1695" spans="2:16" x14ac:dyDescent="0.45">
      <c r="B1695" s="3" t="s">
        <v>840</v>
      </c>
      <c r="C1695" s="4" t="s">
        <v>2900</v>
      </c>
      <c r="D1695" s="32" t="str">
        <f t="shared" si="104"/>
        <v>es_memberCoupon_memberCouponState</v>
      </c>
      <c r="E1695" t="str">
        <f t="shared" si="105"/>
        <v>MUL</v>
      </c>
      <c r="F1695" t="str">
        <f t="shared" si="106"/>
        <v>MUL</v>
      </c>
      <c r="G1695" t="s">
        <v>5506</v>
      </c>
      <c r="J1695" s="4" t="s">
        <v>3488</v>
      </c>
      <c r="K1695" s="4" t="s">
        <v>4084</v>
      </c>
      <c r="L1695" s="3"/>
      <c r="O1695" t="str">
        <f t="shared" si="107"/>
        <v>T_STAT_DAY_CLINIC_UPDATE_REQ_CNT</v>
      </c>
      <c r="P1695" s="3"/>
    </row>
    <row r="1696" spans="2:16" x14ac:dyDescent="0.45">
      <c r="B1696" s="3" t="s">
        <v>840</v>
      </c>
      <c r="C1696" s="4" t="s">
        <v>2901</v>
      </c>
      <c r="D1696" s="32" t="str">
        <f t="shared" si="104"/>
        <v>es_memberCoupon_orderWriteCouponState</v>
      </c>
      <c r="E1696">
        <f t="shared" si="105"/>
        <v>0</v>
      </c>
      <c r="F1696">
        <f t="shared" si="106"/>
        <v>0</v>
      </c>
      <c r="J1696" s="4" t="s">
        <v>3488</v>
      </c>
      <c r="K1696" s="4" t="s">
        <v>4085</v>
      </c>
      <c r="L1696" s="3"/>
      <c r="O1696" t="str">
        <f t="shared" si="107"/>
        <v>T_STAT_DAY_CLINIC_UPDATE_RTN_CNT</v>
      </c>
      <c r="P1696" s="3"/>
    </row>
    <row r="1697" spans="2:16" x14ac:dyDescent="0.45">
      <c r="B1697" s="3" t="s">
        <v>840</v>
      </c>
      <c r="C1697" s="4" t="s">
        <v>2902</v>
      </c>
      <c r="D1697" s="32" t="str">
        <f t="shared" si="104"/>
        <v>es_memberCoupon_birthDayCouponYear</v>
      </c>
      <c r="E1697">
        <f t="shared" si="105"/>
        <v>0</v>
      </c>
      <c r="F1697">
        <f t="shared" si="106"/>
        <v>0</v>
      </c>
      <c r="J1697" s="4" t="s">
        <v>3488</v>
      </c>
      <c r="K1697" s="4" t="s">
        <v>4086</v>
      </c>
      <c r="L1697" s="3"/>
      <c r="O1697" t="str">
        <f t="shared" si="107"/>
        <v>T_STAT_DAY_CLINIC_INACTIVE_CNT</v>
      </c>
      <c r="P1697" s="3"/>
    </row>
    <row r="1698" spans="2:16" x14ac:dyDescent="0.45">
      <c r="B1698" s="3" t="s">
        <v>840</v>
      </c>
      <c r="C1698" s="4" t="s">
        <v>2486</v>
      </c>
      <c r="D1698" s="32" t="str">
        <f t="shared" si="104"/>
        <v>es_memberCoupon_regDt</v>
      </c>
      <c r="E1698">
        <f t="shared" si="105"/>
        <v>0</v>
      </c>
      <c r="F1698">
        <f t="shared" si="106"/>
        <v>0</v>
      </c>
      <c r="J1698" s="4" t="s">
        <v>3488</v>
      </c>
      <c r="K1698" s="4" t="s">
        <v>4087</v>
      </c>
      <c r="L1698" s="3"/>
      <c r="O1698" t="str">
        <f t="shared" si="107"/>
        <v>T_STAT_DAY_CLINIC_SECEDE_CNT</v>
      </c>
      <c r="P1698" s="3"/>
    </row>
    <row r="1699" spans="2:16" x14ac:dyDescent="0.45">
      <c r="B1699" s="3" t="s">
        <v>840</v>
      </c>
      <c r="C1699" s="4" t="s">
        <v>2487</v>
      </c>
      <c r="D1699" s="32" t="str">
        <f t="shared" si="104"/>
        <v>es_memberCoupon_modDt</v>
      </c>
      <c r="E1699">
        <f t="shared" si="105"/>
        <v>0</v>
      </c>
      <c r="F1699">
        <f t="shared" si="106"/>
        <v>0</v>
      </c>
      <c r="J1699" s="4" t="s">
        <v>3489</v>
      </c>
      <c r="K1699" s="4" t="s">
        <v>3983</v>
      </c>
      <c r="L1699" s="3" t="s">
        <v>5505</v>
      </c>
      <c r="O1699" t="str">
        <f t="shared" si="107"/>
        <v>T_STAT_DAY_MEMBER_YMD</v>
      </c>
      <c r="P1699" s="3" t="s">
        <v>5505</v>
      </c>
    </row>
    <row r="1700" spans="2:16" x14ac:dyDescent="0.45">
      <c r="B1700" s="3" t="s">
        <v>840</v>
      </c>
      <c r="C1700" s="4" t="s">
        <v>3382</v>
      </c>
      <c r="D1700" s="32" t="str">
        <f t="shared" si="104"/>
        <v>es_memberCoupon_LOAD_DTTM</v>
      </c>
      <c r="E1700" t="e">
        <f t="shared" si="105"/>
        <v>#N/A</v>
      </c>
      <c r="F1700" t="str">
        <f t="shared" si="106"/>
        <v/>
      </c>
      <c r="G1700" t="s">
        <v>3381</v>
      </c>
      <c r="J1700" s="4" t="s">
        <v>3489</v>
      </c>
      <c r="K1700" s="4" t="s">
        <v>4081</v>
      </c>
      <c r="L1700" s="3"/>
      <c r="O1700" t="str">
        <f t="shared" si="107"/>
        <v>T_STAT_DAY_MEMBER_DAY_CNT</v>
      </c>
      <c r="P1700" s="3"/>
    </row>
    <row r="1701" spans="2:16" x14ac:dyDescent="0.45">
      <c r="B1701" s="3" t="s">
        <v>841</v>
      </c>
      <c r="C1701" s="4" t="s">
        <v>2450</v>
      </c>
      <c r="D1701" s="32" t="str">
        <f t="shared" si="104"/>
        <v>es_memberHackout_sno</v>
      </c>
      <c r="E1701" t="str">
        <f t="shared" si="105"/>
        <v>PRI</v>
      </c>
      <c r="F1701" t="str">
        <f t="shared" si="106"/>
        <v>PRI</v>
      </c>
      <c r="G1701" t="s">
        <v>5505</v>
      </c>
      <c r="J1701" s="4" t="s">
        <v>3489</v>
      </c>
      <c r="K1701" s="4" t="s">
        <v>4088</v>
      </c>
      <c r="L1701" s="3"/>
      <c r="O1701" t="str">
        <f t="shared" si="107"/>
        <v>T_STAT_DAY_MEMBER_PC_CNT</v>
      </c>
      <c r="P1701" s="3"/>
    </row>
    <row r="1702" spans="2:16" x14ac:dyDescent="0.45">
      <c r="B1702" s="3" t="s">
        <v>841</v>
      </c>
      <c r="C1702" s="4" t="s">
        <v>2496</v>
      </c>
      <c r="D1702" s="32" t="str">
        <f t="shared" si="104"/>
        <v>es_memberHackout_mallSno</v>
      </c>
      <c r="E1702">
        <f t="shared" si="105"/>
        <v>0</v>
      </c>
      <c r="F1702">
        <f t="shared" si="106"/>
        <v>0</v>
      </c>
      <c r="J1702" s="4" t="s">
        <v>3489</v>
      </c>
      <c r="K1702" s="4" t="s">
        <v>4089</v>
      </c>
      <c r="L1702" s="3"/>
      <c r="O1702" t="str">
        <f t="shared" si="107"/>
        <v>T_STAT_DAY_MEMBER_MO_CNT</v>
      </c>
      <c r="P1702" s="3"/>
    </row>
    <row r="1703" spans="2:16" x14ac:dyDescent="0.45">
      <c r="B1703" s="3" t="s">
        <v>841</v>
      </c>
      <c r="C1703" s="4" t="s">
        <v>2903</v>
      </c>
      <c r="D1703" s="32" t="str">
        <f t="shared" si="104"/>
        <v>es_memberHackout_hackType</v>
      </c>
      <c r="E1703">
        <f t="shared" si="105"/>
        <v>0</v>
      </c>
      <c r="F1703">
        <f t="shared" si="106"/>
        <v>0</v>
      </c>
      <c r="J1703" s="4" t="s">
        <v>3489</v>
      </c>
      <c r="K1703" s="4" t="s">
        <v>4090</v>
      </c>
      <c r="L1703" s="3"/>
      <c r="O1703" t="str">
        <f t="shared" si="107"/>
        <v>T_STAT_DAY_MEMBER_APP_CNT</v>
      </c>
      <c r="P1703" s="3"/>
    </row>
    <row r="1704" spans="2:16" x14ac:dyDescent="0.45">
      <c r="B1704" s="3" t="s">
        <v>841</v>
      </c>
      <c r="C1704" s="4" t="s">
        <v>2904</v>
      </c>
      <c r="D1704" s="32" t="str">
        <f t="shared" si="104"/>
        <v>es_memberHackout_rejoinFl</v>
      </c>
      <c r="E1704">
        <f t="shared" si="105"/>
        <v>0</v>
      </c>
      <c r="F1704">
        <f t="shared" si="106"/>
        <v>0</v>
      </c>
      <c r="J1704" s="4" t="s">
        <v>3489</v>
      </c>
      <c r="K1704" s="4" t="s">
        <v>4091</v>
      </c>
      <c r="L1704" s="3"/>
      <c r="O1704" t="str">
        <f t="shared" si="107"/>
        <v>T_STAT_DAY_MEMBER_SLEEP_CNT</v>
      </c>
      <c r="P1704" s="3"/>
    </row>
    <row r="1705" spans="2:16" x14ac:dyDescent="0.45">
      <c r="B1705" s="3" t="s">
        <v>841</v>
      </c>
      <c r="C1705" s="4" t="s">
        <v>2454</v>
      </c>
      <c r="D1705" s="32" t="str">
        <f t="shared" si="104"/>
        <v>es_memberHackout_memNo</v>
      </c>
      <c r="E1705">
        <f t="shared" si="105"/>
        <v>0</v>
      </c>
      <c r="F1705">
        <f t="shared" si="106"/>
        <v>0</v>
      </c>
      <c r="J1705" s="4" t="s">
        <v>3489</v>
      </c>
      <c r="K1705" s="4" t="s">
        <v>4092</v>
      </c>
      <c r="L1705" s="3"/>
      <c r="O1705" t="str">
        <f t="shared" si="107"/>
        <v>T_STAT_DAY_MEMBER_SECEDE_M_CNT</v>
      </c>
      <c r="P1705" s="3"/>
    </row>
    <row r="1706" spans="2:16" x14ac:dyDescent="0.45">
      <c r="B1706" s="3" t="s">
        <v>841</v>
      </c>
      <c r="C1706" s="4" t="s">
        <v>2814</v>
      </c>
      <c r="D1706" s="32" t="str">
        <f t="shared" si="104"/>
        <v>es_memberHackout_memId</v>
      </c>
      <c r="E1706">
        <f t="shared" si="105"/>
        <v>0</v>
      </c>
      <c r="F1706">
        <f t="shared" si="106"/>
        <v>0</v>
      </c>
      <c r="J1706" s="4" t="s">
        <v>3489</v>
      </c>
      <c r="K1706" s="4" t="s">
        <v>4093</v>
      </c>
      <c r="L1706" s="3"/>
      <c r="O1706" t="str">
        <f t="shared" si="107"/>
        <v>T_STAT_DAY_MEMBER_SECEDE_F_CNT</v>
      </c>
      <c r="P1706" s="3"/>
    </row>
    <row r="1707" spans="2:16" x14ac:dyDescent="0.45">
      <c r="B1707" s="3" t="s">
        <v>841</v>
      </c>
      <c r="C1707" s="4" t="s">
        <v>2881</v>
      </c>
      <c r="D1707" s="32" t="str">
        <f t="shared" si="104"/>
        <v>es_memberHackout_dupeinfo</v>
      </c>
      <c r="E1707">
        <f t="shared" si="105"/>
        <v>0</v>
      </c>
      <c r="F1707">
        <f t="shared" si="106"/>
        <v>0</v>
      </c>
      <c r="J1707" s="4" t="s">
        <v>3489</v>
      </c>
      <c r="K1707" s="4" t="s">
        <v>4094</v>
      </c>
      <c r="L1707" s="3"/>
      <c r="O1707" t="str">
        <f t="shared" si="107"/>
        <v>T_STAT_DAY_MEMBER_SECEDE_NOSEX_CNT</v>
      </c>
      <c r="P1707" s="3"/>
    </row>
    <row r="1708" spans="2:16" x14ac:dyDescent="0.45">
      <c r="B1708" s="3" t="s">
        <v>841</v>
      </c>
      <c r="C1708" s="4" t="s">
        <v>2905</v>
      </c>
      <c r="D1708" s="32" t="str">
        <f t="shared" si="104"/>
        <v>es_memberHackout_reasonCd</v>
      </c>
      <c r="E1708">
        <f t="shared" si="105"/>
        <v>0</v>
      </c>
      <c r="F1708">
        <f t="shared" si="106"/>
        <v>0</v>
      </c>
      <c r="J1708" s="4" t="s">
        <v>3489</v>
      </c>
      <c r="K1708" s="4" t="s">
        <v>4095</v>
      </c>
      <c r="L1708" s="3"/>
      <c r="O1708" t="str">
        <f t="shared" si="107"/>
        <v>T_STAT_DAY_MEMBER_M_CNT</v>
      </c>
      <c r="P1708" s="3"/>
    </row>
    <row r="1709" spans="2:16" x14ac:dyDescent="0.45">
      <c r="B1709" s="3" t="s">
        <v>841</v>
      </c>
      <c r="C1709" s="4" t="s">
        <v>2906</v>
      </c>
      <c r="D1709" s="32" t="str">
        <f t="shared" si="104"/>
        <v>es_memberHackout_reasonDesc</v>
      </c>
      <c r="E1709">
        <f t="shared" si="105"/>
        <v>0</v>
      </c>
      <c r="F1709">
        <f t="shared" si="106"/>
        <v>0</v>
      </c>
      <c r="J1709" s="4" t="s">
        <v>3489</v>
      </c>
      <c r="K1709" s="4" t="s">
        <v>4096</v>
      </c>
      <c r="L1709" s="3"/>
      <c r="O1709" t="str">
        <f t="shared" si="107"/>
        <v>T_STAT_DAY_MEMBER_F_CNT</v>
      </c>
      <c r="P1709" s="3"/>
    </row>
    <row r="1710" spans="2:16" x14ac:dyDescent="0.45">
      <c r="B1710" s="3" t="s">
        <v>841</v>
      </c>
      <c r="C1710" s="4" t="s">
        <v>2886</v>
      </c>
      <c r="D1710" s="32" t="str">
        <f t="shared" si="104"/>
        <v>es_memberHackout_adminMemo</v>
      </c>
      <c r="E1710">
        <f t="shared" si="105"/>
        <v>0</v>
      </c>
      <c r="F1710">
        <f t="shared" si="106"/>
        <v>0</v>
      </c>
      <c r="J1710" s="4" t="s">
        <v>3489</v>
      </c>
      <c r="K1710" s="4" t="s">
        <v>4097</v>
      </c>
      <c r="L1710" s="3"/>
      <c r="O1710" t="str">
        <f t="shared" si="107"/>
        <v>T_STAT_DAY_MEMBER_NOSEX_CNT</v>
      </c>
      <c r="P1710" s="3"/>
    </row>
    <row r="1711" spans="2:16" x14ac:dyDescent="0.45">
      <c r="B1711" s="3" t="s">
        <v>841</v>
      </c>
      <c r="C1711" s="4" t="s">
        <v>2907</v>
      </c>
      <c r="D1711" s="32" t="str">
        <f t="shared" si="104"/>
        <v>es_memberHackout_managerSno</v>
      </c>
      <c r="E1711">
        <f t="shared" si="105"/>
        <v>0</v>
      </c>
      <c r="F1711">
        <f t="shared" si="106"/>
        <v>0</v>
      </c>
      <c r="J1711" s="4" t="s">
        <v>3490</v>
      </c>
      <c r="K1711" s="4" t="s">
        <v>3983</v>
      </c>
      <c r="L1711" s="3" t="s">
        <v>5505</v>
      </c>
      <c r="O1711" t="str">
        <f t="shared" si="107"/>
        <v>T_STAT_DAY_VISIT_CLINIC_YMD</v>
      </c>
      <c r="P1711" s="3" t="s">
        <v>5505</v>
      </c>
    </row>
    <row r="1712" spans="2:16" x14ac:dyDescent="0.45">
      <c r="B1712" s="3" t="s">
        <v>841</v>
      </c>
      <c r="C1712" s="4" t="s">
        <v>2621</v>
      </c>
      <c r="D1712" s="32" t="str">
        <f t="shared" si="104"/>
        <v>es_memberHackout_managerNo</v>
      </c>
      <c r="E1712">
        <f t="shared" si="105"/>
        <v>0</v>
      </c>
      <c r="F1712">
        <f t="shared" si="106"/>
        <v>0</v>
      </c>
      <c r="J1712" s="4" t="s">
        <v>3490</v>
      </c>
      <c r="K1712" s="4" t="s">
        <v>4081</v>
      </c>
      <c r="L1712" s="3"/>
      <c r="O1712" t="str">
        <f t="shared" si="107"/>
        <v>T_STAT_DAY_VISIT_CLINIC_DAY_CNT</v>
      </c>
      <c r="P1712" s="3"/>
    </row>
    <row r="1713" spans="2:16" x14ac:dyDescent="0.45">
      <c r="B1713" s="3" t="s">
        <v>841</v>
      </c>
      <c r="C1713" s="4" t="s">
        <v>2813</v>
      </c>
      <c r="D1713" s="32" t="str">
        <f t="shared" si="104"/>
        <v>es_memberHackout_managerId</v>
      </c>
      <c r="E1713">
        <f t="shared" si="105"/>
        <v>0</v>
      </c>
      <c r="F1713">
        <f t="shared" si="106"/>
        <v>0</v>
      </c>
      <c r="J1713" s="4" t="s">
        <v>3490</v>
      </c>
      <c r="K1713" s="4" t="s">
        <v>4088</v>
      </c>
      <c r="L1713" s="3"/>
      <c r="O1713" t="str">
        <f t="shared" si="107"/>
        <v>T_STAT_DAY_VISIT_CLINIC_PC_CNT</v>
      </c>
      <c r="P1713" s="3"/>
    </row>
    <row r="1714" spans="2:16" x14ac:dyDescent="0.45">
      <c r="B1714" s="3" t="s">
        <v>841</v>
      </c>
      <c r="C1714" s="4" t="s">
        <v>2908</v>
      </c>
      <c r="D1714" s="32" t="str">
        <f t="shared" si="104"/>
        <v>es_memberHackout_managerIp</v>
      </c>
      <c r="E1714">
        <f t="shared" si="105"/>
        <v>0</v>
      </c>
      <c r="F1714">
        <f t="shared" si="106"/>
        <v>0</v>
      </c>
      <c r="J1714" s="4" t="s">
        <v>3490</v>
      </c>
      <c r="K1714" s="4" t="s">
        <v>4089</v>
      </c>
      <c r="L1714" s="3"/>
      <c r="O1714" t="str">
        <f t="shared" si="107"/>
        <v>T_STAT_DAY_VISIT_CLINIC_MO_CNT</v>
      </c>
      <c r="P1714" s="3"/>
    </row>
    <row r="1715" spans="2:16" x14ac:dyDescent="0.45">
      <c r="B1715" s="3" t="s">
        <v>841</v>
      </c>
      <c r="C1715" s="4" t="s">
        <v>2909</v>
      </c>
      <c r="D1715" s="32" t="str">
        <f t="shared" si="104"/>
        <v>es_memberHackout_hackDt</v>
      </c>
      <c r="E1715">
        <f t="shared" si="105"/>
        <v>0</v>
      </c>
      <c r="F1715">
        <f t="shared" si="106"/>
        <v>0</v>
      </c>
      <c r="J1715" s="4" t="s">
        <v>3490</v>
      </c>
      <c r="K1715" s="4" t="s">
        <v>4090</v>
      </c>
      <c r="L1715" s="3"/>
      <c r="O1715" t="str">
        <f t="shared" si="107"/>
        <v>T_STAT_DAY_VISIT_CLINIC_APP_CNT</v>
      </c>
      <c r="P1715" s="3"/>
    </row>
    <row r="1716" spans="2:16" x14ac:dyDescent="0.45">
      <c r="B1716" s="3" t="s">
        <v>841</v>
      </c>
      <c r="C1716" s="4" t="s">
        <v>2910</v>
      </c>
      <c r="D1716" s="32" t="str">
        <f t="shared" si="104"/>
        <v>es_memberHackout_regIp</v>
      </c>
      <c r="E1716">
        <f t="shared" si="105"/>
        <v>0</v>
      </c>
      <c r="F1716">
        <f t="shared" si="106"/>
        <v>0</v>
      </c>
      <c r="J1716" s="4" t="s">
        <v>3490</v>
      </c>
      <c r="K1716" s="4" t="s">
        <v>4098</v>
      </c>
      <c r="L1716" s="3"/>
      <c r="O1716" t="str">
        <f t="shared" si="107"/>
        <v>T_STAT_DAY_VISIT_CLINIC_CLINIC_CNT</v>
      </c>
      <c r="P1716" s="3"/>
    </row>
    <row r="1717" spans="2:16" x14ac:dyDescent="0.45">
      <c r="B1717" s="3" t="s">
        <v>841</v>
      </c>
      <c r="C1717" s="4" t="s">
        <v>2486</v>
      </c>
      <c r="D1717" s="32" t="str">
        <f t="shared" si="104"/>
        <v>es_memberHackout_regDt</v>
      </c>
      <c r="E1717">
        <f t="shared" si="105"/>
        <v>0</v>
      </c>
      <c r="F1717">
        <f t="shared" si="106"/>
        <v>0</v>
      </c>
      <c r="J1717" s="4" t="s">
        <v>3491</v>
      </c>
      <c r="K1717" s="4" t="s">
        <v>3983</v>
      </c>
      <c r="L1717" s="3" t="s">
        <v>5505</v>
      </c>
      <c r="O1717" t="str">
        <f t="shared" si="107"/>
        <v>T_STAT_DAY_VISIT_MEMBER_YMD</v>
      </c>
      <c r="P1717" s="3" t="s">
        <v>5505</v>
      </c>
    </row>
    <row r="1718" spans="2:16" x14ac:dyDescent="0.45">
      <c r="B1718" s="3" t="s">
        <v>841</v>
      </c>
      <c r="C1718" s="4" t="s">
        <v>2487</v>
      </c>
      <c r="D1718" s="32" t="str">
        <f t="shared" si="104"/>
        <v>es_memberHackout_modDt</v>
      </c>
      <c r="E1718">
        <f t="shared" si="105"/>
        <v>0</v>
      </c>
      <c r="F1718">
        <f t="shared" si="106"/>
        <v>0</v>
      </c>
      <c r="J1718" s="4" t="s">
        <v>3491</v>
      </c>
      <c r="K1718" s="4" t="s">
        <v>4081</v>
      </c>
      <c r="L1718" s="3"/>
      <c r="O1718" t="str">
        <f t="shared" si="107"/>
        <v>T_STAT_DAY_VISIT_MEMBER_DAY_CNT</v>
      </c>
      <c r="P1718" s="3"/>
    </row>
    <row r="1719" spans="2:16" x14ac:dyDescent="0.45">
      <c r="B1719" s="3" t="s">
        <v>841</v>
      </c>
      <c r="C1719" s="4" t="s">
        <v>2911</v>
      </c>
      <c r="D1719" s="32" t="str">
        <f t="shared" si="104"/>
        <v>es_memberHackout_encryptionStatus</v>
      </c>
      <c r="E1719">
        <f t="shared" si="105"/>
        <v>0</v>
      </c>
      <c r="F1719">
        <f t="shared" si="106"/>
        <v>0</v>
      </c>
      <c r="J1719" s="4" t="s">
        <v>3491</v>
      </c>
      <c r="K1719" s="4" t="s">
        <v>4088</v>
      </c>
      <c r="L1719" s="3"/>
      <c r="O1719" t="str">
        <f t="shared" si="107"/>
        <v>T_STAT_DAY_VISIT_MEMBER_PC_CNT</v>
      </c>
      <c r="P1719" s="3"/>
    </row>
    <row r="1720" spans="2:16" x14ac:dyDescent="0.45">
      <c r="B1720" s="3" t="s">
        <v>841</v>
      </c>
      <c r="C1720" s="4" t="s">
        <v>3382</v>
      </c>
      <c r="D1720" s="32" t="str">
        <f t="shared" si="104"/>
        <v>es_memberHackout_LOAD_DTTM</v>
      </c>
      <c r="E1720" t="e">
        <f t="shared" si="105"/>
        <v>#N/A</v>
      </c>
      <c r="F1720" t="str">
        <f t="shared" si="106"/>
        <v/>
      </c>
      <c r="G1720" t="s">
        <v>3381</v>
      </c>
      <c r="J1720" s="4" t="s">
        <v>3491</v>
      </c>
      <c r="K1720" s="4" t="s">
        <v>4089</v>
      </c>
      <c r="L1720" s="3"/>
      <c r="O1720" t="str">
        <f t="shared" si="107"/>
        <v>T_STAT_DAY_VISIT_MEMBER_MO_CNT</v>
      </c>
      <c r="P1720" s="3"/>
    </row>
    <row r="1721" spans="2:16" x14ac:dyDescent="0.45">
      <c r="B1721" s="3" t="s">
        <v>842</v>
      </c>
      <c r="C1721" s="4" t="s">
        <v>2450</v>
      </c>
      <c r="D1721" s="32" t="str">
        <f t="shared" si="104"/>
        <v>es_memberHistory_sno</v>
      </c>
      <c r="E1721" t="str">
        <f t="shared" si="105"/>
        <v>PRI</v>
      </c>
      <c r="F1721" t="str">
        <f t="shared" si="106"/>
        <v>PRI</v>
      </c>
      <c r="G1721" t="s">
        <v>5505</v>
      </c>
      <c r="J1721" s="4" t="s">
        <v>3491</v>
      </c>
      <c r="K1721" s="4" t="s">
        <v>4090</v>
      </c>
      <c r="L1721" s="3"/>
      <c r="O1721" t="str">
        <f t="shared" si="107"/>
        <v>T_STAT_DAY_VISIT_MEMBER_APP_CNT</v>
      </c>
      <c r="P1721" s="3"/>
    </row>
    <row r="1722" spans="2:16" x14ac:dyDescent="0.45">
      <c r="B1722" s="3" t="s">
        <v>842</v>
      </c>
      <c r="C1722" s="4" t="s">
        <v>2454</v>
      </c>
      <c r="D1722" s="32" t="str">
        <f t="shared" si="104"/>
        <v>es_memberHistory_memNo</v>
      </c>
      <c r="E1722" t="str">
        <f t="shared" si="105"/>
        <v>MUL</v>
      </c>
      <c r="F1722" t="str">
        <f t="shared" si="106"/>
        <v>MUL</v>
      </c>
      <c r="G1722" t="s">
        <v>5506</v>
      </c>
      <c r="J1722" s="4" t="s">
        <v>3492</v>
      </c>
      <c r="K1722" s="4" t="s">
        <v>4099</v>
      </c>
      <c r="L1722" s="3" t="s">
        <v>5505</v>
      </c>
      <c r="O1722" t="str">
        <f t="shared" si="107"/>
        <v>T_STIPULATION_STIPULATION_NO</v>
      </c>
      <c r="P1722" s="3" t="s">
        <v>5505</v>
      </c>
    </row>
    <row r="1723" spans="2:16" x14ac:dyDescent="0.45">
      <c r="B1723" s="3" t="s">
        <v>842</v>
      </c>
      <c r="C1723" s="4" t="s">
        <v>2912</v>
      </c>
      <c r="D1723" s="32" t="str">
        <f t="shared" si="104"/>
        <v>es_memberHistory_processor</v>
      </c>
      <c r="E1723">
        <f t="shared" si="105"/>
        <v>0</v>
      </c>
      <c r="F1723">
        <f t="shared" si="106"/>
        <v>0</v>
      </c>
      <c r="J1723" s="4" t="s">
        <v>3492</v>
      </c>
      <c r="K1723" s="4" t="s">
        <v>2143</v>
      </c>
      <c r="L1723" s="3"/>
      <c r="O1723" t="str">
        <f t="shared" si="107"/>
        <v>T_STIPULATION_GUBUN</v>
      </c>
      <c r="P1723" s="3"/>
    </row>
    <row r="1724" spans="2:16" x14ac:dyDescent="0.45">
      <c r="B1724" s="3" t="s">
        <v>842</v>
      </c>
      <c r="C1724" s="4" t="s">
        <v>2621</v>
      </c>
      <c r="D1724" s="32" t="str">
        <f t="shared" si="104"/>
        <v>es_memberHistory_managerNo</v>
      </c>
      <c r="E1724">
        <f t="shared" si="105"/>
        <v>0</v>
      </c>
      <c r="F1724">
        <f t="shared" si="106"/>
        <v>0</v>
      </c>
      <c r="J1724" s="4" t="s">
        <v>3492</v>
      </c>
      <c r="K1724" s="4" t="s">
        <v>2263</v>
      </c>
      <c r="L1724" s="3"/>
      <c r="O1724" t="str">
        <f t="shared" si="107"/>
        <v>T_STIPULATION_TITLE</v>
      </c>
      <c r="P1724" s="3"/>
    </row>
    <row r="1725" spans="2:16" x14ac:dyDescent="0.45">
      <c r="B1725" s="3" t="s">
        <v>842</v>
      </c>
      <c r="C1725" s="4" t="s">
        <v>2913</v>
      </c>
      <c r="D1725" s="32" t="str">
        <f t="shared" si="104"/>
        <v>es_memberHistory_processorIp</v>
      </c>
      <c r="E1725">
        <f t="shared" si="105"/>
        <v>0</v>
      </c>
      <c r="F1725">
        <f t="shared" si="106"/>
        <v>0</v>
      </c>
      <c r="J1725" s="4" t="s">
        <v>3492</v>
      </c>
      <c r="K1725" s="4" t="s">
        <v>2319</v>
      </c>
      <c r="L1725" s="3"/>
      <c r="O1725" t="str">
        <f t="shared" si="107"/>
        <v>T_STIPULATION_CONTENT</v>
      </c>
      <c r="P1725" s="3"/>
    </row>
    <row r="1726" spans="2:16" x14ac:dyDescent="0.45">
      <c r="B1726" s="3" t="s">
        <v>842</v>
      </c>
      <c r="C1726" s="4" t="s">
        <v>2914</v>
      </c>
      <c r="D1726" s="32" t="str">
        <f t="shared" si="104"/>
        <v>es_memberHistory_updateColumn</v>
      </c>
      <c r="E1726">
        <f t="shared" si="105"/>
        <v>0</v>
      </c>
      <c r="F1726">
        <f t="shared" si="106"/>
        <v>0</v>
      </c>
      <c r="J1726" s="4" t="s">
        <v>3492</v>
      </c>
      <c r="K1726" s="4" t="s">
        <v>2156</v>
      </c>
      <c r="L1726" s="3"/>
      <c r="O1726" t="str">
        <f t="shared" si="107"/>
        <v>T_STIPULATION_STATUS</v>
      </c>
      <c r="P1726" s="3"/>
    </row>
    <row r="1727" spans="2:16" x14ac:dyDescent="0.45">
      <c r="B1727" s="3" t="s">
        <v>842</v>
      </c>
      <c r="C1727" s="4" t="s">
        <v>2915</v>
      </c>
      <c r="D1727" s="32" t="str">
        <f t="shared" si="104"/>
        <v>es_memberHistory_beforeValue</v>
      </c>
      <c r="E1727">
        <f t="shared" si="105"/>
        <v>0</v>
      </c>
      <c r="F1727">
        <f t="shared" si="106"/>
        <v>0</v>
      </c>
      <c r="J1727" s="4" t="s">
        <v>3492</v>
      </c>
      <c r="K1727" s="4" t="s">
        <v>2157</v>
      </c>
      <c r="L1727" s="3"/>
      <c r="O1727" t="str">
        <f t="shared" si="107"/>
        <v>T_STIPULATION_CUSER</v>
      </c>
      <c r="P1727" s="3"/>
    </row>
    <row r="1728" spans="2:16" x14ac:dyDescent="0.45">
      <c r="B1728" s="3" t="s">
        <v>842</v>
      </c>
      <c r="C1728" s="4" t="s">
        <v>2916</v>
      </c>
      <c r="D1728" s="32" t="str">
        <f t="shared" si="104"/>
        <v>es_memberHistory_afterValue</v>
      </c>
      <c r="E1728">
        <f t="shared" si="105"/>
        <v>0</v>
      </c>
      <c r="F1728">
        <f t="shared" si="106"/>
        <v>0</v>
      </c>
      <c r="J1728" s="4" t="s">
        <v>3492</v>
      </c>
      <c r="K1728" s="4" t="s">
        <v>2149</v>
      </c>
      <c r="L1728" s="3"/>
      <c r="O1728" t="str">
        <f t="shared" si="107"/>
        <v>T_STIPULATION_CDATE</v>
      </c>
      <c r="P1728" s="3"/>
    </row>
    <row r="1729" spans="2:16" x14ac:dyDescent="0.45">
      <c r="B1729" s="3" t="s">
        <v>842</v>
      </c>
      <c r="C1729" s="4" t="s">
        <v>2917</v>
      </c>
      <c r="D1729" s="32" t="str">
        <f t="shared" si="104"/>
        <v>es_memberHistory_otherValue</v>
      </c>
      <c r="E1729">
        <f t="shared" si="105"/>
        <v>0</v>
      </c>
      <c r="F1729">
        <f t="shared" si="106"/>
        <v>0</v>
      </c>
      <c r="J1729" s="4" t="s">
        <v>3492</v>
      </c>
      <c r="K1729" s="4" t="s">
        <v>2158</v>
      </c>
      <c r="L1729" s="3"/>
      <c r="O1729" t="str">
        <f t="shared" si="107"/>
        <v>T_STIPULATION_UUSER</v>
      </c>
      <c r="P1729" s="3"/>
    </row>
    <row r="1730" spans="2:16" x14ac:dyDescent="0.45">
      <c r="B1730" s="3" t="s">
        <v>842</v>
      </c>
      <c r="C1730" s="4" t="s">
        <v>2486</v>
      </c>
      <c r="D1730" s="32" t="str">
        <f t="shared" si="104"/>
        <v>es_memberHistory_regDt</v>
      </c>
      <c r="E1730">
        <f t="shared" si="105"/>
        <v>0</v>
      </c>
      <c r="F1730">
        <f t="shared" si="106"/>
        <v>0</v>
      </c>
      <c r="J1730" s="4" t="s">
        <v>3492</v>
      </c>
      <c r="K1730" s="4" t="s">
        <v>2150</v>
      </c>
      <c r="L1730" s="3"/>
      <c r="O1730" t="str">
        <f t="shared" si="107"/>
        <v>T_STIPULATION_UDATE</v>
      </c>
      <c r="P1730" s="3"/>
    </row>
    <row r="1731" spans="2:16" x14ac:dyDescent="0.45">
      <c r="B1731" s="3" t="s">
        <v>842</v>
      </c>
      <c r="C1731" s="4" t="s">
        <v>2487</v>
      </c>
      <c r="D1731" s="32" t="str">
        <f t="shared" si="104"/>
        <v>es_memberHistory_modDt</v>
      </c>
      <c r="E1731">
        <f t="shared" si="105"/>
        <v>0</v>
      </c>
      <c r="F1731">
        <f t="shared" si="106"/>
        <v>0</v>
      </c>
      <c r="J1731" s="4" t="s">
        <v>3493</v>
      </c>
      <c r="K1731" s="4" t="s">
        <v>3920</v>
      </c>
      <c r="L1731" s="3" t="s">
        <v>5505</v>
      </c>
      <c r="O1731" t="str">
        <f t="shared" si="107"/>
        <v>T_TEAM_TEAM_NO</v>
      </c>
      <c r="P1731" s="3" t="s">
        <v>5505</v>
      </c>
    </row>
    <row r="1732" spans="2:16" x14ac:dyDescent="0.45">
      <c r="B1732" s="3" t="s">
        <v>842</v>
      </c>
      <c r="C1732" s="4" t="s">
        <v>3382</v>
      </c>
      <c r="D1732" s="32" t="str">
        <f t="shared" si="104"/>
        <v>es_memberHistory_LOAD_DTTM</v>
      </c>
      <c r="E1732" t="e">
        <f t="shared" si="105"/>
        <v>#N/A</v>
      </c>
      <c r="F1732" t="str">
        <f t="shared" si="106"/>
        <v/>
      </c>
      <c r="G1732" t="s">
        <v>3381</v>
      </c>
      <c r="J1732" s="4" t="s">
        <v>3493</v>
      </c>
      <c r="K1732" s="4" t="s">
        <v>2153</v>
      </c>
      <c r="L1732" s="3"/>
      <c r="O1732" t="str">
        <f t="shared" si="107"/>
        <v>T_TEAM_NAME</v>
      </c>
      <c r="P1732" s="3"/>
    </row>
    <row r="1733" spans="2:16" x14ac:dyDescent="0.45">
      <c r="B1733" s="3" t="s">
        <v>843</v>
      </c>
      <c r="C1733" s="4" t="s">
        <v>2450</v>
      </c>
      <c r="D1733" s="32" t="str">
        <f t="shared" ref="D1733:D1796" si="108">B1733&amp;"_"&amp;C1733</f>
        <v>es_memberLoginLog_sno</v>
      </c>
      <c r="E1733" t="str">
        <f t="shared" ref="E1733:E1796" si="109">VLOOKUP(D1733,$O$3:$P$6663,2,FALSE)</f>
        <v>PRI</v>
      </c>
      <c r="F1733" t="str">
        <f t="shared" ref="F1733:F1796" si="110">IFERROR(E1733,"")</f>
        <v>PRI</v>
      </c>
      <c r="G1733" t="s">
        <v>5505</v>
      </c>
      <c r="J1733" s="4" t="s">
        <v>3493</v>
      </c>
      <c r="K1733" s="4" t="s">
        <v>3919</v>
      </c>
      <c r="L1733" s="3"/>
      <c r="O1733" t="str">
        <f t="shared" ref="O1733:O1796" si="111">J1733&amp;"_"&amp;K1733</f>
        <v>T_TEAM_UPDATE_AUTH</v>
      </c>
      <c r="P1733" s="3"/>
    </row>
    <row r="1734" spans="2:16" x14ac:dyDescent="0.45">
      <c r="B1734" s="3" t="s">
        <v>843</v>
      </c>
      <c r="C1734" s="4" t="s">
        <v>2454</v>
      </c>
      <c r="D1734" s="32" t="str">
        <f t="shared" si="108"/>
        <v>es_memberLoginLog_memNo</v>
      </c>
      <c r="E1734" t="str">
        <f t="shared" si="109"/>
        <v>MUL</v>
      </c>
      <c r="F1734" t="str">
        <f t="shared" si="110"/>
        <v>MUL</v>
      </c>
      <c r="G1734" t="s">
        <v>5506</v>
      </c>
      <c r="J1734" s="4" t="s">
        <v>3493</v>
      </c>
      <c r="K1734" s="4" t="s">
        <v>2155</v>
      </c>
      <c r="L1734" s="3"/>
      <c r="O1734" t="str">
        <f t="shared" si="111"/>
        <v>T_TEAM_REMARK</v>
      </c>
      <c r="P1734" s="3"/>
    </row>
    <row r="1735" spans="2:16" x14ac:dyDescent="0.45">
      <c r="B1735" s="3" t="s">
        <v>843</v>
      </c>
      <c r="C1735" s="4" t="s">
        <v>2865</v>
      </c>
      <c r="D1735" s="32" t="str">
        <f t="shared" si="108"/>
        <v>es_memberLoginLog_loginCnt</v>
      </c>
      <c r="E1735">
        <f t="shared" si="109"/>
        <v>0</v>
      </c>
      <c r="F1735">
        <f t="shared" si="110"/>
        <v>0</v>
      </c>
      <c r="J1735" s="4" t="s">
        <v>3493</v>
      </c>
      <c r="K1735" s="4" t="s">
        <v>2156</v>
      </c>
      <c r="L1735" s="3"/>
      <c r="O1735" t="str">
        <f t="shared" si="111"/>
        <v>T_TEAM_STATUS</v>
      </c>
      <c r="P1735" s="3"/>
    </row>
    <row r="1736" spans="2:16" x14ac:dyDescent="0.45">
      <c r="B1736" s="3" t="s">
        <v>843</v>
      </c>
      <c r="C1736" s="4" t="s">
        <v>2918</v>
      </c>
      <c r="D1736" s="32" t="str">
        <f t="shared" si="108"/>
        <v>es_memberLoginLog_loginCntMobile</v>
      </c>
      <c r="E1736">
        <f t="shared" si="109"/>
        <v>0</v>
      </c>
      <c r="F1736">
        <f t="shared" si="110"/>
        <v>0</v>
      </c>
      <c r="J1736" s="4" t="s">
        <v>3493</v>
      </c>
      <c r="K1736" s="4" t="s">
        <v>2157</v>
      </c>
      <c r="L1736" s="3"/>
      <c r="O1736" t="str">
        <f t="shared" si="111"/>
        <v>T_TEAM_CUSER</v>
      </c>
      <c r="P1736" s="3"/>
    </row>
    <row r="1737" spans="2:16" x14ac:dyDescent="0.45">
      <c r="B1737" s="3" t="s">
        <v>843</v>
      </c>
      <c r="C1737" s="4" t="s">
        <v>2486</v>
      </c>
      <c r="D1737" s="32" t="str">
        <f t="shared" si="108"/>
        <v>es_memberLoginLog_regDt</v>
      </c>
      <c r="E1737" t="str">
        <f t="shared" si="109"/>
        <v>MUL</v>
      </c>
      <c r="F1737" t="str">
        <f t="shared" si="110"/>
        <v>MUL</v>
      </c>
      <c r="G1737" t="s">
        <v>5506</v>
      </c>
      <c r="J1737" s="4" t="s">
        <v>3493</v>
      </c>
      <c r="K1737" s="4" t="s">
        <v>2149</v>
      </c>
      <c r="L1737" s="3"/>
      <c r="O1737" t="str">
        <f t="shared" si="111"/>
        <v>T_TEAM_CDATE</v>
      </c>
      <c r="P1737" s="3"/>
    </row>
    <row r="1738" spans="2:16" x14ac:dyDescent="0.45">
      <c r="B1738" s="3" t="s">
        <v>843</v>
      </c>
      <c r="C1738" s="4" t="s">
        <v>2487</v>
      </c>
      <c r="D1738" s="32" t="str">
        <f t="shared" si="108"/>
        <v>es_memberLoginLog_modDt</v>
      </c>
      <c r="E1738">
        <f t="shared" si="109"/>
        <v>0</v>
      </c>
      <c r="F1738">
        <f t="shared" si="110"/>
        <v>0</v>
      </c>
      <c r="J1738" s="4" t="s">
        <v>3493</v>
      </c>
      <c r="K1738" s="4" t="s">
        <v>2158</v>
      </c>
      <c r="L1738" s="3"/>
      <c r="O1738" t="str">
        <f t="shared" si="111"/>
        <v>T_TEAM_UUSER</v>
      </c>
      <c r="P1738" s="3"/>
    </row>
    <row r="1739" spans="2:16" x14ac:dyDescent="0.45">
      <c r="B1739" s="3" t="s">
        <v>843</v>
      </c>
      <c r="C1739" s="4" t="s">
        <v>3382</v>
      </c>
      <c r="D1739" s="32" t="str">
        <f t="shared" si="108"/>
        <v>es_memberLoginLog_LOAD_DTTM</v>
      </c>
      <c r="E1739" t="e">
        <f t="shared" si="109"/>
        <v>#N/A</v>
      </c>
      <c r="F1739" t="str">
        <f t="shared" si="110"/>
        <v/>
      </c>
      <c r="G1739" t="s">
        <v>3381</v>
      </c>
      <c r="J1739" s="4" t="s">
        <v>3493</v>
      </c>
      <c r="K1739" s="4" t="s">
        <v>2150</v>
      </c>
      <c r="L1739" s="3"/>
      <c r="O1739" t="str">
        <f t="shared" si="111"/>
        <v>T_TEAM_UDATE</v>
      </c>
      <c r="P1739" s="3"/>
    </row>
    <row r="1740" spans="2:16" x14ac:dyDescent="0.45">
      <c r="B1740" s="3" t="s">
        <v>844</v>
      </c>
      <c r="C1740" s="4" t="s">
        <v>2450</v>
      </c>
      <c r="D1740" s="32" t="str">
        <f t="shared" si="108"/>
        <v>es_memberMileage_sno</v>
      </c>
      <c r="E1740" t="str">
        <f t="shared" si="109"/>
        <v>PRI</v>
      </c>
      <c r="F1740" t="str">
        <f t="shared" si="110"/>
        <v>PRI</v>
      </c>
      <c r="G1740" t="s">
        <v>5505</v>
      </c>
      <c r="J1740" s="4" t="s">
        <v>3494</v>
      </c>
      <c r="K1740" s="4" t="s">
        <v>3920</v>
      </c>
      <c r="L1740" s="3" t="s">
        <v>5505</v>
      </c>
      <c r="O1740" t="str">
        <f t="shared" si="111"/>
        <v>T_TEAM_MENU_AUTH_TEAM_NO</v>
      </c>
      <c r="P1740" s="3" t="s">
        <v>5505</v>
      </c>
    </row>
    <row r="1741" spans="2:16" x14ac:dyDescent="0.45">
      <c r="B1741" s="3" t="s">
        <v>844</v>
      </c>
      <c r="C1741" s="4" t="s">
        <v>2454</v>
      </c>
      <c r="D1741" s="32" t="str">
        <f t="shared" si="108"/>
        <v>es_memberMileage_memNo</v>
      </c>
      <c r="E1741" t="str">
        <f t="shared" si="109"/>
        <v>MUL</v>
      </c>
      <c r="F1741" t="str">
        <f t="shared" si="110"/>
        <v>MUL</v>
      </c>
      <c r="G1741" t="s">
        <v>5506</v>
      </c>
      <c r="J1741" s="4" t="s">
        <v>3494</v>
      </c>
      <c r="K1741" s="4" t="s">
        <v>4009</v>
      </c>
      <c r="L1741" s="3" t="s">
        <v>5505</v>
      </c>
      <c r="O1741" t="str">
        <f t="shared" si="111"/>
        <v>T_TEAM_MENU_AUTH_MENU_NO</v>
      </c>
      <c r="P1741" s="3" t="s">
        <v>5505</v>
      </c>
    </row>
    <row r="1742" spans="2:16" x14ac:dyDescent="0.45">
      <c r="B1742" s="3" t="s">
        <v>844</v>
      </c>
      <c r="C1742" s="4" t="s">
        <v>2813</v>
      </c>
      <c r="D1742" s="32" t="str">
        <f t="shared" si="108"/>
        <v>es_memberMileage_managerId</v>
      </c>
      <c r="E1742">
        <f t="shared" si="109"/>
        <v>0</v>
      </c>
      <c r="F1742">
        <f t="shared" si="110"/>
        <v>0</v>
      </c>
      <c r="J1742" s="4" t="s">
        <v>3495</v>
      </c>
      <c r="K1742" s="4" t="s">
        <v>2477</v>
      </c>
      <c r="L1742" s="3"/>
      <c r="O1742" t="str">
        <f t="shared" si="111"/>
        <v>es_addExchangeOrderBackup_orderNo</v>
      </c>
      <c r="P1742" s="3"/>
    </row>
    <row r="1743" spans="2:16" x14ac:dyDescent="0.45">
      <c r="B1743" s="3" t="s">
        <v>844</v>
      </c>
      <c r="C1743" s="4" t="s">
        <v>2621</v>
      </c>
      <c r="D1743" s="32" t="str">
        <f t="shared" si="108"/>
        <v>es_memberMileage_managerNo</v>
      </c>
      <c r="E1743">
        <f t="shared" si="109"/>
        <v>0</v>
      </c>
      <c r="F1743">
        <f t="shared" si="110"/>
        <v>0</v>
      </c>
      <c r="J1743" s="4" t="s">
        <v>3495</v>
      </c>
      <c r="K1743" s="4" t="s">
        <v>4100</v>
      </c>
      <c r="L1743" s="3"/>
      <c r="O1743" t="str">
        <f t="shared" si="111"/>
        <v>es_addExchangeOrderBackup_beforeOrderStatus</v>
      </c>
      <c r="P1743" s="3"/>
    </row>
    <row r="1744" spans="2:16" x14ac:dyDescent="0.45">
      <c r="B1744" s="3" t="s">
        <v>844</v>
      </c>
      <c r="C1744" s="4" t="s">
        <v>2919</v>
      </c>
      <c r="D1744" s="32" t="str">
        <f t="shared" si="108"/>
        <v>es_memberMileage_handleMode</v>
      </c>
      <c r="E1744">
        <f t="shared" si="109"/>
        <v>0</v>
      </c>
      <c r="F1744">
        <f t="shared" si="110"/>
        <v>0</v>
      </c>
      <c r="J1744" s="4" t="s">
        <v>3495</v>
      </c>
      <c r="K1744" s="4" t="s">
        <v>4101</v>
      </c>
      <c r="L1744" s="3"/>
      <c r="O1744" t="str">
        <f t="shared" si="111"/>
        <v>es_addExchangeOrderBackup_afterOrderStatus</v>
      </c>
      <c r="P1744" s="3"/>
    </row>
    <row r="1745" spans="2:16" x14ac:dyDescent="0.45">
      <c r="B1745" s="3" t="s">
        <v>844</v>
      </c>
      <c r="C1745" s="4" t="s">
        <v>2920</v>
      </c>
      <c r="D1745" s="32" t="str">
        <f t="shared" si="108"/>
        <v>es_memberMileage_handleCd</v>
      </c>
      <c r="E1745">
        <f t="shared" si="109"/>
        <v>0</v>
      </c>
      <c r="F1745">
        <f t="shared" si="110"/>
        <v>0</v>
      </c>
      <c r="J1745" s="4" t="s">
        <v>3495</v>
      </c>
      <c r="K1745" s="4" t="s">
        <v>2486</v>
      </c>
      <c r="L1745" s="3"/>
      <c r="O1745" t="str">
        <f t="shared" si="111"/>
        <v>es_addExchangeOrderBackup_regDt</v>
      </c>
      <c r="P1745" s="3"/>
    </row>
    <row r="1746" spans="2:16" x14ac:dyDescent="0.45">
      <c r="B1746" s="3" t="s">
        <v>844</v>
      </c>
      <c r="C1746" s="4" t="s">
        <v>2921</v>
      </c>
      <c r="D1746" s="32" t="str">
        <f t="shared" si="108"/>
        <v>es_memberMileage_handleNo</v>
      </c>
      <c r="E1746">
        <f t="shared" si="109"/>
        <v>0</v>
      </c>
      <c r="F1746">
        <f t="shared" si="110"/>
        <v>0</v>
      </c>
      <c r="J1746" s="4" t="s">
        <v>3496</v>
      </c>
      <c r="K1746" s="4" t="s">
        <v>2477</v>
      </c>
      <c r="L1746" s="3"/>
      <c r="O1746" t="str">
        <f t="shared" si="111"/>
        <v>es_addExchangeOrderGoodsBackup_orderNo</v>
      </c>
      <c r="P1746" s="3"/>
    </row>
    <row r="1747" spans="2:16" x14ac:dyDescent="0.45">
      <c r="B1747" s="3" t="s">
        <v>844</v>
      </c>
      <c r="C1747" s="4" t="s">
        <v>2922</v>
      </c>
      <c r="D1747" s="32" t="str">
        <f t="shared" si="108"/>
        <v>es_memberMileage_beforeMileage</v>
      </c>
      <c r="E1747">
        <f t="shared" si="109"/>
        <v>0</v>
      </c>
      <c r="F1747">
        <f t="shared" si="110"/>
        <v>0</v>
      </c>
      <c r="J1747" s="4" t="s">
        <v>3496</v>
      </c>
      <c r="K1747" s="4" t="s">
        <v>4102</v>
      </c>
      <c r="L1747" s="3"/>
      <c r="O1747" t="str">
        <f t="shared" si="111"/>
        <v>es_addExchangeOrderGoodsBackup_orderGoodsNo</v>
      </c>
      <c r="P1747" s="3"/>
    </row>
    <row r="1748" spans="2:16" x14ac:dyDescent="0.45">
      <c r="B1748" s="3" t="s">
        <v>844</v>
      </c>
      <c r="C1748" s="4" t="s">
        <v>2923</v>
      </c>
      <c r="D1748" s="32" t="str">
        <f t="shared" si="108"/>
        <v>es_memberMileage_afterMileage</v>
      </c>
      <c r="E1748">
        <f t="shared" si="109"/>
        <v>0</v>
      </c>
      <c r="F1748">
        <f t="shared" si="110"/>
        <v>0</v>
      </c>
      <c r="J1748" s="4" t="s">
        <v>3496</v>
      </c>
      <c r="K1748" s="4" t="s">
        <v>4100</v>
      </c>
      <c r="L1748" s="3"/>
      <c r="O1748" t="str">
        <f t="shared" si="111"/>
        <v>es_addExchangeOrderGoodsBackup_beforeOrderStatus</v>
      </c>
      <c r="P1748" s="3"/>
    </row>
    <row r="1749" spans="2:16" x14ac:dyDescent="0.45">
      <c r="B1749" s="3" t="s">
        <v>844</v>
      </c>
      <c r="C1749" s="4" t="s">
        <v>2478</v>
      </c>
      <c r="D1749" s="32" t="str">
        <f t="shared" si="108"/>
        <v>es_memberMileage_mileage</v>
      </c>
      <c r="E1749">
        <f t="shared" si="109"/>
        <v>0</v>
      </c>
      <c r="F1749">
        <f t="shared" si="110"/>
        <v>0</v>
      </c>
      <c r="J1749" s="4" t="s">
        <v>3496</v>
      </c>
      <c r="K1749" s="4" t="s">
        <v>4101</v>
      </c>
      <c r="L1749" s="3"/>
      <c r="O1749" t="str">
        <f t="shared" si="111"/>
        <v>es_addExchangeOrderGoodsBackup_afterOrderStatus</v>
      </c>
      <c r="P1749" s="3"/>
    </row>
    <row r="1750" spans="2:16" x14ac:dyDescent="0.45">
      <c r="B1750" s="3" t="s">
        <v>844</v>
      </c>
      <c r="C1750" s="4" t="s">
        <v>2905</v>
      </c>
      <c r="D1750" s="32" t="str">
        <f t="shared" si="108"/>
        <v>es_memberMileage_reasonCd</v>
      </c>
      <c r="E1750">
        <f t="shared" si="109"/>
        <v>0</v>
      </c>
      <c r="F1750">
        <f t="shared" si="110"/>
        <v>0</v>
      </c>
      <c r="J1750" s="4" t="s">
        <v>3496</v>
      </c>
      <c r="K1750" s="4" t="s">
        <v>2486</v>
      </c>
      <c r="L1750" s="3"/>
      <c r="O1750" t="str">
        <f t="shared" si="111"/>
        <v>es_addExchangeOrderGoodsBackup_regDt</v>
      </c>
      <c r="P1750" s="3"/>
    </row>
    <row r="1751" spans="2:16" x14ac:dyDescent="0.45">
      <c r="B1751" s="3" t="s">
        <v>844</v>
      </c>
      <c r="C1751" s="4" t="s">
        <v>2465</v>
      </c>
      <c r="D1751" s="32" t="str">
        <f t="shared" si="108"/>
        <v>es_memberMileage_contents</v>
      </c>
      <c r="E1751">
        <f t="shared" si="109"/>
        <v>0</v>
      </c>
      <c r="F1751">
        <f t="shared" si="110"/>
        <v>0</v>
      </c>
      <c r="J1751" s="4" t="s">
        <v>3497</v>
      </c>
      <c r="K1751" s="4" t="s">
        <v>2501</v>
      </c>
      <c r="L1751" s="3" t="s">
        <v>5505</v>
      </c>
      <c r="O1751" t="str">
        <f t="shared" si="111"/>
        <v>es_addGoods_addGoodsNo</v>
      </c>
      <c r="P1751" s="3" t="s">
        <v>5505</v>
      </c>
    </row>
    <row r="1752" spans="2:16" x14ac:dyDescent="0.45">
      <c r="B1752" s="3" t="s">
        <v>844</v>
      </c>
      <c r="C1752" s="4" t="s">
        <v>2924</v>
      </c>
      <c r="D1752" s="32" t="str">
        <f t="shared" si="108"/>
        <v>es_memberMileage_useHistory</v>
      </c>
      <c r="E1752">
        <f t="shared" si="109"/>
        <v>0</v>
      </c>
      <c r="F1752">
        <f t="shared" si="110"/>
        <v>0</v>
      </c>
      <c r="J1752" s="4" t="s">
        <v>3497</v>
      </c>
      <c r="K1752" s="4" t="s">
        <v>2657</v>
      </c>
      <c r="L1752" s="3"/>
      <c r="O1752" t="str">
        <f t="shared" si="111"/>
        <v>es_addGoods_applyFl</v>
      </c>
      <c r="P1752" s="3"/>
    </row>
    <row r="1753" spans="2:16" x14ac:dyDescent="0.45">
      <c r="B1753" s="3" t="s">
        <v>844</v>
      </c>
      <c r="C1753" s="4" t="s">
        <v>2925</v>
      </c>
      <c r="D1753" s="32" t="str">
        <f t="shared" si="108"/>
        <v>es_memberMileage_deleteFl</v>
      </c>
      <c r="E1753">
        <f t="shared" si="109"/>
        <v>0</v>
      </c>
      <c r="F1753">
        <f t="shared" si="110"/>
        <v>0</v>
      </c>
      <c r="J1753" s="4" t="s">
        <v>3497</v>
      </c>
      <c r="K1753" s="4" t="s">
        <v>2658</v>
      </c>
      <c r="L1753" s="3"/>
      <c r="O1753" t="str">
        <f t="shared" si="111"/>
        <v>es_addGoods_applyType</v>
      </c>
      <c r="P1753" s="3"/>
    </row>
    <row r="1754" spans="2:16" x14ac:dyDescent="0.45">
      <c r="B1754" s="3" t="s">
        <v>844</v>
      </c>
      <c r="C1754" s="4" t="s">
        <v>2926</v>
      </c>
      <c r="D1754" s="32" t="str">
        <f t="shared" si="108"/>
        <v>es_memberMileage_deleteScheduleDt</v>
      </c>
      <c r="E1754">
        <f t="shared" si="109"/>
        <v>0</v>
      </c>
      <c r="F1754">
        <f t="shared" si="110"/>
        <v>0</v>
      </c>
      <c r="J1754" s="4" t="s">
        <v>3497</v>
      </c>
      <c r="K1754" s="4" t="s">
        <v>2659</v>
      </c>
      <c r="L1754" s="3"/>
      <c r="O1754" t="str">
        <f t="shared" si="111"/>
        <v>es_addGoods_applyMsg</v>
      </c>
      <c r="P1754" s="3"/>
    </row>
    <row r="1755" spans="2:16" x14ac:dyDescent="0.45">
      <c r="B1755" s="3" t="s">
        <v>844</v>
      </c>
      <c r="C1755" s="4" t="s">
        <v>2927</v>
      </c>
      <c r="D1755" s="32" t="str">
        <f t="shared" si="108"/>
        <v>es_memberMileage_deleteDt</v>
      </c>
      <c r="E1755">
        <f t="shared" si="109"/>
        <v>0</v>
      </c>
      <c r="F1755">
        <f t="shared" si="110"/>
        <v>0</v>
      </c>
      <c r="J1755" s="4" t="s">
        <v>3497</v>
      </c>
      <c r="K1755" s="4" t="s">
        <v>2660</v>
      </c>
      <c r="L1755" s="3"/>
      <c r="O1755" t="str">
        <f t="shared" si="111"/>
        <v>es_addGoods_applyDt</v>
      </c>
      <c r="P1755" s="3"/>
    </row>
    <row r="1756" spans="2:16" x14ac:dyDescent="0.45">
      <c r="B1756" s="3" t="s">
        <v>844</v>
      </c>
      <c r="C1756" s="4" t="s">
        <v>2910</v>
      </c>
      <c r="D1756" s="32" t="str">
        <f t="shared" si="108"/>
        <v>es_memberMileage_regIp</v>
      </c>
      <c r="E1756">
        <f t="shared" si="109"/>
        <v>0</v>
      </c>
      <c r="F1756">
        <f t="shared" si="110"/>
        <v>0</v>
      </c>
      <c r="J1756" s="4" t="s">
        <v>3497</v>
      </c>
      <c r="K1756" s="4" t="s">
        <v>2645</v>
      </c>
      <c r="L1756" s="3"/>
      <c r="O1756" t="str">
        <f t="shared" si="111"/>
        <v>es_addGoods_goodsNm</v>
      </c>
      <c r="P1756" s="3"/>
    </row>
    <row r="1757" spans="2:16" x14ac:dyDescent="0.45">
      <c r="B1757" s="3" t="s">
        <v>844</v>
      </c>
      <c r="C1757" s="4" t="s">
        <v>2486</v>
      </c>
      <c r="D1757" s="32" t="str">
        <f t="shared" si="108"/>
        <v>es_memberMileage_regDt</v>
      </c>
      <c r="E1757" t="str">
        <f t="shared" si="109"/>
        <v>MUL</v>
      </c>
      <c r="F1757" t="str">
        <f t="shared" si="110"/>
        <v>MUL</v>
      </c>
      <c r="G1757" t="s">
        <v>5506</v>
      </c>
      <c r="J1757" s="4" t="s">
        <v>3497</v>
      </c>
      <c r="K1757" s="4" t="s">
        <v>2743</v>
      </c>
      <c r="L1757" s="3"/>
      <c r="O1757" t="str">
        <f t="shared" si="111"/>
        <v>es_addGoods_goodsDescription</v>
      </c>
      <c r="P1757" s="3"/>
    </row>
    <row r="1758" spans="2:16" x14ac:dyDescent="0.45">
      <c r="B1758" s="3" t="s">
        <v>844</v>
      </c>
      <c r="C1758" s="4" t="s">
        <v>2487</v>
      </c>
      <c r="D1758" s="32" t="str">
        <f t="shared" si="108"/>
        <v>es_memberMileage_modDt</v>
      </c>
      <c r="E1758">
        <f t="shared" si="109"/>
        <v>0</v>
      </c>
      <c r="F1758">
        <f t="shared" si="110"/>
        <v>0</v>
      </c>
      <c r="J1758" s="4" t="s">
        <v>3497</v>
      </c>
      <c r="K1758" s="4" t="s">
        <v>2654</v>
      </c>
      <c r="L1758" s="3"/>
      <c r="O1758" t="str">
        <f t="shared" si="111"/>
        <v>es_addGoods_scmNo</v>
      </c>
      <c r="P1758" s="3"/>
    </row>
    <row r="1759" spans="2:16" x14ac:dyDescent="0.45">
      <c r="B1759" s="3" t="s">
        <v>844</v>
      </c>
      <c r="C1759" s="4" t="s">
        <v>3382</v>
      </c>
      <c r="D1759" s="32" t="str">
        <f t="shared" si="108"/>
        <v>es_memberMileage_LOAD_DTTM</v>
      </c>
      <c r="E1759" t="e">
        <f t="shared" si="109"/>
        <v>#N/A</v>
      </c>
      <c r="F1759" t="str">
        <f t="shared" si="110"/>
        <v/>
      </c>
      <c r="G1759" t="s">
        <v>3381</v>
      </c>
      <c r="J1759" s="4" t="s">
        <v>3497</v>
      </c>
      <c r="K1759" s="4" t="s">
        <v>2655</v>
      </c>
      <c r="L1759" s="3"/>
      <c r="O1759" t="str">
        <f t="shared" si="111"/>
        <v>es_addGoods_purchaseNo</v>
      </c>
      <c r="P1759" s="3"/>
    </row>
    <row r="1760" spans="2:16" x14ac:dyDescent="0.45">
      <c r="B1760" s="3" t="s">
        <v>845</v>
      </c>
      <c r="C1760" s="4" t="s">
        <v>2450</v>
      </c>
      <c r="D1760" s="32" t="str">
        <f t="shared" si="108"/>
        <v>es_memberSns_sno</v>
      </c>
      <c r="E1760" t="str">
        <f t="shared" si="109"/>
        <v>PRI</v>
      </c>
      <c r="F1760" t="str">
        <f t="shared" si="110"/>
        <v>PRI</v>
      </c>
      <c r="G1760" t="s">
        <v>5505</v>
      </c>
      <c r="J1760" s="4" t="s">
        <v>3497</v>
      </c>
      <c r="K1760" s="4" t="s">
        <v>2661</v>
      </c>
      <c r="L1760" s="3"/>
      <c r="O1760" t="str">
        <f t="shared" si="111"/>
        <v>es_addGoods_commission</v>
      </c>
      <c r="P1760" s="3"/>
    </row>
    <row r="1761" spans="2:16" x14ac:dyDescent="0.45">
      <c r="B1761" s="3" t="s">
        <v>845</v>
      </c>
      <c r="C1761" s="4" t="s">
        <v>2496</v>
      </c>
      <c r="D1761" s="32" t="str">
        <f t="shared" si="108"/>
        <v>es_memberSns_mallSno</v>
      </c>
      <c r="E1761">
        <f t="shared" si="109"/>
        <v>0</v>
      </c>
      <c r="F1761">
        <f t="shared" si="110"/>
        <v>0</v>
      </c>
      <c r="J1761" s="4" t="s">
        <v>3497</v>
      </c>
      <c r="K1761" s="4" t="s">
        <v>2672</v>
      </c>
      <c r="L1761" s="3"/>
      <c r="O1761" t="str">
        <f t="shared" si="111"/>
        <v>es_addGoods_goodsModelNo</v>
      </c>
      <c r="P1761" s="3"/>
    </row>
    <row r="1762" spans="2:16" x14ac:dyDescent="0.45">
      <c r="B1762" s="3" t="s">
        <v>845</v>
      </c>
      <c r="C1762" s="4" t="s">
        <v>2454</v>
      </c>
      <c r="D1762" s="32" t="str">
        <f t="shared" si="108"/>
        <v>es_memberSns_memNo</v>
      </c>
      <c r="E1762" t="str">
        <f t="shared" si="109"/>
        <v>MUL</v>
      </c>
      <c r="F1762" t="str">
        <f t="shared" si="110"/>
        <v>MUL</v>
      </c>
      <c r="G1762" t="s">
        <v>5506</v>
      </c>
      <c r="J1762" s="4" t="s">
        <v>3497</v>
      </c>
      <c r="K1762" s="4" t="s">
        <v>2669</v>
      </c>
      <c r="L1762" s="3"/>
      <c r="O1762" t="str">
        <f t="shared" si="111"/>
        <v>es_addGoods_brandCd</v>
      </c>
      <c r="P1762" s="3"/>
    </row>
    <row r="1763" spans="2:16" x14ac:dyDescent="0.45">
      <c r="B1763" s="3" t="s">
        <v>845</v>
      </c>
      <c r="C1763" s="4" t="s">
        <v>2928</v>
      </c>
      <c r="D1763" s="32" t="str">
        <f t="shared" si="108"/>
        <v>es_memberSns_appId</v>
      </c>
      <c r="E1763">
        <f t="shared" si="109"/>
        <v>0</v>
      </c>
      <c r="F1763">
        <f t="shared" si="110"/>
        <v>0</v>
      </c>
      <c r="J1763" s="4" t="s">
        <v>3497</v>
      </c>
      <c r="K1763" s="4" t="s">
        <v>2670</v>
      </c>
      <c r="L1763" s="3"/>
      <c r="O1763" t="str">
        <f t="shared" si="111"/>
        <v>es_addGoods_makerNm</v>
      </c>
      <c r="P1763" s="3"/>
    </row>
    <row r="1764" spans="2:16" x14ac:dyDescent="0.45">
      <c r="B1764" s="3" t="s">
        <v>845</v>
      </c>
      <c r="C1764" s="4" t="s">
        <v>2929</v>
      </c>
      <c r="D1764" s="32" t="str">
        <f t="shared" si="108"/>
        <v>es_memberSns_uuid</v>
      </c>
      <c r="E1764">
        <f t="shared" si="109"/>
        <v>0</v>
      </c>
      <c r="F1764">
        <f t="shared" si="110"/>
        <v>0</v>
      </c>
      <c r="J1764" s="4" t="s">
        <v>3497</v>
      </c>
      <c r="K1764" s="4" t="s">
        <v>2667</v>
      </c>
      <c r="L1764" s="3"/>
      <c r="O1764" t="str">
        <f t="shared" si="111"/>
        <v>es_addGoods_imageStorage</v>
      </c>
      <c r="P1764" s="3"/>
    </row>
    <row r="1765" spans="2:16" x14ac:dyDescent="0.45">
      <c r="B1765" s="3" t="s">
        <v>845</v>
      </c>
      <c r="C1765" s="4" t="s">
        <v>2930</v>
      </c>
      <c r="D1765" s="32" t="str">
        <f t="shared" si="108"/>
        <v>es_memberSns_snsJoinFl</v>
      </c>
      <c r="E1765">
        <f t="shared" si="109"/>
        <v>0</v>
      </c>
      <c r="F1765">
        <f t="shared" si="110"/>
        <v>0</v>
      </c>
      <c r="J1765" s="4" t="s">
        <v>3497</v>
      </c>
      <c r="K1765" s="4" t="s">
        <v>2668</v>
      </c>
      <c r="L1765" s="3"/>
      <c r="O1765" t="str">
        <f t="shared" si="111"/>
        <v>es_addGoods_imagePath</v>
      </c>
      <c r="P1765" s="3"/>
    </row>
    <row r="1766" spans="2:16" x14ac:dyDescent="0.45">
      <c r="B1766" s="3" t="s">
        <v>845</v>
      </c>
      <c r="C1766" s="4" t="s">
        <v>2931</v>
      </c>
      <c r="D1766" s="32" t="str">
        <f t="shared" si="108"/>
        <v>es_memberSns_snsTypeFl</v>
      </c>
      <c r="E1766">
        <f t="shared" si="109"/>
        <v>0</v>
      </c>
      <c r="F1766">
        <f t="shared" si="110"/>
        <v>0</v>
      </c>
      <c r="J1766" s="4" t="s">
        <v>3497</v>
      </c>
      <c r="K1766" s="4" t="s">
        <v>2690</v>
      </c>
      <c r="L1766" s="3"/>
      <c r="O1766" t="str">
        <f t="shared" si="111"/>
        <v>es_addGoods_taxFreeFl</v>
      </c>
      <c r="P1766" s="3"/>
    </row>
    <row r="1767" spans="2:16" x14ac:dyDescent="0.45">
      <c r="B1767" s="3" t="s">
        <v>845</v>
      </c>
      <c r="C1767" s="4" t="s">
        <v>2932</v>
      </c>
      <c r="D1767" s="32" t="str">
        <f t="shared" si="108"/>
        <v>es_memberSns_connectFl</v>
      </c>
      <c r="E1767">
        <f t="shared" si="109"/>
        <v>0</v>
      </c>
      <c r="F1767">
        <f t="shared" si="110"/>
        <v>0</v>
      </c>
      <c r="J1767" s="4" t="s">
        <v>3497</v>
      </c>
      <c r="K1767" s="4" t="s">
        <v>2691</v>
      </c>
      <c r="L1767" s="3"/>
      <c r="O1767" t="str">
        <f t="shared" si="111"/>
        <v>es_addGoods_taxPercent</v>
      </c>
      <c r="P1767" s="3"/>
    </row>
    <row r="1768" spans="2:16" x14ac:dyDescent="0.45">
      <c r="B1768" s="3" t="s">
        <v>845</v>
      </c>
      <c r="C1768" s="4" t="s">
        <v>2933</v>
      </c>
      <c r="D1768" s="32" t="str">
        <f t="shared" si="108"/>
        <v>es_memberSns_accessToken</v>
      </c>
      <c r="E1768">
        <f t="shared" si="109"/>
        <v>0</v>
      </c>
      <c r="F1768">
        <f t="shared" si="110"/>
        <v>0</v>
      </c>
      <c r="J1768" s="4" t="s">
        <v>3497</v>
      </c>
      <c r="K1768" s="4" t="s">
        <v>2730</v>
      </c>
      <c r="L1768" s="3"/>
      <c r="O1768" t="str">
        <f t="shared" si="111"/>
        <v>es_addGoods_goodsPrice</v>
      </c>
      <c r="P1768" s="3"/>
    </row>
    <row r="1769" spans="2:16" x14ac:dyDescent="0.45">
      <c r="B1769" s="3" t="s">
        <v>845</v>
      </c>
      <c r="C1769" s="4" t="s">
        <v>2934</v>
      </c>
      <c r="D1769" s="32" t="str">
        <f t="shared" si="108"/>
        <v>es_memberSns_refreshToken</v>
      </c>
      <c r="E1769">
        <f t="shared" si="109"/>
        <v>0</v>
      </c>
      <c r="F1769">
        <f t="shared" si="110"/>
        <v>0</v>
      </c>
      <c r="J1769" s="4" t="s">
        <v>3497</v>
      </c>
      <c r="K1769" s="4" t="s">
        <v>2732</v>
      </c>
      <c r="L1769" s="3"/>
      <c r="O1769" t="str">
        <f t="shared" si="111"/>
        <v>es_addGoods_costPrice</v>
      </c>
      <c r="P1769" s="3"/>
    </row>
    <row r="1770" spans="2:16" x14ac:dyDescent="0.45">
      <c r="B1770" s="3" t="s">
        <v>845</v>
      </c>
      <c r="C1770" s="4" t="s">
        <v>2486</v>
      </c>
      <c r="D1770" s="32" t="str">
        <f t="shared" si="108"/>
        <v>es_memberSns_regDt</v>
      </c>
      <c r="E1770">
        <f t="shared" si="109"/>
        <v>0</v>
      </c>
      <c r="F1770">
        <f t="shared" si="110"/>
        <v>0</v>
      </c>
      <c r="J1770" s="4" t="s">
        <v>3497</v>
      </c>
      <c r="K1770" s="4" t="s">
        <v>4103</v>
      </c>
      <c r="L1770" s="3"/>
      <c r="O1770" t="str">
        <f t="shared" si="111"/>
        <v>es_addGoods_stockUseFl</v>
      </c>
      <c r="P1770" s="3"/>
    </row>
    <row r="1771" spans="2:16" x14ac:dyDescent="0.45">
      <c r="B1771" s="3" t="s">
        <v>845</v>
      </c>
      <c r="C1771" s="4" t="s">
        <v>2487</v>
      </c>
      <c r="D1771" s="32" t="str">
        <f t="shared" si="108"/>
        <v>es_memberSns_modDt</v>
      </c>
      <c r="E1771">
        <f t="shared" si="109"/>
        <v>0</v>
      </c>
      <c r="F1771">
        <f t="shared" si="110"/>
        <v>0</v>
      </c>
      <c r="J1771" s="4" t="s">
        <v>3497</v>
      </c>
      <c r="K1771" s="4" t="s">
        <v>4104</v>
      </c>
      <c r="L1771" s="3"/>
      <c r="O1771" t="str">
        <f t="shared" si="111"/>
        <v>es_addGoods_stockCnt</v>
      </c>
      <c r="P1771" s="3"/>
    </row>
    <row r="1772" spans="2:16" x14ac:dyDescent="0.45">
      <c r="B1772" s="3" t="s">
        <v>845</v>
      </c>
      <c r="C1772" s="4" t="s">
        <v>3382</v>
      </c>
      <c r="D1772" s="32" t="str">
        <f t="shared" si="108"/>
        <v>es_memberSns_LOAD_DTTM</v>
      </c>
      <c r="E1772" t="e">
        <f t="shared" si="109"/>
        <v>#N/A</v>
      </c>
      <c r="F1772" t="str">
        <f t="shared" si="110"/>
        <v/>
      </c>
      <c r="G1772" t="s">
        <v>3381</v>
      </c>
      <c r="J1772" s="4" t="s">
        <v>3497</v>
      </c>
      <c r="K1772" s="4" t="s">
        <v>2662</v>
      </c>
      <c r="L1772" s="3"/>
      <c r="O1772" t="str">
        <f t="shared" si="111"/>
        <v>es_addGoods_goodsCd</v>
      </c>
      <c r="P1772" s="3"/>
    </row>
    <row r="1773" spans="2:16" x14ac:dyDescent="0.45">
      <c r="B1773" s="3" t="s">
        <v>846</v>
      </c>
      <c r="C1773" s="4" t="s">
        <v>2477</v>
      </c>
      <c r="D1773" s="32" t="str">
        <f t="shared" si="108"/>
        <v>es_order_orderNo</v>
      </c>
      <c r="E1773" t="str">
        <f t="shared" si="109"/>
        <v>PRI</v>
      </c>
      <c r="F1773" t="str">
        <f t="shared" si="110"/>
        <v>PRI</v>
      </c>
      <c r="G1773" t="s">
        <v>5505</v>
      </c>
      <c r="J1773" s="4" t="s">
        <v>3497</v>
      </c>
      <c r="K1773" s="4" t="s">
        <v>4105</v>
      </c>
      <c r="L1773" s="3"/>
      <c r="O1773" t="str">
        <f t="shared" si="111"/>
        <v>es_addGoods_imageNm</v>
      </c>
      <c r="P1773" s="3"/>
    </row>
    <row r="1774" spans="2:16" x14ac:dyDescent="0.45">
      <c r="B1774" s="3" t="s">
        <v>846</v>
      </c>
      <c r="C1774" s="4" t="s">
        <v>2935</v>
      </c>
      <c r="D1774" s="32" t="str">
        <f t="shared" si="108"/>
        <v>es_order_apiOrderNo</v>
      </c>
      <c r="E1774" t="str">
        <f t="shared" si="109"/>
        <v>MUL</v>
      </c>
      <c r="F1774" t="str">
        <f t="shared" si="110"/>
        <v>MUL</v>
      </c>
      <c r="G1774" t="s">
        <v>5506</v>
      </c>
      <c r="J1774" s="4" t="s">
        <v>3497</v>
      </c>
      <c r="K1774" s="4" t="s">
        <v>4106</v>
      </c>
      <c r="L1774" s="3"/>
      <c r="O1774" t="str">
        <f t="shared" si="111"/>
        <v>es_addGoods_imageRealNm</v>
      </c>
      <c r="P1774" s="3"/>
    </row>
    <row r="1775" spans="2:16" x14ac:dyDescent="0.45">
      <c r="B1775" s="3" t="s">
        <v>846</v>
      </c>
      <c r="C1775" s="4" t="s">
        <v>2496</v>
      </c>
      <c r="D1775" s="32" t="str">
        <f t="shared" si="108"/>
        <v>es_order_mallSno</v>
      </c>
      <c r="E1775">
        <f t="shared" si="109"/>
        <v>0</v>
      </c>
      <c r="F1775">
        <f t="shared" si="110"/>
        <v>0</v>
      </c>
      <c r="J1775" s="4" t="s">
        <v>3497</v>
      </c>
      <c r="K1775" s="4" t="s">
        <v>4107</v>
      </c>
      <c r="L1775" s="3"/>
      <c r="O1775" t="str">
        <f t="shared" si="111"/>
        <v>es_addGoods_optionNm</v>
      </c>
      <c r="P1775" s="3"/>
    </row>
    <row r="1776" spans="2:16" x14ac:dyDescent="0.45">
      <c r="B1776" s="3" t="s">
        <v>846</v>
      </c>
      <c r="C1776" s="4" t="s">
        <v>2454</v>
      </c>
      <c r="D1776" s="32" t="str">
        <f t="shared" si="108"/>
        <v>es_order_memNo</v>
      </c>
      <c r="E1776" t="str">
        <f t="shared" si="109"/>
        <v>MUL</v>
      </c>
      <c r="F1776" t="str">
        <f t="shared" si="110"/>
        <v>MUL</v>
      </c>
      <c r="G1776" t="s">
        <v>5506</v>
      </c>
      <c r="J1776" s="4" t="s">
        <v>3497</v>
      </c>
      <c r="K1776" s="4" t="s">
        <v>4108</v>
      </c>
      <c r="L1776" s="3"/>
      <c r="O1776" t="str">
        <f t="shared" si="111"/>
        <v>es_addGoods_viewFl</v>
      </c>
      <c r="P1776" s="3"/>
    </row>
    <row r="1777" spans="2:16" x14ac:dyDescent="0.45">
      <c r="B1777" s="3" t="s">
        <v>846</v>
      </c>
      <c r="C1777" s="4" t="s">
        <v>2936</v>
      </c>
      <c r="D1777" s="32" t="str">
        <f t="shared" si="108"/>
        <v>es_order_orderStatus</v>
      </c>
      <c r="E1777">
        <f t="shared" si="109"/>
        <v>0</v>
      </c>
      <c r="F1777">
        <f t="shared" si="110"/>
        <v>0</v>
      </c>
      <c r="J1777" s="4" t="s">
        <v>3497</v>
      </c>
      <c r="K1777" s="4" t="s">
        <v>2696</v>
      </c>
      <c r="L1777" s="3"/>
      <c r="O1777" t="str">
        <f t="shared" si="111"/>
        <v>es_addGoods_soldOutFl</v>
      </c>
      <c r="P1777" s="3"/>
    </row>
    <row r="1778" spans="2:16" x14ac:dyDescent="0.45">
      <c r="B1778" s="3" t="s">
        <v>846</v>
      </c>
      <c r="C1778" s="4" t="s">
        <v>2937</v>
      </c>
      <c r="D1778" s="32" t="str">
        <f t="shared" si="108"/>
        <v>es_order_orderIp</v>
      </c>
      <c r="E1778">
        <f t="shared" si="109"/>
        <v>0</v>
      </c>
      <c r="F1778">
        <f t="shared" si="110"/>
        <v>0</v>
      </c>
      <c r="J1778" s="4" t="s">
        <v>3497</v>
      </c>
      <c r="K1778" s="4" t="s">
        <v>2486</v>
      </c>
      <c r="L1778" s="3"/>
      <c r="O1778" t="str">
        <f t="shared" si="111"/>
        <v>es_addGoods_regDt</v>
      </c>
      <c r="P1778" s="3"/>
    </row>
    <row r="1779" spans="2:16" x14ac:dyDescent="0.45">
      <c r="B1779" s="3" t="s">
        <v>846</v>
      </c>
      <c r="C1779" s="4" t="s">
        <v>2938</v>
      </c>
      <c r="D1779" s="32" t="str">
        <f t="shared" si="108"/>
        <v>es_order_orderChannelFl</v>
      </c>
      <c r="E1779">
        <f t="shared" si="109"/>
        <v>0</v>
      </c>
      <c r="F1779">
        <f t="shared" si="110"/>
        <v>0</v>
      </c>
      <c r="J1779" s="4" t="s">
        <v>3497</v>
      </c>
      <c r="K1779" s="4" t="s">
        <v>2487</v>
      </c>
      <c r="L1779" s="3"/>
      <c r="O1779" t="str">
        <f t="shared" si="111"/>
        <v>es_addGoods_modDt</v>
      </c>
      <c r="P1779" s="3"/>
    </row>
    <row r="1780" spans="2:16" x14ac:dyDescent="0.45">
      <c r="B1780" s="3" t="s">
        <v>846</v>
      </c>
      <c r="C1780" s="4" t="s">
        <v>2939</v>
      </c>
      <c r="D1780" s="32" t="str">
        <f t="shared" si="108"/>
        <v>es_order_orderTypeFl</v>
      </c>
      <c r="E1780">
        <f t="shared" si="109"/>
        <v>0</v>
      </c>
      <c r="F1780">
        <f t="shared" si="110"/>
        <v>0</v>
      </c>
      <c r="J1780" s="4" t="s">
        <v>3498</v>
      </c>
      <c r="K1780" s="4" t="s">
        <v>2496</v>
      </c>
      <c r="L1780" s="3" t="s">
        <v>5505</v>
      </c>
      <c r="O1780" t="str">
        <f t="shared" si="111"/>
        <v>es_addGoodsGlobal_mallSno</v>
      </c>
      <c r="P1780" s="3" t="s">
        <v>5505</v>
      </c>
    </row>
    <row r="1781" spans="2:16" x14ac:dyDescent="0.45">
      <c r="B1781" s="3" t="s">
        <v>846</v>
      </c>
      <c r="C1781" s="4" t="s">
        <v>2940</v>
      </c>
      <c r="D1781" s="32" t="str">
        <f t="shared" si="108"/>
        <v>es_order_appOs</v>
      </c>
      <c r="E1781">
        <f t="shared" si="109"/>
        <v>0</v>
      </c>
      <c r="F1781">
        <f t="shared" si="110"/>
        <v>0</v>
      </c>
      <c r="J1781" s="4" t="s">
        <v>3498</v>
      </c>
      <c r="K1781" s="4" t="s">
        <v>2501</v>
      </c>
      <c r="L1781" s="3" t="s">
        <v>5505</v>
      </c>
      <c r="O1781" t="str">
        <f t="shared" si="111"/>
        <v>es_addGoodsGlobal_addGoodsNo</v>
      </c>
      <c r="P1781" s="3" t="s">
        <v>5505</v>
      </c>
    </row>
    <row r="1782" spans="2:16" x14ac:dyDescent="0.45">
      <c r="B1782" s="3" t="s">
        <v>846</v>
      </c>
      <c r="C1782" s="4" t="s">
        <v>2941</v>
      </c>
      <c r="D1782" s="32" t="str">
        <f t="shared" si="108"/>
        <v>es_order_pushCode</v>
      </c>
      <c r="E1782">
        <f t="shared" si="109"/>
        <v>0</v>
      </c>
      <c r="F1782">
        <f t="shared" si="110"/>
        <v>0</v>
      </c>
      <c r="J1782" s="4" t="s">
        <v>3498</v>
      </c>
      <c r="K1782" s="4" t="s">
        <v>2645</v>
      </c>
      <c r="L1782" s="3"/>
      <c r="O1782" t="str">
        <f t="shared" si="111"/>
        <v>es_addGoodsGlobal_goodsNm</v>
      </c>
      <c r="P1782" s="3"/>
    </row>
    <row r="1783" spans="2:16" x14ac:dyDescent="0.45">
      <c r="B1783" s="3" t="s">
        <v>846</v>
      </c>
      <c r="C1783" s="4" t="s">
        <v>2942</v>
      </c>
      <c r="D1783" s="32" t="str">
        <f t="shared" si="108"/>
        <v>es_order_statisticsAppOrderCntFl</v>
      </c>
      <c r="E1783">
        <f t="shared" si="109"/>
        <v>0</v>
      </c>
      <c r="F1783">
        <f t="shared" si="110"/>
        <v>0</v>
      </c>
      <c r="J1783" s="4" t="s">
        <v>3498</v>
      </c>
      <c r="K1783" s="4" t="s">
        <v>2486</v>
      </c>
      <c r="L1783" s="3"/>
      <c r="O1783" t="str">
        <f t="shared" si="111"/>
        <v>es_addGoodsGlobal_regDt</v>
      </c>
      <c r="P1783" s="3"/>
    </row>
    <row r="1784" spans="2:16" x14ac:dyDescent="0.45">
      <c r="B1784" s="3" t="s">
        <v>846</v>
      </c>
      <c r="C1784" s="4" t="s">
        <v>2943</v>
      </c>
      <c r="D1784" s="32" t="str">
        <f t="shared" si="108"/>
        <v>es_order_orderEmail</v>
      </c>
      <c r="E1784">
        <f t="shared" si="109"/>
        <v>0</v>
      </c>
      <c r="F1784">
        <f t="shared" si="110"/>
        <v>0</v>
      </c>
      <c r="J1784" s="4" t="s">
        <v>3498</v>
      </c>
      <c r="K1784" s="4" t="s">
        <v>2487</v>
      </c>
      <c r="L1784" s="3"/>
      <c r="O1784" t="str">
        <f t="shared" si="111"/>
        <v>es_addGoodsGlobal_modDt</v>
      </c>
      <c r="P1784" s="3"/>
    </row>
    <row r="1785" spans="2:16" x14ac:dyDescent="0.45">
      <c r="B1785" s="3" t="s">
        <v>846</v>
      </c>
      <c r="C1785" s="4" t="s">
        <v>2944</v>
      </c>
      <c r="D1785" s="32" t="str">
        <f t="shared" si="108"/>
        <v>es_order_orderGoodsNm</v>
      </c>
      <c r="E1785">
        <f t="shared" si="109"/>
        <v>0</v>
      </c>
      <c r="F1785">
        <f t="shared" si="110"/>
        <v>0</v>
      </c>
      <c r="J1785" s="4" t="s">
        <v>3499</v>
      </c>
      <c r="K1785" s="4" t="s">
        <v>2450</v>
      </c>
      <c r="L1785" s="3" t="s">
        <v>5505</v>
      </c>
      <c r="O1785" t="str">
        <f t="shared" si="111"/>
        <v>es_addGoodsGroup_sno</v>
      </c>
      <c r="P1785" s="3" t="s">
        <v>5505</v>
      </c>
    </row>
    <row r="1786" spans="2:16" x14ac:dyDescent="0.45">
      <c r="B1786" s="3" t="s">
        <v>846</v>
      </c>
      <c r="C1786" s="4" t="s">
        <v>2945</v>
      </c>
      <c r="D1786" s="32" t="str">
        <f t="shared" si="108"/>
        <v>es_order_orderGoodsNmStandard</v>
      </c>
      <c r="E1786">
        <f t="shared" si="109"/>
        <v>0</v>
      </c>
      <c r="F1786">
        <f t="shared" si="110"/>
        <v>0</v>
      </c>
      <c r="J1786" s="4" t="s">
        <v>3499</v>
      </c>
      <c r="K1786" s="4" t="s">
        <v>2551</v>
      </c>
      <c r="L1786" s="3"/>
      <c r="O1786" t="str">
        <f t="shared" si="111"/>
        <v>es_addGoodsGroup_groupCd</v>
      </c>
      <c r="P1786" s="3"/>
    </row>
    <row r="1787" spans="2:16" x14ac:dyDescent="0.45">
      <c r="B1787" s="3" t="s">
        <v>846</v>
      </c>
      <c r="C1787" s="4" t="s">
        <v>2787</v>
      </c>
      <c r="D1787" s="32" t="str">
        <f t="shared" si="108"/>
        <v>es_order_orderGoodsCnt</v>
      </c>
      <c r="E1787">
        <f t="shared" si="109"/>
        <v>0</v>
      </c>
      <c r="F1787">
        <f t="shared" si="110"/>
        <v>0</v>
      </c>
      <c r="J1787" s="4" t="s">
        <v>3499</v>
      </c>
      <c r="K1787" s="4" t="s">
        <v>4109</v>
      </c>
      <c r="L1787" s="3"/>
      <c r="O1787" t="str">
        <f t="shared" si="111"/>
        <v>es_addGoodsGroup_groupNm</v>
      </c>
      <c r="P1787" s="3"/>
    </row>
    <row r="1788" spans="2:16" x14ac:dyDescent="0.45">
      <c r="B1788" s="3" t="s">
        <v>846</v>
      </c>
      <c r="C1788" s="4" t="s">
        <v>2946</v>
      </c>
      <c r="D1788" s="32" t="str">
        <f t="shared" si="108"/>
        <v>es_order_settlePrice</v>
      </c>
      <c r="E1788">
        <f t="shared" si="109"/>
        <v>0</v>
      </c>
      <c r="F1788">
        <f t="shared" si="110"/>
        <v>0</v>
      </c>
      <c r="J1788" s="4" t="s">
        <v>3499</v>
      </c>
      <c r="K1788" s="4" t="s">
        <v>2654</v>
      </c>
      <c r="L1788" s="3"/>
      <c r="O1788" t="str">
        <f t="shared" si="111"/>
        <v>es_addGoodsGroup_scmNo</v>
      </c>
      <c r="P1788" s="3"/>
    </row>
    <row r="1789" spans="2:16" x14ac:dyDescent="0.45">
      <c r="B1789" s="3" t="s">
        <v>846</v>
      </c>
      <c r="C1789" s="4" t="s">
        <v>2947</v>
      </c>
      <c r="D1789" s="32" t="str">
        <f t="shared" si="108"/>
        <v>es_order_overseasSettleCurrency</v>
      </c>
      <c r="E1789">
        <f t="shared" si="109"/>
        <v>0</v>
      </c>
      <c r="F1789">
        <f t="shared" si="110"/>
        <v>0</v>
      </c>
      <c r="J1789" s="4" t="s">
        <v>3499</v>
      </c>
      <c r="K1789" s="4" t="s">
        <v>4110</v>
      </c>
      <c r="L1789" s="3"/>
      <c r="O1789" t="str">
        <f t="shared" si="111"/>
        <v>es_addGoodsGroup_groupDescription</v>
      </c>
      <c r="P1789" s="3"/>
    </row>
    <row r="1790" spans="2:16" x14ac:dyDescent="0.45">
      <c r="B1790" s="3" t="s">
        <v>846</v>
      </c>
      <c r="C1790" s="4" t="s">
        <v>2948</v>
      </c>
      <c r="D1790" s="32" t="str">
        <f t="shared" si="108"/>
        <v>es_order_overseasSettlePrice</v>
      </c>
      <c r="E1790">
        <f t="shared" si="109"/>
        <v>0</v>
      </c>
      <c r="F1790">
        <f t="shared" si="110"/>
        <v>0</v>
      </c>
      <c r="J1790" s="4" t="s">
        <v>3499</v>
      </c>
      <c r="K1790" s="4" t="s">
        <v>2502</v>
      </c>
      <c r="L1790" s="3"/>
      <c r="O1790" t="str">
        <f t="shared" si="111"/>
        <v>es_addGoodsGroup_addGoodsCnt</v>
      </c>
      <c r="P1790" s="3"/>
    </row>
    <row r="1791" spans="2:16" x14ac:dyDescent="0.45">
      <c r="B1791" s="3" t="s">
        <v>846</v>
      </c>
      <c r="C1791" s="4" t="s">
        <v>2949</v>
      </c>
      <c r="D1791" s="32" t="str">
        <f t="shared" si="108"/>
        <v>es_order_taxSupplyPrice</v>
      </c>
      <c r="E1791">
        <f t="shared" si="109"/>
        <v>0</v>
      </c>
      <c r="F1791">
        <f t="shared" si="110"/>
        <v>0</v>
      </c>
      <c r="J1791" s="4" t="s">
        <v>3499</v>
      </c>
      <c r="K1791" s="4" t="s">
        <v>2486</v>
      </c>
      <c r="L1791" s="3"/>
      <c r="O1791" t="str">
        <f t="shared" si="111"/>
        <v>es_addGoodsGroup_regDt</v>
      </c>
      <c r="P1791" s="3"/>
    </row>
    <row r="1792" spans="2:16" x14ac:dyDescent="0.45">
      <c r="B1792" s="3" t="s">
        <v>846</v>
      </c>
      <c r="C1792" s="4" t="s">
        <v>2950</v>
      </c>
      <c r="D1792" s="32" t="str">
        <f t="shared" si="108"/>
        <v>es_order_taxVatPrice</v>
      </c>
      <c r="E1792">
        <f t="shared" si="109"/>
        <v>0</v>
      </c>
      <c r="F1792">
        <f t="shared" si="110"/>
        <v>0</v>
      </c>
      <c r="J1792" s="4" t="s">
        <v>3499</v>
      </c>
      <c r="K1792" s="4" t="s">
        <v>2487</v>
      </c>
      <c r="L1792" s="3"/>
      <c r="O1792" t="str">
        <f t="shared" si="111"/>
        <v>es_addGoodsGroup_modDt</v>
      </c>
      <c r="P1792" s="3"/>
    </row>
    <row r="1793" spans="2:16" x14ac:dyDescent="0.45">
      <c r="B1793" s="3" t="s">
        <v>846</v>
      </c>
      <c r="C1793" s="4" t="s">
        <v>2951</v>
      </c>
      <c r="D1793" s="32" t="str">
        <f t="shared" si="108"/>
        <v>es_order_taxFreePrice</v>
      </c>
      <c r="E1793">
        <f t="shared" si="109"/>
        <v>0</v>
      </c>
      <c r="F1793">
        <f t="shared" si="110"/>
        <v>0</v>
      </c>
      <c r="J1793" s="4" t="s">
        <v>3500</v>
      </c>
      <c r="K1793" s="4" t="s">
        <v>2450</v>
      </c>
      <c r="L1793" s="3" t="s">
        <v>5505</v>
      </c>
      <c r="O1793" t="str">
        <f t="shared" si="111"/>
        <v>es_addGoodsGroupGoods_sno</v>
      </c>
      <c r="P1793" s="3" t="s">
        <v>5505</v>
      </c>
    </row>
    <row r="1794" spans="2:16" x14ac:dyDescent="0.45">
      <c r="B1794" s="3" t="s">
        <v>846</v>
      </c>
      <c r="C1794" s="4" t="s">
        <v>2952</v>
      </c>
      <c r="D1794" s="32" t="str">
        <f t="shared" si="108"/>
        <v>es_order_realTaxSupplyPrice</v>
      </c>
      <c r="E1794">
        <f t="shared" si="109"/>
        <v>0</v>
      </c>
      <c r="F1794">
        <f t="shared" si="110"/>
        <v>0</v>
      </c>
      <c r="J1794" s="4" t="s">
        <v>3500</v>
      </c>
      <c r="K1794" s="4" t="s">
        <v>2501</v>
      </c>
      <c r="L1794" s="3"/>
      <c r="O1794" t="str">
        <f t="shared" si="111"/>
        <v>es_addGoodsGroupGoods_addGoodsNo</v>
      </c>
      <c r="P1794" s="3"/>
    </row>
    <row r="1795" spans="2:16" x14ac:dyDescent="0.45">
      <c r="B1795" s="3" t="s">
        <v>846</v>
      </c>
      <c r="C1795" s="4" t="s">
        <v>2953</v>
      </c>
      <c r="D1795" s="32" t="str">
        <f t="shared" si="108"/>
        <v>es_order_realTaxVatPrice</v>
      </c>
      <c r="E1795">
        <f t="shared" si="109"/>
        <v>0</v>
      </c>
      <c r="F1795">
        <f t="shared" si="110"/>
        <v>0</v>
      </c>
      <c r="J1795" s="4" t="s">
        <v>3500</v>
      </c>
      <c r="K1795" s="4" t="s">
        <v>2551</v>
      </c>
      <c r="L1795" s="3"/>
      <c r="O1795" t="str">
        <f t="shared" si="111"/>
        <v>es_addGoodsGroupGoods_groupCd</v>
      </c>
      <c r="P1795" s="3"/>
    </row>
    <row r="1796" spans="2:16" x14ac:dyDescent="0.45">
      <c r="B1796" s="3" t="s">
        <v>846</v>
      </c>
      <c r="C1796" s="4" t="s">
        <v>2954</v>
      </c>
      <c r="D1796" s="32" t="str">
        <f t="shared" si="108"/>
        <v>es_order_realTaxFreePrice</v>
      </c>
      <c r="E1796">
        <f t="shared" si="109"/>
        <v>0</v>
      </c>
      <c r="F1796">
        <f t="shared" si="110"/>
        <v>0</v>
      </c>
      <c r="J1796" s="4" t="s">
        <v>3500</v>
      </c>
      <c r="K1796" s="4" t="s">
        <v>2553</v>
      </c>
      <c r="L1796" s="3"/>
      <c r="O1796" t="str">
        <f t="shared" si="111"/>
        <v>es_addGoodsGroupGoods_sort</v>
      </c>
      <c r="P1796" s="3"/>
    </row>
    <row r="1797" spans="2:16" x14ac:dyDescent="0.45">
      <c r="B1797" s="3" t="s">
        <v>846</v>
      </c>
      <c r="C1797" s="4" t="s">
        <v>2955</v>
      </c>
      <c r="D1797" s="32" t="str">
        <f t="shared" ref="D1797:D1860" si="112">B1797&amp;"_"&amp;C1797</f>
        <v>es_order_useMileage</v>
      </c>
      <c r="E1797">
        <f t="shared" ref="E1797:E1860" si="113">VLOOKUP(D1797,$O$3:$P$6663,2,FALSE)</f>
        <v>0</v>
      </c>
      <c r="F1797">
        <f t="shared" ref="F1797:F1860" si="114">IFERROR(E1797,"")</f>
        <v>0</v>
      </c>
      <c r="J1797" s="4" t="s">
        <v>3500</v>
      </c>
      <c r="K1797" s="4" t="s">
        <v>2486</v>
      </c>
      <c r="L1797" s="3"/>
      <c r="O1797" t="str">
        <f t="shared" ref="O1797:O1860" si="115">J1797&amp;"_"&amp;K1797</f>
        <v>es_addGoodsGroupGoods_regDt</v>
      </c>
      <c r="P1797" s="3"/>
    </row>
    <row r="1798" spans="2:16" x14ac:dyDescent="0.45">
      <c r="B1798" s="3" t="s">
        <v>846</v>
      </c>
      <c r="C1798" s="4" t="s">
        <v>2956</v>
      </c>
      <c r="D1798" s="32" t="str">
        <f t="shared" si="112"/>
        <v>es_order_useDeposit</v>
      </c>
      <c r="E1798">
        <f t="shared" si="113"/>
        <v>0</v>
      </c>
      <c r="F1798">
        <f t="shared" si="114"/>
        <v>0</v>
      </c>
      <c r="J1798" s="4" t="s">
        <v>3500</v>
      </c>
      <c r="K1798" s="4" t="s">
        <v>2487</v>
      </c>
      <c r="L1798" s="3"/>
      <c r="O1798" t="str">
        <f t="shared" si="115"/>
        <v>es_addGoodsGroupGoods_modDt</v>
      </c>
      <c r="P1798" s="3"/>
    </row>
    <row r="1799" spans="2:16" x14ac:dyDescent="0.45">
      <c r="B1799" s="3" t="s">
        <v>846</v>
      </c>
      <c r="C1799" s="4" t="s">
        <v>2957</v>
      </c>
      <c r="D1799" s="32" t="str">
        <f t="shared" si="112"/>
        <v>es_order_totalGoodsPrice</v>
      </c>
      <c r="E1799">
        <f t="shared" si="113"/>
        <v>0</v>
      </c>
      <c r="F1799">
        <f t="shared" si="114"/>
        <v>0</v>
      </c>
      <c r="J1799" s="4" t="s">
        <v>3501</v>
      </c>
      <c r="K1799" s="4" t="s">
        <v>2450</v>
      </c>
      <c r="L1799" s="3" t="s">
        <v>5505</v>
      </c>
      <c r="O1799" t="str">
        <f t="shared" si="115"/>
        <v>es_adminLog_sno</v>
      </c>
      <c r="P1799" s="3" t="s">
        <v>5505</v>
      </c>
    </row>
    <row r="1800" spans="2:16" x14ac:dyDescent="0.45">
      <c r="B1800" s="3" t="s">
        <v>846</v>
      </c>
      <c r="C1800" s="4" t="s">
        <v>2958</v>
      </c>
      <c r="D1800" s="32" t="str">
        <f t="shared" si="112"/>
        <v>es_order_totalDeliveryCharge</v>
      </c>
      <c r="E1800">
        <f t="shared" si="113"/>
        <v>0</v>
      </c>
      <c r="F1800">
        <f t="shared" si="114"/>
        <v>0</v>
      </c>
      <c r="J1800" s="4" t="s">
        <v>3501</v>
      </c>
      <c r="K1800" s="4" t="s">
        <v>4111</v>
      </c>
      <c r="L1800" s="3" t="s">
        <v>5506</v>
      </c>
      <c r="O1800" t="str">
        <f t="shared" si="115"/>
        <v>es_adminLog_baseUri</v>
      </c>
      <c r="P1800" s="3" t="s">
        <v>5506</v>
      </c>
    </row>
    <row r="1801" spans="2:16" x14ac:dyDescent="0.45">
      <c r="B1801" s="3" t="s">
        <v>846</v>
      </c>
      <c r="C1801" s="4" t="s">
        <v>2959</v>
      </c>
      <c r="D1801" s="32" t="str">
        <f t="shared" si="112"/>
        <v>es_order_totalDeliveryInsuranceFee</v>
      </c>
      <c r="E1801">
        <f t="shared" si="113"/>
        <v>0</v>
      </c>
      <c r="F1801">
        <f t="shared" si="114"/>
        <v>0</v>
      </c>
      <c r="J1801" s="4" t="s">
        <v>3501</v>
      </c>
      <c r="K1801" s="4" t="s">
        <v>4112</v>
      </c>
      <c r="L1801" s="3"/>
      <c r="O1801" t="str">
        <f t="shared" si="115"/>
        <v>es_adminLog_uri</v>
      </c>
      <c r="P1801" s="3"/>
    </row>
    <row r="1802" spans="2:16" x14ac:dyDescent="0.45">
      <c r="B1802" s="3" t="s">
        <v>846</v>
      </c>
      <c r="C1802" s="4" t="s">
        <v>2960</v>
      </c>
      <c r="D1802" s="32" t="str">
        <f t="shared" si="112"/>
        <v>es_order_totalGoodsDcPrice</v>
      </c>
      <c r="E1802">
        <f t="shared" si="113"/>
        <v>0</v>
      </c>
      <c r="F1802">
        <f t="shared" si="114"/>
        <v>0</v>
      </c>
      <c r="J1802" s="4" t="s">
        <v>3501</v>
      </c>
      <c r="K1802" s="4" t="s">
        <v>4113</v>
      </c>
      <c r="L1802" s="3"/>
      <c r="O1802" t="str">
        <f t="shared" si="115"/>
        <v>es_adminLog_data</v>
      </c>
      <c r="P1802" s="3"/>
    </row>
    <row r="1803" spans="2:16" x14ac:dyDescent="0.45">
      <c r="B1803" s="3" t="s">
        <v>846</v>
      </c>
      <c r="C1803" s="4" t="s">
        <v>2961</v>
      </c>
      <c r="D1803" s="32" t="str">
        <f t="shared" si="112"/>
        <v>es_order_totalMemberDcPrice</v>
      </c>
      <c r="E1803">
        <f t="shared" si="113"/>
        <v>0</v>
      </c>
      <c r="F1803">
        <f t="shared" si="114"/>
        <v>0</v>
      </c>
      <c r="J1803" s="4" t="s">
        <v>3501</v>
      </c>
      <c r="K1803" s="4" t="s">
        <v>4114</v>
      </c>
      <c r="L1803" s="3"/>
      <c r="O1803" t="str">
        <f t="shared" si="115"/>
        <v>es_adminLog_menu</v>
      </c>
      <c r="P1803" s="3"/>
    </row>
    <row r="1804" spans="2:16" x14ac:dyDescent="0.45">
      <c r="B1804" s="3" t="s">
        <v>846</v>
      </c>
      <c r="C1804" s="4" t="s">
        <v>2962</v>
      </c>
      <c r="D1804" s="32" t="str">
        <f t="shared" si="112"/>
        <v>es_order_totalMemberBankDcPrice</v>
      </c>
      <c r="E1804">
        <f t="shared" si="113"/>
        <v>0</v>
      </c>
      <c r="F1804">
        <f t="shared" si="114"/>
        <v>0</v>
      </c>
      <c r="J1804" s="4" t="s">
        <v>3501</v>
      </c>
      <c r="K1804" s="4" t="s">
        <v>4115</v>
      </c>
      <c r="L1804" s="3"/>
      <c r="O1804" t="str">
        <f t="shared" si="115"/>
        <v>es_adminLog_page</v>
      </c>
      <c r="P1804" s="3"/>
    </row>
    <row r="1805" spans="2:16" x14ac:dyDescent="0.45">
      <c r="B1805" s="3" t="s">
        <v>846</v>
      </c>
      <c r="C1805" s="4" t="s">
        <v>2963</v>
      </c>
      <c r="D1805" s="32" t="str">
        <f t="shared" si="112"/>
        <v>es_order_totalMemberOverlapDcPrice</v>
      </c>
      <c r="E1805">
        <f t="shared" si="113"/>
        <v>0</v>
      </c>
      <c r="F1805">
        <f t="shared" si="114"/>
        <v>0</v>
      </c>
      <c r="J1805" s="4" t="s">
        <v>3501</v>
      </c>
      <c r="K1805" s="4" t="s">
        <v>4116</v>
      </c>
      <c r="L1805" s="3"/>
      <c r="O1805" t="str">
        <f t="shared" si="115"/>
        <v>es_adminLog_action</v>
      </c>
      <c r="P1805" s="3"/>
    </row>
    <row r="1806" spans="2:16" x14ac:dyDescent="0.45">
      <c r="B1806" s="3" t="s">
        <v>846</v>
      </c>
      <c r="C1806" s="4" t="s">
        <v>2964</v>
      </c>
      <c r="D1806" s="32" t="str">
        <f t="shared" si="112"/>
        <v>es_order_totalMemberDeliveryDcPrice</v>
      </c>
      <c r="E1806">
        <f t="shared" si="113"/>
        <v>0</v>
      </c>
      <c r="F1806">
        <f t="shared" si="114"/>
        <v>0</v>
      </c>
      <c r="J1806" s="4" t="s">
        <v>3501</v>
      </c>
      <c r="K1806" s="4" t="s">
        <v>4117</v>
      </c>
      <c r="L1806" s="3"/>
      <c r="O1806" t="str">
        <f t="shared" si="115"/>
        <v>es_adminLog_referer</v>
      </c>
      <c r="P1806" s="3"/>
    </row>
    <row r="1807" spans="2:16" x14ac:dyDescent="0.45">
      <c r="B1807" s="3" t="s">
        <v>846</v>
      </c>
      <c r="C1807" s="4" t="s">
        <v>2965</v>
      </c>
      <c r="D1807" s="32" t="str">
        <f t="shared" si="112"/>
        <v>es_order_totalCouponGoodsDcPrice</v>
      </c>
      <c r="E1807">
        <f t="shared" si="113"/>
        <v>0</v>
      </c>
      <c r="F1807">
        <f t="shared" si="114"/>
        <v>0</v>
      </c>
      <c r="J1807" s="4" t="s">
        <v>3501</v>
      </c>
      <c r="K1807" s="4" t="s">
        <v>3141</v>
      </c>
      <c r="L1807" s="3"/>
      <c r="O1807" t="str">
        <f t="shared" si="115"/>
        <v>es_adminLog_type</v>
      </c>
      <c r="P1807" s="3"/>
    </row>
    <row r="1808" spans="2:16" x14ac:dyDescent="0.45">
      <c r="B1808" s="3" t="s">
        <v>846</v>
      </c>
      <c r="C1808" s="4" t="s">
        <v>2966</v>
      </c>
      <c r="D1808" s="32" t="str">
        <f t="shared" si="112"/>
        <v>es_order_totalCouponOrderDcPrice</v>
      </c>
      <c r="E1808">
        <f t="shared" si="113"/>
        <v>0</v>
      </c>
      <c r="F1808">
        <f t="shared" si="114"/>
        <v>0</v>
      </c>
      <c r="J1808" s="4" t="s">
        <v>3501</v>
      </c>
      <c r="K1808" s="4" t="s">
        <v>2621</v>
      </c>
      <c r="L1808" s="3"/>
      <c r="O1808" t="str">
        <f t="shared" si="115"/>
        <v>es_adminLog_managerNo</v>
      </c>
      <c r="P1808" s="3"/>
    </row>
    <row r="1809" spans="2:16" x14ac:dyDescent="0.45">
      <c r="B1809" s="3" t="s">
        <v>846</v>
      </c>
      <c r="C1809" s="4" t="s">
        <v>2967</v>
      </c>
      <c r="D1809" s="32" t="str">
        <f t="shared" si="112"/>
        <v>es_order_totalCouponDeliveryDcPrice</v>
      </c>
      <c r="E1809">
        <f t="shared" si="113"/>
        <v>0</v>
      </c>
      <c r="F1809">
        <f t="shared" si="114"/>
        <v>0</v>
      </c>
      <c r="J1809" s="4" t="s">
        <v>3501</v>
      </c>
      <c r="K1809" s="4" t="s">
        <v>2654</v>
      </c>
      <c r="L1809" s="3"/>
      <c r="O1809" t="str">
        <f t="shared" si="115"/>
        <v>es_adminLog_scmNo</v>
      </c>
      <c r="P1809" s="3"/>
    </row>
    <row r="1810" spans="2:16" x14ac:dyDescent="0.45">
      <c r="B1810" s="3" t="s">
        <v>846</v>
      </c>
      <c r="C1810" s="4" t="s">
        <v>2968</v>
      </c>
      <c r="D1810" s="32" t="str">
        <f t="shared" si="112"/>
        <v>es_order_totalMyappDcPrice</v>
      </c>
      <c r="E1810">
        <f t="shared" si="113"/>
        <v>0</v>
      </c>
      <c r="F1810">
        <f t="shared" si="114"/>
        <v>0</v>
      </c>
      <c r="J1810" s="4" t="s">
        <v>3501</v>
      </c>
      <c r="K1810" s="4" t="s">
        <v>2813</v>
      </c>
      <c r="L1810" s="3"/>
      <c r="O1810" t="str">
        <f t="shared" si="115"/>
        <v>es_adminLog_managerId</v>
      </c>
      <c r="P1810" s="3"/>
    </row>
    <row r="1811" spans="2:16" x14ac:dyDescent="0.45">
      <c r="B1811" s="3" t="s">
        <v>846</v>
      </c>
      <c r="C1811" s="4" t="s">
        <v>2969</v>
      </c>
      <c r="D1811" s="32" t="str">
        <f t="shared" si="112"/>
        <v>es_order_totalMileage</v>
      </c>
      <c r="E1811">
        <f t="shared" si="113"/>
        <v>0</v>
      </c>
      <c r="F1811">
        <f t="shared" si="114"/>
        <v>0</v>
      </c>
      <c r="J1811" s="4" t="s">
        <v>3501</v>
      </c>
      <c r="K1811" s="4" t="s">
        <v>4118</v>
      </c>
      <c r="L1811" s="3"/>
      <c r="O1811" t="str">
        <f t="shared" si="115"/>
        <v>es_adminLog_ip</v>
      </c>
      <c r="P1811" s="3"/>
    </row>
    <row r="1812" spans="2:16" x14ac:dyDescent="0.45">
      <c r="B1812" s="3" t="s">
        <v>846</v>
      </c>
      <c r="C1812" s="4" t="s">
        <v>2970</v>
      </c>
      <c r="D1812" s="32" t="str">
        <f t="shared" si="112"/>
        <v>es_order_totalGoodsMileage</v>
      </c>
      <c r="E1812">
        <f t="shared" si="113"/>
        <v>0</v>
      </c>
      <c r="F1812">
        <f t="shared" si="114"/>
        <v>0</v>
      </c>
      <c r="J1812" s="4" t="s">
        <v>3501</v>
      </c>
      <c r="K1812" s="4" t="s">
        <v>2486</v>
      </c>
      <c r="L1812" s="3" t="s">
        <v>5506</v>
      </c>
      <c r="O1812" t="str">
        <f t="shared" si="115"/>
        <v>es_adminLog_regDt</v>
      </c>
      <c r="P1812" s="3" t="s">
        <v>5506</v>
      </c>
    </row>
    <row r="1813" spans="2:16" x14ac:dyDescent="0.45">
      <c r="B1813" s="3" t="s">
        <v>846</v>
      </c>
      <c r="C1813" s="4" t="s">
        <v>2971</v>
      </c>
      <c r="D1813" s="32" t="str">
        <f t="shared" si="112"/>
        <v>es_order_totalMemberMileage</v>
      </c>
      <c r="E1813">
        <f t="shared" si="113"/>
        <v>0</v>
      </c>
      <c r="F1813">
        <f t="shared" si="114"/>
        <v>0</v>
      </c>
      <c r="J1813" s="4" t="s">
        <v>3502</v>
      </c>
      <c r="K1813" s="4" t="s">
        <v>4119</v>
      </c>
      <c r="L1813" s="3" t="s">
        <v>5505</v>
      </c>
      <c r="O1813" t="str">
        <f t="shared" si="115"/>
        <v>es_adminMenu_adminMenuNo</v>
      </c>
      <c r="P1813" s="3" t="s">
        <v>5505</v>
      </c>
    </row>
    <row r="1814" spans="2:16" x14ac:dyDescent="0.45">
      <c r="B1814" s="3" t="s">
        <v>846</v>
      </c>
      <c r="C1814" s="4" t="s">
        <v>2972</v>
      </c>
      <c r="D1814" s="32" t="str">
        <f t="shared" si="112"/>
        <v>es_order_totalCouponGoodsMileage</v>
      </c>
      <c r="E1814">
        <f t="shared" si="113"/>
        <v>0</v>
      </c>
      <c r="F1814">
        <f t="shared" si="114"/>
        <v>0</v>
      </c>
      <c r="J1814" s="4" t="s">
        <v>3502</v>
      </c>
      <c r="K1814" s="4" t="s">
        <v>4120</v>
      </c>
      <c r="L1814" s="3"/>
      <c r="O1814" t="str">
        <f t="shared" si="115"/>
        <v>es_adminMenu_adminMenuType</v>
      </c>
      <c r="P1814" s="3"/>
    </row>
    <row r="1815" spans="2:16" x14ac:dyDescent="0.45">
      <c r="B1815" s="3" t="s">
        <v>846</v>
      </c>
      <c r="C1815" s="4" t="s">
        <v>2973</v>
      </c>
      <c r="D1815" s="32" t="str">
        <f t="shared" si="112"/>
        <v>es_order_totalCouponOrderMileage</v>
      </c>
      <c r="E1815">
        <f t="shared" si="113"/>
        <v>0</v>
      </c>
      <c r="F1815">
        <f t="shared" si="114"/>
        <v>0</v>
      </c>
      <c r="J1815" s="4" t="s">
        <v>3502</v>
      </c>
      <c r="K1815" s="4" t="s">
        <v>4121</v>
      </c>
      <c r="L1815" s="3"/>
      <c r="O1815" t="str">
        <f t="shared" si="115"/>
        <v>es_adminMenu_adminMenuProductCode</v>
      </c>
      <c r="P1815" s="3"/>
    </row>
    <row r="1816" spans="2:16" x14ac:dyDescent="0.45">
      <c r="B1816" s="3" t="s">
        <v>846</v>
      </c>
      <c r="C1816" s="4" t="s">
        <v>2974</v>
      </c>
      <c r="D1816" s="32" t="str">
        <f t="shared" si="112"/>
        <v>es_order_totalEnuriDcPrice</v>
      </c>
      <c r="E1816">
        <f t="shared" si="113"/>
        <v>0</v>
      </c>
      <c r="F1816">
        <f t="shared" si="114"/>
        <v>0</v>
      </c>
      <c r="J1816" s="4" t="s">
        <v>3502</v>
      </c>
      <c r="K1816" s="4" t="s">
        <v>4122</v>
      </c>
      <c r="L1816" s="3"/>
      <c r="O1816" t="str">
        <f t="shared" si="115"/>
        <v>es_adminMenu_adminMenuPlusCode</v>
      </c>
      <c r="P1816" s="3"/>
    </row>
    <row r="1817" spans="2:16" x14ac:dyDescent="0.45">
      <c r="B1817" s="3" t="s">
        <v>846</v>
      </c>
      <c r="C1817" s="4" t="s">
        <v>2975</v>
      </c>
      <c r="D1817" s="32" t="str">
        <f t="shared" si="112"/>
        <v>es_order_mileageGiveExclude</v>
      </c>
      <c r="E1817">
        <f t="shared" si="113"/>
        <v>0</v>
      </c>
      <c r="F1817">
        <f t="shared" si="114"/>
        <v>0</v>
      </c>
      <c r="J1817" s="4" t="s">
        <v>3502</v>
      </c>
      <c r="K1817" s="4" t="s">
        <v>4123</v>
      </c>
      <c r="L1817" s="3"/>
      <c r="O1817" t="str">
        <f t="shared" si="115"/>
        <v>es_adminMenu_adminMenuCode</v>
      </c>
      <c r="P1817" s="3"/>
    </row>
    <row r="1818" spans="2:16" x14ac:dyDescent="0.45">
      <c r="B1818" s="3" t="s">
        <v>846</v>
      </c>
      <c r="C1818" s="4" t="s">
        <v>2976</v>
      </c>
      <c r="D1818" s="32" t="str">
        <f t="shared" si="112"/>
        <v>es_order_totalDeliveryWeight</v>
      </c>
      <c r="E1818">
        <f t="shared" si="113"/>
        <v>0</v>
      </c>
      <c r="F1818">
        <f t="shared" si="114"/>
        <v>0</v>
      </c>
      <c r="J1818" s="4" t="s">
        <v>3502</v>
      </c>
      <c r="K1818" s="4" t="s">
        <v>4124</v>
      </c>
      <c r="L1818" s="3" t="s">
        <v>5506</v>
      </c>
      <c r="O1818" t="str">
        <f t="shared" si="115"/>
        <v>es_adminMenu_adminMenuDepth</v>
      </c>
      <c r="P1818" s="3" t="s">
        <v>5506</v>
      </c>
    </row>
    <row r="1819" spans="2:16" x14ac:dyDescent="0.45">
      <c r="B1819" s="3" t="s">
        <v>846</v>
      </c>
      <c r="C1819" s="4" t="s">
        <v>2977</v>
      </c>
      <c r="D1819" s="32" t="str">
        <f t="shared" si="112"/>
        <v>es_order_firstSaleFl</v>
      </c>
      <c r="E1819">
        <f t="shared" si="113"/>
        <v>0</v>
      </c>
      <c r="F1819">
        <f t="shared" si="114"/>
        <v>0</v>
      </c>
      <c r="J1819" s="4" t="s">
        <v>3502</v>
      </c>
      <c r="K1819" s="4" t="s">
        <v>4125</v>
      </c>
      <c r="L1819" s="3"/>
      <c r="O1819" t="str">
        <f t="shared" si="115"/>
        <v>es_adminMenu_adminMenuParentNo</v>
      </c>
      <c r="P1819" s="3"/>
    </row>
    <row r="1820" spans="2:16" x14ac:dyDescent="0.45">
      <c r="B1820" s="3" t="s">
        <v>846</v>
      </c>
      <c r="C1820" s="4" t="s">
        <v>2978</v>
      </c>
      <c r="D1820" s="32" t="str">
        <f t="shared" si="112"/>
        <v>es_order_firstCouponFl</v>
      </c>
      <c r="E1820">
        <f t="shared" si="113"/>
        <v>0</v>
      </c>
      <c r="F1820">
        <f t="shared" si="114"/>
        <v>0</v>
      </c>
      <c r="J1820" s="4" t="s">
        <v>3502</v>
      </c>
      <c r="K1820" s="4" t="s">
        <v>4126</v>
      </c>
      <c r="L1820" s="3"/>
      <c r="O1820" t="str">
        <f t="shared" si="115"/>
        <v>es_adminMenu_adminMenuSort</v>
      </c>
      <c r="P1820" s="3"/>
    </row>
    <row r="1821" spans="2:16" x14ac:dyDescent="0.45">
      <c r="B1821" s="3" t="s">
        <v>846</v>
      </c>
      <c r="C1821" s="4" t="s">
        <v>2979</v>
      </c>
      <c r="D1821" s="32" t="str">
        <f t="shared" si="112"/>
        <v>es_order_eventCouponFl</v>
      </c>
      <c r="E1821">
        <f t="shared" si="113"/>
        <v>0</v>
      </c>
      <c r="F1821">
        <f t="shared" si="114"/>
        <v>0</v>
      </c>
      <c r="J1821" s="4" t="s">
        <v>3502</v>
      </c>
      <c r="K1821" s="4" t="s">
        <v>4127</v>
      </c>
      <c r="L1821" s="3"/>
      <c r="O1821" t="str">
        <f t="shared" si="115"/>
        <v>es_adminMenu_adminMenuName</v>
      </c>
      <c r="P1821" s="3"/>
    </row>
    <row r="1822" spans="2:16" x14ac:dyDescent="0.45">
      <c r="B1822" s="3" t="s">
        <v>846</v>
      </c>
      <c r="C1822" s="4" t="s">
        <v>2980</v>
      </c>
      <c r="D1822" s="32" t="str">
        <f t="shared" si="112"/>
        <v>es_order_sendMailSmsFl</v>
      </c>
      <c r="E1822">
        <f t="shared" si="113"/>
        <v>0</v>
      </c>
      <c r="F1822">
        <f t="shared" si="114"/>
        <v>0</v>
      </c>
      <c r="J1822" s="4" t="s">
        <v>3502</v>
      </c>
      <c r="K1822" s="4" t="s">
        <v>4128</v>
      </c>
      <c r="L1822" s="3"/>
      <c r="O1822" t="str">
        <f t="shared" si="115"/>
        <v>es_adminMenu_adminMenuUrl</v>
      </c>
      <c r="P1822" s="3"/>
    </row>
    <row r="1823" spans="2:16" x14ac:dyDescent="0.45">
      <c r="B1823" s="3" t="s">
        <v>846</v>
      </c>
      <c r="C1823" s="4" t="s">
        <v>2981</v>
      </c>
      <c r="D1823" s="32" t="str">
        <f t="shared" si="112"/>
        <v>es_order_settleKind</v>
      </c>
      <c r="E1823" t="str">
        <f t="shared" si="113"/>
        <v>MUL</v>
      </c>
      <c r="F1823" t="str">
        <f t="shared" si="114"/>
        <v>MUL</v>
      </c>
      <c r="G1823" t="s">
        <v>5506</v>
      </c>
      <c r="J1823" s="4" t="s">
        <v>3502</v>
      </c>
      <c r="K1823" s="4" t="s">
        <v>4129</v>
      </c>
      <c r="L1823" s="3"/>
      <c r="O1823" t="str">
        <f t="shared" si="115"/>
        <v>es_adminMenu_adminMenuDisplayType</v>
      </c>
      <c r="P1823" s="3"/>
    </row>
    <row r="1824" spans="2:16" x14ac:dyDescent="0.45">
      <c r="B1824" s="3" t="s">
        <v>846</v>
      </c>
      <c r="C1824" s="4" t="s">
        <v>2982</v>
      </c>
      <c r="D1824" s="32" t="str">
        <f t="shared" si="112"/>
        <v>es_order_bankAccount</v>
      </c>
      <c r="E1824">
        <f t="shared" si="113"/>
        <v>0</v>
      </c>
      <c r="F1824">
        <f t="shared" si="114"/>
        <v>0</v>
      </c>
      <c r="J1824" s="4" t="s">
        <v>3502</v>
      </c>
      <c r="K1824" s="4" t="s">
        <v>4130</v>
      </c>
      <c r="L1824" s="3"/>
      <c r="O1824" t="str">
        <f t="shared" si="115"/>
        <v>es_adminMenu_adminMenuDisplayNo</v>
      </c>
      <c r="P1824" s="3"/>
    </row>
    <row r="1825" spans="2:16" x14ac:dyDescent="0.45">
      <c r="B1825" s="3" t="s">
        <v>846</v>
      </c>
      <c r="C1825" s="4" t="s">
        <v>2983</v>
      </c>
      <c r="D1825" s="32" t="str">
        <f t="shared" si="112"/>
        <v>es_order_bankSender</v>
      </c>
      <c r="E1825" t="str">
        <f t="shared" si="113"/>
        <v>MUL</v>
      </c>
      <c r="F1825" t="str">
        <f t="shared" si="114"/>
        <v>MUL</v>
      </c>
      <c r="G1825" t="s">
        <v>5506</v>
      </c>
      <c r="J1825" s="4" t="s">
        <v>3502</v>
      </c>
      <c r="K1825" s="4" t="s">
        <v>4131</v>
      </c>
      <c r="L1825" s="3"/>
      <c r="O1825" t="str">
        <f t="shared" si="115"/>
        <v>es_adminMenu_adminMenuSettingType</v>
      </c>
      <c r="P1825" s="3"/>
    </row>
    <row r="1826" spans="2:16" x14ac:dyDescent="0.45">
      <c r="B1826" s="3" t="s">
        <v>846</v>
      </c>
      <c r="C1826" s="4" t="s">
        <v>2984</v>
      </c>
      <c r="D1826" s="32" t="str">
        <f t="shared" si="112"/>
        <v>es_order_receiptFl</v>
      </c>
      <c r="E1826">
        <f t="shared" si="113"/>
        <v>0</v>
      </c>
      <c r="F1826">
        <f t="shared" si="114"/>
        <v>0</v>
      </c>
      <c r="J1826" s="4" t="s">
        <v>3502</v>
      </c>
      <c r="K1826" s="4" t="s">
        <v>4132</v>
      </c>
      <c r="L1826" s="3"/>
      <c r="O1826" t="str">
        <f t="shared" si="115"/>
        <v>es_adminMenu_adminMenuEcKind</v>
      </c>
      <c r="P1826" s="3"/>
    </row>
    <row r="1827" spans="2:16" x14ac:dyDescent="0.45">
      <c r="B1827" s="3" t="s">
        <v>846</v>
      </c>
      <c r="C1827" s="4" t="s">
        <v>2985</v>
      </c>
      <c r="D1827" s="32" t="str">
        <f t="shared" si="112"/>
        <v>es_order_depositPolicy</v>
      </c>
      <c r="E1827">
        <f t="shared" si="113"/>
        <v>0</v>
      </c>
      <c r="F1827">
        <f t="shared" si="114"/>
        <v>0</v>
      </c>
      <c r="J1827" s="4" t="s">
        <v>3502</v>
      </c>
      <c r="K1827" s="4" t="s">
        <v>4133</v>
      </c>
      <c r="L1827" s="3"/>
      <c r="O1827" t="str">
        <f t="shared" si="115"/>
        <v>es_adminMenu_adminMenuHideVersion</v>
      </c>
      <c r="P1827" s="3"/>
    </row>
    <row r="1828" spans="2:16" x14ac:dyDescent="0.45">
      <c r="B1828" s="3" t="s">
        <v>846</v>
      </c>
      <c r="C1828" s="4" t="s">
        <v>2986</v>
      </c>
      <c r="D1828" s="32" t="str">
        <f t="shared" si="112"/>
        <v>es_order_mileagePolicy</v>
      </c>
      <c r="E1828">
        <f t="shared" si="113"/>
        <v>0</v>
      </c>
      <c r="F1828">
        <f t="shared" si="114"/>
        <v>0</v>
      </c>
      <c r="J1828" s="4" t="s">
        <v>3502</v>
      </c>
      <c r="K1828" s="4" t="s">
        <v>2486</v>
      </c>
      <c r="L1828" s="3"/>
      <c r="O1828" t="str">
        <f t="shared" si="115"/>
        <v>es_adminMenu_regDt</v>
      </c>
      <c r="P1828" s="3"/>
    </row>
    <row r="1829" spans="2:16" x14ac:dyDescent="0.45">
      <c r="B1829" s="3" t="s">
        <v>846</v>
      </c>
      <c r="C1829" s="4" t="s">
        <v>2987</v>
      </c>
      <c r="D1829" s="32" t="str">
        <f t="shared" si="112"/>
        <v>es_order_statusPolicy</v>
      </c>
      <c r="E1829">
        <f t="shared" si="113"/>
        <v>0</v>
      </c>
      <c r="F1829">
        <f t="shared" si="114"/>
        <v>0</v>
      </c>
      <c r="J1829" s="4" t="s">
        <v>3502</v>
      </c>
      <c r="K1829" s="4" t="s">
        <v>2487</v>
      </c>
      <c r="L1829" s="3"/>
      <c r="O1829" t="str">
        <f t="shared" si="115"/>
        <v>es_adminMenu_modDt</v>
      </c>
      <c r="P1829" s="3"/>
    </row>
    <row r="1830" spans="2:16" x14ac:dyDescent="0.45">
      <c r="B1830" s="3" t="s">
        <v>846</v>
      </c>
      <c r="C1830" s="4" t="s">
        <v>2988</v>
      </c>
      <c r="D1830" s="32" t="str">
        <f t="shared" si="112"/>
        <v>es_order_memberPolicy</v>
      </c>
      <c r="E1830">
        <f t="shared" si="113"/>
        <v>0</v>
      </c>
      <c r="F1830">
        <f t="shared" si="114"/>
        <v>0</v>
      </c>
      <c r="J1830" s="4" t="s">
        <v>3503</v>
      </c>
      <c r="K1830" s="4" t="s">
        <v>2450</v>
      </c>
      <c r="L1830" s="3" t="s">
        <v>5505</v>
      </c>
      <c r="O1830" t="str">
        <f t="shared" si="115"/>
        <v>es_adminOrderGoodsMemo_sno</v>
      </c>
      <c r="P1830" s="3" t="s">
        <v>5505</v>
      </c>
    </row>
    <row r="1831" spans="2:16" x14ac:dyDescent="0.45">
      <c r="B1831" s="3" t="s">
        <v>846</v>
      </c>
      <c r="C1831" s="4" t="s">
        <v>2989</v>
      </c>
      <c r="D1831" s="32" t="str">
        <f t="shared" si="112"/>
        <v>es_order_couponPolicy</v>
      </c>
      <c r="E1831">
        <f t="shared" si="113"/>
        <v>0</v>
      </c>
      <c r="F1831">
        <f t="shared" si="114"/>
        <v>0</v>
      </c>
      <c r="J1831" s="4" t="s">
        <v>3503</v>
      </c>
      <c r="K1831" s="4" t="s">
        <v>2907</v>
      </c>
      <c r="L1831" s="3"/>
      <c r="O1831" t="str">
        <f t="shared" si="115"/>
        <v>es_adminOrderGoodsMemo_managerSno</v>
      </c>
      <c r="P1831" s="3"/>
    </row>
    <row r="1832" spans="2:16" x14ac:dyDescent="0.45">
      <c r="B1832" s="3" t="s">
        <v>846</v>
      </c>
      <c r="C1832" s="4" t="s">
        <v>2990</v>
      </c>
      <c r="D1832" s="32" t="str">
        <f t="shared" si="112"/>
        <v>es_order_currencyPolicy</v>
      </c>
      <c r="E1832">
        <f t="shared" si="113"/>
        <v>0</v>
      </c>
      <c r="F1832">
        <f t="shared" si="114"/>
        <v>0</v>
      </c>
      <c r="J1832" s="4" t="s">
        <v>3503</v>
      </c>
      <c r="K1832" s="4" t="s">
        <v>2477</v>
      </c>
      <c r="L1832" s="3" t="s">
        <v>5506</v>
      </c>
      <c r="O1832" t="str">
        <f t="shared" si="115"/>
        <v>es_adminOrderGoodsMemo_orderNo</v>
      </c>
      <c r="P1832" s="3" t="s">
        <v>5506</v>
      </c>
    </row>
    <row r="1833" spans="2:16" x14ac:dyDescent="0.45">
      <c r="B1833" s="3" t="s">
        <v>846</v>
      </c>
      <c r="C1833" s="4" t="s">
        <v>2991</v>
      </c>
      <c r="D1833" s="32" t="str">
        <f t="shared" si="112"/>
        <v>es_order_exchangeRatePolicy</v>
      </c>
      <c r="E1833">
        <f t="shared" si="113"/>
        <v>0</v>
      </c>
      <c r="F1833">
        <f t="shared" si="114"/>
        <v>0</v>
      </c>
      <c r="J1833" s="4" t="s">
        <v>3503</v>
      </c>
      <c r="K1833" s="4" t="s">
        <v>4134</v>
      </c>
      <c r="L1833" s="3"/>
      <c r="O1833" t="str">
        <f t="shared" si="115"/>
        <v>es_adminOrderGoodsMemo_orderGoodsSno</v>
      </c>
      <c r="P1833" s="3"/>
    </row>
    <row r="1834" spans="2:16" x14ac:dyDescent="0.45">
      <c r="B1834" s="3" t="s">
        <v>846</v>
      </c>
      <c r="C1834" s="4" t="s">
        <v>2992</v>
      </c>
      <c r="D1834" s="32" t="str">
        <f t="shared" si="112"/>
        <v>es_order_myappPolicy</v>
      </c>
      <c r="E1834">
        <f t="shared" si="113"/>
        <v>0</v>
      </c>
      <c r="F1834">
        <f t="shared" si="114"/>
        <v>0</v>
      </c>
      <c r="J1834" s="4" t="s">
        <v>3503</v>
      </c>
      <c r="K1834" s="4" t="s">
        <v>3141</v>
      </c>
      <c r="L1834" s="3"/>
      <c r="O1834" t="str">
        <f t="shared" si="115"/>
        <v>es_adminOrderGoodsMemo_type</v>
      </c>
      <c r="P1834" s="3"/>
    </row>
    <row r="1835" spans="2:16" x14ac:dyDescent="0.45">
      <c r="B1835" s="3" t="s">
        <v>846</v>
      </c>
      <c r="C1835" s="4" t="s">
        <v>2993</v>
      </c>
      <c r="D1835" s="32" t="str">
        <f t="shared" si="112"/>
        <v>es_order_userRequestMemo</v>
      </c>
      <c r="E1835">
        <f t="shared" si="113"/>
        <v>0</v>
      </c>
      <c r="F1835">
        <f t="shared" si="114"/>
        <v>0</v>
      </c>
      <c r="J1835" s="4" t="s">
        <v>3503</v>
      </c>
      <c r="K1835" s="4" t="s">
        <v>4135</v>
      </c>
      <c r="L1835" s="3"/>
      <c r="O1835" t="str">
        <f t="shared" si="115"/>
        <v>es_adminOrderGoodsMemo_memoCd</v>
      </c>
      <c r="P1835" s="3"/>
    </row>
    <row r="1836" spans="2:16" x14ac:dyDescent="0.45">
      <c r="B1836" s="3" t="s">
        <v>846</v>
      </c>
      <c r="C1836" s="4" t="s">
        <v>2994</v>
      </c>
      <c r="D1836" s="32" t="str">
        <f t="shared" si="112"/>
        <v>es_order_userConsultMemo</v>
      </c>
      <c r="E1836">
        <f t="shared" si="113"/>
        <v>0</v>
      </c>
      <c r="F1836">
        <f t="shared" si="114"/>
        <v>0</v>
      </c>
      <c r="J1836" s="4" t="s">
        <v>3503</v>
      </c>
      <c r="K1836" s="4" t="s">
        <v>4136</v>
      </c>
      <c r="L1836" s="3"/>
      <c r="O1836" t="str">
        <f t="shared" si="115"/>
        <v>es_adminOrderGoodsMemo_content</v>
      </c>
      <c r="P1836" s="3"/>
    </row>
    <row r="1837" spans="2:16" x14ac:dyDescent="0.45">
      <c r="B1837" s="3" t="s">
        <v>846</v>
      </c>
      <c r="C1837" s="4" t="s">
        <v>2886</v>
      </c>
      <c r="D1837" s="32" t="str">
        <f t="shared" si="112"/>
        <v>es_order_adminMemo</v>
      </c>
      <c r="E1837">
        <f t="shared" si="113"/>
        <v>0</v>
      </c>
      <c r="F1837">
        <f t="shared" si="114"/>
        <v>0</v>
      </c>
      <c r="J1837" s="4" t="s">
        <v>3503</v>
      </c>
      <c r="K1837" s="4" t="s">
        <v>2794</v>
      </c>
      <c r="L1837" s="3"/>
      <c r="O1837" t="str">
        <f t="shared" si="115"/>
        <v>es_adminOrderGoodsMemo_delFl</v>
      </c>
      <c r="P1837" s="3"/>
    </row>
    <row r="1838" spans="2:16" x14ac:dyDescent="0.45">
      <c r="B1838" s="3" t="s">
        <v>846</v>
      </c>
      <c r="C1838" s="4" t="s">
        <v>2995</v>
      </c>
      <c r="D1838" s="32" t="str">
        <f t="shared" si="112"/>
        <v>es_order_orderPGLog</v>
      </c>
      <c r="E1838">
        <f t="shared" si="113"/>
        <v>0</v>
      </c>
      <c r="F1838">
        <f t="shared" si="114"/>
        <v>0</v>
      </c>
      <c r="J1838" s="4" t="s">
        <v>3503</v>
      </c>
      <c r="K1838" s="4" t="s">
        <v>4137</v>
      </c>
      <c r="L1838" s="3"/>
      <c r="O1838" t="str">
        <f t="shared" si="115"/>
        <v>es_adminOrderGoodsMemo_deleter</v>
      </c>
      <c r="P1838" s="3"/>
    </row>
    <row r="1839" spans="2:16" x14ac:dyDescent="0.45">
      <c r="B1839" s="3" t="s">
        <v>846</v>
      </c>
      <c r="C1839" s="4" t="s">
        <v>2996</v>
      </c>
      <c r="D1839" s="32" t="str">
        <f t="shared" si="112"/>
        <v>es_order_orderDeliveryLog</v>
      </c>
      <c r="E1839">
        <f t="shared" si="113"/>
        <v>0</v>
      </c>
      <c r="F1839">
        <f t="shared" si="114"/>
        <v>0</v>
      </c>
      <c r="J1839" s="4" t="s">
        <v>3503</v>
      </c>
      <c r="K1839" s="4" t="s">
        <v>2486</v>
      </c>
      <c r="L1839" s="3"/>
      <c r="O1839" t="str">
        <f t="shared" si="115"/>
        <v>es_adminOrderGoodsMemo_regDt</v>
      </c>
      <c r="P1839" s="3"/>
    </row>
    <row r="1840" spans="2:16" x14ac:dyDescent="0.45">
      <c r="B1840" s="3" t="s">
        <v>846</v>
      </c>
      <c r="C1840" s="4" t="s">
        <v>2997</v>
      </c>
      <c r="D1840" s="32" t="str">
        <f t="shared" si="112"/>
        <v>es_order_orderAdminLog</v>
      </c>
      <c r="E1840">
        <f t="shared" si="113"/>
        <v>0</v>
      </c>
      <c r="F1840">
        <f t="shared" si="114"/>
        <v>0</v>
      </c>
      <c r="J1840" s="4" t="s">
        <v>3503</v>
      </c>
      <c r="K1840" s="4" t="s">
        <v>2487</v>
      </c>
      <c r="L1840" s="3"/>
      <c r="O1840" t="str">
        <f t="shared" si="115"/>
        <v>es_adminOrderGoodsMemo_modDt</v>
      </c>
      <c r="P1840" s="3"/>
    </row>
    <row r="1841" spans="2:16" x14ac:dyDescent="0.45">
      <c r="B1841" s="3" t="s">
        <v>846</v>
      </c>
      <c r="C1841" s="4" t="s">
        <v>2998</v>
      </c>
      <c r="D1841" s="32" t="str">
        <f t="shared" si="112"/>
        <v>es_order_pgName</v>
      </c>
      <c r="E1841">
        <f t="shared" si="113"/>
        <v>0</v>
      </c>
      <c r="F1841">
        <f t="shared" si="114"/>
        <v>0</v>
      </c>
      <c r="J1841" s="4" t="s">
        <v>3504</v>
      </c>
      <c r="K1841" s="4" t="s">
        <v>2450</v>
      </c>
      <c r="L1841" s="3" t="s">
        <v>5505</v>
      </c>
      <c r="O1841" t="str">
        <f t="shared" si="115"/>
        <v>es_appDeviceInfo_sno</v>
      </c>
      <c r="P1841" s="3" t="s">
        <v>5505</v>
      </c>
    </row>
    <row r="1842" spans="2:16" x14ac:dyDescent="0.45">
      <c r="B1842" s="3" t="s">
        <v>846</v>
      </c>
      <c r="C1842" s="4" t="s">
        <v>2999</v>
      </c>
      <c r="D1842" s="32" t="str">
        <f t="shared" si="112"/>
        <v>es_order_pgResultCode</v>
      </c>
      <c r="E1842">
        <f t="shared" si="113"/>
        <v>0</v>
      </c>
      <c r="F1842">
        <f t="shared" si="114"/>
        <v>0</v>
      </c>
      <c r="J1842" s="4" t="s">
        <v>3504</v>
      </c>
      <c r="K1842" s="4" t="s">
        <v>2454</v>
      </c>
      <c r="L1842" s="3" t="s">
        <v>5506</v>
      </c>
      <c r="O1842" t="str">
        <f t="shared" si="115"/>
        <v>es_appDeviceInfo_memNo</v>
      </c>
      <c r="P1842" s="3" t="s">
        <v>5506</v>
      </c>
    </row>
    <row r="1843" spans="2:16" x14ac:dyDescent="0.45">
      <c r="B1843" s="3" t="s">
        <v>846</v>
      </c>
      <c r="C1843" s="4" t="s">
        <v>3000</v>
      </c>
      <c r="D1843" s="32" t="str">
        <f t="shared" si="112"/>
        <v>es_order_pgTid</v>
      </c>
      <c r="E1843">
        <f t="shared" si="113"/>
        <v>0</v>
      </c>
      <c r="F1843">
        <f t="shared" si="114"/>
        <v>0</v>
      </c>
      <c r="J1843" s="4" t="s">
        <v>3504</v>
      </c>
      <c r="K1843" s="4" t="s">
        <v>4138</v>
      </c>
      <c r="L1843" s="3"/>
      <c r="O1843" t="str">
        <f t="shared" si="115"/>
        <v>es_appDeviceInfo_loggedIn</v>
      </c>
      <c r="P1843" s="3"/>
    </row>
    <row r="1844" spans="2:16" x14ac:dyDescent="0.45">
      <c r="B1844" s="3" t="s">
        <v>846</v>
      </c>
      <c r="C1844" s="4" t="s">
        <v>3001</v>
      </c>
      <c r="D1844" s="32" t="str">
        <f t="shared" si="112"/>
        <v>es_order_pgAppNo</v>
      </c>
      <c r="E1844">
        <f t="shared" si="113"/>
        <v>0</v>
      </c>
      <c r="F1844">
        <f t="shared" si="114"/>
        <v>0</v>
      </c>
      <c r="J1844" s="4" t="s">
        <v>3504</v>
      </c>
      <c r="K1844" s="4" t="s">
        <v>2929</v>
      </c>
      <c r="L1844" s="3" t="s">
        <v>5506</v>
      </c>
      <c r="O1844" t="str">
        <f t="shared" si="115"/>
        <v>es_appDeviceInfo_uuid</v>
      </c>
      <c r="P1844" s="3" t="s">
        <v>5506</v>
      </c>
    </row>
    <row r="1845" spans="2:16" x14ac:dyDescent="0.45">
      <c r="B1845" s="3" t="s">
        <v>846</v>
      </c>
      <c r="C1845" s="4" t="s">
        <v>3002</v>
      </c>
      <c r="D1845" s="32" t="str">
        <f t="shared" si="112"/>
        <v>es_order_pgAppDt</v>
      </c>
      <c r="E1845">
        <f t="shared" si="113"/>
        <v>0</v>
      </c>
      <c r="F1845">
        <f t="shared" si="114"/>
        <v>0</v>
      </c>
      <c r="J1845" s="4" t="s">
        <v>3504</v>
      </c>
      <c r="K1845" s="4" t="s">
        <v>4139</v>
      </c>
      <c r="L1845" s="3"/>
      <c r="O1845" t="str">
        <f t="shared" si="115"/>
        <v>es_appDeviceInfo_pushToken</v>
      </c>
      <c r="P1845" s="3"/>
    </row>
    <row r="1846" spans="2:16" x14ac:dyDescent="0.45">
      <c r="B1846" s="3" t="s">
        <v>846</v>
      </c>
      <c r="C1846" s="4" t="s">
        <v>3003</v>
      </c>
      <c r="D1846" s="32" t="str">
        <f t="shared" si="112"/>
        <v>es_order_pgCardCd</v>
      </c>
      <c r="E1846">
        <f t="shared" si="113"/>
        <v>0</v>
      </c>
      <c r="F1846">
        <f t="shared" si="114"/>
        <v>0</v>
      </c>
      <c r="J1846" s="4" t="s">
        <v>3504</v>
      </c>
      <c r="K1846" s="4" t="s">
        <v>4140</v>
      </c>
      <c r="L1846" s="3"/>
      <c r="O1846" t="str">
        <f t="shared" si="115"/>
        <v>es_appDeviceInfo_platform</v>
      </c>
      <c r="P1846" s="3"/>
    </row>
    <row r="1847" spans="2:16" x14ac:dyDescent="0.45">
      <c r="B1847" s="3" t="s">
        <v>846</v>
      </c>
      <c r="C1847" s="4" t="s">
        <v>3004</v>
      </c>
      <c r="D1847" s="32" t="str">
        <f t="shared" si="112"/>
        <v>es_order_pgSettleNm</v>
      </c>
      <c r="E1847">
        <f t="shared" si="113"/>
        <v>0</v>
      </c>
      <c r="F1847">
        <f t="shared" si="114"/>
        <v>0</v>
      </c>
      <c r="J1847" s="4" t="s">
        <v>3504</v>
      </c>
      <c r="K1847" s="4" t="s">
        <v>4141</v>
      </c>
      <c r="L1847" s="3"/>
      <c r="O1847" t="str">
        <f t="shared" si="115"/>
        <v>es_appDeviceInfo_model</v>
      </c>
      <c r="P1847" s="3"/>
    </row>
    <row r="1848" spans="2:16" x14ac:dyDescent="0.45">
      <c r="B1848" s="3" t="s">
        <v>846</v>
      </c>
      <c r="C1848" s="4" t="s">
        <v>3005</v>
      </c>
      <c r="D1848" s="32" t="str">
        <f t="shared" si="112"/>
        <v>es_order_pgSettleCd</v>
      </c>
      <c r="E1848">
        <f t="shared" si="113"/>
        <v>0</v>
      </c>
      <c r="F1848">
        <f t="shared" si="114"/>
        <v>0</v>
      </c>
      <c r="J1848" s="4" t="s">
        <v>3504</v>
      </c>
      <c r="K1848" s="4" t="s">
        <v>4142</v>
      </c>
      <c r="L1848" s="3"/>
      <c r="O1848" t="str">
        <f t="shared" si="115"/>
        <v>es_appDeviceInfo_osVersion</v>
      </c>
      <c r="P1848" s="3"/>
    </row>
    <row r="1849" spans="2:16" x14ac:dyDescent="0.45">
      <c r="B1849" s="3" t="s">
        <v>846</v>
      </c>
      <c r="C1849" s="4" t="s">
        <v>3006</v>
      </c>
      <c r="D1849" s="32" t="str">
        <f t="shared" si="112"/>
        <v>es_order_pgFailReason</v>
      </c>
      <c r="E1849">
        <f t="shared" si="113"/>
        <v>0</v>
      </c>
      <c r="F1849">
        <f t="shared" si="114"/>
        <v>0</v>
      </c>
      <c r="J1849" s="4" t="s">
        <v>3504</v>
      </c>
      <c r="K1849" s="4" t="s">
        <v>4143</v>
      </c>
      <c r="L1849" s="3"/>
      <c r="O1849" t="str">
        <f t="shared" si="115"/>
        <v>es_appDeviceInfo_appVersion</v>
      </c>
      <c r="P1849" s="3"/>
    </row>
    <row r="1850" spans="2:16" x14ac:dyDescent="0.45">
      <c r="B1850" s="3" t="s">
        <v>846</v>
      </c>
      <c r="C1850" s="4" t="s">
        <v>3007</v>
      </c>
      <c r="D1850" s="32" t="str">
        <f t="shared" si="112"/>
        <v>es_order_pgCancelFl</v>
      </c>
      <c r="E1850">
        <f t="shared" si="113"/>
        <v>0</v>
      </c>
      <c r="F1850">
        <f t="shared" si="114"/>
        <v>0</v>
      </c>
      <c r="J1850" s="4" t="s">
        <v>3504</v>
      </c>
      <c r="K1850" s="4" t="s">
        <v>4144</v>
      </c>
      <c r="L1850" s="3"/>
      <c r="O1850" t="str">
        <f t="shared" si="115"/>
        <v>es_appDeviceInfo_pushEnabled</v>
      </c>
      <c r="P1850" s="3"/>
    </row>
    <row r="1851" spans="2:16" x14ac:dyDescent="0.45">
      <c r="B1851" s="3" t="s">
        <v>846</v>
      </c>
      <c r="C1851" s="4" t="s">
        <v>3008</v>
      </c>
      <c r="D1851" s="32" t="str">
        <f t="shared" si="112"/>
        <v>es_order_pgRealTaxSupplyPrice</v>
      </c>
      <c r="E1851">
        <f t="shared" si="113"/>
        <v>0</v>
      </c>
      <c r="F1851">
        <f t="shared" si="114"/>
        <v>0</v>
      </c>
      <c r="J1851" s="4" t="s">
        <v>3504</v>
      </c>
      <c r="K1851" s="4" t="s">
        <v>4145</v>
      </c>
      <c r="L1851" s="3"/>
      <c r="O1851" t="str">
        <f t="shared" si="115"/>
        <v>es_appDeviceInfo_lastLoginMemNo</v>
      </c>
      <c r="P1851" s="3"/>
    </row>
    <row r="1852" spans="2:16" x14ac:dyDescent="0.45">
      <c r="B1852" s="3" t="s">
        <v>846</v>
      </c>
      <c r="C1852" s="4" t="s">
        <v>3009</v>
      </c>
      <c r="D1852" s="32" t="str">
        <f t="shared" si="112"/>
        <v>es_order_pgRealTaxVatPrice</v>
      </c>
      <c r="E1852">
        <f t="shared" si="113"/>
        <v>0</v>
      </c>
      <c r="F1852">
        <f t="shared" si="114"/>
        <v>0</v>
      </c>
      <c r="J1852" s="4" t="s">
        <v>3504</v>
      </c>
      <c r="K1852" s="4" t="s">
        <v>2486</v>
      </c>
      <c r="L1852" s="3"/>
      <c r="O1852" t="str">
        <f t="shared" si="115"/>
        <v>es_appDeviceInfo_regDt</v>
      </c>
      <c r="P1852" s="3"/>
    </row>
    <row r="1853" spans="2:16" x14ac:dyDescent="0.45">
      <c r="B1853" s="3" t="s">
        <v>846</v>
      </c>
      <c r="C1853" s="4" t="s">
        <v>3010</v>
      </c>
      <c r="D1853" s="32" t="str">
        <f t="shared" si="112"/>
        <v>es_order_pgRealTaxFreePrice</v>
      </c>
      <c r="E1853">
        <f t="shared" si="113"/>
        <v>0</v>
      </c>
      <c r="F1853">
        <f t="shared" si="114"/>
        <v>0</v>
      </c>
      <c r="J1853" s="4" t="s">
        <v>3504</v>
      </c>
      <c r="K1853" s="4" t="s">
        <v>2487</v>
      </c>
      <c r="L1853" s="3"/>
      <c r="O1853" t="str">
        <f t="shared" si="115"/>
        <v>es_appDeviceInfo_modDt</v>
      </c>
      <c r="P1853" s="3"/>
    </row>
    <row r="1854" spans="2:16" x14ac:dyDescent="0.45">
      <c r="B1854" s="3" t="s">
        <v>846</v>
      </c>
      <c r="C1854" s="4" t="s">
        <v>3011</v>
      </c>
      <c r="D1854" s="32" t="str">
        <f t="shared" si="112"/>
        <v>es_order_escrowSendNo</v>
      </c>
      <c r="E1854">
        <f t="shared" si="113"/>
        <v>0</v>
      </c>
      <c r="F1854">
        <f t="shared" si="114"/>
        <v>0</v>
      </c>
      <c r="J1854" s="4" t="s">
        <v>3505</v>
      </c>
      <c r="K1854" s="4" t="s">
        <v>2450</v>
      </c>
      <c r="L1854" s="3" t="s">
        <v>5505</v>
      </c>
      <c r="O1854" t="str">
        <f t="shared" si="115"/>
        <v>es_appInstallBenefit_sno</v>
      </c>
      <c r="P1854" s="3" t="s">
        <v>5505</v>
      </c>
    </row>
    <row r="1855" spans="2:16" x14ac:dyDescent="0.45">
      <c r="B1855" s="3" t="s">
        <v>846</v>
      </c>
      <c r="C1855" s="4" t="s">
        <v>3012</v>
      </c>
      <c r="D1855" s="32" t="str">
        <f t="shared" si="112"/>
        <v>es_order_escrowDeliveryFl</v>
      </c>
      <c r="E1855">
        <f t="shared" si="113"/>
        <v>0</v>
      </c>
      <c r="F1855">
        <f t="shared" si="114"/>
        <v>0</v>
      </c>
      <c r="J1855" s="4" t="s">
        <v>3505</v>
      </c>
      <c r="K1855" s="4" t="s">
        <v>4146</v>
      </c>
      <c r="L1855" s="3"/>
      <c r="O1855" t="str">
        <f t="shared" si="115"/>
        <v>es_appInstallBenefit_amount</v>
      </c>
      <c r="P1855" s="3"/>
    </row>
    <row r="1856" spans="2:16" x14ac:dyDescent="0.45">
      <c r="B1856" s="3" t="s">
        <v>846</v>
      </c>
      <c r="C1856" s="4" t="s">
        <v>3013</v>
      </c>
      <c r="D1856" s="32" t="str">
        <f t="shared" si="112"/>
        <v>es_order_escrowDeliveryDt</v>
      </c>
      <c r="E1856">
        <f t="shared" si="113"/>
        <v>0</v>
      </c>
      <c r="F1856">
        <f t="shared" si="114"/>
        <v>0</v>
      </c>
      <c r="J1856" s="4" t="s">
        <v>3505</v>
      </c>
      <c r="K1856" s="4" t="s">
        <v>2558</v>
      </c>
      <c r="L1856" s="3"/>
      <c r="O1856" t="str">
        <f t="shared" si="115"/>
        <v>es_appInstallBenefit_couponNo</v>
      </c>
      <c r="P1856" s="3"/>
    </row>
    <row r="1857" spans="2:16" x14ac:dyDescent="0.45">
      <c r="B1857" s="3" t="s">
        <v>846</v>
      </c>
      <c r="C1857" s="4" t="s">
        <v>3014</v>
      </c>
      <c r="D1857" s="32" t="str">
        <f t="shared" si="112"/>
        <v>es_order_escrowDeliveryCd</v>
      </c>
      <c r="E1857">
        <f t="shared" si="113"/>
        <v>0</v>
      </c>
      <c r="F1857">
        <f t="shared" si="114"/>
        <v>0</v>
      </c>
      <c r="J1857" s="4" t="s">
        <v>3505</v>
      </c>
      <c r="K1857" s="4" t="s">
        <v>2929</v>
      </c>
      <c r="L1857" s="3"/>
      <c r="O1857" t="str">
        <f t="shared" si="115"/>
        <v>es_appInstallBenefit_uuid</v>
      </c>
      <c r="P1857" s="3"/>
    </row>
    <row r="1858" spans="2:16" x14ac:dyDescent="0.45">
      <c r="B1858" s="3" t="s">
        <v>846</v>
      </c>
      <c r="C1858" s="4" t="s">
        <v>3015</v>
      </c>
      <c r="D1858" s="32" t="str">
        <f t="shared" si="112"/>
        <v>es_order_escrowInvoiceNo</v>
      </c>
      <c r="E1858">
        <f t="shared" si="113"/>
        <v>0</v>
      </c>
      <c r="F1858">
        <f t="shared" si="114"/>
        <v>0</v>
      </c>
      <c r="J1858" s="4" t="s">
        <v>3505</v>
      </c>
      <c r="K1858" s="4" t="s">
        <v>2454</v>
      </c>
      <c r="L1858" s="3"/>
      <c r="O1858" t="str">
        <f t="shared" si="115"/>
        <v>es_appInstallBenefit_memNo</v>
      </c>
      <c r="P1858" s="3"/>
    </row>
    <row r="1859" spans="2:16" x14ac:dyDescent="0.45">
      <c r="B1859" s="3" t="s">
        <v>846</v>
      </c>
      <c r="C1859" s="4" t="s">
        <v>3016</v>
      </c>
      <c r="D1859" s="32" t="str">
        <f t="shared" si="112"/>
        <v>es_order_escrowConfirmFl</v>
      </c>
      <c r="E1859">
        <f t="shared" si="113"/>
        <v>0</v>
      </c>
      <c r="F1859">
        <f t="shared" si="114"/>
        <v>0</v>
      </c>
      <c r="J1859" s="4" t="s">
        <v>3505</v>
      </c>
      <c r="K1859" s="4" t="s">
        <v>2814</v>
      </c>
      <c r="L1859" s="3" t="s">
        <v>5506</v>
      </c>
      <c r="O1859" t="str">
        <f t="shared" si="115"/>
        <v>es_appInstallBenefit_memId</v>
      </c>
      <c r="P1859" s="3" t="s">
        <v>5506</v>
      </c>
    </row>
    <row r="1860" spans="2:16" x14ac:dyDescent="0.45">
      <c r="B1860" s="3" t="s">
        <v>846</v>
      </c>
      <c r="C1860" s="4" t="s">
        <v>3017</v>
      </c>
      <c r="D1860" s="32" t="str">
        <f t="shared" si="112"/>
        <v>es_order_escrowDenyFl</v>
      </c>
      <c r="E1860">
        <f t="shared" si="113"/>
        <v>0</v>
      </c>
      <c r="F1860">
        <f t="shared" si="114"/>
        <v>0</v>
      </c>
      <c r="J1860" s="4" t="s">
        <v>3505</v>
      </c>
      <c r="K1860" s="4" t="s">
        <v>2486</v>
      </c>
      <c r="L1860" s="3"/>
      <c r="O1860" t="str">
        <f t="shared" si="115"/>
        <v>es_appInstallBenefit_regDt</v>
      </c>
      <c r="P1860" s="3"/>
    </row>
    <row r="1861" spans="2:16" x14ac:dyDescent="0.45">
      <c r="B1861" s="3" t="s">
        <v>846</v>
      </c>
      <c r="C1861" s="4" t="s">
        <v>3018</v>
      </c>
      <c r="D1861" s="32" t="str">
        <f t="shared" ref="D1861:D1924" si="116">B1861&amp;"_"&amp;C1861</f>
        <v>es_order_fintechData</v>
      </c>
      <c r="E1861">
        <f t="shared" ref="E1861:E1924" si="117">VLOOKUP(D1861,$O$3:$P$6663,2,FALSE)</f>
        <v>0</v>
      </c>
      <c r="F1861">
        <f t="shared" ref="F1861:F1924" si="118">IFERROR(E1861,"")</f>
        <v>0</v>
      </c>
      <c r="J1861" s="4" t="s">
        <v>3505</v>
      </c>
      <c r="K1861" s="4" t="s">
        <v>2487</v>
      </c>
      <c r="L1861" s="3"/>
      <c r="O1861" t="str">
        <f t="shared" ref="O1861:O1924" si="119">J1861&amp;"_"&amp;K1861</f>
        <v>es_appInstallBenefit_modDt</v>
      </c>
      <c r="P1861" s="3"/>
    </row>
    <row r="1862" spans="2:16" x14ac:dyDescent="0.45">
      <c r="B1862" s="3" t="s">
        <v>846</v>
      </c>
      <c r="C1862" s="4" t="s">
        <v>3019</v>
      </c>
      <c r="D1862" s="32" t="str">
        <f t="shared" si="116"/>
        <v>es_order_checkoutData</v>
      </c>
      <c r="E1862">
        <f t="shared" si="117"/>
        <v>0</v>
      </c>
      <c r="F1862">
        <f t="shared" si="118"/>
        <v>0</v>
      </c>
      <c r="J1862" s="4" t="s">
        <v>3506</v>
      </c>
      <c r="K1862" s="4" t="s">
        <v>2450</v>
      </c>
      <c r="L1862" s="3" t="s">
        <v>5505</v>
      </c>
      <c r="O1862" t="str">
        <f t="shared" si="119"/>
        <v>es_appPushStatistics_sno</v>
      </c>
      <c r="P1862" s="3" t="s">
        <v>5505</v>
      </c>
    </row>
    <row r="1863" spans="2:16" x14ac:dyDescent="0.45">
      <c r="B1863" s="3" t="s">
        <v>846</v>
      </c>
      <c r="C1863" s="4" t="s">
        <v>3020</v>
      </c>
      <c r="D1863" s="32" t="str">
        <f t="shared" si="116"/>
        <v>es_order_checksumData</v>
      </c>
      <c r="E1863" t="str">
        <f t="shared" si="117"/>
        <v>MUL</v>
      </c>
      <c r="F1863" t="str">
        <f t="shared" si="118"/>
        <v>MUL</v>
      </c>
      <c r="G1863" t="s">
        <v>5506</v>
      </c>
      <c r="J1863" s="4" t="s">
        <v>3506</v>
      </c>
      <c r="K1863" s="4" t="s">
        <v>2941</v>
      </c>
      <c r="L1863" s="3" t="s">
        <v>5506</v>
      </c>
      <c r="O1863" t="str">
        <f t="shared" si="119"/>
        <v>es_appPushStatistics_pushCode</v>
      </c>
      <c r="P1863" s="3" t="s">
        <v>5506</v>
      </c>
    </row>
    <row r="1864" spans="2:16" x14ac:dyDescent="0.45">
      <c r="B1864" s="3" t="s">
        <v>846</v>
      </c>
      <c r="C1864" s="4" t="s">
        <v>3021</v>
      </c>
      <c r="D1864" s="32" t="str">
        <f t="shared" si="116"/>
        <v>es_order_addField</v>
      </c>
      <c r="E1864">
        <f t="shared" si="117"/>
        <v>0</v>
      </c>
      <c r="F1864">
        <f t="shared" si="118"/>
        <v>0</v>
      </c>
      <c r="J1864" s="4" t="s">
        <v>3506</v>
      </c>
      <c r="K1864" s="4" t="s">
        <v>4147</v>
      </c>
      <c r="L1864" s="3"/>
      <c r="O1864" t="str">
        <f t="shared" si="119"/>
        <v>es_appPushStatistics_orderCntAndroid</v>
      </c>
      <c r="P1864" s="3"/>
    </row>
    <row r="1865" spans="2:16" x14ac:dyDescent="0.45">
      <c r="B1865" s="3" t="s">
        <v>846</v>
      </c>
      <c r="C1865" s="4" t="s">
        <v>3022</v>
      </c>
      <c r="D1865" s="32" t="str">
        <f t="shared" si="116"/>
        <v>es_order_bankdaManualNo</v>
      </c>
      <c r="E1865">
        <f t="shared" si="117"/>
        <v>0</v>
      </c>
      <c r="F1865">
        <f t="shared" si="118"/>
        <v>0</v>
      </c>
      <c r="J1865" s="4" t="s">
        <v>3506</v>
      </c>
      <c r="K1865" s="4" t="s">
        <v>4148</v>
      </c>
      <c r="L1865" s="3"/>
      <c r="O1865" t="str">
        <f t="shared" si="119"/>
        <v>es_appPushStatistics_orderCntIos</v>
      </c>
      <c r="P1865" s="3"/>
    </row>
    <row r="1866" spans="2:16" x14ac:dyDescent="0.45">
      <c r="B1866" s="3" t="s">
        <v>846</v>
      </c>
      <c r="C1866" s="4" t="s">
        <v>3023</v>
      </c>
      <c r="D1866" s="32" t="str">
        <f t="shared" si="116"/>
        <v>es_order_bankdaManualFl</v>
      </c>
      <c r="E1866">
        <f t="shared" si="117"/>
        <v>0</v>
      </c>
      <c r="F1866">
        <f t="shared" si="118"/>
        <v>0</v>
      </c>
      <c r="J1866" s="4" t="s">
        <v>3506</v>
      </c>
      <c r="K1866" s="4" t="s">
        <v>4149</v>
      </c>
      <c r="L1866" s="3"/>
      <c r="O1866" t="str">
        <f t="shared" si="119"/>
        <v>es_appPushStatistics_orderAmountAndroid</v>
      </c>
      <c r="P1866" s="3"/>
    </row>
    <row r="1867" spans="2:16" x14ac:dyDescent="0.45">
      <c r="B1867" s="3" t="s">
        <v>846</v>
      </c>
      <c r="C1867" s="4" t="s">
        <v>3024</v>
      </c>
      <c r="D1867" s="32" t="str">
        <f t="shared" si="116"/>
        <v>es_order_bankdaManualMangerId</v>
      </c>
      <c r="E1867">
        <f t="shared" si="117"/>
        <v>0</v>
      </c>
      <c r="F1867">
        <f t="shared" si="118"/>
        <v>0</v>
      </c>
      <c r="J1867" s="4" t="s">
        <v>3506</v>
      </c>
      <c r="K1867" s="4" t="s">
        <v>4150</v>
      </c>
      <c r="L1867" s="3"/>
      <c r="O1867" t="str">
        <f t="shared" si="119"/>
        <v>es_appPushStatistics_orderAmountIos</v>
      </c>
      <c r="P1867" s="3"/>
    </row>
    <row r="1868" spans="2:16" x14ac:dyDescent="0.45">
      <c r="B1868" s="3" t="s">
        <v>846</v>
      </c>
      <c r="C1868" s="4" t="s">
        <v>3025</v>
      </c>
      <c r="D1868" s="32" t="str">
        <f t="shared" si="116"/>
        <v>es_order_paymentDt</v>
      </c>
      <c r="E1868" t="str">
        <f t="shared" si="117"/>
        <v>MUL</v>
      </c>
      <c r="F1868" t="str">
        <f t="shared" si="118"/>
        <v>MUL</v>
      </c>
      <c r="G1868" t="s">
        <v>5506</v>
      </c>
      <c r="J1868" s="4" t="s">
        <v>3506</v>
      </c>
      <c r="K1868" s="4" t="s">
        <v>2486</v>
      </c>
      <c r="L1868" s="3"/>
      <c r="O1868" t="str">
        <f t="shared" si="119"/>
        <v>es_appPushStatistics_regDt</v>
      </c>
      <c r="P1868" s="3"/>
    </row>
    <row r="1869" spans="2:16" x14ac:dyDescent="0.45">
      <c r="B1869" s="3" t="s">
        <v>846</v>
      </c>
      <c r="C1869" s="4" t="s">
        <v>3026</v>
      </c>
      <c r="D1869" s="32" t="str">
        <f t="shared" si="116"/>
        <v>es_order_multiShippingFl</v>
      </c>
      <c r="E1869">
        <f t="shared" si="117"/>
        <v>0</v>
      </c>
      <c r="F1869">
        <f t="shared" si="118"/>
        <v>0</v>
      </c>
      <c r="J1869" s="4" t="s">
        <v>3506</v>
      </c>
      <c r="K1869" s="4" t="s">
        <v>2487</v>
      </c>
      <c r="L1869" s="3"/>
      <c r="O1869" t="str">
        <f t="shared" si="119"/>
        <v>es_appPushStatistics_modDt</v>
      </c>
      <c r="P1869" s="3"/>
    </row>
    <row r="1870" spans="2:16" x14ac:dyDescent="0.45">
      <c r="B1870" s="3" t="s">
        <v>846</v>
      </c>
      <c r="C1870" s="4" t="s">
        <v>3027</v>
      </c>
      <c r="D1870" s="32" t="str">
        <f t="shared" si="116"/>
        <v>es_order_trackingKey</v>
      </c>
      <c r="E1870">
        <f t="shared" si="117"/>
        <v>0</v>
      </c>
      <c r="F1870">
        <f t="shared" si="118"/>
        <v>0</v>
      </c>
      <c r="J1870" s="4" t="s">
        <v>3507</v>
      </c>
      <c r="K1870" s="4" t="s">
        <v>2450</v>
      </c>
      <c r="L1870" s="3" t="s">
        <v>5505</v>
      </c>
      <c r="O1870" t="str">
        <f t="shared" si="119"/>
        <v>es_appStatistics_sno</v>
      </c>
      <c r="P1870" s="3" t="s">
        <v>5505</v>
      </c>
    </row>
    <row r="1871" spans="2:16" x14ac:dyDescent="0.45">
      <c r="B1871" s="3" t="s">
        <v>846</v>
      </c>
      <c r="C1871" s="4" t="s">
        <v>3028</v>
      </c>
      <c r="D1871" s="32" t="str">
        <f t="shared" si="116"/>
        <v>es_order_userHandleProcess</v>
      </c>
      <c r="E1871" t="str">
        <f t="shared" si="117"/>
        <v>MUL</v>
      </c>
      <c r="F1871" t="str">
        <f t="shared" si="118"/>
        <v>MUL</v>
      </c>
      <c r="G1871" t="s">
        <v>5506</v>
      </c>
      <c r="J1871" s="4" t="s">
        <v>3507</v>
      </c>
      <c r="K1871" s="4" t="s">
        <v>3279</v>
      </c>
      <c r="L1871" s="3" t="s">
        <v>5506</v>
      </c>
      <c r="O1871" t="str">
        <f t="shared" si="119"/>
        <v>es_appStatistics_date</v>
      </c>
      <c r="P1871" s="3" t="s">
        <v>5506</v>
      </c>
    </row>
    <row r="1872" spans="2:16" x14ac:dyDescent="0.45">
      <c r="B1872" s="3" t="s">
        <v>846</v>
      </c>
      <c r="C1872" s="4" t="s">
        <v>2486</v>
      </c>
      <c r="D1872" s="32" t="str">
        <f t="shared" si="116"/>
        <v>es_order_regDt</v>
      </c>
      <c r="E1872" t="str">
        <f t="shared" si="117"/>
        <v>MUL</v>
      </c>
      <c r="F1872" t="str">
        <f t="shared" si="118"/>
        <v>MUL</v>
      </c>
      <c r="G1872" t="s">
        <v>5506</v>
      </c>
      <c r="J1872" s="4" t="s">
        <v>3507</v>
      </c>
      <c r="K1872" s="4" t="s">
        <v>4151</v>
      </c>
      <c r="L1872" s="3"/>
      <c r="O1872" t="str">
        <f t="shared" si="119"/>
        <v>es_appStatistics_mileageAmountAndroid</v>
      </c>
      <c r="P1872" s="3"/>
    </row>
    <row r="1873" spans="2:16" x14ac:dyDescent="0.45">
      <c r="B1873" s="3" t="s">
        <v>846</v>
      </c>
      <c r="C1873" s="4" t="s">
        <v>2487</v>
      </c>
      <c r="D1873" s="32" t="str">
        <f t="shared" si="116"/>
        <v>es_order_modDt</v>
      </c>
      <c r="E1873" t="str">
        <f t="shared" si="117"/>
        <v>MUL</v>
      </c>
      <c r="F1873" t="str">
        <f t="shared" si="118"/>
        <v>MUL</v>
      </c>
      <c r="G1873" t="s">
        <v>5506</v>
      </c>
      <c r="J1873" s="4" t="s">
        <v>3507</v>
      </c>
      <c r="K1873" s="4" t="s">
        <v>4152</v>
      </c>
      <c r="L1873" s="3"/>
      <c r="O1873" t="str">
        <f t="shared" si="119"/>
        <v>es_appStatistics_mileageAmountIos</v>
      </c>
      <c r="P1873" s="3"/>
    </row>
    <row r="1874" spans="2:16" x14ac:dyDescent="0.45">
      <c r="B1874" s="3" t="s">
        <v>846</v>
      </c>
      <c r="C1874" s="4" t="s">
        <v>3029</v>
      </c>
      <c r="D1874" s="32" t="str">
        <f t="shared" si="116"/>
        <v>es_order_pgChargeBack</v>
      </c>
      <c r="E1874">
        <f t="shared" si="117"/>
        <v>0</v>
      </c>
      <c r="F1874">
        <f t="shared" si="118"/>
        <v>0</v>
      </c>
      <c r="J1874" s="4" t="s">
        <v>3507</v>
      </c>
      <c r="K1874" s="4" t="s">
        <v>4153</v>
      </c>
      <c r="L1874" s="3"/>
      <c r="O1874" t="str">
        <f t="shared" si="119"/>
        <v>es_appStatistics_couponCntAndroid</v>
      </c>
      <c r="P1874" s="3"/>
    </row>
    <row r="1875" spans="2:16" x14ac:dyDescent="0.45">
      <c r="B1875" s="3" t="s">
        <v>846</v>
      </c>
      <c r="C1875" s="4" t="s">
        <v>3030</v>
      </c>
      <c r="D1875" s="32" t="str">
        <f t="shared" si="116"/>
        <v>es_order_fbPixelKey</v>
      </c>
      <c r="E1875">
        <f t="shared" si="117"/>
        <v>0</v>
      </c>
      <c r="F1875">
        <f t="shared" si="118"/>
        <v>0</v>
      </c>
      <c r="J1875" s="4" t="s">
        <v>3507</v>
      </c>
      <c r="K1875" s="4" t="s">
        <v>4154</v>
      </c>
      <c r="L1875" s="3"/>
      <c r="O1875" t="str">
        <f t="shared" si="119"/>
        <v>es_appStatistics_couponCntIos</v>
      </c>
      <c r="P1875" s="3"/>
    </row>
    <row r="1876" spans="2:16" x14ac:dyDescent="0.45">
      <c r="B1876" s="3" t="s">
        <v>846</v>
      </c>
      <c r="C1876" s="4" t="s">
        <v>3382</v>
      </c>
      <c r="D1876" s="32" t="str">
        <f t="shared" si="116"/>
        <v>es_order_LOAD_DTTM</v>
      </c>
      <c r="E1876" t="e">
        <f t="shared" si="117"/>
        <v>#N/A</v>
      </c>
      <c r="F1876" t="str">
        <f t="shared" si="118"/>
        <v/>
      </c>
      <c r="G1876" t="s">
        <v>3381</v>
      </c>
      <c r="J1876" s="4" t="s">
        <v>3507</v>
      </c>
      <c r="K1876" s="4" t="s">
        <v>4147</v>
      </c>
      <c r="L1876" s="3"/>
      <c r="O1876" t="str">
        <f t="shared" si="119"/>
        <v>es_appStatistics_orderCntAndroid</v>
      </c>
      <c r="P1876" s="3"/>
    </row>
    <row r="1877" spans="2:16" x14ac:dyDescent="0.45">
      <c r="B1877" s="3" t="s">
        <v>847</v>
      </c>
      <c r="C1877" s="4" t="s">
        <v>2450</v>
      </c>
      <c r="D1877" s="32" t="str">
        <f t="shared" si="116"/>
        <v>es_orderCoupon_sno</v>
      </c>
      <c r="E1877" t="str">
        <f t="shared" si="117"/>
        <v>PRI</v>
      </c>
      <c r="F1877" t="str">
        <f t="shared" si="118"/>
        <v>PRI</v>
      </c>
      <c r="G1877" t="s">
        <v>5505</v>
      </c>
      <c r="J1877" s="4" t="s">
        <v>3507</v>
      </c>
      <c r="K1877" s="4" t="s">
        <v>4148</v>
      </c>
      <c r="L1877" s="3"/>
      <c r="O1877" t="str">
        <f t="shared" si="119"/>
        <v>es_appStatistics_orderCntIos</v>
      </c>
      <c r="P1877" s="3"/>
    </row>
    <row r="1878" spans="2:16" x14ac:dyDescent="0.45">
      <c r="B1878" s="3" t="s">
        <v>847</v>
      </c>
      <c r="C1878" s="4" t="s">
        <v>2477</v>
      </c>
      <c r="D1878" s="32" t="str">
        <f t="shared" si="116"/>
        <v>es_orderCoupon_orderNo</v>
      </c>
      <c r="E1878" t="str">
        <f t="shared" si="117"/>
        <v>MUL</v>
      </c>
      <c r="F1878" t="str">
        <f t="shared" si="118"/>
        <v>MUL</v>
      </c>
      <c r="G1878" t="s">
        <v>5506</v>
      </c>
      <c r="J1878" s="4" t="s">
        <v>3507</v>
      </c>
      <c r="K1878" s="4" t="s">
        <v>4149</v>
      </c>
      <c r="L1878" s="3"/>
      <c r="O1878" t="str">
        <f t="shared" si="119"/>
        <v>es_appStatistics_orderAmountAndroid</v>
      </c>
      <c r="P1878" s="3"/>
    </row>
    <row r="1879" spans="2:16" x14ac:dyDescent="0.45">
      <c r="B1879" s="3" t="s">
        <v>847</v>
      </c>
      <c r="C1879" s="4" t="s">
        <v>3031</v>
      </c>
      <c r="D1879" s="32" t="str">
        <f t="shared" si="116"/>
        <v>es_orderCoupon_orderCd</v>
      </c>
      <c r="E1879">
        <f t="shared" si="117"/>
        <v>0</v>
      </c>
      <c r="F1879">
        <f t="shared" si="118"/>
        <v>0</v>
      </c>
      <c r="J1879" s="4" t="s">
        <v>3507</v>
      </c>
      <c r="K1879" s="4" t="s">
        <v>4150</v>
      </c>
      <c r="L1879" s="3"/>
      <c r="O1879" t="str">
        <f t="shared" si="119"/>
        <v>es_appStatistics_orderAmountIos</v>
      </c>
      <c r="P1879" s="3"/>
    </row>
    <row r="1880" spans="2:16" x14ac:dyDescent="0.45">
      <c r="B1880" s="3" t="s">
        <v>847</v>
      </c>
      <c r="C1880" s="4" t="s">
        <v>2475</v>
      </c>
      <c r="D1880" s="32" t="str">
        <f t="shared" si="116"/>
        <v>es_orderCoupon_goodsNo</v>
      </c>
      <c r="E1880" t="str">
        <f t="shared" si="117"/>
        <v>MUL</v>
      </c>
      <c r="F1880" t="str">
        <f t="shared" si="118"/>
        <v>MUL</v>
      </c>
      <c r="G1880" t="s">
        <v>5506</v>
      </c>
      <c r="J1880" s="4" t="s">
        <v>3507</v>
      </c>
      <c r="K1880" s="4" t="s">
        <v>2486</v>
      </c>
      <c r="L1880" s="3"/>
      <c r="O1880" t="str">
        <f t="shared" si="119"/>
        <v>es_appStatistics_regDt</v>
      </c>
      <c r="P1880" s="3"/>
    </row>
    <row r="1881" spans="2:16" x14ac:dyDescent="0.45">
      <c r="B1881" s="3" t="s">
        <v>847</v>
      </c>
      <c r="C1881" s="4" t="s">
        <v>2506</v>
      </c>
      <c r="D1881" s="32" t="str">
        <f t="shared" si="116"/>
        <v>es_orderCoupon_memberCouponNo</v>
      </c>
      <c r="E1881">
        <f t="shared" si="117"/>
        <v>0</v>
      </c>
      <c r="F1881">
        <f t="shared" si="118"/>
        <v>0</v>
      </c>
      <c r="J1881" s="4" t="s">
        <v>3507</v>
      </c>
      <c r="K1881" s="4" t="s">
        <v>2487</v>
      </c>
      <c r="L1881" s="3"/>
      <c r="O1881" t="str">
        <f t="shared" si="119"/>
        <v>es_appStatistics_modDt</v>
      </c>
      <c r="P1881" s="3"/>
    </row>
    <row r="1882" spans="2:16" x14ac:dyDescent="0.45">
      <c r="B1882" s="3" t="s">
        <v>847</v>
      </c>
      <c r="C1882" s="4" t="s">
        <v>2561</v>
      </c>
      <c r="D1882" s="32" t="str">
        <f t="shared" si="116"/>
        <v>es_orderCoupon_couponUseType</v>
      </c>
      <c r="E1882">
        <f t="shared" si="117"/>
        <v>0</v>
      </c>
      <c r="F1882">
        <f t="shared" si="118"/>
        <v>0</v>
      </c>
      <c r="J1882" s="4" t="s">
        <v>3508</v>
      </c>
      <c r="K1882" s="4" t="s">
        <v>2450</v>
      </c>
      <c r="L1882" s="3" t="s">
        <v>5505</v>
      </c>
      <c r="O1882" t="str">
        <f t="shared" si="119"/>
        <v>es_attendance_sno</v>
      </c>
      <c r="P1882" s="3" t="s">
        <v>5505</v>
      </c>
    </row>
    <row r="1883" spans="2:16" x14ac:dyDescent="0.45">
      <c r="B1883" s="3" t="s">
        <v>847</v>
      </c>
      <c r="C1883" s="4" t="s">
        <v>2563</v>
      </c>
      <c r="D1883" s="32" t="str">
        <f t="shared" si="116"/>
        <v>es_orderCoupon_couponNm</v>
      </c>
      <c r="E1883">
        <f t="shared" si="117"/>
        <v>0</v>
      </c>
      <c r="F1883">
        <f t="shared" si="118"/>
        <v>0</v>
      </c>
      <c r="J1883" s="4" t="s">
        <v>3508</v>
      </c>
      <c r="K1883" s="4" t="s">
        <v>4155</v>
      </c>
      <c r="L1883" s="3"/>
      <c r="O1883" t="str">
        <f t="shared" si="119"/>
        <v>es_attendance_title</v>
      </c>
      <c r="P1883" s="3"/>
    </row>
    <row r="1884" spans="2:16" x14ac:dyDescent="0.45">
      <c r="B1884" s="3" t="s">
        <v>847</v>
      </c>
      <c r="C1884" s="4" t="s">
        <v>3032</v>
      </c>
      <c r="D1884" s="32" t="str">
        <f t="shared" si="116"/>
        <v>es_orderCoupon_expireSdt</v>
      </c>
      <c r="E1884">
        <f t="shared" si="117"/>
        <v>0</v>
      </c>
      <c r="F1884">
        <f t="shared" si="118"/>
        <v>0</v>
      </c>
      <c r="J1884" s="4" t="s">
        <v>3508</v>
      </c>
      <c r="K1884" s="4" t="s">
        <v>4156</v>
      </c>
      <c r="L1884" s="3"/>
      <c r="O1884" t="str">
        <f t="shared" si="119"/>
        <v>es_attendance_startDt</v>
      </c>
      <c r="P1884" s="3"/>
    </row>
    <row r="1885" spans="2:16" x14ac:dyDescent="0.45">
      <c r="B1885" s="3" t="s">
        <v>847</v>
      </c>
      <c r="C1885" s="4" t="s">
        <v>3033</v>
      </c>
      <c r="D1885" s="32" t="str">
        <f t="shared" si="116"/>
        <v>es_orderCoupon_expireEdt</v>
      </c>
      <c r="E1885">
        <f t="shared" si="117"/>
        <v>0</v>
      </c>
      <c r="F1885">
        <f t="shared" si="118"/>
        <v>0</v>
      </c>
      <c r="J1885" s="4" t="s">
        <v>3508</v>
      </c>
      <c r="K1885" s="4" t="s">
        <v>4157</v>
      </c>
      <c r="L1885" s="3"/>
      <c r="O1885" t="str">
        <f t="shared" si="119"/>
        <v>es_attendance_endDt</v>
      </c>
      <c r="P1885" s="3"/>
    </row>
    <row r="1886" spans="2:16" x14ac:dyDescent="0.45">
      <c r="B1886" s="3" t="s">
        <v>847</v>
      </c>
      <c r="C1886" s="4" t="s">
        <v>3034</v>
      </c>
      <c r="D1886" s="32" t="str">
        <f t="shared" si="116"/>
        <v>es_orderCoupon_couponPrice</v>
      </c>
      <c r="E1886" t="str">
        <f t="shared" si="117"/>
        <v>MUL</v>
      </c>
      <c r="F1886" t="str">
        <f t="shared" si="118"/>
        <v>MUL</v>
      </c>
      <c r="G1886" t="s">
        <v>5506</v>
      </c>
      <c r="J1886" s="4" t="s">
        <v>3508</v>
      </c>
      <c r="K1886" s="4" t="s">
        <v>4158</v>
      </c>
      <c r="L1886" s="3"/>
      <c r="O1886" t="str">
        <f t="shared" si="119"/>
        <v>es_attendance_deviceFl</v>
      </c>
      <c r="P1886" s="3"/>
    </row>
    <row r="1887" spans="2:16" x14ac:dyDescent="0.45">
      <c r="B1887" s="3" t="s">
        <v>847</v>
      </c>
      <c r="C1887" s="4" t="s">
        <v>3035</v>
      </c>
      <c r="D1887" s="32" t="str">
        <f t="shared" si="116"/>
        <v>es_orderCoupon_couponMileage</v>
      </c>
      <c r="E1887">
        <f t="shared" si="117"/>
        <v>0</v>
      </c>
      <c r="F1887">
        <f t="shared" si="118"/>
        <v>0</v>
      </c>
      <c r="J1887" s="4" t="s">
        <v>3508</v>
      </c>
      <c r="K1887" s="4" t="s">
        <v>4159</v>
      </c>
      <c r="L1887" s="3"/>
      <c r="O1887" t="str">
        <f t="shared" si="119"/>
        <v>es_attendance_groupFl</v>
      </c>
      <c r="P1887" s="3"/>
    </row>
    <row r="1888" spans="2:16" x14ac:dyDescent="0.45">
      <c r="B1888" s="3" t="s">
        <v>847</v>
      </c>
      <c r="C1888" s="4" t="s">
        <v>3036</v>
      </c>
      <c r="D1888" s="32" t="str">
        <f t="shared" si="116"/>
        <v>es_orderCoupon_minusCouponFl</v>
      </c>
      <c r="E1888">
        <f t="shared" si="117"/>
        <v>0</v>
      </c>
      <c r="F1888">
        <f t="shared" si="118"/>
        <v>0</v>
      </c>
      <c r="J1888" s="4" t="s">
        <v>3508</v>
      </c>
      <c r="K1888" s="4" t="s">
        <v>2815</v>
      </c>
      <c r="L1888" s="3"/>
      <c r="O1888" t="str">
        <f t="shared" si="119"/>
        <v>es_attendance_groupSno</v>
      </c>
      <c r="P1888" s="3"/>
    </row>
    <row r="1889" spans="2:16" x14ac:dyDescent="0.45">
      <c r="B1889" s="3" t="s">
        <v>847</v>
      </c>
      <c r="C1889" s="4" t="s">
        <v>3037</v>
      </c>
      <c r="D1889" s="32" t="str">
        <f t="shared" si="116"/>
        <v>es_orderCoupon_plusCouponFl</v>
      </c>
      <c r="E1889">
        <f t="shared" si="117"/>
        <v>0</v>
      </c>
      <c r="F1889">
        <f t="shared" si="118"/>
        <v>0</v>
      </c>
      <c r="J1889" s="4" t="s">
        <v>3508</v>
      </c>
      <c r="K1889" s="4" t="s">
        <v>4160</v>
      </c>
      <c r="L1889" s="3"/>
      <c r="O1889" t="str">
        <f t="shared" si="119"/>
        <v>es_attendance_methodFl</v>
      </c>
      <c r="P1889" s="3"/>
    </row>
    <row r="1890" spans="2:16" x14ac:dyDescent="0.45">
      <c r="B1890" s="3" t="s">
        <v>847</v>
      </c>
      <c r="C1890" s="4" t="s">
        <v>3038</v>
      </c>
      <c r="D1890" s="32" t="str">
        <f t="shared" si="116"/>
        <v>es_orderCoupon_minusRestoreCouponFl</v>
      </c>
      <c r="E1890">
        <f t="shared" si="117"/>
        <v>0</v>
      </c>
      <c r="F1890">
        <f t="shared" si="118"/>
        <v>0</v>
      </c>
      <c r="J1890" s="4" t="s">
        <v>3508</v>
      </c>
      <c r="K1890" s="4" t="s">
        <v>4161</v>
      </c>
      <c r="L1890" s="3"/>
      <c r="O1890" t="str">
        <f t="shared" si="119"/>
        <v>es_attendance_conditionFl</v>
      </c>
      <c r="P1890" s="3"/>
    </row>
    <row r="1891" spans="2:16" x14ac:dyDescent="0.45">
      <c r="B1891" s="3" t="s">
        <v>847</v>
      </c>
      <c r="C1891" s="4" t="s">
        <v>3039</v>
      </c>
      <c r="D1891" s="32" t="str">
        <f t="shared" si="116"/>
        <v>es_orderCoupon_plusRestoreCouponFl</v>
      </c>
      <c r="E1891">
        <f t="shared" si="117"/>
        <v>0</v>
      </c>
      <c r="F1891">
        <f t="shared" si="118"/>
        <v>0</v>
      </c>
      <c r="J1891" s="4" t="s">
        <v>3508</v>
      </c>
      <c r="K1891" s="4" t="s">
        <v>4162</v>
      </c>
      <c r="L1891" s="3"/>
      <c r="O1891" t="str">
        <f t="shared" si="119"/>
        <v>es_attendance_conditionCount</v>
      </c>
      <c r="P1891" s="3"/>
    </row>
    <row r="1892" spans="2:16" x14ac:dyDescent="0.45">
      <c r="B1892" s="3" t="s">
        <v>847</v>
      </c>
      <c r="C1892" s="4" t="s">
        <v>2486</v>
      </c>
      <c r="D1892" s="32" t="str">
        <f t="shared" si="116"/>
        <v>es_orderCoupon_regDt</v>
      </c>
      <c r="E1892">
        <f t="shared" si="117"/>
        <v>0</v>
      </c>
      <c r="F1892">
        <f t="shared" si="118"/>
        <v>0</v>
      </c>
      <c r="J1892" s="4" t="s">
        <v>3508</v>
      </c>
      <c r="K1892" s="4" t="s">
        <v>4163</v>
      </c>
      <c r="L1892" s="3"/>
      <c r="O1892" t="str">
        <f t="shared" si="119"/>
        <v>es_attendance_benefitGiveFl</v>
      </c>
      <c r="P1892" s="3"/>
    </row>
    <row r="1893" spans="2:16" x14ac:dyDescent="0.45">
      <c r="B1893" s="3" t="s">
        <v>847</v>
      </c>
      <c r="C1893" s="4" t="s">
        <v>2487</v>
      </c>
      <c r="D1893" s="32" t="str">
        <f t="shared" si="116"/>
        <v>es_orderCoupon_modDt</v>
      </c>
      <c r="E1893">
        <f t="shared" si="117"/>
        <v>0</v>
      </c>
      <c r="F1893">
        <f t="shared" si="118"/>
        <v>0</v>
      </c>
      <c r="J1893" s="4" t="s">
        <v>3508</v>
      </c>
      <c r="K1893" s="4" t="s">
        <v>4164</v>
      </c>
      <c r="L1893" s="3"/>
      <c r="O1893" t="str">
        <f t="shared" si="119"/>
        <v>es_attendance_benefitFl</v>
      </c>
      <c r="P1893" s="3"/>
    </row>
    <row r="1894" spans="2:16" x14ac:dyDescent="0.45">
      <c r="B1894" s="3" t="s">
        <v>847</v>
      </c>
      <c r="C1894" s="4" t="s">
        <v>3382</v>
      </c>
      <c r="D1894" s="32" t="str">
        <f t="shared" si="116"/>
        <v>es_orderCoupon_LOAD_DTTM</v>
      </c>
      <c r="E1894" t="e">
        <f t="shared" si="117"/>
        <v>#N/A</v>
      </c>
      <c r="F1894" t="str">
        <f t="shared" si="118"/>
        <v/>
      </c>
      <c r="G1894" t="s">
        <v>3381</v>
      </c>
      <c r="J1894" s="4" t="s">
        <v>3508</v>
      </c>
      <c r="K1894" s="4" t="s">
        <v>4165</v>
      </c>
      <c r="L1894" s="3"/>
      <c r="O1894" t="str">
        <f t="shared" si="119"/>
        <v>es_attendance_benefitMileage</v>
      </c>
      <c r="P1894" s="3"/>
    </row>
    <row r="1895" spans="2:16" x14ac:dyDescent="0.45">
      <c r="B1895" s="3" t="s">
        <v>848</v>
      </c>
      <c r="C1895" s="4" t="s">
        <v>2450</v>
      </c>
      <c r="D1895" s="32" t="str">
        <f t="shared" si="116"/>
        <v>es_orderGoods_sno</v>
      </c>
      <c r="E1895" t="str">
        <f t="shared" si="117"/>
        <v>PRI</v>
      </c>
      <c r="F1895" t="str">
        <f t="shared" si="118"/>
        <v>PRI</v>
      </c>
      <c r="G1895" t="s">
        <v>5505</v>
      </c>
      <c r="J1895" s="4" t="s">
        <v>3508</v>
      </c>
      <c r="K1895" s="4" t="s">
        <v>4166</v>
      </c>
      <c r="L1895" s="3"/>
      <c r="O1895" t="str">
        <f t="shared" si="119"/>
        <v>es_attendance_benefitCouponSno</v>
      </c>
      <c r="P1895" s="3"/>
    </row>
    <row r="1896" spans="2:16" x14ac:dyDescent="0.45">
      <c r="B1896" s="3" t="s">
        <v>848</v>
      </c>
      <c r="C1896" s="4" t="s">
        <v>2477</v>
      </c>
      <c r="D1896" s="32" t="str">
        <f t="shared" si="116"/>
        <v>es_orderGoods_orderNo</v>
      </c>
      <c r="E1896" t="str">
        <f t="shared" si="117"/>
        <v>MUL</v>
      </c>
      <c r="F1896" t="str">
        <f t="shared" si="118"/>
        <v>MUL</v>
      </c>
      <c r="G1896" t="s">
        <v>5506</v>
      </c>
      <c r="J1896" s="4" t="s">
        <v>3508</v>
      </c>
      <c r="K1896" s="4" t="s">
        <v>4167</v>
      </c>
      <c r="L1896" s="3"/>
      <c r="O1896" t="str">
        <f t="shared" si="119"/>
        <v>es_attendance_designHeadFl</v>
      </c>
      <c r="P1896" s="3"/>
    </row>
    <row r="1897" spans="2:16" x14ac:dyDescent="0.45">
      <c r="B1897" s="3" t="s">
        <v>848</v>
      </c>
      <c r="C1897" s="4" t="s">
        <v>2496</v>
      </c>
      <c r="D1897" s="32" t="str">
        <f t="shared" si="116"/>
        <v>es_orderGoods_mallSno</v>
      </c>
      <c r="E1897">
        <f t="shared" si="117"/>
        <v>0</v>
      </c>
      <c r="F1897">
        <f t="shared" si="118"/>
        <v>0</v>
      </c>
      <c r="J1897" s="4" t="s">
        <v>3508</v>
      </c>
      <c r="K1897" s="4" t="s">
        <v>4168</v>
      </c>
      <c r="L1897" s="3"/>
      <c r="O1897" t="str">
        <f t="shared" si="119"/>
        <v>es_attendance_designHead</v>
      </c>
      <c r="P1897" s="3"/>
    </row>
    <row r="1898" spans="2:16" x14ac:dyDescent="0.45">
      <c r="B1898" s="3" t="s">
        <v>848</v>
      </c>
      <c r="C1898" s="4" t="s">
        <v>3040</v>
      </c>
      <c r="D1898" s="32" t="str">
        <f t="shared" si="116"/>
        <v>es_orderGoods_apiOrderGoodsNo</v>
      </c>
      <c r="E1898" t="str">
        <f t="shared" si="117"/>
        <v>MUL</v>
      </c>
      <c r="F1898" t="str">
        <f t="shared" si="118"/>
        <v>MUL</v>
      </c>
      <c r="G1898" t="s">
        <v>5506</v>
      </c>
      <c r="J1898" s="4" t="s">
        <v>3508</v>
      </c>
      <c r="K1898" s="4" t="s">
        <v>4169</v>
      </c>
      <c r="L1898" s="3"/>
      <c r="O1898" t="str">
        <f t="shared" si="119"/>
        <v>es_attendance_designBodyFl</v>
      </c>
      <c r="P1898" s="3"/>
    </row>
    <row r="1899" spans="2:16" x14ac:dyDescent="0.45">
      <c r="B1899" s="3" t="s">
        <v>848</v>
      </c>
      <c r="C1899" s="4" t="s">
        <v>3031</v>
      </c>
      <c r="D1899" s="32" t="str">
        <f t="shared" si="116"/>
        <v>es_orderGoods_orderCd</v>
      </c>
      <c r="E1899">
        <f t="shared" si="117"/>
        <v>0</v>
      </c>
      <c r="F1899">
        <f t="shared" si="118"/>
        <v>0</v>
      </c>
      <c r="J1899" s="4" t="s">
        <v>3508</v>
      </c>
      <c r="K1899" s="4" t="s">
        <v>4170</v>
      </c>
      <c r="L1899" s="3"/>
      <c r="O1899" t="str">
        <f t="shared" si="119"/>
        <v>es_attendance_designFooter</v>
      </c>
      <c r="P1899" s="3"/>
    </row>
    <row r="1900" spans="2:16" x14ac:dyDescent="0.45">
      <c r="B1900" s="3" t="s">
        <v>848</v>
      </c>
      <c r="C1900" s="4" t="s">
        <v>3041</v>
      </c>
      <c r="D1900" s="32" t="str">
        <f t="shared" si="116"/>
        <v>es_orderGoods_orderGroupCd</v>
      </c>
      <c r="E1900">
        <f t="shared" si="117"/>
        <v>0</v>
      </c>
      <c r="F1900">
        <f t="shared" si="118"/>
        <v>0</v>
      </c>
      <c r="J1900" s="4" t="s">
        <v>3508</v>
      </c>
      <c r="K1900" s="4" t="s">
        <v>4171</v>
      </c>
      <c r="L1900" s="3"/>
      <c r="O1900" t="str">
        <f t="shared" si="119"/>
        <v>es_attendance_stampFl</v>
      </c>
      <c r="P1900" s="3"/>
    </row>
    <row r="1901" spans="2:16" x14ac:dyDescent="0.45">
      <c r="B1901" s="3" t="s">
        <v>848</v>
      </c>
      <c r="C1901" s="4" t="s">
        <v>3042</v>
      </c>
      <c r="D1901" s="32" t="str">
        <f t="shared" si="116"/>
        <v>es_orderGoods_userHandleSno</v>
      </c>
      <c r="E1901" t="str">
        <f t="shared" si="117"/>
        <v>MUL</v>
      </c>
      <c r="F1901" t="str">
        <f t="shared" si="118"/>
        <v>MUL</v>
      </c>
      <c r="G1901" t="s">
        <v>5506</v>
      </c>
      <c r="J1901" s="4" t="s">
        <v>3508</v>
      </c>
      <c r="K1901" s="4" t="s">
        <v>4172</v>
      </c>
      <c r="L1901" s="3"/>
      <c r="O1901" t="str">
        <f t="shared" si="119"/>
        <v>es_attendance_stampPath</v>
      </c>
      <c r="P1901" s="3"/>
    </row>
    <row r="1902" spans="2:16" x14ac:dyDescent="0.45">
      <c r="B1902" s="3" t="s">
        <v>848</v>
      </c>
      <c r="C1902" s="4" t="s">
        <v>3043</v>
      </c>
      <c r="D1902" s="32" t="str">
        <f t="shared" si="116"/>
        <v>es_orderGoods_handleSno</v>
      </c>
      <c r="E1902" t="str">
        <f t="shared" si="117"/>
        <v>MUL</v>
      </c>
      <c r="F1902" t="str">
        <f t="shared" si="118"/>
        <v>MUL</v>
      </c>
      <c r="G1902" t="s">
        <v>5506</v>
      </c>
      <c r="J1902" s="4" t="s">
        <v>3508</v>
      </c>
      <c r="K1902" s="4" t="s">
        <v>4173</v>
      </c>
      <c r="L1902" s="3"/>
      <c r="O1902" t="str">
        <f t="shared" si="119"/>
        <v>es_attendance_completeComment</v>
      </c>
      <c r="P1902" s="3"/>
    </row>
    <row r="1903" spans="2:16" x14ac:dyDescent="0.45">
      <c r="B1903" s="3" t="s">
        <v>848</v>
      </c>
      <c r="C1903" s="4" t="s">
        <v>3044</v>
      </c>
      <c r="D1903" s="32" t="str">
        <f t="shared" si="116"/>
        <v>es_orderGoods_eventSno</v>
      </c>
      <c r="E1903">
        <f t="shared" si="117"/>
        <v>0</v>
      </c>
      <c r="F1903">
        <f t="shared" si="118"/>
        <v>0</v>
      </c>
      <c r="J1903" s="4" t="s">
        <v>3508</v>
      </c>
      <c r="K1903" s="4" t="s">
        <v>4174</v>
      </c>
      <c r="L1903" s="3"/>
      <c r="O1903" t="str">
        <f t="shared" si="119"/>
        <v>es_attendance_conditionComment</v>
      </c>
      <c r="P1903" s="3"/>
    </row>
    <row r="1904" spans="2:16" x14ac:dyDescent="0.45">
      <c r="B1904" s="3" t="s">
        <v>848</v>
      </c>
      <c r="C1904" s="4" t="s">
        <v>2936</v>
      </c>
      <c r="D1904" s="32" t="str">
        <f t="shared" si="116"/>
        <v>es_orderGoods_orderStatus</v>
      </c>
      <c r="E1904" t="str">
        <f t="shared" si="117"/>
        <v>MUL</v>
      </c>
      <c r="F1904" t="str">
        <f t="shared" si="118"/>
        <v>MUL</v>
      </c>
      <c r="G1904" t="s">
        <v>5506</v>
      </c>
      <c r="J1904" s="4" t="s">
        <v>3508</v>
      </c>
      <c r="K1904" s="4" t="s">
        <v>2907</v>
      </c>
      <c r="L1904" s="3"/>
      <c r="O1904" t="str">
        <f t="shared" si="119"/>
        <v>es_attendance_managerSno</v>
      </c>
      <c r="P1904" s="3"/>
    </row>
    <row r="1905" spans="2:16" x14ac:dyDescent="0.45">
      <c r="B1905" s="3" t="s">
        <v>848</v>
      </c>
      <c r="C1905" s="4" t="s">
        <v>3045</v>
      </c>
      <c r="D1905" s="32" t="str">
        <f t="shared" si="116"/>
        <v>es_orderGoods_orderDeliverySno</v>
      </c>
      <c r="E1905">
        <f t="shared" si="117"/>
        <v>0</v>
      </c>
      <c r="F1905">
        <f t="shared" si="118"/>
        <v>0</v>
      </c>
      <c r="J1905" s="4" t="s">
        <v>3508</v>
      </c>
      <c r="K1905" s="4" t="s">
        <v>2621</v>
      </c>
      <c r="L1905" s="3"/>
      <c r="O1905" t="str">
        <f t="shared" si="119"/>
        <v>es_attendance_managerNo</v>
      </c>
      <c r="P1905" s="3"/>
    </row>
    <row r="1906" spans="2:16" x14ac:dyDescent="0.45">
      <c r="B1906" s="3" t="s">
        <v>848</v>
      </c>
      <c r="C1906" s="4" t="s">
        <v>3046</v>
      </c>
      <c r="D1906" s="32" t="str">
        <f t="shared" si="116"/>
        <v>es_orderGoods_invoiceCompanySno</v>
      </c>
      <c r="E1906">
        <f t="shared" si="117"/>
        <v>0</v>
      </c>
      <c r="F1906">
        <f t="shared" si="118"/>
        <v>0</v>
      </c>
      <c r="J1906" s="4" t="s">
        <v>3508</v>
      </c>
      <c r="K1906" s="4" t="s">
        <v>2486</v>
      </c>
      <c r="L1906" s="3"/>
      <c r="O1906" t="str">
        <f t="shared" si="119"/>
        <v>es_attendance_regDt</v>
      </c>
      <c r="P1906" s="3"/>
    </row>
    <row r="1907" spans="2:16" x14ac:dyDescent="0.45">
      <c r="B1907" s="3" t="s">
        <v>848</v>
      </c>
      <c r="C1907" s="4" t="s">
        <v>3047</v>
      </c>
      <c r="D1907" s="32" t="str">
        <f t="shared" si="116"/>
        <v>es_orderGoods_invoiceNo</v>
      </c>
      <c r="E1907">
        <f t="shared" si="117"/>
        <v>0</v>
      </c>
      <c r="F1907">
        <f t="shared" si="118"/>
        <v>0</v>
      </c>
      <c r="J1907" s="4" t="s">
        <v>3508</v>
      </c>
      <c r="K1907" s="4" t="s">
        <v>2487</v>
      </c>
      <c r="L1907" s="3"/>
      <c r="O1907" t="str">
        <f t="shared" si="119"/>
        <v>es_attendance_modDt</v>
      </c>
      <c r="P1907" s="3"/>
    </row>
    <row r="1908" spans="2:16" x14ac:dyDescent="0.45">
      <c r="B1908" s="3" t="s">
        <v>848</v>
      </c>
      <c r="C1908" s="4" t="s">
        <v>2654</v>
      </c>
      <c r="D1908" s="32" t="str">
        <f t="shared" si="116"/>
        <v>es_orderGoods_scmNo</v>
      </c>
      <c r="E1908" t="str">
        <f t="shared" si="117"/>
        <v>MUL</v>
      </c>
      <c r="F1908" t="str">
        <f t="shared" si="118"/>
        <v>MUL</v>
      </c>
      <c r="G1908" t="s">
        <v>5506</v>
      </c>
      <c r="J1908" s="4" t="s">
        <v>3509</v>
      </c>
      <c r="K1908" s="4" t="s">
        <v>2450</v>
      </c>
      <c r="L1908" s="3" t="s">
        <v>5505</v>
      </c>
      <c r="O1908" t="str">
        <f t="shared" si="119"/>
        <v>es_attendanceCheck_sno</v>
      </c>
      <c r="P1908" s="3" t="s">
        <v>5505</v>
      </c>
    </row>
    <row r="1909" spans="2:16" x14ac:dyDescent="0.45">
      <c r="B1909" s="3" t="s">
        <v>848</v>
      </c>
      <c r="C1909" s="4" t="s">
        <v>2655</v>
      </c>
      <c r="D1909" s="32" t="str">
        <f t="shared" si="116"/>
        <v>es_orderGoods_purchaseNo</v>
      </c>
      <c r="E1909">
        <f t="shared" si="117"/>
        <v>0</v>
      </c>
      <c r="F1909">
        <f t="shared" si="118"/>
        <v>0</v>
      </c>
      <c r="J1909" s="4" t="s">
        <v>3509</v>
      </c>
      <c r="K1909" s="4" t="s">
        <v>2454</v>
      </c>
      <c r="L1909" s="3"/>
      <c r="O1909" t="str">
        <f t="shared" si="119"/>
        <v>es_attendanceCheck_memNo</v>
      </c>
      <c r="P1909" s="3"/>
    </row>
    <row r="1910" spans="2:16" x14ac:dyDescent="0.45">
      <c r="B1910" s="3" t="s">
        <v>848</v>
      </c>
      <c r="C1910" s="4" t="s">
        <v>2661</v>
      </c>
      <c r="D1910" s="32" t="str">
        <f t="shared" si="116"/>
        <v>es_orderGoods_commission</v>
      </c>
      <c r="E1910">
        <f t="shared" si="117"/>
        <v>0</v>
      </c>
      <c r="F1910">
        <f t="shared" si="118"/>
        <v>0</v>
      </c>
      <c r="J1910" s="4" t="s">
        <v>3509</v>
      </c>
      <c r="K1910" s="4" t="s">
        <v>4175</v>
      </c>
      <c r="L1910" s="3"/>
      <c r="O1910" t="str">
        <f t="shared" si="119"/>
        <v>es_attendanceCheck_attendanceSno</v>
      </c>
      <c r="P1910" s="3"/>
    </row>
    <row r="1911" spans="2:16" x14ac:dyDescent="0.45">
      <c r="B1911" s="3" t="s">
        <v>848</v>
      </c>
      <c r="C1911" s="4" t="s">
        <v>3048</v>
      </c>
      <c r="D1911" s="32" t="str">
        <f t="shared" si="116"/>
        <v>es_orderGoods_scmAdjustNo</v>
      </c>
      <c r="E1911" t="str">
        <f t="shared" si="117"/>
        <v>MUL</v>
      </c>
      <c r="F1911" t="str">
        <f t="shared" si="118"/>
        <v>MUL</v>
      </c>
      <c r="G1911" t="s">
        <v>5506</v>
      </c>
      <c r="J1911" s="4" t="s">
        <v>3509</v>
      </c>
      <c r="K1911" s="4" t="s">
        <v>4176</v>
      </c>
      <c r="L1911" s="3"/>
      <c r="O1911" t="str">
        <f t="shared" si="119"/>
        <v>es_attendanceCheck_attendanceCount</v>
      </c>
      <c r="P1911" s="3"/>
    </row>
    <row r="1912" spans="2:16" x14ac:dyDescent="0.45">
      <c r="B1912" s="3" t="s">
        <v>848</v>
      </c>
      <c r="C1912" s="4" t="s">
        <v>3049</v>
      </c>
      <c r="D1912" s="32" t="str">
        <f t="shared" si="116"/>
        <v>es_orderGoods_scmAdjustAfterNo</v>
      </c>
      <c r="E1912">
        <f t="shared" si="117"/>
        <v>0</v>
      </c>
      <c r="F1912">
        <f t="shared" si="118"/>
        <v>0</v>
      </c>
      <c r="J1912" s="4" t="s">
        <v>3509</v>
      </c>
      <c r="K1912" s="4" t="s">
        <v>4177</v>
      </c>
      <c r="L1912" s="3"/>
      <c r="O1912" t="str">
        <f t="shared" si="119"/>
        <v>es_attendanceCheck_attendanceHistory</v>
      </c>
      <c r="P1912" s="3"/>
    </row>
    <row r="1913" spans="2:16" x14ac:dyDescent="0.45">
      <c r="B1913" s="3" t="s">
        <v>848</v>
      </c>
      <c r="C1913" s="4" t="s">
        <v>3050</v>
      </c>
      <c r="D1913" s="32" t="str">
        <f t="shared" si="116"/>
        <v>es_orderGoods_goodsType</v>
      </c>
      <c r="E1913">
        <f t="shared" si="117"/>
        <v>0</v>
      </c>
      <c r="F1913">
        <f t="shared" si="118"/>
        <v>0</v>
      </c>
      <c r="J1913" s="4" t="s">
        <v>3509</v>
      </c>
      <c r="K1913" s="4" t="s">
        <v>4178</v>
      </c>
      <c r="L1913" s="3"/>
      <c r="O1913" t="str">
        <f t="shared" si="119"/>
        <v>es_attendanceCheck_conditionDt</v>
      </c>
      <c r="P1913" s="3"/>
    </row>
    <row r="1914" spans="2:16" x14ac:dyDescent="0.45">
      <c r="B1914" s="3" t="s">
        <v>848</v>
      </c>
      <c r="C1914" s="4" t="s">
        <v>3051</v>
      </c>
      <c r="D1914" s="32" t="str">
        <f t="shared" si="116"/>
        <v>es_orderGoods_timeSaleFl</v>
      </c>
      <c r="E1914">
        <f t="shared" si="117"/>
        <v>0</v>
      </c>
      <c r="F1914">
        <f t="shared" si="118"/>
        <v>0</v>
      </c>
      <c r="J1914" s="4" t="s">
        <v>3509</v>
      </c>
      <c r="K1914" s="4" t="s">
        <v>4179</v>
      </c>
      <c r="L1914" s="3"/>
      <c r="O1914" t="str">
        <f t="shared" si="119"/>
        <v>es_attendanceCheck_benefitDt</v>
      </c>
      <c r="P1914" s="3"/>
    </row>
    <row r="1915" spans="2:16" x14ac:dyDescent="0.45">
      <c r="B1915" s="3" t="s">
        <v>848</v>
      </c>
      <c r="C1915" s="4" t="s">
        <v>3052</v>
      </c>
      <c r="D1915" s="32" t="str">
        <f t="shared" si="116"/>
        <v>es_orderGoods_parentMustFl</v>
      </c>
      <c r="E1915">
        <f t="shared" si="117"/>
        <v>0</v>
      </c>
      <c r="F1915">
        <f t="shared" si="118"/>
        <v>0</v>
      </c>
      <c r="J1915" s="4" t="s">
        <v>3509</v>
      </c>
      <c r="K1915" s="4" t="s">
        <v>2486</v>
      </c>
      <c r="L1915" s="3"/>
      <c r="O1915" t="str">
        <f t="shared" si="119"/>
        <v>es_attendanceCheck_regDt</v>
      </c>
      <c r="P1915" s="3"/>
    </row>
    <row r="1916" spans="2:16" x14ac:dyDescent="0.45">
      <c r="B1916" s="3" t="s">
        <v>848</v>
      </c>
      <c r="C1916" s="4" t="s">
        <v>3053</v>
      </c>
      <c r="D1916" s="32" t="str">
        <f t="shared" si="116"/>
        <v>es_orderGoods_parentGoodsNo</v>
      </c>
      <c r="E1916">
        <f t="shared" si="117"/>
        <v>0</v>
      </c>
      <c r="F1916">
        <f t="shared" si="118"/>
        <v>0</v>
      </c>
      <c r="J1916" s="4" t="s">
        <v>3509</v>
      </c>
      <c r="K1916" s="4" t="s">
        <v>2487</v>
      </c>
      <c r="L1916" s="3"/>
      <c r="O1916" t="str">
        <f t="shared" si="119"/>
        <v>es_attendanceCheck_modDt</v>
      </c>
      <c r="P1916" s="3"/>
    </row>
    <row r="1917" spans="2:16" x14ac:dyDescent="0.45">
      <c r="B1917" s="3" t="s">
        <v>848</v>
      </c>
      <c r="C1917" s="4" t="s">
        <v>2475</v>
      </c>
      <c r="D1917" s="32" t="str">
        <f t="shared" si="116"/>
        <v>es_orderGoods_goodsNo</v>
      </c>
      <c r="E1917" t="str">
        <f t="shared" si="117"/>
        <v>MUL</v>
      </c>
      <c r="F1917" t="str">
        <f t="shared" si="118"/>
        <v>MUL</v>
      </c>
      <c r="G1917" t="s">
        <v>5506</v>
      </c>
      <c r="J1917" s="4" t="s">
        <v>3510</v>
      </c>
      <c r="K1917" s="4" t="s">
        <v>2450</v>
      </c>
      <c r="L1917" s="3" t="s">
        <v>5505</v>
      </c>
      <c r="O1917" t="str">
        <f t="shared" si="119"/>
        <v>es_attendanceReply_sno</v>
      </c>
      <c r="P1917" s="3" t="s">
        <v>5505</v>
      </c>
    </row>
    <row r="1918" spans="2:16" x14ac:dyDescent="0.45">
      <c r="B1918" s="3" t="s">
        <v>848</v>
      </c>
      <c r="C1918" s="4" t="s">
        <v>2662</v>
      </c>
      <c r="D1918" s="32" t="str">
        <f t="shared" si="116"/>
        <v>es_orderGoods_goodsCd</v>
      </c>
      <c r="E1918" t="str">
        <f t="shared" si="117"/>
        <v>MUL</v>
      </c>
      <c r="F1918" t="str">
        <f t="shared" si="118"/>
        <v>MUL</v>
      </c>
      <c r="G1918" t="s">
        <v>5506</v>
      </c>
      <c r="J1918" s="4" t="s">
        <v>3510</v>
      </c>
      <c r="K1918" s="4" t="s">
        <v>2454</v>
      </c>
      <c r="L1918" s="3"/>
      <c r="O1918" t="str">
        <f t="shared" si="119"/>
        <v>es_attendanceReply_memNo</v>
      </c>
      <c r="P1918" s="3"/>
    </row>
    <row r="1919" spans="2:16" x14ac:dyDescent="0.45">
      <c r="B1919" s="3" t="s">
        <v>848</v>
      </c>
      <c r="C1919" s="4" t="s">
        <v>2672</v>
      </c>
      <c r="D1919" s="32" t="str">
        <f t="shared" si="116"/>
        <v>es_orderGoods_goodsModelNo</v>
      </c>
      <c r="E1919" t="str">
        <f t="shared" si="117"/>
        <v>MUL</v>
      </c>
      <c r="F1919" t="str">
        <f t="shared" si="118"/>
        <v>MUL</v>
      </c>
      <c r="G1919" t="s">
        <v>5506</v>
      </c>
      <c r="J1919" s="4" t="s">
        <v>3510</v>
      </c>
      <c r="K1919" s="4" t="s">
        <v>4180</v>
      </c>
      <c r="L1919" s="3"/>
      <c r="O1919" t="str">
        <f t="shared" si="119"/>
        <v>es_attendanceReply_checkSno</v>
      </c>
      <c r="P1919" s="3"/>
    </row>
    <row r="1920" spans="2:16" x14ac:dyDescent="0.45">
      <c r="B1920" s="3" t="s">
        <v>848</v>
      </c>
      <c r="C1920" s="4" t="s">
        <v>2645</v>
      </c>
      <c r="D1920" s="32" t="str">
        <f t="shared" si="116"/>
        <v>es_orderGoods_goodsNm</v>
      </c>
      <c r="E1920">
        <f t="shared" si="117"/>
        <v>0</v>
      </c>
      <c r="F1920">
        <f t="shared" si="118"/>
        <v>0</v>
      </c>
      <c r="J1920" s="4" t="s">
        <v>3510</v>
      </c>
      <c r="K1920" s="4" t="s">
        <v>4181</v>
      </c>
      <c r="L1920" s="3"/>
      <c r="O1920" t="str">
        <f t="shared" si="119"/>
        <v>es_attendanceReply_reply</v>
      </c>
      <c r="P1920" s="3"/>
    </row>
    <row r="1921" spans="2:16" x14ac:dyDescent="0.45">
      <c r="B1921" s="3" t="s">
        <v>848</v>
      </c>
      <c r="C1921" s="4" t="s">
        <v>3054</v>
      </c>
      <c r="D1921" s="32" t="str">
        <f t="shared" si="116"/>
        <v>es_orderGoods_goodsNmStandard</v>
      </c>
      <c r="E1921">
        <f t="shared" si="117"/>
        <v>0</v>
      </c>
      <c r="F1921">
        <f t="shared" si="118"/>
        <v>0</v>
      </c>
      <c r="J1921" s="4" t="s">
        <v>3510</v>
      </c>
      <c r="K1921" s="4" t="s">
        <v>2486</v>
      </c>
      <c r="L1921" s="3"/>
      <c r="O1921" t="str">
        <f t="shared" si="119"/>
        <v>es_attendanceReply_regDt</v>
      </c>
      <c r="P1921" s="3"/>
    </row>
    <row r="1922" spans="2:16" x14ac:dyDescent="0.45">
      <c r="B1922" s="3" t="s">
        <v>848</v>
      </c>
      <c r="C1922" s="4" t="s">
        <v>2693</v>
      </c>
      <c r="D1922" s="32" t="str">
        <f t="shared" si="116"/>
        <v>es_orderGoods_goodsWeight</v>
      </c>
      <c r="E1922">
        <f t="shared" si="117"/>
        <v>0</v>
      </c>
      <c r="F1922">
        <f t="shared" si="118"/>
        <v>0</v>
      </c>
      <c r="J1922" s="4" t="s">
        <v>3510</v>
      </c>
      <c r="K1922" s="4" t="s">
        <v>2487</v>
      </c>
      <c r="L1922" s="3"/>
      <c r="O1922" t="str">
        <f t="shared" si="119"/>
        <v>es_attendanceReply_modDt</v>
      </c>
      <c r="P1922" s="3"/>
    </row>
    <row r="1923" spans="2:16" x14ac:dyDescent="0.45">
      <c r="B1923" s="3" t="s">
        <v>848</v>
      </c>
      <c r="C1923" s="4" t="s">
        <v>2500</v>
      </c>
      <c r="D1923" s="32" t="str">
        <f t="shared" si="116"/>
        <v>es_orderGoods_goodsCnt</v>
      </c>
      <c r="E1923">
        <f t="shared" si="117"/>
        <v>0</v>
      </c>
      <c r="F1923">
        <f t="shared" si="118"/>
        <v>0</v>
      </c>
      <c r="J1923" s="4" t="s">
        <v>3511</v>
      </c>
      <c r="K1923" s="4" t="s">
        <v>4182</v>
      </c>
      <c r="L1923" s="3" t="s">
        <v>5505</v>
      </c>
      <c r="O1923" t="str">
        <f t="shared" si="119"/>
        <v>es_barcode_barcodeNo</v>
      </c>
      <c r="P1923" s="3" t="s">
        <v>5505</v>
      </c>
    </row>
    <row r="1924" spans="2:16" x14ac:dyDescent="0.45">
      <c r="B1924" s="3" t="s">
        <v>848</v>
      </c>
      <c r="C1924" s="4" t="s">
        <v>2730</v>
      </c>
      <c r="D1924" s="32" t="str">
        <f t="shared" si="116"/>
        <v>es_orderGoods_goodsPrice</v>
      </c>
      <c r="E1924">
        <f t="shared" si="117"/>
        <v>0</v>
      </c>
      <c r="F1924">
        <f t="shared" si="118"/>
        <v>0</v>
      </c>
      <c r="J1924" s="4" t="s">
        <v>3511</v>
      </c>
      <c r="K1924" s="4" t="s">
        <v>2558</v>
      </c>
      <c r="L1924" s="3" t="s">
        <v>5506</v>
      </c>
      <c r="O1924" t="str">
        <f t="shared" si="119"/>
        <v>es_barcode_couponNo</v>
      </c>
      <c r="P1924" s="3" t="s">
        <v>5506</v>
      </c>
    </row>
    <row r="1925" spans="2:16" x14ac:dyDescent="0.45">
      <c r="B1925" s="3" t="s">
        <v>848</v>
      </c>
      <c r="C1925" s="4" t="s">
        <v>3055</v>
      </c>
      <c r="D1925" s="32" t="str">
        <f t="shared" ref="D1925:D1988" si="120">B1925&amp;"_"&amp;C1925</f>
        <v>es_orderGoods_taxSupplyGoodsPrice</v>
      </c>
      <c r="E1925">
        <f t="shared" ref="E1925:E1988" si="121">VLOOKUP(D1925,$O$3:$P$6663,2,FALSE)</f>
        <v>0</v>
      </c>
      <c r="F1925">
        <f t="shared" ref="F1925:F1988" si="122">IFERROR(E1925,"")</f>
        <v>0</v>
      </c>
      <c r="J1925" s="4" t="s">
        <v>3511</v>
      </c>
      <c r="K1925" s="4" t="s">
        <v>4183</v>
      </c>
      <c r="L1925" s="3"/>
      <c r="O1925" t="str">
        <f t="shared" ref="O1925:O1988" si="123">J1925&amp;"_"&amp;K1925</f>
        <v>es_barcode_barcodeDesc</v>
      </c>
      <c r="P1925" s="3"/>
    </row>
    <row r="1926" spans="2:16" x14ac:dyDescent="0.45">
      <c r="B1926" s="3" t="s">
        <v>848</v>
      </c>
      <c r="C1926" s="4" t="s">
        <v>3056</v>
      </c>
      <c r="D1926" s="32" t="str">
        <f t="shared" si="120"/>
        <v>es_orderGoods_taxVatGoodsPrice</v>
      </c>
      <c r="E1926">
        <f t="shared" si="121"/>
        <v>0</v>
      </c>
      <c r="F1926">
        <f t="shared" si="122"/>
        <v>0</v>
      </c>
      <c r="J1926" s="4" t="s">
        <v>3511</v>
      </c>
      <c r="K1926" s="4" t="s">
        <v>4184</v>
      </c>
      <c r="L1926" s="3"/>
      <c r="O1926" t="str">
        <f t="shared" si="123"/>
        <v>es_barcode_barcodeCount</v>
      </c>
      <c r="P1926" s="3"/>
    </row>
    <row r="1927" spans="2:16" x14ac:dyDescent="0.45">
      <c r="B1927" s="3" t="s">
        <v>848</v>
      </c>
      <c r="C1927" s="4" t="s">
        <v>3057</v>
      </c>
      <c r="D1927" s="32" t="str">
        <f t="shared" si="120"/>
        <v>es_orderGoods_taxFreeGoodsPrice</v>
      </c>
      <c r="E1927">
        <f t="shared" si="121"/>
        <v>0</v>
      </c>
      <c r="F1927">
        <f t="shared" si="122"/>
        <v>0</v>
      </c>
      <c r="J1927" s="4" t="s">
        <v>3511</v>
      </c>
      <c r="K1927" s="4" t="s">
        <v>4185</v>
      </c>
      <c r="L1927" s="3"/>
      <c r="O1927" t="str">
        <f t="shared" si="123"/>
        <v>es_barcode_barcodeUsedCount</v>
      </c>
      <c r="P1927" s="3"/>
    </row>
    <row r="1928" spans="2:16" x14ac:dyDescent="0.45">
      <c r="B1928" s="3" t="s">
        <v>848</v>
      </c>
      <c r="C1928" s="4" t="s">
        <v>3058</v>
      </c>
      <c r="D1928" s="32" t="str">
        <f t="shared" si="120"/>
        <v>es_orderGoods_realTaxSupplyGoodsPrice</v>
      </c>
      <c r="E1928">
        <f t="shared" si="121"/>
        <v>0</v>
      </c>
      <c r="F1928">
        <f t="shared" si="122"/>
        <v>0</v>
      </c>
      <c r="J1928" s="4" t="s">
        <v>3511</v>
      </c>
      <c r="K1928" s="4" t="s">
        <v>2813</v>
      </c>
      <c r="L1928" s="3"/>
      <c r="O1928" t="str">
        <f t="shared" si="123"/>
        <v>es_barcode_managerId</v>
      </c>
      <c r="P1928" s="3"/>
    </row>
    <row r="1929" spans="2:16" x14ac:dyDescent="0.45">
      <c r="B1929" s="3" t="s">
        <v>848</v>
      </c>
      <c r="C1929" s="4" t="s">
        <v>3059</v>
      </c>
      <c r="D1929" s="32" t="str">
        <f t="shared" si="120"/>
        <v>es_orderGoods_realTaxVatGoodsPrice</v>
      </c>
      <c r="E1929">
        <f t="shared" si="121"/>
        <v>0</v>
      </c>
      <c r="F1929">
        <f t="shared" si="122"/>
        <v>0</v>
      </c>
      <c r="J1929" s="4" t="s">
        <v>3511</v>
      </c>
      <c r="K1929" s="4" t="s">
        <v>2486</v>
      </c>
      <c r="L1929" s="3"/>
      <c r="O1929" t="str">
        <f t="shared" si="123"/>
        <v>es_barcode_regDt</v>
      </c>
      <c r="P1929" s="3"/>
    </row>
    <row r="1930" spans="2:16" x14ac:dyDescent="0.45">
      <c r="B1930" s="3" t="s">
        <v>848</v>
      </c>
      <c r="C1930" s="4" t="s">
        <v>3060</v>
      </c>
      <c r="D1930" s="32" t="str">
        <f t="shared" si="120"/>
        <v>es_orderGoods_realTaxFreeGoodsPrice</v>
      </c>
      <c r="E1930">
        <f t="shared" si="121"/>
        <v>0</v>
      </c>
      <c r="F1930">
        <f t="shared" si="122"/>
        <v>0</v>
      </c>
      <c r="J1930" s="4" t="s">
        <v>3511</v>
      </c>
      <c r="K1930" s="4" t="s">
        <v>2487</v>
      </c>
      <c r="L1930" s="3"/>
      <c r="O1930" t="str">
        <f t="shared" si="123"/>
        <v>es_barcode_modDt</v>
      </c>
      <c r="P1930" s="3"/>
    </row>
    <row r="1931" spans="2:16" x14ac:dyDescent="0.45">
      <c r="B1931" s="3" t="s">
        <v>848</v>
      </c>
      <c r="C1931" s="4" t="s">
        <v>3061</v>
      </c>
      <c r="D1931" s="32" t="str">
        <f t="shared" si="120"/>
        <v>es_orderGoods_divisionUseDeposit</v>
      </c>
      <c r="E1931">
        <f t="shared" si="121"/>
        <v>0</v>
      </c>
      <c r="F1931">
        <f t="shared" si="122"/>
        <v>0</v>
      </c>
      <c r="J1931" s="4" t="s">
        <v>3512</v>
      </c>
      <c r="K1931" s="4" t="s">
        <v>4186</v>
      </c>
      <c r="L1931" s="3" t="s">
        <v>5505</v>
      </c>
      <c r="O1931" t="str">
        <f t="shared" si="123"/>
        <v>es_barcodeCoupon_barcodeAuthKey</v>
      </c>
      <c r="P1931" s="3" t="s">
        <v>5505</v>
      </c>
    </row>
    <row r="1932" spans="2:16" x14ac:dyDescent="0.45">
      <c r="B1932" s="3" t="s">
        <v>848</v>
      </c>
      <c r="C1932" s="4" t="s">
        <v>3062</v>
      </c>
      <c r="D1932" s="32" t="str">
        <f t="shared" si="120"/>
        <v>es_orderGoods_divisionUseMileage</v>
      </c>
      <c r="E1932">
        <f t="shared" si="121"/>
        <v>0</v>
      </c>
      <c r="F1932">
        <f t="shared" si="122"/>
        <v>0</v>
      </c>
      <c r="J1932" s="4" t="s">
        <v>3512</v>
      </c>
      <c r="K1932" s="4" t="s">
        <v>4187</v>
      </c>
      <c r="L1932" s="3" t="s">
        <v>5505</v>
      </c>
      <c r="O1932" t="str">
        <f t="shared" si="123"/>
        <v>es_barcodeCoupon_barcodeGroupNo</v>
      </c>
      <c r="P1932" s="3" t="s">
        <v>5505</v>
      </c>
    </row>
    <row r="1933" spans="2:16" x14ac:dyDescent="0.45">
      <c r="B1933" s="3" t="s">
        <v>848</v>
      </c>
      <c r="C1933" s="4" t="s">
        <v>3063</v>
      </c>
      <c r="D1933" s="32" t="str">
        <f t="shared" si="120"/>
        <v>es_orderGoods_divisionGoodsDeliveryUseDeposit</v>
      </c>
      <c r="E1933">
        <f t="shared" si="121"/>
        <v>0</v>
      </c>
      <c r="F1933">
        <f t="shared" si="122"/>
        <v>0</v>
      </c>
      <c r="J1933" s="4" t="s">
        <v>3512</v>
      </c>
      <c r="K1933" s="4" t="s">
        <v>4188</v>
      </c>
      <c r="L1933" s="3" t="s">
        <v>5505</v>
      </c>
      <c r="O1933" t="str">
        <f t="shared" si="123"/>
        <v>es_barcodeCoupon_memCouponNo</v>
      </c>
      <c r="P1933" s="3" t="s">
        <v>5505</v>
      </c>
    </row>
    <row r="1934" spans="2:16" x14ac:dyDescent="0.45">
      <c r="B1934" s="3" t="s">
        <v>848</v>
      </c>
      <c r="C1934" s="4" t="s">
        <v>3064</v>
      </c>
      <c r="D1934" s="32" t="str">
        <f t="shared" si="120"/>
        <v>es_orderGoods_divisionGoodsDeliveryUseMileage</v>
      </c>
      <c r="E1934">
        <f t="shared" si="121"/>
        <v>0</v>
      </c>
      <c r="F1934">
        <f t="shared" si="122"/>
        <v>0</v>
      </c>
      <c r="J1934" s="4" t="s">
        <v>3512</v>
      </c>
      <c r="K1934" s="4" t="s">
        <v>2558</v>
      </c>
      <c r="L1934" s="3" t="s">
        <v>5506</v>
      </c>
      <c r="O1934" t="str">
        <f t="shared" si="123"/>
        <v>es_barcodeCoupon_couponNo</v>
      </c>
      <c r="P1934" s="3" t="s">
        <v>5506</v>
      </c>
    </row>
    <row r="1935" spans="2:16" x14ac:dyDescent="0.45">
      <c r="B1935" s="3" t="s">
        <v>848</v>
      </c>
      <c r="C1935" s="4" t="s">
        <v>3065</v>
      </c>
      <c r="D1935" s="32" t="str">
        <f t="shared" si="120"/>
        <v>es_orderGoods_divisionCouponOrderDcPrice</v>
      </c>
      <c r="E1935">
        <f t="shared" si="121"/>
        <v>0</v>
      </c>
      <c r="F1935">
        <f t="shared" si="122"/>
        <v>0</v>
      </c>
      <c r="J1935" s="4" t="s">
        <v>3512</v>
      </c>
      <c r="K1935" s="4" t="s">
        <v>2454</v>
      </c>
      <c r="L1935" s="3" t="s">
        <v>5506</v>
      </c>
      <c r="O1935" t="str">
        <f t="shared" si="123"/>
        <v>es_barcodeCoupon_memNo</v>
      </c>
      <c r="P1935" s="3" t="s">
        <v>5506</v>
      </c>
    </row>
    <row r="1936" spans="2:16" x14ac:dyDescent="0.45">
      <c r="B1936" s="3" t="s">
        <v>848</v>
      </c>
      <c r="C1936" s="4" t="s">
        <v>3066</v>
      </c>
      <c r="D1936" s="32" t="str">
        <f t="shared" si="120"/>
        <v>es_orderGoods_divisionCouponOrderMileage</v>
      </c>
      <c r="E1936">
        <f t="shared" si="121"/>
        <v>0</v>
      </c>
      <c r="F1936">
        <f t="shared" si="122"/>
        <v>0</v>
      </c>
      <c r="J1936" s="4" t="s">
        <v>3512</v>
      </c>
      <c r="K1936" s="4" t="s">
        <v>4189</v>
      </c>
      <c r="L1936" s="3"/>
      <c r="O1936" t="str">
        <f t="shared" si="123"/>
        <v>es_barcodeCoupon_usedOfflineFl</v>
      </c>
      <c r="P1936" s="3"/>
    </row>
    <row r="1937" spans="2:16" x14ac:dyDescent="0.45">
      <c r="B1937" s="3" t="s">
        <v>848</v>
      </c>
      <c r="C1937" s="4" t="s">
        <v>2502</v>
      </c>
      <c r="D1937" s="32" t="str">
        <f t="shared" si="120"/>
        <v>es_orderGoods_addGoodsCnt</v>
      </c>
      <c r="E1937">
        <f t="shared" si="121"/>
        <v>0</v>
      </c>
      <c r="F1937">
        <f t="shared" si="122"/>
        <v>0</v>
      </c>
      <c r="J1937" s="4" t="s">
        <v>3512</v>
      </c>
      <c r="K1937" s="4" t="s">
        <v>2813</v>
      </c>
      <c r="L1937" s="3"/>
      <c r="O1937" t="str">
        <f t="shared" si="123"/>
        <v>es_barcodeCoupon_managerId</v>
      </c>
      <c r="P1937" s="3"/>
    </row>
    <row r="1938" spans="2:16" x14ac:dyDescent="0.45">
      <c r="B1938" s="3" t="s">
        <v>848</v>
      </c>
      <c r="C1938" s="4" t="s">
        <v>3067</v>
      </c>
      <c r="D1938" s="32" t="str">
        <f t="shared" si="120"/>
        <v>es_orderGoods_addGoodsPrice</v>
      </c>
      <c r="E1938">
        <f t="shared" si="121"/>
        <v>0</v>
      </c>
      <c r="F1938">
        <f t="shared" si="122"/>
        <v>0</v>
      </c>
      <c r="J1938" s="4" t="s">
        <v>3512</v>
      </c>
      <c r="K1938" s="4" t="s">
        <v>4190</v>
      </c>
      <c r="L1938" s="3"/>
      <c r="O1938" t="str">
        <f t="shared" si="123"/>
        <v>es_barcodeCoupon_usedDt</v>
      </c>
      <c r="P1938" s="3"/>
    </row>
    <row r="1939" spans="2:16" x14ac:dyDescent="0.45">
      <c r="B1939" s="3" t="s">
        <v>848</v>
      </c>
      <c r="C1939" s="4" t="s">
        <v>3068</v>
      </c>
      <c r="D1939" s="32" t="str">
        <f t="shared" si="120"/>
        <v>es_orderGoods_optionPrice</v>
      </c>
      <c r="E1939">
        <f t="shared" si="121"/>
        <v>0</v>
      </c>
      <c r="F1939">
        <f t="shared" si="122"/>
        <v>0</v>
      </c>
      <c r="J1939" s="4" t="s">
        <v>3512</v>
      </c>
      <c r="K1939" s="4" t="s">
        <v>2486</v>
      </c>
      <c r="L1939" s="3"/>
      <c r="O1939" t="str">
        <f t="shared" si="123"/>
        <v>es_barcodeCoupon_regDt</v>
      </c>
      <c r="P1939" s="3"/>
    </row>
    <row r="1940" spans="2:16" x14ac:dyDescent="0.45">
      <c r="B1940" s="3" t="s">
        <v>848</v>
      </c>
      <c r="C1940" s="4" t="s">
        <v>3069</v>
      </c>
      <c r="D1940" s="32" t="str">
        <f t="shared" si="120"/>
        <v>es_orderGoods_optionCostPrice</v>
      </c>
      <c r="E1940">
        <f t="shared" si="121"/>
        <v>0</v>
      </c>
      <c r="F1940">
        <f t="shared" si="122"/>
        <v>0</v>
      </c>
      <c r="J1940" s="4" t="s">
        <v>3512</v>
      </c>
      <c r="K1940" s="4" t="s">
        <v>2487</v>
      </c>
      <c r="L1940" s="3"/>
      <c r="O1940" t="str">
        <f t="shared" si="123"/>
        <v>es_barcodeCoupon_modDt</v>
      </c>
      <c r="P1940" s="3"/>
    </row>
    <row r="1941" spans="2:16" x14ac:dyDescent="0.45">
      <c r="B1941" s="3" t="s">
        <v>848</v>
      </c>
      <c r="C1941" s="4" t="s">
        <v>3070</v>
      </c>
      <c r="D1941" s="32" t="str">
        <f t="shared" si="120"/>
        <v>es_orderGoods_optionTextPrice</v>
      </c>
      <c r="E1941">
        <f t="shared" si="121"/>
        <v>0</v>
      </c>
      <c r="F1941">
        <f t="shared" si="122"/>
        <v>0</v>
      </c>
      <c r="J1941" s="4" t="s">
        <v>3513</v>
      </c>
      <c r="K1941" s="4" t="s">
        <v>2450</v>
      </c>
      <c r="L1941" s="3" t="s">
        <v>5505</v>
      </c>
      <c r="O1941" t="str">
        <f t="shared" si="123"/>
        <v>es_bd_cooperation_sno</v>
      </c>
      <c r="P1941" s="3" t="s">
        <v>5505</v>
      </c>
    </row>
    <row r="1942" spans="2:16" x14ac:dyDescent="0.45">
      <c r="B1942" s="3" t="s">
        <v>848</v>
      </c>
      <c r="C1942" s="4" t="s">
        <v>2731</v>
      </c>
      <c r="D1942" s="32" t="str">
        <f t="shared" si="120"/>
        <v>es_orderGoods_fixedPrice</v>
      </c>
      <c r="E1942">
        <f t="shared" si="121"/>
        <v>0</v>
      </c>
      <c r="F1942">
        <f t="shared" si="122"/>
        <v>0</v>
      </c>
      <c r="J1942" s="4" t="s">
        <v>3513</v>
      </c>
      <c r="K1942" s="4" t="s">
        <v>2451</v>
      </c>
      <c r="L1942" s="3" t="s">
        <v>5506</v>
      </c>
      <c r="O1942" t="str">
        <f t="shared" si="123"/>
        <v>es_bd_cooperation_groupNo</v>
      </c>
      <c r="P1942" s="3" t="s">
        <v>5506</v>
      </c>
    </row>
    <row r="1943" spans="2:16" x14ac:dyDescent="0.45">
      <c r="B1943" s="3" t="s">
        <v>848</v>
      </c>
      <c r="C1943" s="4" t="s">
        <v>2732</v>
      </c>
      <c r="D1943" s="32" t="str">
        <f t="shared" si="120"/>
        <v>es_orderGoods_costPrice</v>
      </c>
      <c r="E1943">
        <f t="shared" si="121"/>
        <v>0</v>
      </c>
      <c r="F1943">
        <f t="shared" si="122"/>
        <v>0</v>
      </c>
      <c r="J1943" s="4" t="s">
        <v>3513</v>
      </c>
      <c r="K1943" s="4" t="s">
        <v>2452</v>
      </c>
      <c r="L1943" s="3"/>
      <c r="O1943" t="str">
        <f t="shared" si="123"/>
        <v>es_bd_cooperation_groupThread</v>
      </c>
      <c r="P1943" s="3"/>
    </row>
    <row r="1944" spans="2:16" x14ac:dyDescent="0.45">
      <c r="B1944" s="3" t="s">
        <v>848</v>
      </c>
      <c r="C1944" s="4" t="s">
        <v>3071</v>
      </c>
      <c r="D1944" s="32" t="str">
        <f t="shared" si="120"/>
        <v>es_orderGoods_goodsDcPrice</v>
      </c>
      <c r="E1944">
        <f t="shared" si="121"/>
        <v>0</v>
      </c>
      <c r="F1944">
        <f t="shared" si="122"/>
        <v>0</v>
      </c>
      <c r="J1944" s="4" t="s">
        <v>3513</v>
      </c>
      <c r="K1944" s="4" t="s">
        <v>2453</v>
      </c>
      <c r="L1944" s="3"/>
      <c r="O1944" t="str">
        <f t="shared" si="123"/>
        <v>es_bd_cooperation_channel</v>
      </c>
      <c r="P1944" s="3"/>
    </row>
    <row r="1945" spans="2:16" x14ac:dyDescent="0.45">
      <c r="B1945" s="3" t="s">
        <v>848</v>
      </c>
      <c r="C1945" s="4" t="s">
        <v>3072</v>
      </c>
      <c r="D1945" s="32" t="str">
        <f t="shared" si="120"/>
        <v>es_orderGoods_memberDcPrice</v>
      </c>
      <c r="E1945">
        <f t="shared" si="121"/>
        <v>0</v>
      </c>
      <c r="F1945">
        <f t="shared" si="122"/>
        <v>0</v>
      </c>
      <c r="J1945" s="4" t="s">
        <v>3513</v>
      </c>
      <c r="K1945" s="4" t="s">
        <v>2454</v>
      </c>
      <c r="L1945" s="3"/>
      <c r="O1945" t="str">
        <f t="shared" si="123"/>
        <v>es_bd_cooperation_memNo</v>
      </c>
      <c r="P1945" s="3"/>
    </row>
    <row r="1946" spans="2:16" x14ac:dyDescent="0.45">
      <c r="B1946" s="3" t="s">
        <v>848</v>
      </c>
      <c r="C1946" s="4" t="s">
        <v>3073</v>
      </c>
      <c r="D1946" s="32" t="str">
        <f t="shared" si="120"/>
        <v>es_orderGoods_memberOverlapDcPrice</v>
      </c>
      <c r="E1946">
        <f t="shared" si="121"/>
        <v>0</v>
      </c>
      <c r="F1946">
        <f t="shared" si="122"/>
        <v>0</v>
      </c>
      <c r="J1946" s="4" t="s">
        <v>3513</v>
      </c>
      <c r="K1946" s="4" t="s">
        <v>2455</v>
      </c>
      <c r="L1946" s="3"/>
      <c r="O1946" t="str">
        <f t="shared" si="123"/>
        <v>es_bd_cooperation_writerNm</v>
      </c>
      <c r="P1946" s="3"/>
    </row>
    <row r="1947" spans="2:16" x14ac:dyDescent="0.45">
      <c r="B1947" s="3" t="s">
        <v>848</v>
      </c>
      <c r="C1947" s="4" t="s">
        <v>3074</v>
      </c>
      <c r="D1947" s="32" t="str">
        <f t="shared" si="120"/>
        <v>es_orderGoods_couponGoodsDcPrice</v>
      </c>
      <c r="E1947">
        <f t="shared" si="121"/>
        <v>0</v>
      </c>
      <c r="F1947">
        <f t="shared" si="122"/>
        <v>0</v>
      </c>
      <c r="J1947" s="4" t="s">
        <v>3513</v>
      </c>
      <c r="K1947" s="4" t="s">
        <v>2456</v>
      </c>
      <c r="L1947" s="3"/>
      <c r="O1947" t="str">
        <f t="shared" si="123"/>
        <v>es_bd_cooperation_apiExtraData</v>
      </c>
      <c r="P1947" s="3"/>
    </row>
    <row r="1948" spans="2:16" x14ac:dyDescent="0.45">
      <c r="B1948" s="3" t="s">
        <v>848</v>
      </c>
      <c r="C1948" s="4" t="s">
        <v>3075</v>
      </c>
      <c r="D1948" s="32" t="str">
        <f t="shared" si="120"/>
        <v>es_orderGoods_timeSalePrice</v>
      </c>
      <c r="E1948">
        <f t="shared" si="121"/>
        <v>0</v>
      </c>
      <c r="F1948">
        <f t="shared" si="122"/>
        <v>0</v>
      </c>
      <c r="J1948" s="4" t="s">
        <v>3513</v>
      </c>
      <c r="K1948" s="4" t="s">
        <v>2457</v>
      </c>
      <c r="L1948" s="3"/>
      <c r="O1948" t="str">
        <f t="shared" si="123"/>
        <v>es_bd_cooperation_writerId</v>
      </c>
      <c r="P1948" s="3"/>
    </row>
    <row r="1949" spans="2:16" x14ac:dyDescent="0.45">
      <c r="B1949" s="3" t="s">
        <v>848</v>
      </c>
      <c r="C1949" s="4" t="s">
        <v>3076</v>
      </c>
      <c r="D1949" s="32" t="str">
        <f t="shared" si="120"/>
        <v>es_orderGoods_brandBankSalePrice</v>
      </c>
      <c r="E1949">
        <f t="shared" si="121"/>
        <v>0</v>
      </c>
      <c r="F1949">
        <f t="shared" si="122"/>
        <v>0</v>
      </c>
      <c r="J1949" s="4" t="s">
        <v>3513</v>
      </c>
      <c r="K1949" s="4" t="s">
        <v>2458</v>
      </c>
      <c r="L1949" s="3"/>
      <c r="O1949" t="str">
        <f t="shared" si="123"/>
        <v>es_bd_cooperation_writerEmail</v>
      </c>
      <c r="P1949" s="3"/>
    </row>
    <row r="1950" spans="2:16" x14ac:dyDescent="0.45">
      <c r="B1950" s="3" t="s">
        <v>848</v>
      </c>
      <c r="C1950" s="4" t="s">
        <v>3077</v>
      </c>
      <c r="D1950" s="32" t="str">
        <f t="shared" si="120"/>
        <v>es_orderGoods_myappDcPrice</v>
      </c>
      <c r="E1950">
        <f t="shared" si="121"/>
        <v>0</v>
      </c>
      <c r="F1950">
        <f t="shared" si="122"/>
        <v>0</v>
      </c>
      <c r="J1950" s="4" t="s">
        <v>3513</v>
      </c>
      <c r="K1950" s="4" t="s">
        <v>2459</v>
      </c>
      <c r="L1950" s="3"/>
      <c r="O1950" t="str">
        <f t="shared" si="123"/>
        <v>es_bd_cooperation_writerNick</v>
      </c>
      <c r="P1950" s="3"/>
    </row>
    <row r="1951" spans="2:16" x14ac:dyDescent="0.45">
      <c r="B1951" s="3" t="s">
        <v>848</v>
      </c>
      <c r="C1951" s="4" t="s">
        <v>3078</v>
      </c>
      <c r="D1951" s="32" t="str">
        <f t="shared" si="120"/>
        <v>es_orderGoods_goodsDeliveryCollectPrice</v>
      </c>
      <c r="E1951">
        <f t="shared" si="121"/>
        <v>0</v>
      </c>
      <c r="F1951">
        <f t="shared" si="122"/>
        <v>0</v>
      </c>
      <c r="J1951" s="4" t="s">
        <v>3513</v>
      </c>
      <c r="K1951" s="4" t="s">
        <v>2460</v>
      </c>
      <c r="L1951" s="3"/>
      <c r="O1951" t="str">
        <f t="shared" si="123"/>
        <v>es_bd_cooperation_writerHp</v>
      </c>
      <c r="P1951" s="3"/>
    </row>
    <row r="1952" spans="2:16" x14ac:dyDescent="0.45">
      <c r="B1952" s="3" t="s">
        <v>848</v>
      </c>
      <c r="C1952" s="4" t="s">
        <v>3079</v>
      </c>
      <c r="D1952" s="32" t="str">
        <f t="shared" si="120"/>
        <v>es_orderGoods_goodsMileage</v>
      </c>
      <c r="E1952">
        <f t="shared" si="121"/>
        <v>0</v>
      </c>
      <c r="F1952">
        <f t="shared" si="122"/>
        <v>0</v>
      </c>
      <c r="J1952" s="4" t="s">
        <v>3513</v>
      </c>
      <c r="K1952" s="4" t="s">
        <v>2461</v>
      </c>
      <c r="L1952" s="3"/>
      <c r="O1952" t="str">
        <f t="shared" si="123"/>
        <v>es_bd_cooperation_writerPw</v>
      </c>
      <c r="P1952" s="3"/>
    </row>
    <row r="1953" spans="2:16" x14ac:dyDescent="0.45">
      <c r="B1953" s="3" t="s">
        <v>848</v>
      </c>
      <c r="C1953" s="4" t="s">
        <v>3080</v>
      </c>
      <c r="D1953" s="32" t="str">
        <f t="shared" si="120"/>
        <v>es_orderGoods_memberMileage</v>
      </c>
      <c r="E1953">
        <f t="shared" si="121"/>
        <v>0</v>
      </c>
      <c r="F1953">
        <f t="shared" si="122"/>
        <v>0</v>
      </c>
      <c r="J1953" s="4" t="s">
        <v>3513</v>
      </c>
      <c r="K1953" s="4" t="s">
        <v>2462</v>
      </c>
      <c r="L1953" s="3"/>
      <c r="O1953" t="str">
        <f t="shared" si="123"/>
        <v>es_bd_cooperation_writerIp</v>
      </c>
      <c r="P1953" s="3"/>
    </row>
    <row r="1954" spans="2:16" x14ac:dyDescent="0.45">
      <c r="B1954" s="3" t="s">
        <v>848</v>
      </c>
      <c r="C1954" s="4" t="s">
        <v>3081</v>
      </c>
      <c r="D1954" s="32" t="str">
        <f t="shared" si="120"/>
        <v>es_orderGoods_couponGoodsMileage</v>
      </c>
      <c r="E1954">
        <f t="shared" si="121"/>
        <v>0</v>
      </c>
      <c r="F1954">
        <f t="shared" si="122"/>
        <v>0</v>
      </c>
      <c r="J1954" s="4" t="s">
        <v>3513</v>
      </c>
      <c r="K1954" s="4" t="s">
        <v>2463</v>
      </c>
      <c r="L1954" s="3"/>
      <c r="O1954" t="str">
        <f t="shared" si="123"/>
        <v>es_bd_cooperation_subject</v>
      </c>
      <c r="P1954" s="3"/>
    </row>
    <row r="1955" spans="2:16" x14ac:dyDescent="0.45">
      <c r="B1955" s="3" t="s">
        <v>848</v>
      </c>
      <c r="C1955" s="4" t="s">
        <v>3082</v>
      </c>
      <c r="D1955" s="32" t="str">
        <f t="shared" si="120"/>
        <v>es_orderGoods_goodsDeliveryCollectFl</v>
      </c>
      <c r="E1955">
        <f t="shared" si="121"/>
        <v>0</v>
      </c>
      <c r="F1955">
        <f t="shared" si="122"/>
        <v>0</v>
      </c>
      <c r="J1955" s="4" t="s">
        <v>3513</v>
      </c>
      <c r="K1955" s="4" t="s">
        <v>2464</v>
      </c>
      <c r="L1955" s="3"/>
      <c r="O1955" t="str">
        <f t="shared" si="123"/>
        <v>es_bd_cooperation_subSubject</v>
      </c>
      <c r="P1955" s="3"/>
    </row>
    <row r="1956" spans="2:16" x14ac:dyDescent="0.45">
      <c r="B1956" s="3" t="s">
        <v>848</v>
      </c>
      <c r="C1956" s="4" t="s">
        <v>3083</v>
      </c>
      <c r="D1956" s="32" t="str">
        <f t="shared" si="120"/>
        <v>es_orderGoods_minusDepositFl</v>
      </c>
      <c r="E1956">
        <f t="shared" si="121"/>
        <v>0</v>
      </c>
      <c r="F1956">
        <f t="shared" si="122"/>
        <v>0</v>
      </c>
      <c r="J1956" s="4" t="s">
        <v>3513</v>
      </c>
      <c r="K1956" s="4" t="s">
        <v>2465</v>
      </c>
      <c r="L1956" s="3"/>
      <c r="O1956" t="str">
        <f t="shared" si="123"/>
        <v>es_bd_cooperation_contents</v>
      </c>
      <c r="P1956" s="3"/>
    </row>
    <row r="1957" spans="2:16" x14ac:dyDescent="0.45">
      <c r="B1957" s="3" t="s">
        <v>848</v>
      </c>
      <c r="C1957" s="4" t="s">
        <v>3084</v>
      </c>
      <c r="D1957" s="32" t="str">
        <f t="shared" si="120"/>
        <v>es_orderGoods_minusRestoreDepositFl</v>
      </c>
      <c r="E1957">
        <f t="shared" si="121"/>
        <v>0</v>
      </c>
      <c r="F1957">
        <f t="shared" si="122"/>
        <v>0</v>
      </c>
      <c r="J1957" s="4" t="s">
        <v>3513</v>
      </c>
      <c r="K1957" s="4" t="s">
        <v>2466</v>
      </c>
      <c r="L1957" s="3"/>
      <c r="O1957" t="str">
        <f t="shared" si="123"/>
        <v>es_bd_cooperation_urlLink</v>
      </c>
      <c r="P1957" s="3"/>
    </row>
    <row r="1958" spans="2:16" x14ac:dyDescent="0.45">
      <c r="B1958" s="3" t="s">
        <v>848</v>
      </c>
      <c r="C1958" s="4" t="s">
        <v>3085</v>
      </c>
      <c r="D1958" s="32" t="str">
        <f t="shared" si="120"/>
        <v>es_orderGoods_minusMileageFl</v>
      </c>
      <c r="E1958">
        <f t="shared" si="121"/>
        <v>0</v>
      </c>
      <c r="F1958">
        <f t="shared" si="122"/>
        <v>0</v>
      </c>
      <c r="J1958" s="4" t="s">
        <v>3513</v>
      </c>
      <c r="K1958" s="4" t="s">
        <v>2467</v>
      </c>
      <c r="L1958" s="3"/>
      <c r="O1958" t="str">
        <f t="shared" si="123"/>
        <v>es_bd_cooperation_uploadFileNm</v>
      </c>
      <c r="P1958" s="3"/>
    </row>
    <row r="1959" spans="2:16" x14ac:dyDescent="0.45">
      <c r="B1959" s="3" t="s">
        <v>848</v>
      </c>
      <c r="C1959" s="4" t="s">
        <v>3086</v>
      </c>
      <c r="D1959" s="32" t="str">
        <f t="shared" si="120"/>
        <v>es_orderGoods_minusRestoreMileageFl</v>
      </c>
      <c r="E1959">
        <f t="shared" si="121"/>
        <v>0</v>
      </c>
      <c r="F1959">
        <f t="shared" si="122"/>
        <v>0</v>
      </c>
      <c r="J1959" s="4" t="s">
        <v>3513</v>
      </c>
      <c r="K1959" s="4" t="s">
        <v>2468</v>
      </c>
      <c r="L1959" s="3"/>
      <c r="O1959" t="str">
        <f t="shared" si="123"/>
        <v>es_bd_cooperation_saveFileNm</v>
      </c>
      <c r="P1959" s="3"/>
    </row>
    <row r="1960" spans="2:16" x14ac:dyDescent="0.45">
      <c r="B1960" s="3" t="s">
        <v>848</v>
      </c>
      <c r="C1960" s="4" t="s">
        <v>3087</v>
      </c>
      <c r="D1960" s="32" t="str">
        <f t="shared" si="120"/>
        <v>es_orderGoods_plusMileageFl</v>
      </c>
      <c r="E1960">
        <f t="shared" si="121"/>
        <v>0</v>
      </c>
      <c r="F1960">
        <f t="shared" si="122"/>
        <v>0</v>
      </c>
      <c r="J1960" s="4" t="s">
        <v>3513</v>
      </c>
      <c r="K1960" s="4" t="s">
        <v>2482</v>
      </c>
      <c r="L1960" s="3"/>
      <c r="O1960" t="str">
        <f t="shared" si="123"/>
        <v>es_bd_cooperation_parentSno</v>
      </c>
      <c r="P1960" s="3"/>
    </row>
    <row r="1961" spans="2:16" x14ac:dyDescent="0.45">
      <c r="B1961" s="3" t="s">
        <v>848</v>
      </c>
      <c r="C1961" s="4" t="s">
        <v>3088</v>
      </c>
      <c r="D1961" s="32" t="str">
        <f t="shared" si="120"/>
        <v>es_orderGoods_plusRestoreMileageFl</v>
      </c>
      <c r="E1961">
        <f t="shared" si="121"/>
        <v>0</v>
      </c>
      <c r="F1961">
        <f t="shared" si="122"/>
        <v>0</v>
      </c>
      <c r="J1961" s="4" t="s">
        <v>3513</v>
      </c>
      <c r="K1961" s="4" t="s">
        <v>2469</v>
      </c>
      <c r="L1961" s="3" t="s">
        <v>5506</v>
      </c>
      <c r="O1961" t="str">
        <f t="shared" si="123"/>
        <v>es_bd_cooperation_isNotice</v>
      </c>
      <c r="P1961" s="3" t="s">
        <v>5506</v>
      </c>
    </row>
    <row r="1962" spans="2:16" x14ac:dyDescent="0.45">
      <c r="B1962" s="3" t="s">
        <v>848</v>
      </c>
      <c r="C1962" s="4" t="s">
        <v>3089</v>
      </c>
      <c r="D1962" s="32" t="str">
        <f t="shared" si="120"/>
        <v>es_orderGoods_minusStockFl</v>
      </c>
      <c r="E1962">
        <f t="shared" si="121"/>
        <v>0</v>
      </c>
      <c r="F1962">
        <f t="shared" si="122"/>
        <v>0</v>
      </c>
      <c r="J1962" s="4" t="s">
        <v>3513</v>
      </c>
      <c r="K1962" s="4" t="s">
        <v>2470</v>
      </c>
      <c r="L1962" s="3"/>
      <c r="O1962" t="str">
        <f t="shared" si="123"/>
        <v>es_bd_cooperation_isSecret</v>
      </c>
      <c r="P1962" s="3"/>
    </row>
    <row r="1963" spans="2:16" x14ac:dyDescent="0.45">
      <c r="B1963" s="3" t="s">
        <v>848</v>
      </c>
      <c r="C1963" s="4" t="s">
        <v>3090</v>
      </c>
      <c r="D1963" s="32" t="str">
        <f t="shared" si="120"/>
        <v>es_orderGoods_minusRestoreStockFl</v>
      </c>
      <c r="E1963">
        <f t="shared" si="121"/>
        <v>0</v>
      </c>
      <c r="F1963">
        <f t="shared" si="122"/>
        <v>0</v>
      </c>
      <c r="J1963" s="4" t="s">
        <v>3513</v>
      </c>
      <c r="K1963" s="4" t="s">
        <v>2471</v>
      </c>
      <c r="L1963" s="3"/>
      <c r="O1963" t="str">
        <f t="shared" si="123"/>
        <v>es_bd_cooperation_hit</v>
      </c>
      <c r="P1963" s="3"/>
    </row>
    <row r="1964" spans="2:16" x14ac:dyDescent="0.45">
      <c r="B1964" s="3" t="s">
        <v>848</v>
      </c>
      <c r="C1964" s="4" t="s">
        <v>2499</v>
      </c>
      <c r="D1964" s="32" t="str">
        <f t="shared" si="120"/>
        <v>es_orderGoods_optionSno</v>
      </c>
      <c r="E1964">
        <f t="shared" si="121"/>
        <v>0</v>
      </c>
      <c r="F1964">
        <f t="shared" si="122"/>
        <v>0</v>
      </c>
      <c r="J1964" s="4" t="s">
        <v>3513</v>
      </c>
      <c r="K1964" s="4" t="s">
        <v>2472</v>
      </c>
      <c r="L1964" s="3"/>
      <c r="O1964" t="str">
        <f t="shared" si="123"/>
        <v>es_bd_cooperation_memoCnt</v>
      </c>
      <c r="P1964" s="3"/>
    </row>
    <row r="1965" spans="2:16" x14ac:dyDescent="0.45">
      <c r="B1965" s="3" t="s">
        <v>848</v>
      </c>
      <c r="C1965" s="4" t="s">
        <v>3091</v>
      </c>
      <c r="D1965" s="32" t="str">
        <f t="shared" si="120"/>
        <v>es_orderGoods_optionInfo</v>
      </c>
      <c r="E1965">
        <f t="shared" si="121"/>
        <v>0</v>
      </c>
      <c r="F1965">
        <f t="shared" si="122"/>
        <v>0</v>
      </c>
      <c r="J1965" s="4" t="s">
        <v>3513</v>
      </c>
      <c r="K1965" s="4" t="s">
        <v>2473</v>
      </c>
      <c r="L1965" s="3"/>
      <c r="O1965" t="str">
        <f t="shared" si="123"/>
        <v>es_bd_cooperation_category</v>
      </c>
      <c r="P1965" s="3"/>
    </row>
    <row r="1966" spans="2:16" x14ac:dyDescent="0.45">
      <c r="B1966" s="3" t="s">
        <v>848</v>
      </c>
      <c r="C1966" s="4" t="s">
        <v>3092</v>
      </c>
      <c r="D1966" s="32" t="str">
        <f t="shared" si="120"/>
        <v>es_orderGoods_optionTextInfo</v>
      </c>
      <c r="E1966">
        <f t="shared" si="121"/>
        <v>0</v>
      </c>
      <c r="F1966">
        <f t="shared" si="122"/>
        <v>0</v>
      </c>
      <c r="J1966" s="4" t="s">
        <v>3513</v>
      </c>
      <c r="K1966" s="4" t="s">
        <v>2474</v>
      </c>
      <c r="L1966" s="3"/>
      <c r="O1966" t="str">
        <f t="shared" si="123"/>
        <v>es_bd_cooperation_writerMobile</v>
      </c>
      <c r="P1966" s="3"/>
    </row>
    <row r="1967" spans="2:16" x14ac:dyDescent="0.45">
      <c r="B1967" s="3" t="s">
        <v>848</v>
      </c>
      <c r="C1967" s="4" t="s">
        <v>3093</v>
      </c>
      <c r="D1967" s="32" t="str">
        <f t="shared" si="120"/>
        <v>es_orderGoods_goodsTaxInfo</v>
      </c>
      <c r="E1967">
        <f t="shared" si="121"/>
        <v>0</v>
      </c>
      <c r="F1967">
        <f t="shared" si="122"/>
        <v>0</v>
      </c>
      <c r="J1967" s="4" t="s">
        <v>3513</v>
      </c>
      <c r="K1967" s="4" t="s">
        <v>2475</v>
      </c>
      <c r="L1967" s="3" t="s">
        <v>5506</v>
      </c>
      <c r="O1967" t="str">
        <f t="shared" si="123"/>
        <v>es_bd_cooperation_goodsNo</v>
      </c>
      <c r="P1967" s="3" t="s">
        <v>5506</v>
      </c>
    </row>
    <row r="1968" spans="2:16" x14ac:dyDescent="0.45">
      <c r="B1968" s="3" t="s">
        <v>848</v>
      </c>
      <c r="C1968" s="4" t="s">
        <v>2511</v>
      </c>
      <c r="D1968" s="32" t="str">
        <f t="shared" si="120"/>
        <v>es_orderGoods_cateCd</v>
      </c>
      <c r="E1968">
        <f t="shared" si="121"/>
        <v>0</v>
      </c>
      <c r="F1968">
        <f t="shared" si="122"/>
        <v>0</v>
      </c>
      <c r="J1968" s="4" t="s">
        <v>3513</v>
      </c>
      <c r="K1968" s="4" t="s">
        <v>2476</v>
      </c>
      <c r="L1968" s="3"/>
      <c r="O1968" t="str">
        <f t="shared" si="123"/>
        <v>es_bd_cooperation_goodsPt</v>
      </c>
      <c r="P1968" s="3"/>
    </row>
    <row r="1969" spans="2:16" x14ac:dyDescent="0.45">
      <c r="B1969" s="3" t="s">
        <v>848</v>
      </c>
      <c r="C1969" s="4" t="s">
        <v>3094</v>
      </c>
      <c r="D1969" s="32" t="str">
        <f t="shared" si="120"/>
        <v>es_orderGoods_cateAllCd</v>
      </c>
      <c r="E1969">
        <f t="shared" si="121"/>
        <v>0</v>
      </c>
      <c r="F1969">
        <f t="shared" si="122"/>
        <v>0</v>
      </c>
      <c r="J1969" s="4" t="s">
        <v>3513</v>
      </c>
      <c r="K1969" s="4" t="s">
        <v>2477</v>
      </c>
      <c r="L1969" s="3"/>
      <c r="O1969" t="str">
        <f t="shared" si="123"/>
        <v>es_bd_cooperation_orderNo</v>
      </c>
      <c r="P1969" s="3"/>
    </row>
    <row r="1970" spans="2:16" x14ac:dyDescent="0.45">
      <c r="B1970" s="3" t="s">
        <v>848</v>
      </c>
      <c r="C1970" s="4" t="s">
        <v>2669</v>
      </c>
      <c r="D1970" s="32" t="str">
        <f t="shared" si="120"/>
        <v>es_orderGoods_brandCd</v>
      </c>
      <c r="E1970">
        <f t="shared" si="121"/>
        <v>0</v>
      </c>
      <c r="F1970">
        <f t="shared" si="122"/>
        <v>0</v>
      </c>
      <c r="J1970" s="4" t="s">
        <v>3513</v>
      </c>
      <c r="K1970" s="4" t="s">
        <v>2478</v>
      </c>
      <c r="L1970" s="3"/>
      <c r="O1970" t="str">
        <f t="shared" si="123"/>
        <v>es_bd_cooperation_mileage</v>
      </c>
      <c r="P1970" s="3"/>
    </row>
    <row r="1971" spans="2:16" x14ac:dyDescent="0.45">
      <c r="B1971" s="3" t="s">
        <v>848</v>
      </c>
      <c r="C1971" s="4" t="s">
        <v>2670</v>
      </c>
      <c r="D1971" s="32" t="str">
        <f t="shared" si="120"/>
        <v>es_orderGoods_makerNm</v>
      </c>
      <c r="E1971" t="str">
        <f t="shared" si="121"/>
        <v>MUL</v>
      </c>
      <c r="F1971" t="str">
        <f t="shared" si="122"/>
        <v>MUL</v>
      </c>
      <c r="G1971" t="s">
        <v>5506</v>
      </c>
      <c r="J1971" s="4" t="s">
        <v>3513</v>
      </c>
      <c r="K1971" s="4" t="s">
        <v>2479</v>
      </c>
      <c r="L1971" s="3"/>
      <c r="O1971" t="str">
        <f t="shared" si="123"/>
        <v>es_bd_cooperation_mileageReason</v>
      </c>
      <c r="P1971" s="3"/>
    </row>
    <row r="1972" spans="2:16" x14ac:dyDescent="0.45">
      <c r="B1972" s="3" t="s">
        <v>848</v>
      </c>
      <c r="C1972" s="4" t="s">
        <v>2671</v>
      </c>
      <c r="D1972" s="32" t="str">
        <f t="shared" si="120"/>
        <v>es_orderGoods_originNm</v>
      </c>
      <c r="E1972">
        <f t="shared" si="121"/>
        <v>0</v>
      </c>
      <c r="F1972">
        <f t="shared" si="122"/>
        <v>0</v>
      </c>
      <c r="J1972" s="4" t="s">
        <v>3513</v>
      </c>
      <c r="K1972" s="4" t="s">
        <v>2480</v>
      </c>
      <c r="L1972" s="3"/>
      <c r="O1972" t="str">
        <f t="shared" si="123"/>
        <v>es_bd_cooperation_recommend</v>
      </c>
      <c r="P1972" s="3"/>
    </row>
    <row r="1973" spans="2:16" x14ac:dyDescent="0.45">
      <c r="B1973" s="3" t="s">
        <v>848</v>
      </c>
      <c r="C1973" s="4" t="s">
        <v>1633</v>
      </c>
      <c r="D1973" s="32" t="str">
        <f t="shared" si="120"/>
        <v>es_orderGoods_hscode</v>
      </c>
      <c r="E1973">
        <f t="shared" si="121"/>
        <v>0</v>
      </c>
      <c r="F1973">
        <f t="shared" si="122"/>
        <v>0</v>
      </c>
      <c r="J1973" s="4" t="s">
        <v>3513</v>
      </c>
      <c r="K1973" s="4" t="s">
        <v>2481</v>
      </c>
      <c r="L1973" s="3"/>
      <c r="O1973" t="str">
        <f t="shared" si="123"/>
        <v>es_bd_cooperation_replyStatus</v>
      </c>
      <c r="P1973" s="3"/>
    </row>
    <row r="1974" spans="2:16" x14ac:dyDescent="0.45">
      <c r="B1974" s="3" t="s">
        <v>848</v>
      </c>
      <c r="C1974" s="4" t="s">
        <v>3095</v>
      </c>
      <c r="D1974" s="32" t="str">
        <f t="shared" si="120"/>
        <v>es_orderGoods_deliveryLog</v>
      </c>
      <c r="E1974">
        <f t="shared" si="121"/>
        <v>0</v>
      </c>
      <c r="F1974">
        <f t="shared" si="122"/>
        <v>0</v>
      </c>
      <c r="J1974" s="4" t="s">
        <v>3513</v>
      </c>
      <c r="K1974" s="4" t="s">
        <v>2483</v>
      </c>
      <c r="L1974" s="3" t="s">
        <v>5506</v>
      </c>
      <c r="O1974" t="str">
        <f t="shared" si="123"/>
        <v>es_bd_cooperation_isDelete</v>
      </c>
      <c r="P1974" s="3" t="s">
        <v>5506</v>
      </c>
    </row>
    <row r="1975" spans="2:16" x14ac:dyDescent="0.45">
      <c r="B1975" s="3" t="s">
        <v>848</v>
      </c>
      <c r="C1975" s="4" t="s">
        <v>3096</v>
      </c>
      <c r="D1975" s="32" t="str">
        <f t="shared" si="120"/>
        <v>es_orderGoods_cancelDt</v>
      </c>
      <c r="E1975">
        <f t="shared" si="121"/>
        <v>0</v>
      </c>
      <c r="F1975">
        <f t="shared" si="122"/>
        <v>0</v>
      </c>
      <c r="J1975" s="4" t="s">
        <v>3513</v>
      </c>
      <c r="K1975" s="4" t="s">
        <v>2484</v>
      </c>
      <c r="L1975" s="3"/>
      <c r="O1975" t="str">
        <f t="shared" si="123"/>
        <v>es_bd_cooperation_eventStart</v>
      </c>
      <c r="P1975" s="3"/>
    </row>
    <row r="1976" spans="2:16" x14ac:dyDescent="0.45">
      <c r="B1976" s="3" t="s">
        <v>848</v>
      </c>
      <c r="C1976" s="4" t="s">
        <v>3025</v>
      </c>
      <c r="D1976" s="32" t="str">
        <f t="shared" si="120"/>
        <v>es_orderGoods_paymentDt</v>
      </c>
      <c r="E1976" t="str">
        <f t="shared" si="121"/>
        <v>MUL</v>
      </c>
      <c r="F1976" t="str">
        <f t="shared" si="122"/>
        <v>MUL</v>
      </c>
      <c r="G1976" t="s">
        <v>5506</v>
      </c>
      <c r="J1976" s="4" t="s">
        <v>3513</v>
      </c>
      <c r="K1976" s="4" t="s">
        <v>2485</v>
      </c>
      <c r="L1976" s="3"/>
      <c r="O1976" t="str">
        <f t="shared" si="123"/>
        <v>es_bd_cooperation_eventEnd</v>
      </c>
      <c r="P1976" s="3"/>
    </row>
    <row r="1977" spans="2:16" x14ac:dyDescent="0.45">
      <c r="B1977" s="3" t="s">
        <v>848</v>
      </c>
      <c r="C1977" s="4" t="s">
        <v>3097</v>
      </c>
      <c r="D1977" s="32" t="str">
        <f t="shared" si="120"/>
        <v>es_orderGoods_invoiceDt</v>
      </c>
      <c r="E1977">
        <f t="shared" si="121"/>
        <v>0</v>
      </c>
      <c r="F1977">
        <f t="shared" si="122"/>
        <v>0</v>
      </c>
      <c r="J1977" s="4" t="s">
        <v>3513</v>
      </c>
      <c r="K1977" s="4" t="s">
        <v>2491</v>
      </c>
      <c r="L1977" s="3"/>
      <c r="O1977" t="str">
        <f t="shared" si="123"/>
        <v>es_bd_cooperation_answerSubject</v>
      </c>
      <c r="P1977" s="3"/>
    </row>
    <row r="1978" spans="2:16" x14ac:dyDescent="0.45">
      <c r="B1978" s="3" t="s">
        <v>848</v>
      </c>
      <c r="C1978" s="4" t="s">
        <v>3098</v>
      </c>
      <c r="D1978" s="32" t="str">
        <f t="shared" si="120"/>
        <v>es_orderGoods_deliveryDt</v>
      </c>
      <c r="E1978">
        <f t="shared" si="121"/>
        <v>0</v>
      </c>
      <c r="F1978">
        <f t="shared" si="122"/>
        <v>0</v>
      </c>
      <c r="J1978" s="4" t="s">
        <v>3513</v>
      </c>
      <c r="K1978" s="4" t="s">
        <v>2492</v>
      </c>
      <c r="L1978" s="3"/>
      <c r="O1978" t="str">
        <f t="shared" si="123"/>
        <v>es_bd_cooperation_answerContents</v>
      </c>
      <c r="P1978" s="3"/>
    </row>
    <row r="1979" spans="2:16" x14ac:dyDescent="0.45">
      <c r="B1979" s="3" t="s">
        <v>848</v>
      </c>
      <c r="C1979" s="4" t="s">
        <v>3099</v>
      </c>
      <c r="D1979" s="32" t="str">
        <f t="shared" si="120"/>
        <v>es_orderGoods_deliveryCompleteDt</v>
      </c>
      <c r="E1979" t="str">
        <f t="shared" si="121"/>
        <v>MUL</v>
      </c>
      <c r="F1979" t="str">
        <f t="shared" si="122"/>
        <v>MUL</v>
      </c>
      <c r="G1979" t="s">
        <v>5506</v>
      </c>
      <c r="J1979" s="4" t="s">
        <v>3513</v>
      </c>
      <c r="K1979" s="4" t="s">
        <v>2494</v>
      </c>
      <c r="L1979" s="3"/>
      <c r="O1979" t="str">
        <f t="shared" si="123"/>
        <v>es_bd_cooperation_answerManagerNo</v>
      </c>
      <c r="P1979" s="3"/>
    </row>
    <row r="1980" spans="2:16" x14ac:dyDescent="0.45">
      <c r="B1980" s="3" t="s">
        <v>848</v>
      </c>
      <c r="C1980" s="4" t="s">
        <v>3100</v>
      </c>
      <c r="D1980" s="32" t="str">
        <f t="shared" si="120"/>
        <v>es_orderGoods_finishDt</v>
      </c>
      <c r="E1980">
        <f t="shared" si="121"/>
        <v>0</v>
      </c>
      <c r="F1980">
        <f t="shared" si="122"/>
        <v>0</v>
      </c>
      <c r="J1980" s="4" t="s">
        <v>3513</v>
      </c>
      <c r="K1980" s="4" t="s">
        <v>2495</v>
      </c>
      <c r="L1980" s="3"/>
      <c r="O1980" t="str">
        <f t="shared" si="123"/>
        <v>es_bd_cooperation_answerModDt</v>
      </c>
      <c r="P1980" s="3"/>
    </row>
    <row r="1981" spans="2:16" x14ac:dyDescent="0.45">
      <c r="B1981" s="3" t="s">
        <v>848</v>
      </c>
      <c r="C1981" s="4" t="s">
        <v>3101</v>
      </c>
      <c r="D1981" s="32" t="str">
        <f t="shared" si="120"/>
        <v>es_orderGoods_mileageGiveDt</v>
      </c>
      <c r="E1981" t="str">
        <f t="shared" si="121"/>
        <v>MUL</v>
      </c>
      <c r="F1981" t="str">
        <f t="shared" si="122"/>
        <v>MUL</v>
      </c>
      <c r="G1981" t="s">
        <v>5506</v>
      </c>
      <c r="J1981" s="4" t="s">
        <v>3513</v>
      </c>
      <c r="K1981" s="4" t="s">
        <v>2488</v>
      </c>
      <c r="L1981" s="3"/>
      <c r="O1981" t="str">
        <f t="shared" si="123"/>
        <v>es_bd_cooperation_bdUploadStorage</v>
      </c>
      <c r="P1981" s="3"/>
    </row>
    <row r="1982" spans="2:16" x14ac:dyDescent="0.45">
      <c r="B1982" s="3" t="s">
        <v>848</v>
      </c>
      <c r="C1982" s="4" t="s">
        <v>3019</v>
      </c>
      <c r="D1982" s="32" t="str">
        <f t="shared" si="120"/>
        <v>es_orderGoods_checkoutData</v>
      </c>
      <c r="E1982">
        <f t="shared" si="121"/>
        <v>0</v>
      </c>
      <c r="F1982">
        <f t="shared" si="122"/>
        <v>0</v>
      </c>
      <c r="J1982" s="4" t="s">
        <v>3513</v>
      </c>
      <c r="K1982" s="4" t="s">
        <v>2489</v>
      </c>
      <c r="L1982" s="3"/>
      <c r="O1982" t="str">
        <f t="shared" si="123"/>
        <v>es_bd_cooperation_bdUploadPath</v>
      </c>
      <c r="P1982" s="3"/>
    </row>
    <row r="1983" spans="2:16" x14ac:dyDescent="0.45">
      <c r="B1983" s="3" t="s">
        <v>848</v>
      </c>
      <c r="C1983" s="4" t="s">
        <v>3102</v>
      </c>
      <c r="D1983" s="32" t="str">
        <f t="shared" si="120"/>
        <v>es_orderGoods_statisticsOrderFl</v>
      </c>
      <c r="E1983">
        <f t="shared" si="121"/>
        <v>0</v>
      </c>
      <c r="F1983">
        <f t="shared" si="122"/>
        <v>0</v>
      </c>
      <c r="J1983" s="4" t="s">
        <v>3513</v>
      </c>
      <c r="K1983" s="4" t="s">
        <v>2490</v>
      </c>
      <c r="L1983" s="3"/>
      <c r="O1983" t="str">
        <f t="shared" si="123"/>
        <v>es_bd_cooperation_bdUploadThumbPath</v>
      </c>
      <c r="P1983" s="3"/>
    </row>
    <row r="1984" spans="2:16" x14ac:dyDescent="0.45">
      <c r="B1984" s="3" t="s">
        <v>848</v>
      </c>
      <c r="C1984" s="4" t="s">
        <v>3103</v>
      </c>
      <c r="D1984" s="32" t="str">
        <f t="shared" si="120"/>
        <v>es_orderGoods_statisticsGoodsFl</v>
      </c>
      <c r="E1984">
        <f t="shared" si="121"/>
        <v>0</v>
      </c>
      <c r="F1984">
        <f t="shared" si="122"/>
        <v>0</v>
      </c>
      <c r="J1984" s="4" t="s">
        <v>3513</v>
      </c>
      <c r="K1984" s="4" t="s">
        <v>2493</v>
      </c>
      <c r="L1984" s="3"/>
      <c r="O1984" t="str">
        <f t="shared" si="123"/>
        <v>es_bd_cooperation_isMobile</v>
      </c>
      <c r="P1984" s="3"/>
    </row>
    <row r="1985" spans="2:16" x14ac:dyDescent="0.45">
      <c r="B1985" s="3" t="s">
        <v>848</v>
      </c>
      <c r="C1985" s="4" t="s">
        <v>3104</v>
      </c>
      <c r="D1985" s="32" t="str">
        <f t="shared" si="120"/>
        <v>es_orderGoods_sendSmsFl</v>
      </c>
      <c r="E1985">
        <f t="shared" si="121"/>
        <v>0</v>
      </c>
      <c r="F1985">
        <f t="shared" si="122"/>
        <v>0</v>
      </c>
      <c r="J1985" s="4" t="s">
        <v>3513</v>
      </c>
      <c r="K1985" s="4" t="s">
        <v>2486</v>
      </c>
      <c r="L1985" s="3"/>
      <c r="O1985" t="str">
        <f t="shared" si="123"/>
        <v>es_bd_cooperation_regDt</v>
      </c>
      <c r="P1985" s="3"/>
    </row>
    <row r="1986" spans="2:16" x14ac:dyDescent="0.45">
      <c r="B1986" s="3" t="s">
        <v>848</v>
      </c>
      <c r="C1986" s="4" t="s">
        <v>2505</v>
      </c>
      <c r="D1986" s="32" t="str">
        <f t="shared" si="120"/>
        <v>es_orderGoods_deliveryMethodFl</v>
      </c>
      <c r="E1986">
        <f t="shared" si="121"/>
        <v>0</v>
      </c>
      <c r="F1986">
        <f t="shared" si="122"/>
        <v>0</v>
      </c>
      <c r="J1986" s="4" t="s">
        <v>3513</v>
      </c>
      <c r="K1986" s="4" t="s">
        <v>2487</v>
      </c>
      <c r="L1986" s="3"/>
      <c r="O1986" t="str">
        <f t="shared" si="123"/>
        <v>es_bd_cooperation_modDt</v>
      </c>
      <c r="P1986" s="3"/>
    </row>
    <row r="1987" spans="2:16" x14ac:dyDescent="0.45">
      <c r="B1987" s="3" t="s">
        <v>848</v>
      </c>
      <c r="C1987" s="4" t="s">
        <v>3105</v>
      </c>
      <c r="D1987" s="32" t="str">
        <f t="shared" si="120"/>
        <v>es_orderGoods_enuri</v>
      </c>
      <c r="E1987">
        <f t="shared" si="121"/>
        <v>0</v>
      </c>
      <c r="F1987">
        <f t="shared" si="122"/>
        <v>0</v>
      </c>
      <c r="J1987" s="4" t="s">
        <v>3514</v>
      </c>
      <c r="K1987" s="4" t="s">
        <v>2450</v>
      </c>
      <c r="L1987" s="3" t="s">
        <v>5505</v>
      </c>
      <c r="O1987" t="str">
        <f t="shared" si="123"/>
        <v>es_bd_event_sno</v>
      </c>
      <c r="P1987" s="3" t="s">
        <v>5505</v>
      </c>
    </row>
    <row r="1988" spans="2:16" x14ac:dyDescent="0.45">
      <c r="B1988" s="3" t="s">
        <v>848</v>
      </c>
      <c r="C1988" s="4" t="s">
        <v>3106</v>
      </c>
      <c r="D1988" s="32" t="str">
        <f t="shared" si="120"/>
        <v>es_orderGoods_goodsDiscountInfo</v>
      </c>
      <c r="E1988">
        <f t="shared" si="121"/>
        <v>0</v>
      </c>
      <c r="F1988">
        <f t="shared" si="122"/>
        <v>0</v>
      </c>
      <c r="J1988" s="4" t="s">
        <v>3514</v>
      </c>
      <c r="K1988" s="4" t="s">
        <v>2451</v>
      </c>
      <c r="L1988" s="3" t="s">
        <v>5506</v>
      </c>
      <c r="O1988" t="str">
        <f t="shared" si="123"/>
        <v>es_bd_event_groupNo</v>
      </c>
      <c r="P1988" s="3" t="s">
        <v>5506</v>
      </c>
    </row>
    <row r="1989" spans="2:16" x14ac:dyDescent="0.45">
      <c r="B1989" s="3" t="s">
        <v>848</v>
      </c>
      <c r="C1989" s="4" t="s">
        <v>3107</v>
      </c>
      <c r="D1989" s="32" t="str">
        <f t="shared" ref="D1989:D2052" si="124">B1989&amp;"_"&amp;C1989</f>
        <v>es_orderGoods_goodsMileageAddInfo</v>
      </c>
      <c r="E1989">
        <f t="shared" ref="E1989:E2052" si="125">VLOOKUP(D1989,$O$3:$P$6663,2,FALSE)</f>
        <v>0</v>
      </c>
      <c r="F1989">
        <f t="shared" ref="F1989:F2052" si="126">IFERROR(E1989,"")</f>
        <v>0</v>
      </c>
      <c r="J1989" s="4" t="s">
        <v>3514</v>
      </c>
      <c r="K1989" s="4" t="s">
        <v>2452</v>
      </c>
      <c r="L1989" s="3"/>
      <c r="O1989" t="str">
        <f t="shared" ref="O1989:O2052" si="127">J1989&amp;"_"&amp;K1989</f>
        <v>es_bd_event_groupThread</v>
      </c>
      <c r="P1989" s="3"/>
    </row>
    <row r="1990" spans="2:16" x14ac:dyDescent="0.45">
      <c r="B1990" s="3" t="s">
        <v>848</v>
      </c>
      <c r="C1990" s="4" t="s">
        <v>3108</v>
      </c>
      <c r="D1990" s="32" t="str">
        <f t="shared" si="124"/>
        <v>es_orderGoods_inflow</v>
      </c>
      <c r="E1990">
        <f t="shared" si="125"/>
        <v>0</v>
      </c>
      <c r="F1990">
        <f t="shared" si="126"/>
        <v>0</v>
      </c>
      <c r="J1990" s="4" t="s">
        <v>3514</v>
      </c>
      <c r="K1990" s="4" t="s">
        <v>2453</v>
      </c>
      <c r="L1990" s="3"/>
      <c r="O1990" t="str">
        <f t="shared" si="127"/>
        <v>es_bd_event_channel</v>
      </c>
      <c r="P1990" s="3"/>
    </row>
    <row r="1991" spans="2:16" x14ac:dyDescent="0.45">
      <c r="B1991" s="3" t="s">
        <v>848</v>
      </c>
      <c r="C1991" s="4" t="s">
        <v>2509</v>
      </c>
      <c r="D1991" s="32" t="str">
        <f t="shared" si="124"/>
        <v>es_orderGoods_linkMainTheme</v>
      </c>
      <c r="E1991">
        <f t="shared" si="125"/>
        <v>0</v>
      </c>
      <c r="F1991">
        <f t="shared" si="126"/>
        <v>0</v>
      </c>
      <c r="J1991" s="4" t="s">
        <v>3514</v>
      </c>
      <c r="K1991" s="4" t="s">
        <v>2454</v>
      </c>
      <c r="L1991" s="3"/>
      <c r="O1991" t="str">
        <f t="shared" si="127"/>
        <v>es_bd_event_memNo</v>
      </c>
      <c r="P1991" s="3"/>
    </row>
    <row r="1992" spans="2:16" x14ac:dyDescent="0.45">
      <c r="B1992" s="3" t="s">
        <v>848</v>
      </c>
      <c r="C1992" s="4" t="s">
        <v>3109</v>
      </c>
      <c r="D1992" s="32" t="str">
        <f t="shared" si="124"/>
        <v>es_orderGoods_visitAddress</v>
      </c>
      <c r="E1992">
        <f t="shared" si="125"/>
        <v>0</v>
      </c>
      <c r="F1992">
        <f t="shared" si="126"/>
        <v>0</v>
      </c>
      <c r="J1992" s="4" t="s">
        <v>3514</v>
      </c>
      <c r="K1992" s="4" t="s">
        <v>2455</v>
      </c>
      <c r="L1992" s="3"/>
      <c r="O1992" t="str">
        <f t="shared" si="127"/>
        <v>es_bd_event_writerNm</v>
      </c>
      <c r="P1992" s="3"/>
    </row>
    <row r="1993" spans="2:16" x14ac:dyDescent="0.45">
      <c r="B1993" s="3" t="s">
        <v>848</v>
      </c>
      <c r="C1993" s="4" t="s">
        <v>2486</v>
      </c>
      <c r="D1993" s="32" t="str">
        <f t="shared" si="124"/>
        <v>es_orderGoods_regDt</v>
      </c>
      <c r="E1993" t="str">
        <f t="shared" si="125"/>
        <v>MUL</v>
      </c>
      <c r="F1993" t="str">
        <f t="shared" si="126"/>
        <v>MUL</v>
      </c>
      <c r="G1993" t="s">
        <v>5506</v>
      </c>
      <c r="J1993" s="4" t="s">
        <v>3514</v>
      </c>
      <c r="K1993" s="4" t="s">
        <v>2456</v>
      </c>
      <c r="L1993" s="3"/>
      <c r="O1993" t="str">
        <f t="shared" si="127"/>
        <v>es_bd_event_apiExtraData</v>
      </c>
      <c r="P1993" s="3"/>
    </row>
    <row r="1994" spans="2:16" x14ac:dyDescent="0.45">
      <c r="B1994" s="3" t="s">
        <v>848</v>
      </c>
      <c r="C1994" s="4" t="s">
        <v>2487</v>
      </c>
      <c r="D1994" s="32" t="str">
        <f t="shared" si="124"/>
        <v>es_orderGoods_modDt</v>
      </c>
      <c r="E1994" t="str">
        <f t="shared" si="125"/>
        <v>MUL</v>
      </c>
      <c r="F1994" t="str">
        <f t="shared" si="126"/>
        <v>MUL</v>
      </c>
      <c r="G1994" t="s">
        <v>5506</v>
      </c>
      <c r="J1994" s="4" t="s">
        <v>3514</v>
      </c>
      <c r="K1994" s="4" t="s">
        <v>2457</v>
      </c>
      <c r="L1994" s="3"/>
      <c r="O1994" t="str">
        <f t="shared" si="127"/>
        <v>es_bd_event_writerId</v>
      </c>
      <c r="P1994" s="3"/>
    </row>
    <row r="1995" spans="2:16" x14ac:dyDescent="0.45">
      <c r="B1995" s="3" t="s">
        <v>848</v>
      </c>
      <c r="C1995" s="4" t="s">
        <v>2796</v>
      </c>
      <c r="D1995" s="32" t="str">
        <f t="shared" si="124"/>
        <v>es_orderGoods_goodsVolume</v>
      </c>
      <c r="E1995">
        <f t="shared" si="125"/>
        <v>0</v>
      </c>
      <c r="F1995">
        <f t="shared" si="126"/>
        <v>0</v>
      </c>
      <c r="J1995" s="4" t="s">
        <v>3514</v>
      </c>
      <c r="K1995" s="4" t="s">
        <v>2458</v>
      </c>
      <c r="L1995" s="3"/>
      <c r="O1995" t="str">
        <f t="shared" si="127"/>
        <v>es_bd_event_writerEmail</v>
      </c>
      <c r="P1995" s="3"/>
    </row>
    <row r="1996" spans="2:16" x14ac:dyDescent="0.45">
      <c r="B1996" s="3" t="s">
        <v>848</v>
      </c>
      <c r="C1996" s="4" t="s">
        <v>3110</v>
      </c>
      <c r="D1996" s="32" t="str">
        <f t="shared" si="124"/>
        <v>es_orderGoods_couponMileageFl</v>
      </c>
      <c r="E1996">
        <f t="shared" si="125"/>
        <v>0</v>
      </c>
      <c r="F1996">
        <f t="shared" si="126"/>
        <v>0</v>
      </c>
      <c r="J1996" s="4" t="s">
        <v>3514</v>
      </c>
      <c r="K1996" s="4" t="s">
        <v>2459</v>
      </c>
      <c r="L1996" s="3"/>
      <c r="O1996" t="str">
        <f t="shared" si="127"/>
        <v>es_bd_event_writerNick</v>
      </c>
      <c r="P1996" s="3"/>
    </row>
    <row r="1997" spans="2:16" x14ac:dyDescent="0.45">
      <c r="B1997" s="3" t="s">
        <v>848</v>
      </c>
      <c r="C1997" s="4" t="s">
        <v>3111</v>
      </c>
      <c r="D1997" s="32" t="str">
        <f t="shared" si="124"/>
        <v>es_orderGoods_easypayScmReceiptFl</v>
      </c>
      <c r="E1997" t="e">
        <f t="shared" si="125"/>
        <v>#N/A</v>
      </c>
      <c r="F1997" t="str">
        <f t="shared" si="126"/>
        <v/>
      </c>
      <c r="G1997" t="s">
        <v>3381</v>
      </c>
      <c r="J1997" s="4" t="s">
        <v>3514</v>
      </c>
      <c r="K1997" s="4" t="s">
        <v>2460</v>
      </c>
      <c r="L1997" s="3"/>
      <c r="O1997" t="str">
        <f t="shared" si="127"/>
        <v>es_bd_event_writerHp</v>
      </c>
      <c r="P1997" s="3"/>
    </row>
    <row r="1998" spans="2:16" x14ac:dyDescent="0.45">
      <c r="B1998" s="3" t="s">
        <v>848</v>
      </c>
      <c r="C1998" s="4" t="s">
        <v>3382</v>
      </c>
      <c r="D1998" s="32" t="str">
        <f t="shared" si="124"/>
        <v>es_orderGoods_LOAD_DTTM</v>
      </c>
      <c r="E1998" t="e">
        <f t="shared" si="125"/>
        <v>#N/A</v>
      </c>
      <c r="F1998" t="str">
        <f t="shared" si="126"/>
        <v/>
      </c>
      <c r="G1998" t="s">
        <v>3381</v>
      </c>
      <c r="J1998" s="4" t="s">
        <v>3514</v>
      </c>
      <c r="K1998" s="4" t="s">
        <v>2461</v>
      </c>
      <c r="L1998" s="3"/>
      <c r="O1998" t="str">
        <f t="shared" si="127"/>
        <v>es_bd_event_writerPw</v>
      </c>
      <c r="P1998" s="3"/>
    </row>
    <row r="1999" spans="2:16" x14ac:dyDescent="0.45">
      <c r="B1999" s="3" t="s">
        <v>849</v>
      </c>
      <c r="C1999" s="4" t="s">
        <v>2450</v>
      </c>
      <c r="D1999" s="32" t="str">
        <f t="shared" si="124"/>
        <v>es_orderHandle_sno</v>
      </c>
      <c r="E1999" t="str">
        <f t="shared" si="125"/>
        <v>PRI</v>
      </c>
      <c r="F1999" t="str">
        <f t="shared" si="126"/>
        <v>PRI</v>
      </c>
      <c r="G1999" t="s">
        <v>5505</v>
      </c>
      <c r="J1999" s="4" t="s">
        <v>3514</v>
      </c>
      <c r="K1999" s="4" t="s">
        <v>2462</v>
      </c>
      <c r="L1999" s="3"/>
      <c r="O1999" t="str">
        <f t="shared" si="127"/>
        <v>es_bd_event_writerIp</v>
      </c>
      <c r="P1999" s="3"/>
    </row>
    <row r="2000" spans="2:16" x14ac:dyDescent="0.45">
      <c r="B2000" s="3" t="s">
        <v>849</v>
      </c>
      <c r="C2000" s="4" t="s">
        <v>2477</v>
      </c>
      <c r="D2000" s="32" t="str">
        <f t="shared" si="124"/>
        <v>es_orderHandle_orderNo</v>
      </c>
      <c r="E2000" t="str">
        <f t="shared" si="125"/>
        <v>MUL</v>
      </c>
      <c r="F2000" t="str">
        <f t="shared" si="126"/>
        <v>MUL</v>
      </c>
      <c r="G2000" t="s">
        <v>5506</v>
      </c>
      <c r="J2000" s="4" t="s">
        <v>3514</v>
      </c>
      <c r="K2000" s="4" t="s">
        <v>2463</v>
      </c>
      <c r="L2000" s="3"/>
      <c r="O2000" t="str">
        <f t="shared" si="127"/>
        <v>es_bd_event_subject</v>
      </c>
      <c r="P2000" s="3"/>
    </row>
    <row r="2001" spans="2:16" x14ac:dyDescent="0.45">
      <c r="B2001" s="3" t="s">
        <v>849</v>
      </c>
      <c r="C2001" s="4" t="s">
        <v>3112</v>
      </c>
      <c r="D2001" s="32" t="str">
        <f t="shared" si="124"/>
        <v>es_orderHandle_beforeStatus</v>
      </c>
      <c r="E2001">
        <f t="shared" si="125"/>
        <v>0</v>
      </c>
      <c r="F2001">
        <f t="shared" si="126"/>
        <v>0</v>
      </c>
      <c r="J2001" s="4" t="s">
        <v>3514</v>
      </c>
      <c r="K2001" s="4" t="s">
        <v>2464</v>
      </c>
      <c r="L2001" s="3"/>
      <c r="O2001" t="str">
        <f t="shared" si="127"/>
        <v>es_bd_event_subSubject</v>
      </c>
      <c r="P2001" s="3"/>
    </row>
    <row r="2002" spans="2:16" x14ac:dyDescent="0.45">
      <c r="B2002" s="3" t="s">
        <v>849</v>
      </c>
      <c r="C2002" s="4" t="s">
        <v>2919</v>
      </c>
      <c r="D2002" s="32" t="str">
        <f t="shared" si="124"/>
        <v>es_orderHandle_handleMode</v>
      </c>
      <c r="E2002" t="str">
        <f t="shared" si="125"/>
        <v>MUL</v>
      </c>
      <c r="F2002" t="str">
        <f t="shared" si="126"/>
        <v>MUL</v>
      </c>
      <c r="G2002" t="s">
        <v>5506</v>
      </c>
      <c r="J2002" s="4" t="s">
        <v>3514</v>
      </c>
      <c r="K2002" s="4" t="s">
        <v>2465</v>
      </c>
      <c r="L2002" s="3"/>
      <c r="O2002" t="str">
        <f t="shared" si="127"/>
        <v>es_bd_event_contents</v>
      </c>
      <c r="P2002" s="3"/>
    </row>
    <row r="2003" spans="2:16" x14ac:dyDescent="0.45">
      <c r="B2003" s="3" t="s">
        <v>849</v>
      </c>
      <c r="C2003" s="4" t="s">
        <v>3113</v>
      </c>
      <c r="D2003" s="32" t="str">
        <f t="shared" si="124"/>
        <v>es_orderHandle_handleCompleteFl</v>
      </c>
      <c r="E2003" t="str">
        <f t="shared" si="125"/>
        <v>MUL</v>
      </c>
      <c r="F2003" t="str">
        <f t="shared" si="126"/>
        <v>MUL</v>
      </c>
      <c r="G2003" t="s">
        <v>5506</v>
      </c>
      <c r="J2003" s="4" t="s">
        <v>3514</v>
      </c>
      <c r="K2003" s="4" t="s">
        <v>2466</v>
      </c>
      <c r="L2003" s="3"/>
      <c r="O2003" t="str">
        <f t="shared" si="127"/>
        <v>es_bd_event_urlLink</v>
      </c>
      <c r="P2003" s="3"/>
    </row>
    <row r="2004" spans="2:16" x14ac:dyDescent="0.45">
      <c r="B2004" s="3" t="s">
        <v>849</v>
      </c>
      <c r="C2004" s="4" t="s">
        <v>3114</v>
      </c>
      <c r="D2004" s="32" t="str">
        <f t="shared" si="124"/>
        <v>es_orderHandle_handleReason</v>
      </c>
      <c r="E2004">
        <f t="shared" si="125"/>
        <v>0</v>
      </c>
      <c r="F2004">
        <f t="shared" si="126"/>
        <v>0</v>
      </c>
      <c r="J2004" s="4" t="s">
        <v>3514</v>
      </c>
      <c r="K2004" s="4" t="s">
        <v>2467</v>
      </c>
      <c r="L2004" s="3"/>
      <c r="O2004" t="str">
        <f t="shared" si="127"/>
        <v>es_bd_event_uploadFileNm</v>
      </c>
      <c r="P2004" s="3"/>
    </row>
    <row r="2005" spans="2:16" x14ac:dyDescent="0.45">
      <c r="B2005" s="3" t="s">
        <v>849</v>
      </c>
      <c r="C2005" s="4" t="s">
        <v>3115</v>
      </c>
      <c r="D2005" s="32" t="str">
        <f t="shared" si="124"/>
        <v>es_orderHandle_handleDetailReason</v>
      </c>
      <c r="E2005">
        <f t="shared" si="125"/>
        <v>0</v>
      </c>
      <c r="F2005">
        <f t="shared" si="126"/>
        <v>0</v>
      </c>
      <c r="J2005" s="4" t="s">
        <v>3514</v>
      </c>
      <c r="K2005" s="4" t="s">
        <v>2468</v>
      </c>
      <c r="L2005" s="3"/>
      <c r="O2005" t="str">
        <f t="shared" si="127"/>
        <v>es_bd_event_saveFileNm</v>
      </c>
      <c r="P2005" s="3"/>
    </row>
    <row r="2006" spans="2:16" x14ac:dyDescent="0.45">
      <c r="B2006" s="3" t="s">
        <v>849</v>
      </c>
      <c r="C2006" s="4" t="s">
        <v>3116</v>
      </c>
      <c r="D2006" s="32" t="str">
        <f t="shared" si="124"/>
        <v>es_orderHandle_handleDetailReasonShowFl</v>
      </c>
      <c r="E2006">
        <f t="shared" si="125"/>
        <v>0</v>
      </c>
      <c r="F2006">
        <f t="shared" si="126"/>
        <v>0</v>
      </c>
      <c r="J2006" s="4" t="s">
        <v>3514</v>
      </c>
      <c r="K2006" s="4" t="s">
        <v>2469</v>
      </c>
      <c r="L2006" s="3" t="s">
        <v>5506</v>
      </c>
      <c r="O2006" t="str">
        <f t="shared" si="127"/>
        <v>es_bd_event_isNotice</v>
      </c>
      <c r="P2006" s="3" t="s">
        <v>5506</v>
      </c>
    </row>
    <row r="2007" spans="2:16" x14ac:dyDescent="0.45">
      <c r="B2007" s="3" t="s">
        <v>849</v>
      </c>
      <c r="C2007" s="4" t="s">
        <v>3117</v>
      </c>
      <c r="D2007" s="32" t="str">
        <f t="shared" si="124"/>
        <v>es_orderHandle_handleData</v>
      </c>
      <c r="E2007">
        <f t="shared" si="125"/>
        <v>0</v>
      </c>
      <c r="F2007">
        <f t="shared" si="126"/>
        <v>0</v>
      </c>
      <c r="J2007" s="4" t="s">
        <v>3514</v>
      </c>
      <c r="K2007" s="4" t="s">
        <v>2470</v>
      </c>
      <c r="L2007" s="3"/>
      <c r="O2007" t="str">
        <f t="shared" si="127"/>
        <v>es_bd_event_isSecret</v>
      </c>
      <c r="P2007" s="3"/>
    </row>
    <row r="2008" spans="2:16" x14ac:dyDescent="0.45">
      <c r="B2008" s="3" t="s">
        <v>849</v>
      </c>
      <c r="C2008" s="4" t="s">
        <v>3118</v>
      </c>
      <c r="D2008" s="32" t="str">
        <f t="shared" si="124"/>
        <v>es_orderHandle_handleDt</v>
      </c>
      <c r="E2008">
        <f t="shared" si="125"/>
        <v>0</v>
      </c>
      <c r="F2008">
        <f t="shared" si="126"/>
        <v>0</v>
      </c>
      <c r="J2008" s="4" t="s">
        <v>3514</v>
      </c>
      <c r="K2008" s="4" t="s">
        <v>2471</v>
      </c>
      <c r="L2008" s="3"/>
      <c r="O2008" t="str">
        <f t="shared" si="127"/>
        <v>es_bd_event_hit</v>
      </c>
      <c r="P2008" s="3"/>
    </row>
    <row r="2009" spans="2:16" x14ac:dyDescent="0.45">
      <c r="B2009" s="3" t="s">
        <v>849</v>
      </c>
      <c r="C2009" s="4" t="s">
        <v>3119</v>
      </c>
      <c r="D2009" s="32" t="str">
        <f t="shared" si="124"/>
        <v>es_orderHandle_refundGroupCd</v>
      </c>
      <c r="E2009">
        <f t="shared" si="125"/>
        <v>0</v>
      </c>
      <c r="F2009">
        <f t="shared" si="126"/>
        <v>0</v>
      </c>
      <c r="J2009" s="4" t="s">
        <v>3514</v>
      </c>
      <c r="K2009" s="4" t="s">
        <v>2472</v>
      </c>
      <c r="L2009" s="3"/>
      <c r="O2009" t="str">
        <f t="shared" si="127"/>
        <v>es_bd_event_memoCnt</v>
      </c>
      <c r="P2009" s="3"/>
    </row>
    <row r="2010" spans="2:16" x14ac:dyDescent="0.45">
      <c r="B2010" s="3" t="s">
        <v>849</v>
      </c>
      <c r="C2010" s="4" t="s">
        <v>3120</v>
      </c>
      <c r="D2010" s="32" t="str">
        <f t="shared" si="124"/>
        <v>es_orderHandle_refundMethod</v>
      </c>
      <c r="E2010">
        <f t="shared" si="125"/>
        <v>0</v>
      </c>
      <c r="F2010">
        <f t="shared" si="126"/>
        <v>0</v>
      </c>
      <c r="J2010" s="4" t="s">
        <v>3514</v>
      </c>
      <c r="K2010" s="4" t="s">
        <v>2473</v>
      </c>
      <c r="L2010" s="3"/>
      <c r="O2010" t="str">
        <f t="shared" si="127"/>
        <v>es_bd_event_category</v>
      </c>
      <c r="P2010" s="3"/>
    </row>
    <row r="2011" spans="2:16" x14ac:dyDescent="0.45">
      <c r="B2011" s="3" t="s">
        <v>849</v>
      </c>
      <c r="C2011" s="4" t="s">
        <v>3121</v>
      </c>
      <c r="D2011" s="32" t="str">
        <f t="shared" si="124"/>
        <v>es_orderHandle_refundBankName</v>
      </c>
      <c r="E2011">
        <f t="shared" si="125"/>
        <v>0</v>
      </c>
      <c r="F2011">
        <f t="shared" si="126"/>
        <v>0</v>
      </c>
      <c r="J2011" s="4" t="s">
        <v>3514</v>
      </c>
      <c r="K2011" s="4" t="s">
        <v>2474</v>
      </c>
      <c r="L2011" s="3"/>
      <c r="O2011" t="str">
        <f t="shared" si="127"/>
        <v>es_bd_event_writerMobile</v>
      </c>
      <c r="P2011" s="3"/>
    </row>
    <row r="2012" spans="2:16" x14ac:dyDescent="0.45">
      <c r="B2012" s="3" t="s">
        <v>849</v>
      </c>
      <c r="C2012" s="4" t="s">
        <v>3122</v>
      </c>
      <c r="D2012" s="32" t="str">
        <f t="shared" si="124"/>
        <v>es_orderHandle_refundAccountNumber</v>
      </c>
      <c r="E2012">
        <f t="shared" si="125"/>
        <v>0</v>
      </c>
      <c r="F2012">
        <f t="shared" si="126"/>
        <v>0</v>
      </c>
      <c r="J2012" s="4" t="s">
        <v>3514</v>
      </c>
      <c r="K2012" s="4" t="s">
        <v>2475</v>
      </c>
      <c r="L2012" s="3" t="s">
        <v>5506</v>
      </c>
      <c r="O2012" t="str">
        <f t="shared" si="127"/>
        <v>es_bd_event_goodsNo</v>
      </c>
      <c r="P2012" s="3" t="s">
        <v>5506</v>
      </c>
    </row>
    <row r="2013" spans="2:16" x14ac:dyDescent="0.45">
      <c r="B2013" s="3" t="s">
        <v>849</v>
      </c>
      <c r="C2013" s="4" t="s">
        <v>3123</v>
      </c>
      <c r="D2013" s="32" t="str">
        <f t="shared" si="124"/>
        <v>es_orderHandle_refundDepositor</v>
      </c>
      <c r="E2013">
        <f t="shared" si="125"/>
        <v>0</v>
      </c>
      <c r="F2013">
        <f t="shared" si="126"/>
        <v>0</v>
      </c>
      <c r="J2013" s="4" t="s">
        <v>3514</v>
      </c>
      <c r="K2013" s="4" t="s">
        <v>2476</v>
      </c>
      <c r="L2013" s="3"/>
      <c r="O2013" t="str">
        <f t="shared" si="127"/>
        <v>es_bd_event_goodsPt</v>
      </c>
      <c r="P2013" s="3"/>
    </row>
    <row r="2014" spans="2:16" x14ac:dyDescent="0.45">
      <c r="B2014" s="3" t="s">
        <v>849</v>
      </c>
      <c r="C2014" s="4" t="s">
        <v>3124</v>
      </c>
      <c r="D2014" s="32" t="str">
        <f t="shared" si="124"/>
        <v>es_orderHandle_refundPrice</v>
      </c>
      <c r="E2014">
        <f t="shared" si="125"/>
        <v>0</v>
      </c>
      <c r="F2014">
        <f t="shared" si="126"/>
        <v>0</v>
      </c>
      <c r="J2014" s="4" t="s">
        <v>3514</v>
      </c>
      <c r="K2014" s="4" t="s">
        <v>2477</v>
      </c>
      <c r="L2014" s="3"/>
      <c r="O2014" t="str">
        <f t="shared" si="127"/>
        <v>es_bd_event_orderNo</v>
      </c>
      <c r="P2014" s="3"/>
    </row>
    <row r="2015" spans="2:16" x14ac:dyDescent="0.45">
      <c r="B2015" s="3" t="s">
        <v>849</v>
      </c>
      <c r="C2015" s="4" t="s">
        <v>3125</v>
      </c>
      <c r="D2015" s="32" t="str">
        <f t="shared" si="124"/>
        <v>es_orderHandle_refundUseDeposit</v>
      </c>
      <c r="E2015">
        <f t="shared" si="125"/>
        <v>0</v>
      </c>
      <c r="F2015">
        <f t="shared" si="126"/>
        <v>0</v>
      </c>
      <c r="J2015" s="4" t="s">
        <v>3514</v>
      </c>
      <c r="K2015" s="4" t="s">
        <v>2478</v>
      </c>
      <c r="L2015" s="3"/>
      <c r="O2015" t="str">
        <f t="shared" si="127"/>
        <v>es_bd_event_mileage</v>
      </c>
      <c r="P2015" s="3"/>
    </row>
    <row r="2016" spans="2:16" x14ac:dyDescent="0.45">
      <c r="B2016" s="3" t="s">
        <v>849</v>
      </c>
      <c r="C2016" s="4" t="s">
        <v>3126</v>
      </c>
      <c r="D2016" s="32" t="str">
        <f t="shared" si="124"/>
        <v>es_orderHandle_refundUseMileage</v>
      </c>
      <c r="E2016">
        <f t="shared" si="125"/>
        <v>0</v>
      </c>
      <c r="F2016">
        <f t="shared" si="126"/>
        <v>0</v>
      </c>
      <c r="J2016" s="4" t="s">
        <v>3514</v>
      </c>
      <c r="K2016" s="4" t="s">
        <v>2479</v>
      </c>
      <c r="L2016" s="3"/>
      <c r="O2016" t="str">
        <f t="shared" si="127"/>
        <v>es_bd_event_mileageReason</v>
      </c>
      <c r="P2016" s="3"/>
    </row>
    <row r="2017" spans="2:16" x14ac:dyDescent="0.45">
      <c r="B2017" s="3" t="s">
        <v>849</v>
      </c>
      <c r="C2017" s="4" t="s">
        <v>3127</v>
      </c>
      <c r="D2017" s="32" t="str">
        <f t="shared" si="124"/>
        <v>es_orderHandle_refundDeliveryUseDeposit</v>
      </c>
      <c r="E2017">
        <f t="shared" si="125"/>
        <v>0</v>
      </c>
      <c r="F2017">
        <f t="shared" si="126"/>
        <v>0</v>
      </c>
      <c r="J2017" s="4" t="s">
        <v>3514</v>
      </c>
      <c r="K2017" s="4" t="s">
        <v>2480</v>
      </c>
      <c r="L2017" s="3"/>
      <c r="O2017" t="str">
        <f t="shared" si="127"/>
        <v>es_bd_event_recommend</v>
      </c>
      <c r="P2017" s="3"/>
    </row>
    <row r="2018" spans="2:16" x14ac:dyDescent="0.45">
      <c r="B2018" s="3" t="s">
        <v>849</v>
      </c>
      <c r="C2018" s="4" t="s">
        <v>3128</v>
      </c>
      <c r="D2018" s="32" t="str">
        <f t="shared" si="124"/>
        <v>es_orderHandle_refundDeliveryUseMileage</v>
      </c>
      <c r="E2018">
        <f t="shared" si="125"/>
        <v>0</v>
      </c>
      <c r="F2018">
        <f t="shared" si="126"/>
        <v>0</v>
      </c>
      <c r="J2018" s="4" t="s">
        <v>3514</v>
      </c>
      <c r="K2018" s="4" t="s">
        <v>2481</v>
      </c>
      <c r="L2018" s="3"/>
      <c r="O2018" t="str">
        <f t="shared" si="127"/>
        <v>es_bd_event_replyStatus</v>
      </c>
      <c r="P2018" s="3"/>
    </row>
    <row r="2019" spans="2:16" x14ac:dyDescent="0.45">
      <c r="B2019" s="3" t="s">
        <v>849</v>
      </c>
      <c r="C2019" s="4" t="s">
        <v>3129</v>
      </c>
      <c r="D2019" s="32" t="str">
        <f t="shared" si="124"/>
        <v>es_orderHandle_refundDeliveryCharge</v>
      </c>
      <c r="E2019">
        <f t="shared" si="125"/>
        <v>0</v>
      </c>
      <c r="F2019">
        <f t="shared" si="126"/>
        <v>0</v>
      </c>
      <c r="J2019" s="4" t="s">
        <v>3514</v>
      </c>
      <c r="K2019" s="4" t="s">
        <v>2483</v>
      </c>
      <c r="L2019" s="3" t="s">
        <v>5506</v>
      </c>
      <c r="O2019" t="str">
        <f t="shared" si="127"/>
        <v>es_bd_event_isDelete</v>
      </c>
      <c r="P2019" s="3" t="s">
        <v>5506</v>
      </c>
    </row>
    <row r="2020" spans="2:16" x14ac:dyDescent="0.45">
      <c r="B2020" s="3" t="s">
        <v>849</v>
      </c>
      <c r="C2020" s="4" t="s">
        <v>3130</v>
      </c>
      <c r="D2020" s="32" t="str">
        <f t="shared" si="124"/>
        <v>es_orderHandle_refundDeliveryInsuranceFee</v>
      </c>
      <c r="E2020">
        <f t="shared" si="125"/>
        <v>0</v>
      </c>
      <c r="F2020">
        <f t="shared" si="126"/>
        <v>0</v>
      </c>
      <c r="J2020" s="4" t="s">
        <v>3514</v>
      </c>
      <c r="K2020" s="4" t="s">
        <v>2484</v>
      </c>
      <c r="L2020" s="3"/>
      <c r="O2020" t="str">
        <f t="shared" si="127"/>
        <v>es_bd_event_eventStart</v>
      </c>
      <c r="P2020" s="3"/>
    </row>
    <row r="2021" spans="2:16" x14ac:dyDescent="0.45">
      <c r="B2021" s="3" t="s">
        <v>849</v>
      </c>
      <c r="C2021" s="4" t="s">
        <v>3131</v>
      </c>
      <c r="D2021" s="32" t="str">
        <f t="shared" si="124"/>
        <v>es_orderHandle_refundDeliveryCoupon</v>
      </c>
      <c r="E2021">
        <f t="shared" si="125"/>
        <v>0</v>
      </c>
      <c r="F2021">
        <f t="shared" si="126"/>
        <v>0</v>
      </c>
      <c r="J2021" s="4" t="s">
        <v>3514</v>
      </c>
      <c r="K2021" s="4" t="s">
        <v>2485</v>
      </c>
      <c r="L2021" s="3"/>
      <c r="O2021" t="str">
        <f t="shared" si="127"/>
        <v>es_bd_event_eventEnd</v>
      </c>
      <c r="P2021" s="3"/>
    </row>
    <row r="2022" spans="2:16" x14ac:dyDescent="0.45">
      <c r="B2022" s="3" t="s">
        <v>849</v>
      </c>
      <c r="C2022" s="4" t="s">
        <v>3132</v>
      </c>
      <c r="D2022" s="32" t="str">
        <f t="shared" si="124"/>
        <v>es_orderHandle_refundCharge</v>
      </c>
      <c r="E2022">
        <f t="shared" si="125"/>
        <v>0</v>
      </c>
      <c r="F2022">
        <f t="shared" si="126"/>
        <v>0</v>
      </c>
      <c r="J2022" s="4" t="s">
        <v>3514</v>
      </c>
      <c r="K2022" s="4" t="s">
        <v>2491</v>
      </c>
      <c r="L2022" s="3"/>
      <c r="O2022" t="str">
        <f t="shared" si="127"/>
        <v>es_bd_event_answerSubject</v>
      </c>
      <c r="P2022" s="3"/>
    </row>
    <row r="2023" spans="2:16" x14ac:dyDescent="0.45">
      <c r="B2023" s="3" t="s">
        <v>849</v>
      </c>
      <c r="C2023" s="4" t="s">
        <v>3133</v>
      </c>
      <c r="D2023" s="32" t="str">
        <f t="shared" si="124"/>
        <v>es_orderHandle_refundUseDepositCommission</v>
      </c>
      <c r="E2023">
        <f t="shared" si="125"/>
        <v>0</v>
      </c>
      <c r="F2023">
        <f t="shared" si="126"/>
        <v>0</v>
      </c>
      <c r="J2023" s="4" t="s">
        <v>3514</v>
      </c>
      <c r="K2023" s="4" t="s">
        <v>2492</v>
      </c>
      <c r="L2023" s="3"/>
      <c r="O2023" t="str">
        <f t="shared" si="127"/>
        <v>es_bd_event_answerContents</v>
      </c>
      <c r="P2023" s="3"/>
    </row>
    <row r="2024" spans="2:16" x14ac:dyDescent="0.45">
      <c r="B2024" s="3" t="s">
        <v>849</v>
      </c>
      <c r="C2024" s="4" t="s">
        <v>3134</v>
      </c>
      <c r="D2024" s="32" t="str">
        <f t="shared" si="124"/>
        <v>es_orderHandle_refundUseMileageCommission</v>
      </c>
      <c r="E2024">
        <f t="shared" si="125"/>
        <v>0</v>
      </c>
      <c r="F2024">
        <f t="shared" si="126"/>
        <v>0</v>
      </c>
      <c r="J2024" s="4" t="s">
        <v>3514</v>
      </c>
      <c r="K2024" s="4" t="s">
        <v>2494</v>
      </c>
      <c r="L2024" s="3"/>
      <c r="O2024" t="str">
        <f t="shared" si="127"/>
        <v>es_bd_event_answerManagerNo</v>
      </c>
      <c r="P2024" s="3"/>
    </row>
    <row r="2025" spans="2:16" x14ac:dyDescent="0.45">
      <c r="B2025" s="3" t="s">
        <v>849</v>
      </c>
      <c r="C2025" s="4" t="s">
        <v>3135</v>
      </c>
      <c r="D2025" s="32" t="str">
        <f t="shared" si="124"/>
        <v>es_orderHandle_refundGiveMileage</v>
      </c>
      <c r="E2025">
        <f t="shared" si="125"/>
        <v>0</v>
      </c>
      <c r="F2025">
        <f t="shared" si="126"/>
        <v>0</v>
      </c>
      <c r="J2025" s="4" t="s">
        <v>3514</v>
      </c>
      <c r="K2025" s="4" t="s">
        <v>2495</v>
      </c>
      <c r="L2025" s="3"/>
      <c r="O2025" t="str">
        <f t="shared" si="127"/>
        <v>es_bd_event_answerModDt</v>
      </c>
      <c r="P2025" s="3"/>
    </row>
    <row r="2026" spans="2:16" x14ac:dyDescent="0.45">
      <c r="B2026" s="3" t="s">
        <v>849</v>
      </c>
      <c r="C2026" s="4" t="s">
        <v>3136</v>
      </c>
      <c r="D2026" s="32" t="str">
        <f t="shared" si="124"/>
        <v>es_orderHandle_completeCashPrice</v>
      </c>
      <c r="E2026">
        <f t="shared" si="125"/>
        <v>0</v>
      </c>
      <c r="F2026">
        <f t="shared" si="126"/>
        <v>0</v>
      </c>
      <c r="J2026" s="4" t="s">
        <v>3514</v>
      </c>
      <c r="K2026" s="4" t="s">
        <v>2486</v>
      </c>
      <c r="L2026" s="3"/>
      <c r="O2026" t="str">
        <f t="shared" si="127"/>
        <v>es_bd_event_regDt</v>
      </c>
      <c r="P2026" s="3"/>
    </row>
    <row r="2027" spans="2:16" x14ac:dyDescent="0.45">
      <c r="B2027" s="3" t="s">
        <v>849</v>
      </c>
      <c r="C2027" s="4" t="s">
        <v>3137</v>
      </c>
      <c r="D2027" s="32" t="str">
        <f t="shared" si="124"/>
        <v>es_orderHandle_completePgPrice</v>
      </c>
      <c r="E2027">
        <f t="shared" si="125"/>
        <v>0</v>
      </c>
      <c r="F2027">
        <f t="shared" si="126"/>
        <v>0</v>
      </c>
      <c r="J2027" s="4" t="s">
        <v>3514</v>
      </c>
      <c r="K2027" s="4" t="s">
        <v>2487</v>
      </c>
      <c r="L2027" s="3"/>
      <c r="O2027" t="str">
        <f t="shared" si="127"/>
        <v>es_bd_event_modDt</v>
      </c>
      <c r="P2027" s="3"/>
    </row>
    <row r="2028" spans="2:16" x14ac:dyDescent="0.45">
      <c r="B2028" s="3" t="s">
        <v>849</v>
      </c>
      <c r="C2028" s="4" t="s">
        <v>3138</v>
      </c>
      <c r="D2028" s="32" t="str">
        <f t="shared" si="124"/>
        <v>es_orderHandle_completeDepositPrice</v>
      </c>
      <c r="E2028">
        <f t="shared" si="125"/>
        <v>0</v>
      </c>
      <c r="F2028">
        <f t="shared" si="126"/>
        <v>0</v>
      </c>
      <c r="J2028" s="4" t="s">
        <v>3514</v>
      </c>
      <c r="K2028" s="4" t="s">
        <v>2488</v>
      </c>
      <c r="L2028" s="3"/>
      <c r="O2028" t="str">
        <f t="shared" si="127"/>
        <v>es_bd_event_bdUploadStorage</v>
      </c>
      <c r="P2028" s="3"/>
    </row>
    <row r="2029" spans="2:16" x14ac:dyDescent="0.45">
      <c r="B2029" s="3" t="s">
        <v>849</v>
      </c>
      <c r="C2029" s="4" t="s">
        <v>3139</v>
      </c>
      <c r="D2029" s="32" t="str">
        <f t="shared" si="124"/>
        <v>es_orderHandle_completeMileagePrice</v>
      </c>
      <c r="E2029">
        <f t="shared" si="125"/>
        <v>0</v>
      </c>
      <c r="F2029">
        <f t="shared" si="126"/>
        <v>0</v>
      </c>
      <c r="J2029" s="4" t="s">
        <v>3514</v>
      </c>
      <c r="K2029" s="4" t="s">
        <v>2489</v>
      </c>
      <c r="L2029" s="3"/>
      <c r="O2029" t="str">
        <f t="shared" si="127"/>
        <v>es_bd_event_bdUploadPath</v>
      </c>
      <c r="P2029" s="3"/>
    </row>
    <row r="2030" spans="2:16" x14ac:dyDescent="0.45">
      <c r="B2030" s="3" t="s">
        <v>849</v>
      </c>
      <c r="C2030" s="4" t="s">
        <v>3140</v>
      </c>
      <c r="D2030" s="32" t="str">
        <f t="shared" si="124"/>
        <v>es_orderHandle_handleGroupCd</v>
      </c>
      <c r="E2030">
        <f t="shared" si="125"/>
        <v>0</v>
      </c>
      <c r="F2030">
        <f t="shared" si="126"/>
        <v>0</v>
      </c>
      <c r="J2030" s="4" t="s">
        <v>3514</v>
      </c>
      <c r="K2030" s="4" t="s">
        <v>2490</v>
      </c>
      <c r="L2030" s="3"/>
      <c r="O2030" t="str">
        <f t="shared" si="127"/>
        <v>es_bd_event_bdUploadThumbPath</v>
      </c>
      <c r="P2030" s="3"/>
    </row>
    <row r="2031" spans="2:16" x14ac:dyDescent="0.45">
      <c r="B2031" s="3" t="s">
        <v>849</v>
      </c>
      <c r="C2031" s="4" t="s">
        <v>2486</v>
      </c>
      <c r="D2031" s="32" t="str">
        <f t="shared" si="124"/>
        <v>es_orderHandle_regDt</v>
      </c>
      <c r="E2031">
        <f t="shared" si="125"/>
        <v>0</v>
      </c>
      <c r="F2031">
        <f t="shared" si="126"/>
        <v>0</v>
      </c>
      <c r="J2031" s="4" t="s">
        <v>3514</v>
      </c>
      <c r="K2031" s="4" t="s">
        <v>2482</v>
      </c>
      <c r="L2031" s="3"/>
      <c r="O2031" t="str">
        <f t="shared" si="127"/>
        <v>es_bd_event_parentSno</v>
      </c>
      <c r="P2031" s="3"/>
    </row>
    <row r="2032" spans="2:16" x14ac:dyDescent="0.45">
      <c r="B2032" s="3" t="s">
        <v>849</v>
      </c>
      <c r="C2032" s="4" t="s">
        <v>2487</v>
      </c>
      <c r="D2032" s="32" t="str">
        <f t="shared" si="124"/>
        <v>es_orderHandle_modDt</v>
      </c>
      <c r="E2032" t="str">
        <f t="shared" si="125"/>
        <v>MUL</v>
      </c>
      <c r="F2032" t="str">
        <f t="shared" si="126"/>
        <v>MUL</v>
      </c>
      <c r="G2032" t="s">
        <v>5506</v>
      </c>
      <c r="J2032" s="4" t="s">
        <v>3514</v>
      </c>
      <c r="K2032" s="4" t="s">
        <v>2493</v>
      </c>
      <c r="L2032" s="3"/>
      <c r="O2032" t="str">
        <f t="shared" si="127"/>
        <v>es_bd_event_isMobile</v>
      </c>
      <c r="P2032" s="3"/>
    </row>
    <row r="2033" spans="2:16" x14ac:dyDescent="0.45">
      <c r="B2033" s="3" t="s">
        <v>849</v>
      </c>
      <c r="C2033" s="4" t="s">
        <v>3382</v>
      </c>
      <c r="D2033" s="32" t="str">
        <f t="shared" si="124"/>
        <v>es_orderHandle_LOAD_DTTM</v>
      </c>
      <c r="E2033" t="e">
        <f t="shared" si="125"/>
        <v>#N/A</v>
      </c>
      <c r="F2033" t="str">
        <f t="shared" si="126"/>
        <v/>
      </c>
      <c r="G2033" t="s">
        <v>3381</v>
      </c>
      <c r="J2033" s="4" t="s">
        <v>825</v>
      </c>
      <c r="K2033" s="4" t="s">
        <v>2450</v>
      </c>
      <c r="L2033" s="3" t="s">
        <v>5505</v>
      </c>
      <c r="O2033" t="str">
        <f t="shared" si="127"/>
        <v>es_bd_goodsqa_sno</v>
      </c>
      <c r="P2033" s="3" t="s">
        <v>5505</v>
      </c>
    </row>
    <row r="2034" spans="2:16" x14ac:dyDescent="0.45">
      <c r="B2034" s="3" t="s">
        <v>850</v>
      </c>
      <c r="C2034" s="4" t="s">
        <v>2450</v>
      </c>
      <c r="D2034" s="32" t="str">
        <f t="shared" si="124"/>
        <v>es_orderPayHistory_sno</v>
      </c>
      <c r="E2034" t="str">
        <f t="shared" si="125"/>
        <v>PRI</v>
      </c>
      <c r="F2034" t="str">
        <f t="shared" si="126"/>
        <v>PRI</v>
      </c>
      <c r="G2034" t="s">
        <v>5505</v>
      </c>
      <c r="J2034" s="4" t="s">
        <v>825</v>
      </c>
      <c r="K2034" s="4" t="s">
        <v>2451</v>
      </c>
      <c r="L2034" s="3" t="s">
        <v>5506</v>
      </c>
      <c r="O2034" t="str">
        <f t="shared" si="127"/>
        <v>es_bd_goodsqa_groupNo</v>
      </c>
      <c r="P2034" s="3" t="s">
        <v>5506</v>
      </c>
    </row>
    <row r="2035" spans="2:16" x14ac:dyDescent="0.45">
      <c r="B2035" s="3" t="s">
        <v>850</v>
      </c>
      <c r="C2035" s="4" t="s">
        <v>2477</v>
      </c>
      <c r="D2035" s="32" t="str">
        <f t="shared" si="124"/>
        <v>es_orderPayHistory_orderNo</v>
      </c>
      <c r="E2035">
        <f t="shared" si="125"/>
        <v>0</v>
      </c>
      <c r="F2035">
        <f t="shared" si="126"/>
        <v>0</v>
      </c>
      <c r="J2035" s="4" t="s">
        <v>825</v>
      </c>
      <c r="K2035" s="4" t="s">
        <v>2452</v>
      </c>
      <c r="L2035" s="3"/>
      <c r="O2035" t="str">
        <f t="shared" si="127"/>
        <v>es_bd_goodsqa_groupThread</v>
      </c>
      <c r="P2035" s="3"/>
    </row>
    <row r="2036" spans="2:16" x14ac:dyDescent="0.45">
      <c r="B2036" s="3" t="s">
        <v>850</v>
      </c>
      <c r="C2036" s="4" t="s">
        <v>3141</v>
      </c>
      <c r="D2036" s="32" t="str">
        <f t="shared" si="124"/>
        <v>es_orderPayHistory_type</v>
      </c>
      <c r="E2036">
        <f t="shared" si="125"/>
        <v>0</v>
      </c>
      <c r="F2036">
        <f t="shared" si="126"/>
        <v>0</v>
      </c>
      <c r="J2036" s="4" t="s">
        <v>825</v>
      </c>
      <c r="K2036" s="4" t="s">
        <v>2453</v>
      </c>
      <c r="L2036" s="3"/>
      <c r="O2036" t="str">
        <f t="shared" si="127"/>
        <v>es_bd_goodsqa_channel</v>
      </c>
      <c r="P2036" s="3"/>
    </row>
    <row r="2037" spans="2:16" x14ac:dyDescent="0.45">
      <c r="B2037" s="3" t="s">
        <v>850</v>
      </c>
      <c r="C2037" s="4" t="s">
        <v>2730</v>
      </c>
      <c r="D2037" s="32" t="str">
        <f t="shared" si="124"/>
        <v>es_orderPayHistory_goodsPrice</v>
      </c>
      <c r="E2037">
        <f t="shared" si="125"/>
        <v>0</v>
      </c>
      <c r="F2037">
        <f t="shared" si="126"/>
        <v>0</v>
      </c>
      <c r="J2037" s="4" t="s">
        <v>825</v>
      </c>
      <c r="K2037" s="4" t="s">
        <v>2454</v>
      </c>
      <c r="L2037" s="3"/>
      <c r="O2037" t="str">
        <f t="shared" si="127"/>
        <v>es_bd_goodsqa_memNo</v>
      </c>
      <c r="P2037" s="3"/>
    </row>
    <row r="2038" spans="2:16" x14ac:dyDescent="0.45">
      <c r="B2038" s="3" t="s">
        <v>850</v>
      </c>
      <c r="C2038" s="4" t="s">
        <v>3142</v>
      </c>
      <c r="D2038" s="32" t="str">
        <f t="shared" si="124"/>
        <v>es_orderPayHistory_deliveryCharge</v>
      </c>
      <c r="E2038">
        <f t="shared" si="125"/>
        <v>0</v>
      </c>
      <c r="F2038">
        <f t="shared" si="126"/>
        <v>0</v>
      </c>
      <c r="J2038" s="4" t="s">
        <v>825</v>
      </c>
      <c r="K2038" s="4" t="s">
        <v>2455</v>
      </c>
      <c r="L2038" s="3"/>
      <c r="O2038" t="str">
        <f t="shared" si="127"/>
        <v>es_bd_goodsqa_writerNm</v>
      </c>
      <c r="P2038" s="3"/>
    </row>
    <row r="2039" spans="2:16" x14ac:dyDescent="0.45">
      <c r="B2039" s="3" t="s">
        <v>850</v>
      </c>
      <c r="C2039" s="4" t="s">
        <v>3143</v>
      </c>
      <c r="D2039" s="32" t="str">
        <f t="shared" si="124"/>
        <v>es_orderPayHistory_dcPrice</v>
      </c>
      <c r="E2039">
        <f t="shared" si="125"/>
        <v>0</v>
      </c>
      <c r="F2039">
        <f t="shared" si="126"/>
        <v>0</v>
      </c>
      <c r="J2039" s="4" t="s">
        <v>825</v>
      </c>
      <c r="K2039" s="4" t="s">
        <v>2456</v>
      </c>
      <c r="L2039" s="3"/>
      <c r="O2039" t="str">
        <f t="shared" si="127"/>
        <v>es_bd_goodsqa_apiExtraData</v>
      </c>
      <c r="P2039" s="3"/>
    </row>
    <row r="2040" spans="2:16" x14ac:dyDescent="0.45">
      <c r="B2040" s="3" t="s">
        <v>850</v>
      </c>
      <c r="C2040" s="4" t="s">
        <v>3144</v>
      </c>
      <c r="D2040" s="32" t="str">
        <f t="shared" si="124"/>
        <v>es_orderPayHistory_addPrice</v>
      </c>
      <c r="E2040">
        <f t="shared" si="125"/>
        <v>0</v>
      </c>
      <c r="F2040">
        <f t="shared" si="126"/>
        <v>0</v>
      </c>
      <c r="J2040" s="4" t="s">
        <v>825</v>
      </c>
      <c r="K2040" s="4" t="s">
        <v>2457</v>
      </c>
      <c r="L2040" s="3"/>
      <c r="O2040" t="str">
        <f t="shared" si="127"/>
        <v>es_bd_goodsqa_writerId</v>
      </c>
      <c r="P2040" s="3"/>
    </row>
    <row r="2041" spans="2:16" x14ac:dyDescent="0.45">
      <c r="B2041" s="3" t="s">
        <v>850</v>
      </c>
      <c r="C2041" s="4" t="s">
        <v>2946</v>
      </c>
      <c r="D2041" s="32" t="str">
        <f t="shared" si="124"/>
        <v>es_orderPayHistory_settlePrice</v>
      </c>
      <c r="E2041">
        <f t="shared" si="125"/>
        <v>0</v>
      </c>
      <c r="F2041">
        <f t="shared" si="126"/>
        <v>0</v>
      </c>
      <c r="J2041" s="4" t="s">
        <v>825</v>
      </c>
      <c r="K2041" s="4" t="s">
        <v>2458</v>
      </c>
      <c r="L2041" s="3"/>
      <c r="O2041" t="str">
        <f t="shared" si="127"/>
        <v>es_bd_goodsqa_writerEmail</v>
      </c>
      <c r="P2041" s="3"/>
    </row>
    <row r="2042" spans="2:16" x14ac:dyDescent="0.45">
      <c r="B2042" s="3" t="s">
        <v>850</v>
      </c>
      <c r="C2042" s="4" t="s">
        <v>2486</v>
      </c>
      <c r="D2042" s="32" t="str">
        <f t="shared" si="124"/>
        <v>es_orderPayHistory_regDt</v>
      </c>
      <c r="E2042">
        <f t="shared" si="125"/>
        <v>0</v>
      </c>
      <c r="F2042">
        <f t="shared" si="126"/>
        <v>0</v>
      </c>
      <c r="J2042" s="4" t="s">
        <v>825</v>
      </c>
      <c r="K2042" s="4" t="s">
        <v>2459</v>
      </c>
      <c r="L2042" s="3"/>
      <c r="O2042" t="str">
        <f t="shared" si="127"/>
        <v>es_bd_goodsqa_writerNick</v>
      </c>
      <c r="P2042" s="3"/>
    </row>
    <row r="2043" spans="2:16" x14ac:dyDescent="0.45">
      <c r="B2043" s="3" t="s">
        <v>850</v>
      </c>
      <c r="C2043" s="4" t="s">
        <v>2487</v>
      </c>
      <c r="D2043" s="32" t="str">
        <f t="shared" si="124"/>
        <v>es_orderPayHistory_modDt</v>
      </c>
      <c r="E2043">
        <f t="shared" si="125"/>
        <v>0</v>
      </c>
      <c r="F2043">
        <f t="shared" si="126"/>
        <v>0</v>
      </c>
      <c r="J2043" s="4" t="s">
        <v>825</v>
      </c>
      <c r="K2043" s="4" t="s">
        <v>2460</v>
      </c>
      <c r="L2043" s="3"/>
      <c r="O2043" t="str">
        <f t="shared" si="127"/>
        <v>es_bd_goodsqa_writerHp</v>
      </c>
      <c r="P2043" s="3"/>
    </row>
    <row r="2044" spans="2:16" x14ac:dyDescent="0.45">
      <c r="B2044" s="3" t="s">
        <v>850</v>
      </c>
      <c r="C2044" s="4" t="s">
        <v>3382</v>
      </c>
      <c r="D2044" s="32" t="str">
        <f t="shared" si="124"/>
        <v>es_orderPayHistory_LOAD_DTTM</v>
      </c>
      <c r="E2044" t="e">
        <f t="shared" si="125"/>
        <v>#N/A</v>
      </c>
      <c r="F2044" t="str">
        <f t="shared" si="126"/>
        <v/>
      </c>
      <c r="G2044" t="s">
        <v>3381</v>
      </c>
      <c r="J2044" s="4" t="s">
        <v>825</v>
      </c>
      <c r="K2044" s="4" t="s">
        <v>2461</v>
      </c>
      <c r="L2044" s="3"/>
      <c r="O2044" t="str">
        <f t="shared" si="127"/>
        <v>es_bd_goodsqa_writerPw</v>
      </c>
      <c r="P2044" s="3"/>
    </row>
    <row r="2045" spans="2:16" x14ac:dyDescent="0.45">
      <c r="B2045" s="3" t="s">
        <v>851</v>
      </c>
      <c r="C2045" s="4" t="s">
        <v>2450</v>
      </c>
      <c r="D2045" s="32" t="str">
        <f t="shared" si="124"/>
        <v>es_orderUserHandle_sno</v>
      </c>
      <c r="E2045" t="str">
        <f t="shared" si="125"/>
        <v>PRI</v>
      </c>
      <c r="F2045" t="str">
        <f t="shared" si="126"/>
        <v>PRI</v>
      </c>
      <c r="G2045" t="s">
        <v>5505</v>
      </c>
      <c r="J2045" s="4" t="s">
        <v>825</v>
      </c>
      <c r="K2045" s="4" t="s">
        <v>2462</v>
      </c>
      <c r="L2045" s="3"/>
      <c r="O2045" t="str">
        <f t="shared" si="127"/>
        <v>es_bd_goodsqa_writerIp</v>
      </c>
      <c r="P2045" s="3"/>
    </row>
    <row r="2046" spans="2:16" x14ac:dyDescent="0.45">
      <c r="B2046" s="3" t="s">
        <v>851</v>
      </c>
      <c r="C2046" s="4" t="s">
        <v>2621</v>
      </c>
      <c r="D2046" s="32" t="str">
        <f t="shared" si="124"/>
        <v>es_orderUserHandle_managerNo</v>
      </c>
      <c r="E2046">
        <f t="shared" si="125"/>
        <v>0</v>
      </c>
      <c r="F2046">
        <f t="shared" si="126"/>
        <v>0</v>
      </c>
      <c r="J2046" s="4" t="s">
        <v>825</v>
      </c>
      <c r="K2046" s="4" t="s">
        <v>2463</v>
      </c>
      <c r="L2046" s="3"/>
      <c r="O2046" t="str">
        <f t="shared" si="127"/>
        <v>es_bd_goodsqa_subject</v>
      </c>
      <c r="P2046" s="3"/>
    </row>
    <row r="2047" spans="2:16" x14ac:dyDescent="0.45">
      <c r="B2047" s="3" t="s">
        <v>851</v>
      </c>
      <c r="C2047" s="4" t="s">
        <v>2477</v>
      </c>
      <c r="D2047" s="32" t="str">
        <f t="shared" si="124"/>
        <v>es_orderUserHandle_orderNo</v>
      </c>
      <c r="E2047" t="str">
        <f t="shared" si="125"/>
        <v>MUL</v>
      </c>
      <c r="F2047" t="str">
        <f t="shared" si="126"/>
        <v>MUL</v>
      </c>
      <c r="G2047" t="s">
        <v>5506</v>
      </c>
      <c r="J2047" s="4" t="s">
        <v>825</v>
      </c>
      <c r="K2047" s="4" t="s">
        <v>2464</v>
      </c>
      <c r="L2047" s="3"/>
      <c r="O2047" t="str">
        <f t="shared" si="127"/>
        <v>es_bd_goodsqa_subSubject</v>
      </c>
      <c r="P2047" s="3"/>
    </row>
    <row r="2048" spans="2:16" x14ac:dyDescent="0.45">
      <c r="B2048" s="3" t="s">
        <v>851</v>
      </c>
      <c r="C2048" s="4" t="s">
        <v>3145</v>
      </c>
      <c r="D2048" s="32" t="str">
        <f t="shared" si="124"/>
        <v>es_orderUserHandle_userHandleMode</v>
      </c>
      <c r="E2048" t="str">
        <f t="shared" si="125"/>
        <v>MUL</v>
      </c>
      <c r="F2048" t="str">
        <f t="shared" si="126"/>
        <v>MUL</v>
      </c>
      <c r="G2048" t="s">
        <v>5506</v>
      </c>
      <c r="J2048" s="4" t="s">
        <v>825</v>
      </c>
      <c r="K2048" s="4" t="s">
        <v>2465</v>
      </c>
      <c r="L2048" s="3"/>
      <c r="O2048" t="str">
        <f t="shared" si="127"/>
        <v>es_bd_goodsqa_contents</v>
      </c>
      <c r="P2048" s="3"/>
    </row>
    <row r="2049" spans="2:16" x14ac:dyDescent="0.45">
      <c r="B2049" s="3" t="s">
        <v>851</v>
      </c>
      <c r="C2049" s="4" t="s">
        <v>3146</v>
      </c>
      <c r="D2049" s="32" t="str">
        <f t="shared" si="124"/>
        <v>es_orderUserHandle_userHandleFl</v>
      </c>
      <c r="E2049">
        <f t="shared" si="125"/>
        <v>0</v>
      </c>
      <c r="F2049">
        <f t="shared" si="126"/>
        <v>0</v>
      </c>
      <c r="J2049" s="4" t="s">
        <v>825</v>
      </c>
      <c r="K2049" s="4" t="s">
        <v>2466</v>
      </c>
      <c r="L2049" s="3"/>
      <c r="O2049" t="str">
        <f t="shared" si="127"/>
        <v>es_bd_goodsqa_urlLink</v>
      </c>
      <c r="P2049" s="3"/>
    </row>
    <row r="2050" spans="2:16" x14ac:dyDescent="0.45">
      <c r="B2050" s="3" t="s">
        <v>851</v>
      </c>
      <c r="C2050" s="4" t="s">
        <v>3147</v>
      </c>
      <c r="D2050" s="32" t="str">
        <f t="shared" si="124"/>
        <v>es_orderUserHandle_userHandleGoodsNo</v>
      </c>
      <c r="E2050">
        <f t="shared" si="125"/>
        <v>0</v>
      </c>
      <c r="F2050">
        <f t="shared" si="126"/>
        <v>0</v>
      </c>
      <c r="J2050" s="4" t="s">
        <v>825</v>
      </c>
      <c r="K2050" s="4" t="s">
        <v>2467</v>
      </c>
      <c r="L2050" s="3"/>
      <c r="O2050" t="str">
        <f t="shared" si="127"/>
        <v>es_bd_goodsqa_uploadFileNm</v>
      </c>
      <c r="P2050" s="3"/>
    </row>
    <row r="2051" spans="2:16" x14ac:dyDescent="0.45">
      <c r="B2051" s="3" t="s">
        <v>851</v>
      </c>
      <c r="C2051" s="4" t="s">
        <v>3148</v>
      </c>
      <c r="D2051" s="32" t="str">
        <f t="shared" si="124"/>
        <v>es_orderUserHandle_userHandleGoodsCnt</v>
      </c>
      <c r="E2051">
        <f t="shared" si="125"/>
        <v>0</v>
      </c>
      <c r="F2051">
        <f t="shared" si="126"/>
        <v>0</v>
      </c>
      <c r="J2051" s="4" t="s">
        <v>825</v>
      </c>
      <c r="K2051" s="4" t="s">
        <v>2468</v>
      </c>
      <c r="L2051" s="3"/>
      <c r="O2051" t="str">
        <f t="shared" si="127"/>
        <v>es_bd_goodsqa_saveFileNm</v>
      </c>
      <c r="P2051" s="3"/>
    </row>
    <row r="2052" spans="2:16" x14ac:dyDescent="0.45">
      <c r="B2052" s="3" t="s">
        <v>851</v>
      </c>
      <c r="C2052" s="4" t="s">
        <v>3149</v>
      </c>
      <c r="D2052" s="32" t="str">
        <f t="shared" si="124"/>
        <v>es_orderUserHandle_userRefundMethod</v>
      </c>
      <c r="E2052">
        <f t="shared" si="125"/>
        <v>0</v>
      </c>
      <c r="F2052">
        <f t="shared" si="126"/>
        <v>0</v>
      </c>
      <c r="J2052" s="4" t="s">
        <v>825</v>
      </c>
      <c r="K2052" s="4" t="s">
        <v>2469</v>
      </c>
      <c r="L2052" s="3" t="s">
        <v>5506</v>
      </c>
      <c r="O2052" t="str">
        <f t="shared" si="127"/>
        <v>es_bd_goodsqa_isNotice</v>
      </c>
      <c r="P2052" s="3" t="s">
        <v>5506</v>
      </c>
    </row>
    <row r="2053" spans="2:16" x14ac:dyDescent="0.45">
      <c r="B2053" s="3" t="s">
        <v>851</v>
      </c>
      <c r="C2053" s="4" t="s">
        <v>3150</v>
      </c>
      <c r="D2053" s="32" t="str">
        <f t="shared" ref="D2053:D2061" si="128">B2053&amp;"_"&amp;C2053</f>
        <v>es_orderUserHandle_userRefundBankName</v>
      </c>
      <c r="E2053">
        <f t="shared" ref="E2053:E2061" si="129">VLOOKUP(D2053,$O$3:$P$6663,2,FALSE)</f>
        <v>0</v>
      </c>
      <c r="F2053">
        <f t="shared" ref="F2053:F2061" si="130">IFERROR(E2053,"")</f>
        <v>0</v>
      </c>
      <c r="J2053" s="4" t="s">
        <v>825</v>
      </c>
      <c r="K2053" s="4" t="s">
        <v>2470</v>
      </c>
      <c r="L2053" s="3"/>
      <c r="O2053" t="str">
        <f t="shared" ref="O2053:O2116" si="131">J2053&amp;"_"&amp;K2053</f>
        <v>es_bd_goodsqa_isSecret</v>
      </c>
      <c r="P2053" s="3"/>
    </row>
    <row r="2054" spans="2:16" x14ac:dyDescent="0.45">
      <c r="B2054" s="3" t="s">
        <v>851</v>
      </c>
      <c r="C2054" s="4" t="s">
        <v>3151</v>
      </c>
      <c r="D2054" s="32" t="str">
        <f t="shared" si="128"/>
        <v>es_orderUserHandle_userRefundAccountNumber</v>
      </c>
      <c r="E2054">
        <f t="shared" si="129"/>
        <v>0</v>
      </c>
      <c r="F2054">
        <f t="shared" si="130"/>
        <v>0</v>
      </c>
      <c r="J2054" s="4" t="s">
        <v>825</v>
      </c>
      <c r="K2054" s="4" t="s">
        <v>2471</v>
      </c>
      <c r="L2054" s="3"/>
      <c r="O2054" t="str">
        <f t="shared" si="131"/>
        <v>es_bd_goodsqa_hit</v>
      </c>
      <c r="P2054" s="3"/>
    </row>
    <row r="2055" spans="2:16" x14ac:dyDescent="0.45">
      <c r="B2055" s="3" t="s">
        <v>851</v>
      </c>
      <c r="C2055" s="4" t="s">
        <v>3152</v>
      </c>
      <c r="D2055" s="32" t="str">
        <f t="shared" si="128"/>
        <v>es_orderUserHandle_userRefundDepositor</v>
      </c>
      <c r="E2055">
        <f t="shared" si="129"/>
        <v>0</v>
      </c>
      <c r="F2055">
        <f t="shared" si="130"/>
        <v>0</v>
      </c>
      <c r="J2055" s="4" t="s">
        <v>825</v>
      </c>
      <c r="K2055" s="4" t="s">
        <v>2472</v>
      </c>
      <c r="L2055" s="3"/>
      <c r="O2055" t="str">
        <f t="shared" si="131"/>
        <v>es_bd_goodsqa_memoCnt</v>
      </c>
      <c r="P2055" s="3"/>
    </row>
    <row r="2056" spans="2:16" x14ac:dyDescent="0.45">
      <c r="B2056" s="3" t="s">
        <v>851</v>
      </c>
      <c r="C2056" s="4" t="s">
        <v>3153</v>
      </c>
      <c r="D2056" s="32" t="str">
        <f t="shared" si="128"/>
        <v>es_orderUserHandle_userHandleReason</v>
      </c>
      <c r="E2056">
        <f t="shared" si="129"/>
        <v>0</v>
      </c>
      <c r="F2056">
        <f t="shared" si="130"/>
        <v>0</v>
      </c>
      <c r="J2056" s="4" t="s">
        <v>825</v>
      </c>
      <c r="K2056" s="4" t="s">
        <v>2473</v>
      </c>
      <c r="L2056" s="3"/>
      <c r="O2056" t="str">
        <f t="shared" si="131"/>
        <v>es_bd_goodsqa_category</v>
      </c>
      <c r="P2056" s="3"/>
    </row>
    <row r="2057" spans="2:16" x14ac:dyDescent="0.45">
      <c r="B2057" s="3" t="s">
        <v>851</v>
      </c>
      <c r="C2057" s="4" t="s">
        <v>3154</v>
      </c>
      <c r="D2057" s="32" t="str">
        <f t="shared" si="128"/>
        <v>es_orderUserHandle_userHandleDetailReason</v>
      </c>
      <c r="E2057">
        <f t="shared" si="129"/>
        <v>0</v>
      </c>
      <c r="F2057">
        <f t="shared" si="130"/>
        <v>0</v>
      </c>
      <c r="J2057" s="4" t="s">
        <v>825</v>
      </c>
      <c r="K2057" s="4" t="s">
        <v>2474</v>
      </c>
      <c r="L2057" s="3"/>
      <c r="O2057" t="str">
        <f t="shared" si="131"/>
        <v>es_bd_goodsqa_writerMobile</v>
      </c>
      <c r="P2057" s="3"/>
    </row>
    <row r="2058" spans="2:16" x14ac:dyDescent="0.45">
      <c r="B2058" s="3" t="s">
        <v>851</v>
      </c>
      <c r="C2058" s="4" t="s">
        <v>3155</v>
      </c>
      <c r="D2058" s="32" t="str">
        <f t="shared" si="128"/>
        <v>es_orderUserHandle_adminHandleReason</v>
      </c>
      <c r="E2058">
        <f t="shared" si="129"/>
        <v>0</v>
      </c>
      <c r="F2058">
        <f t="shared" si="130"/>
        <v>0</v>
      </c>
      <c r="J2058" s="4" t="s">
        <v>825</v>
      </c>
      <c r="K2058" s="4" t="s">
        <v>2475</v>
      </c>
      <c r="L2058" s="3" t="s">
        <v>5506</v>
      </c>
      <c r="O2058" t="str">
        <f t="shared" si="131"/>
        <v>es_bd_goodsqa_goodsNo</v>
      </c>
      <c r="P2058" s="3" t="s">
        <v>5506</v>
      </c>
    </row>
    <row r="2059" spans="2:16" x14ac:dyDescent="0.45">
      <c r="B2059" s="3" t="s">
        <v>851</v>
      </c>
      <c r="C2059" s="4" t="s">
        <v>2486</v>
      </c>
      <c r="D2059" s="32" t="str">
        <f t="shared" si="128"/>
        <v>es_orderUserHandle_regDt</v>
      </c>
      <c r="E2059">
        <f t="shared" si="129"/>
        <v>0</v>
      </c>
      <c r="F2059">
        <f t="shared" si="130"/>
        <v>0</v>
      </c>
      <c r="J2059" s="4" t="s">
        <v>825</v>
      </c>
      <c r="K2059" s="4" t="s">
        <v>2476</v>
      </c>
      <c r="L2059" s="3"/>
      <c r="O2059" t="str">
        <f t="shared" si="131"/>
        <v>es_bd_goodsqa_goodsPt</v>
      </c>
      <c r="P2059" s="3"/>
    </row>
    <row r="2060" spans="2:16" x14ac:dyDescent="0.45">
      <c r="B2060" s="3" t="s">
        <v>851</v>
      </c>
      <c r="C2060" s="4" t="s">
        <v>2487</v>
      </c>
      <c r="D2060" s="32" t="str">
        <f t="shared" si="128"/>
        <v>es_orderUserHandle_modDt</v>
      </c>
      <c r="E2060">
        <f t="shared" si="129"/>
        <v>0</v>
      </c>
      <c r="F2060">
        <f t="shared" si="130"/>
        <v>0</v>
      </c>
      <c r="J2060" s="4" t="s">
        <v>825</v>
      </c>
      <c r="K2060" s="4" t="s">
        <v>2477</v>
      </c>
      <c r="L2060" s="3"/>
      <c r="O2060" t="str">
        <f t="shared" si="131"/>
        <v>es_bd_goodsqa_orderNo</v>
      </c>
      <c r="P2060" s="3"/>
    </row>
    <row r="2061" spans="2:16" x14ac:dyDescent="0.45">
      <c r="B2061" s="3" t="s">
        <v>851</v>
      </c>
      <c r="C2061" s="4" t="s">
        <v>3382</v>
      </c>
      <c r="D2061" s="32" t="str">
        <f t="shared" si="128"/>
        <v>es_orderUserHandle_LOAD_DTTM</v>
      </c>
      <c r="E2061" t="e">
        <f t="shared" si="129"/>
        <v>#N/A</v>
      </c>
      <c r="F2061" t="str">
        <f t="shared" si="130"/>
        <v/>
      </c>
      <c r="G2061" t="s">
        <v>3381</v>
      </c>
      <c r="J2061" s="4" t="s">
        <v>825</v>
      </c>
      <c r="K2061" s="4" t="s">
        <v>2478</v>
      </c>
      <c r="L2061" s="3"/>
      <c r="O2061" t="str">
        <f t="shared" si="131"/>
        <v>es_bd_goodsqa_mileage</v>
      </c>
      <c r="P2061" s="3"/>
    </row>
    <row r="2062" spans="2:16" x14ac:dyDescent="0.45">
      <c r="J2062" s="4" t="s">
        <v>825</v>
      </c>
      <c r="K2062" s="4" t="s">
        <v>2479</v>
      </c>
      <c r="L2062" s="3"/>
      <c r="O2062" t="str">
        <f t="shared" si="131"/>
        <v>es_bd_goodsqa_mileageReason</v>
      </c>
      <c r="P2062" s="3"/>
    </row>
    <row r="2063" spans="2:16" x14ac:dyDescent="0.45">
      <c r="J2063" s="4" t="s">
        <v>825</v>
      </c>
      <c r="K2063" s="4" t="s">
        <v>2480</v>
      </c>
      <c r="L2063" s="3"/>
      <c r="O2063" t="str">
        <f t="shared" si="131"/>
        <v>es_bd_goodsqa_recommend</v>
      </c>
      <c r="P2063" s="3"/>
    </row>
    <row r="2064" spans="2:16" x14ac:dyDescent="0.45">
      <c r="J2064" s="4" t="s">
        <v>825</v>
      </c>
      <c r="K2064" s="4" t="s">
        <v>2481</v>
      </c>
      <c r="L2064" s="3"/>
      <c r="O2064" t="str">
        <f t="shared" si="131"/>
        <v>es_bd_goodsqa_replyStatus</v>
      </c>
      <c r="P2064" s="3"/>
    </row>
    <row r="2065" spans="10:16" x14ac:dyDescent="0.45">
      <c r="J2065" s="4" t="s">
        <v>825</v>
      </c>
      <c r="K2065" s="4" t="s">
        <v>2482</v>
      </c>
      <c r="L2065" s="3"/>
      <c r="O2065" t="str">
        <f t="shared" si="131"/>
        <v>es_bd_goodsqa_parentSno</v>
      </c>
      <c r="P2065" s="3"/>
    </row>
    <row r="2066" spans="10:16" x14ac:dyDescent="0.45">
      <c r="J2066" s="4" t="s">
        <v>825</v>
      </c>
      <c r="K2066" s="4" t="s">
        <v>2483</v>
      </c>
      <c r="L2066" s="3" t="s">
        <v>5506</v>
      </c>
      <c r="O2066" t="str">
        <f t="shared" si="131"/>
        <v>es_bd_goodsqa_isDelete</v>
      </c>
      <c r="P2066" s="3" t="s">
        <v>5506</v>
      </c>
    </row>
    <row r="2067" spans="10:16" x14ac:dyDescent="0.45">
      <c r="J2067" s="4" t="s">
        <v>825</v>
      </c>
      <c r="K2067" s="4" t="s">
        <v>2484</v>
      </c>
      <c r="L2067" s="3"/>
      <c r="O2067" t="str">
        <f t="shared" si="131"/>
        <v>es_bd_goodsqa_eventStart</v>
      </c>
      <c r="P2067" s="3"/>
    </row>
    <row r="2068" spans="10:16" x14ac:dyDescent="0.45">
      <c r="J2068" s="4" t="s">
        <v>825</v>
      </c>
      <c r="K2068" s="4" t="s">
        <v>2485</v>
      </c>
      <c r="L2068" s="3"/>
      <c r="O2068" t="str">
        <f t="shared" si="131"/>
        <v>es_bd_goodsqa_eventEnd</v>
      </c>
      <c r="P2068" s="3"/>
    </row>
    <row r="2069" spans="10:16" x14ac:dyDescent="0.45">
      <c r="J2069" s="4" t="s">
        <v>825</v>
      </c>
      <c r="K2069" s="4" t="s">
        <v>2486</v>
      </c>
      <c r="L2069" s="3"/>
      <c r="O2069" t="str">
        <f t="shared" si="131"/>
        <v>es_bd_goodsqa_regDt</v>
      </c>
      <c r="P2069" s="3"/>
    </row>
    <row r="2070" spans="10:16" x14ac:dyDescent="0.45">
      <c r="J2070" s="4" t="s">
        <v>825</v>
      </c>
      <c r="K2070" s="4" t="s">
        <v>2487</v>
      </c>
      <c r="L2070" s="3"/>
      <c r="O2070" t="str">
        <f t="shared" si="131"/>
        <v>es_bd_goodsqa_modDt</v>
      </c>
      <c r="P2070" s="3"/>
    </row>
    <row r="2071" spans="10:16" x14ac:dyDescent="0.45">
      <c r="J2071" s="4" t="s">
        <v>825</v>
      </c>
      <c r="K2071" s="4" t="s">
        <v>2488</v>
      </c>
      <c r="L2071" s="3"/>
      <c r="O2071" t="str">
        <f t="shared" si="131"/>
        <v>es_bd_goodsqa_bdUploadStorage</v>
      </c>
      <c r="P2071" s="3"/>
    </row>
    <row r="2072" spans="10:16" x14ac:dyDescent="0.45">
      <c r="J2072" s="4" t="s">
        <v>825</v>
      </c>
      <c r="K2072" s="4" t="s">
        <v>2489</v>
      </c>
      <c r="L2072" s="3"/>
      <c r="O2072" t="str">
        <f t="shared" si="131"/>
        <v>es_bd_goodsqa_bdUploadPath</v>
      </c>
      <c r="P2072" s="3"/>
    </row>
    <row r="2073" spans="10:16" x14ac:dyDescent="0.45">
      <c r="J2073" s="4" t="s">
        <v>825</v>
      </c>
      <c r="K2073" s="4" t="s">
        <v>2490</v>
      </c>
      <c r="L2073" s="3"/>
      <c r="O2073" t="str">
        <f t="shared" si="131"/>
        <v>es_bd_goodsqa_bdUploadThumbPath</v>
      </c>
      <c r="P2073" s="3"/>
    </row>
    <row r="2074" spans="10:16" x14ac:dyDescent="0.45">
      <c r="J2074" s="4" t="s">
        <v>825</v>
      </c>
      <c r="K2074" s="4" t="s">
        <v>2491</v>
      </c>
      <c r="L2074" s="3"/>
      <c r="O2074" t="str">
        <f t="shared" si="131"/>
        <v>es_bd_goodsqa_answerSubject</v>
      </c>
      <c r="P2074" s="3"/>
    </row>
    <row r="2075" spans="10:16" x14ac:dyDescent="0.45">
      <c r="J2075" s="4" t="s">
        <v>825</v>
      </c>
      <c r="K2075" s="4" t="s">
        <v>2492</v>
      </c>
      <c r="L2075" s="3"/>
      <c r="O2075" t="str">
        <f t="shared" si="131"/>
        <v>es_bd_goodsqa_answerContents</v>
      </c>
      <c r="P2075" s="3"/>
    </row>
    <row r="2076" spans="10:16" x14ac:dyDescent="0.45">
      <c r="J2076" s="4" t="s">
        <v>825</v>
      </c>
      <c r="K2076" s="4" t="s">
        <v>2493</v>
      </c>
      <c r="L2076" s="3"/>
      <c r="O2076" t="str">
        <f t="shared" si="131"/>
        <v>es_bd_goodsqa_isMobile</v>
      </c>
      <c r="P2076" s="3"/>
    </row>
    <row r="2077" spans="10:16" x14ac:dyDescent="0.45">
      <c r="J2077" s="4" t="s">
        <v>825</v>
      </c>
      <c r="K2077" s="4" t="s">
        <v>2494</v>
      </c>
      <c r="L2077" s="3"/>
      <c r="O2077" t="str">
        <f t="shared" si="131"/>
        <v>es_bd_goodsqa_answerManagerNo</v>
      </c>
      <c r="P2077" s="3"/>
    </row>
    <row r="2078" spans="10:16" x14ac:dyDescent="0.45">
      <c r="J2078" s="4" t="s">
        <v>825</v>
      </c>
      <c r="K2078" s="4" t="s">
        <v>2495</v>
      </c>
      <c r="L2078" s="3"/>
      <c r="O2078" t="str">
        <f t="shared" si="131"/>
        <v>es_bd_goodsqa_answerModDt</v>
      </c>
      <c r="P2078" s="3"/>
    </row>
    <row r="2079" spans="10:16" x14ac:dyDescent="0.45">
      <c r="J2079" s="4" t="s">
        <v>826</v>
      </c>
      <c r="K2079" s="4" t="s">
        <v>2450</v>
      </c>
      <c r="L2079" s="3" t="s">
        <v>5505</v>
      </c>
      <c r="O2079" t="str">
        <f t="shared" si="131"/>
        <v>es_bd_goodsreview_sno</v>
      </c>
      <c r="P2079" s="3" t="s">
        <v>5505</v>
      </c>
    </row>
    <row r="2080" spans="10:16" x14ac:dyDescent="0.45">
      <c r="J2080" s="4" t="s">
        <v>826</v>
      </c>
      <c r="K2080" s="4" t="s">
        <v>2451</v>
      </c>
      <c r="L2080" s="3" t="s">
        <v>5506</v>
      </c>
      <c r="O2080" t="str">
        <f t="shared" si="131"/>
        <v>es_bd_goodsreview_groupNo</v>
      </c>
      <c r="P2080" s="3" t="s">
        <v>5506</v>
      </c>
    </row>
    <row r="2081" spans="10:16" x14ac:dyDescent="0.45">
      <c r="J2081" s="4" t="s">
        <v>826</v>
      </c>
      <c r="K2081" s="4" t="s">
        <v>2452</v>
      </c>
      <c r="L2081" s="3"/>
      <c r="O2081" t="str">
        <f t="shared" si="131"/>
        <v>es_bd_goodsreview_groupThread</v>
      </c>
      <c r="P2081" s="3"/>
    </row>
    <row r="2082" spans="10:16" x14ac:dyDescent="0.45">
      <c r="J2082" s="4" t="s">
        <v>826</v>
      </c>
      <c r="K2082" s="4" t="s">
        <v>2453</v>
      </c>
      <c r="L2082" s="3"/>
      <c r="O2082" t="str">
        <f t="shared" si="131"/>
        <v>es_bd_goodsreview_channel</v>
      </c>
      <c r="P2082" s="3"/>
    </row>
    <row r="2083" spans="10:16" x14ac:dyDescent="0.45">
      <c r="J2083" s="4" t="s">
        <v>826</v>
      </c>
      <c r="K2083" s="4" t="s">
        <v>2454</v>
      </c>
      <c r="L2083" s="3"/>
      <c r="O2083" t="str">
        <f t="shared" si="131"/>
        <v>es_bd_goodsreview_memNo</v>
      </c>
      <c r="P2083" s="3"/>
    </row>
    <row r="2084" spans="10:16" x14ac:dyDescent="0.45">
      <c r="J2084" s="4" t="s">
        <v>826</v>
      </c>
      <c r="K2084" s="4" t="s">
        <v>2455</v>
      </c>
      <c r="L2084" s="3"/>
      <c r="O2084" t="str">
        <f t="shared" si="131"/>
        <v>es_bd_goodsreview_writerNm</v>
      </c>
      <c r="P2084" s="3"/>
    </row>
    <row r="2085" spans="10:16" x14ac:dyDescent="0.45">
      <c r="J2085" s="4" t="s">
        <v>826</v>
      </c>
      <c r="K2085" s="4" t="s">
        <v>2456</v>
      </c>
      <c r="L2085" s="3"/>
      <c r="O2085" t="str">
        <f t="shared" si="131"/>
        <v>es_bd_goodsreview_apiExtraData</v>
      </c>
      <c r="P2085" s="3"/>
    </row>
    <row r="2086" spans="10:16" x14ac:dyDescent="0.45">
      <c r="J2086" s="4" t="s">
        <v>826</v>
      </c>
      <c r="K2086" s="4" t="s">
        <v>2457</v>
      </c>
      <c r="L2086" s="3"/>
      <c r="O2086" t="str">
        <f t="shared" si="131"/>
        <v>es_bd_goodsreview_writerId</v>
      </c>
      <c r="P2086" s="3"/>
    </row>
    <row r="2087" spans="10:16" x14ac:dyDescent="0.45">
      <c r="J2087" s="4" t="s">
        <v>826</v>
      </c>
      <c r="K2087" s="4" t="s">
        <v>2458</v>
      </c>
      <c r="L2087" s="3"/>
      <c r="O2087" t="str">
        <f t="shared" si="131"/>
        <v>es_bd_goodsreview_writerEmail</v>
      </c>
      <c r="P2087" s="3"/>
    </row>
    <row r="2088" spans="10:16" x14ac:dyDescent="0.45">
      <c r="J2088" s="4" t="s">
        <v>826</v>
      </c>
      <c r="K2088" s="4" t="s">
        <v>2459</v>
      </c>
      <c r="L2088" s="3"/>
      <c r="O2088" t="str">
        <f t="shared" si="131"/>
        <v>es_bd_goodsreview_writerNick</v>
      </c>
      <c r="P2088" s="3"/>
    </row>
    <row r="2089" spans="10:16" x14ac:dyDescent="0.45">
      <c r="J2089" s="4" t="s">
        <v>826</v>
      </c>
      <c r="K2089" s="4" t="s">
        <v>2460</v>
      </c>
      <c r="L2089" s="3"/>
      <c r="O2089" t="str">
        <f t="shared" si="131"/>
        <v>es_bd_goodsreview_writerHp</v>
      </c>
      <c r="P2089" s="3"/>
    </row>
    <row r="2090" spans="10:16" x14ac:dyDescent="0.45">
      <c r="J2090" s="4" t="s">
        <v>826</v>
      </c>
      <c r="K2090" s="4" t="s">
        <v>2461</v>
      </c>
      <c r="L2090" s="3"/>
      <c r="O2090" t="str">
        <f t="shared" si="131"/>
        <v>es_bd_goodsreview_writerPw</v>
      </c>
      <c r="P2090" s="3"/>
    </row>
    <row r="2091" spans="10:16" x14ac:dyDescent="0.45">
      <c r="J2091" s="4" t="s">
        <v>826</v>
      </c>
      <c r="K2091" s="4" t="s">
        <v>2462</v>
      </c>
      <c r="L2091" s="3"/>
      <c r="O2091" t="str">
        <f t="shared" si="131"/>
        <v>es_bd_goodsreview_writerIp</v>
      </c>
      <c r="P2091" s="3"/>
    </row>
    <row r="2092" spans="10:16" x14ac:dyDescent="0.45">
      <c r="J2092" s="4" t="s">
        <v>826</v>
      </c>
      <c r="K2092" s="4" t="s">
        <v>2463</v>
      </c>
      <c r="L2092" s="3"/>
      <c r="O2092" t="str">
        <f t="shared" si="131"/>
        <v>es_bd_goodsreview_subject</v>
      </c>
      <c r="P2092" s="3"/>
    </row>
    <row r="2093" spans="10:16" x14ac:dyDescent="0.45">
      <c r="J2093" s="4" t="s">
        <v>826</v>
      </c>
      <c r="K2093" s="4" t="s">
        <v>2465</v>
      </c>
      <c r="L2093" s="3"/>
      <c r="O2093" t="str">
        <f t="shared" si="131"/>
        <v>es_bd_goodsreview_contents</v>
      </c>
      <c r="P2093" s="3"/>
    </row>
    <row r="2094" spans="10:16" x14ac:dyDescent="0.45">
      <c r="J2094" s="4" t="s">
        <v>826</v>
      </c>
      <c r="K2094" s="4" t="s">
        <v>2466</v>
      </c>
      <c r="L2094" s="3"/>
      <c r="O2094" t="str">
        <f t="shared" si="131"/>
        <v>es_bd_goodsreview_urlLink</v>
      </c>
      <c r="P2094" s="3"/>
    </row>
    <row r="2095" spans="10:16" x14ac:dyDescent="0.45">
      <c r="J2095" s="4" t="s">
        <v>826</v>
      </c>
      <c r="K2095" s="4" t="s">
        <v>2467</v>
      </c>
      <c r="L2095" s="3"/>
      <c r="O2095" t="str">
        <f t="shared" si="131"/>
        <v>es_bd_goodsreview_uploadFileNm</v>
      </c>
      <c r="P2095" s="3"/>
    </row>
    <row r="2096" spans="10:16" x14ac:dyDescent="0.45">
      <c r="J2096" s="4" t="s">
        <v>826</v>
      </c>
      <c r="K2096" s="4" t="s">
        <v>2468</v>
      </c>
      <c r="L2096" s="3"/>
      <c r="O2096" t="str">
        <f t="shared" si="131"/>
        <v>es_bd_goodsreview_saveFileNm</v>
      </c>
      <c r="P2096" s="3"/>
    </row>
    <row r="2097" spans="10:16" x14ac:dyDescent="0.45">
      <c r="J2097" s="4" t="s">
        <v>826</v>
      </c>
      <c r="K2097" s="4" t="s">
        <v>2469</v>
      </c>
      <c r="L2097" s="3" t="s">
        <v>5506</v>
      </c>
      <c r="O2097" t="str">
        <f t="shared" si="131"/>
        <v>es_bd_goodsreview_isNotice</v>
      </c>
      <c r="P2097" s="3" t="s">
        <v>5506</v>
      </c>
    </row>
    <row r="2098" spans="10:16" x14ac:dyDescent="0.45">
      <c r="J2098" s="4" t="s">
        <v>826</v>
      </c>
      <c r="K2098" s="4" t="s">
        <v>2482</v>
      </c>
      <c r="L2098" s="3"/>
      <c r="O2098" t="str">
        <f t="shared" si="131"/>
        <v>es_bd_goodsreview_parentSno</v>
      </c>
      <c r="P2098" s="3"/>
    </row>
    <row r="2099" spans="10:16" x14ac:dyDescent="0.45">
      <c r="J2099" s="4" t="s">
        <v>826</v>
      </c>
      <c r="K2099" s="4" t="s">
        <v>2470</v>
      </c>
      <c r="L2099" s="3"/>
      <c r="O2099" t="str">
        <f t="shared" si="131"/>
        <v>es_bd_goodsreview_isSecret</v>
      </c>
      <c r="P2099" s="3"/>
    </row>
    <row r="2100" spans="10:16" x14ac:dyDescent="0.45">
      <c r="J2100" s="4" t="s">
        <v>826</v>
      </c>
      <c r="K2100" s="4" t="s">
        <v>2471</v>
      </c>
      <c r="L2100" s="3"/>
      <c r="O2100" t="str">
        <f t="shared" si="131"/>
        <v>es_bd_goodsreview_hit</v>
      </c>
      <c r="P2100" s="3"/>
    </row>
    <row r="2101" spans="10:16" x14ac:dyDescent="0.45">
      <c r="J2101" s="4" t="s">
        <v>826</v>
      </c>
      <c r="K2101" s="4" t="s">
        <v>2472</v>
      </c>
      <c r="L2101" s="3"/>
      <c r="O2101" t="str">
        <f t="shared" si="131"/>
        <v>es_bd_goodsreview_memoCnt</v>
      </c>
      <c r="P2101" s="3"/>
    </row>
    <row r="2102" spans="10:16" x14ac:dyDescent="0.45">
      <c r="J2102" s="4" t="s">
        <v>826</v>
      </c>
      <c r="K2102" s="4" t="s">
        <v>2473</v>
      </c>
      <c r="L2102" s="3"/>
      <c r="O2102" t="str">
        <f t="shared" si="131"/>
        <v>es_bd_goodsreview_category</v>
      </c>
      <c r="P2102" s="3"/>
    </row>
    <row r="2103" spans="10:16" x14ac:dyDescent="0.45">
      <c r="J2103" s="4" t="s">
        <v>826</v>
      </c>
      <c r="K2103" s="4" t="s">
        <v>2474</v>
      </c>
      <c r="L2103" s="3"/>
      <c r="O2103" t="str">
        <f t="shared" si="131"/>
        <v>es_bd_goodsreview_writerMobile</v>
      </c>
      <c r="P2103" s="3"/>
    </row>
    <row r="2104" spans="10:16" x14ac:dyDescent="0.45">
      <c r="J2104" s="4" t="s">
        <v>826</v>
      </c>
      <c r="K2104" s="4" t="s">
        <v>2475</v>
      </c>
      <c r="L2104" s="3" t="s">
        <v>5506</v>
      </c>
      <c r="O2104" t="str">
        <f t="shared" si="131"/>
        <v>es_bd_goodsreview_goodsNo</v>
      </c>
      <c r="P2104" s="3" t="s">
        <v>5506</v>
      </c>
    </row>
    <row r="2105" spans="10:16" x14ac:dyDescent="0.45">
      <c r="J2105" s="4" t="s">
        <v>826</v>
      </c>
      <c r="K2105" s="4" t="s">
        <v>2476</v>
      </c>
      <c r="L2105" s="3"/>
      <c r="O2105" t="str">
        <f t="shared" si="131"/>
        <v>es_bd_goodsreview_goodsPt</v>
      </c>
      <c r="P2105" s="3"/>
    </row>
    <row r="2106" spans="10:16" x14ac:dyDescent="0.45">
      <c r="J2106" s="4" t="s">
        <v>826</v>
      </c>
      <c r="K2106" s="4" t="s">
        <v>2477</v>
      </c>
      <c r="L2106" s="3"/>
      <c r="O2106" t="str">
        <f t="shared" si="131"/>
        <v>es_bd_goodsreview_orderNo</v>
      </c>
      <c r="P2106" s="3"/>
    </row>
    <row r="2107" spans="10:16" x14ac:dyDescent="0.45">
      <c r="J2107" s="4" t="s">
        <v>826</v>
      </c>
      <c r="K2107" s="4" t="s">
        <v>2478</v>
      </c>
      <c r="L2107" s="3"/>
      <c r="O2107" t="str">
        <f t="shared" si="131"/>
        <v>es_bd_goodsreview_mileage</v>
      </c>
      <c r="P2107" s="3"/>
    </row>
    <row r="2108" spans="10:16" x14ac:dyDescent="0.45">
      <c r="J2108" s="4" t="s">
        <v>826</v>
      </c>
      <c r="K2108" s="4" t="s">
        <v>2479</v>
      </c>
      <c r="L2108" s="3"/>
      <c r="O2108" t="str">
        <f t="shared" si="131"/>
        <v>es_bd_goodsreview_mileageReason</v>
      </c>
      <c r="P2108" s="3"/>
    </row>
    <row r="2109" spans="10:16" x14ac:dyDescent="0.45">
      <c r="J2109" s="4" t="s">
        <v>826</v>
      </c>
      <c r="K2109" s="4" t="s">
        <v>2483</v>
      </c>
      <c r="L2109" s="3" t="s">
        <v>5506</v>
      </c>
      <c r="O2109" t="str">
        <f t="shared" si="131"/>
        <v>es_bd_goodsreview_isDelete</v>
      </c>
      <c r="P2109" s="3" t="s">
        <v>5506</v>
      </c>
    </row>
    <row r="2110" spans="10:16" x14ac:dyDescent="0.45">
      <c r="J2110" s="4" t="s">
        <v>826</v>
      </c>
      <c r="K2110" s="4" t="s">
        <v>2488</v>
      </c>
      <c r="L2110" s="3"/>
      <c r="O2110" t="str">
        <f t="shared" si="131"/>
        <v>es_bd_goodsreview_bdUploadStorage</v>
      </c>
      <c r="P2110" s="3"/>
    </row>
    <row r="2111" spans="10:16" x14ac:dyDescent="0.45">
      <c r="J2111" s="4" t="s">
        <v>826</v>
      </c>
      <c r="K2111" s="4" t="s">
        <v>2489</v>
      </c>
      <c r="L2111" s="3"/>
      <c r="O2111" t="str">
        <f t="shared" si="131"/>
        <v>es_bd_goodsreview_bdUploadPath</v>
      </c>
      <c r="P2111" s="3"/>
    </row>
    <row r="2112" spans="10:16" x14ac:dyDescent="0.45">
      <c r="J2112" s="4" t="s">
        <v>826</v>
      </c>
      <c r="K2112" s="4" t="s">
        <v>2490</v>
      </c>
      <c r="L2112" s="3"/>
      <c r="O2112" t="str">
        <f t="shared" si="131"/>
        <v>es_bd_goodsreview_bdUploadThumbPath</v>
      </c>
      <c r="P2112" s="3"/>
    </row>
    <row r="2113" spans="10:16" x14ac:dyDescent="0.45">
      <c r="J2113" s="4" t="s">
        <v>826</v>
      </c>
      <c r="K2113" s="4" t="s">
        <v>2486</v>
      </c>
      <c r="L2113" s="3" t="s">
        <v>5506</v>
      </c>
      <c r="O2113" t="str">
        <f t="shared" si="131"/>
        <v>es_bd_goodsreview_regDt</v>
      </c>
      <c r="P2113" s="3" t="s">
        <v>5506</v>
      </c>
    </row>
    <row r="2114" spans="10:16" x14ac:dyDescent="0.45">
      <c r="J2114" s="4" t="s">
        <v>826</v>
      </c>
      <c r="K2114" s="4" t="s">
        <v>2487</v>
      </c>
      <c r="L2114" s="3"/>
      <c r="O2114" t="str">
        <f t="shared" si="131"/>
        <v>es_bd_goodsreview_modDt</v>
      </c>
      <c r="P2114" s="3"/>
    </row>
    <row r="2115" spans="10:16" x14ac:dyDescent="0.45">
      <c r="J2115" s="4" t="s">
        <v>826</v>
      </c>
      <c r="K2115" s="4" t="s">
        <v>2493</v>
      </c>
      <c r="L2115" s="3"/>
      <c r="O2115" t="str">
        <f t="shared" si="131"/>
        <v>es_bd_goodsreview_isMobile</v>
      </c>
      <c r="P2115" s="3"/>
    </row>
    <row r="2116" spans="10:16" x14ac:dyDescent="0.45">
      <c r="J2116" s="4" t="s">
        <v>826</v>
      </c>
      <c r="K2116" s="4" t="s">
        <v>2480</v>
      </c>
      <c r="L2116" s="3"/>
      <c r="O2116" t="str">
        <f t="shared" si="131"/>
        <v>es_bd_goodsreview_recommend</v>
      </c>
      <c r="P2116" s="3"/>
    </row>
    <row r="2117" spans="10:16" x14ac:dyDescent="0.45">
      <c r="J2117" s="4" t="s">
        <v>826</v>
      </c>
      <c r="K2117" s="4" t="s">
        <v>2464</v>
      </c>
      <c r="L2117" s="3"/>
      <c r="O2117" t="str">
        <f t="shared" ref="O2117:O2180" si="132">J2117&amp;"_"&amp;K2117</f>
        <v>es_bd_goodsreview_subSubject</v>
      </c>
      <c r="P2117" s="3"/>
    </row>
    <row r="2118" spans="10:16" x14ac:dyDescent="0.45">
      <c r="J2118" s="4" t="s">
        <v>826</v>
      </c>
      <c r="K2118" s="4" t="s">
        <v>2481</v>
      </c>
      <c r="L2118" s="3"/>
      <c r="O2118" t="str">
        <f t="shared" si="132"/>
        <v>es_bd_goodsreview_replyStatus</v>
      </c>
      <c r="P2118" s="3"/>
    </row>
    <row r="2119" spans="10:16" x14ac:dyDescent="0.45">
      <c r="J2119" s="4" t="s">
        <v>826</v>
      </c>
      <c r="K2119" s="4" t="s">
        <v>2484</v>
      </c>
      <c r="L2119" s="3"/>
      <c r="O2119" t="str">
        <f t="shared" si="132"/>
        <v>es_bd_goodsreview_eventStart</v>
      </c>
      <c r="P2119" s="3"/>
    </row>
    <row r="2120" spans="10:16" x14ac:dyDescent="0.45">
      <c r="J2120" s="4" t="s">
        <v>826</v>
      </c>
      <c r="K2120" s="4" t="s">
        <v>2485</v>
      </c>
      <c r="L2120" s="3"/>
      <c r="O2120" t="str">
        <f t="shared" si="132"/>
        <v>es_bd_goodsreview_eventEnd</v>
      </c>
      <c r="P2120" s="3"/>
    </row>
    <row r="2121" spans="10:16" x14ac:dyDescent="0.45">
      <c r="J2121" s="4" t="s">
        <v>826</v>
      </c>
      <c r="K2121" s="4" t="s">
        <v>2491</v>
      </c>
      <c r="L2121" s="3"/>
      <c r="O2121" t="str">
        <f t="shared" si="132"/>
        <v>es_bd_goodsreview_answerSubject</v>
      </c>
      <c r="P2121" s="3"/>
    </row>
    <row r="2122" spans="10:16" x14ac:dyDescent="0.45">
      <c r="J2122" s="4" t="s">
        <v>826</v>
      </c>
      <c r="K2122" s="4" t="s">
        <v>2492</v>
      </c>
      <c r="L2122" s="3"/>
      <c r="O2122" t="str">
        <f t="shared" si="132"/>
        <v>es_bd_goodsreview_answerContents</v>
      </c>
      <c r="P2122" s="3"/>
    </row>
    <row r="2123" spans="10:16" x14ac:dyDescent="0.45">
      <c r="J2123" s="4" t="s">
        <v>826</v>
      </c>
      <c r="K2123" s="4" t="s">
        <v>2494</v>
      </c>
      <c r="L2123" s="3"/>
      <c r="O2123" t="str">
        <f t="shared" si="132"/>
        <v>es_bd_goodsreview_answerManagerNo</v>
      </c>
      <c r="P2123" s="3"/>
    </row>
    <row r="2124" spans="10:16" x14ac:dyDescent="0.45">
      <c r="J2124" s="4" t="s">
        <v>826</v>
      </c>
      <c r="K2124" s="4" t="s">
        <v>2495</v>
      </c>
      <c r="L2124" s="3"/>
      <c r="O2124" t="str">
        <f t="shared" si="132"/>
        <v>es_bd_goodsreview_answerModDt</v>
      </c>
      <c r="P2124" s="3"/>
    </row>
    <row r="2125" spans="10:16" x14ac:dyDescent="0.45">
      <c r="J2125" s="4" t="s">
        <v>3515</v>
      </c>
      <c r="K2125" s="4" t="s">
        <v>2450</v>
      </c>
      <c r="L2125" s="3" t="s">
        <v>5505</v>
      </c>
      <c r="O2125" t="str">
        <f t="shared" si="132"/>
        <v>es_bd_Magazine_sno</v>
      </c>
      <c r="P2125" s="3" t="s">
        <v>5505</v>
      </c>
    </row>
    <row r="2126" spans="10:16" x14ac:dyDescent="0.45">
      <c r="J2126" s="4" t="s">
        <v>3515</v>
      </c>
      <c r="K2126" s="4" t="s">
        <v>2451</v>
      </c>
      <c r="L2126" s="3" t="s">
        <v>5506</v>
      </c>
      <c r="O2126" t="str">
        <f t="shared" si="132"/>
        <v>es_bd_Magazine_groupNo</v>
      </c>
      <c r="P2126" s="3" t="s">
        <v>5506</v>
      </c>
    </row>
    <row r="2127" spans="10:16" x14ac:dyDescent="0.45">
      <c r="J2127" s="4" t="s">
        <v>3515</v>
      </c>
      <c r="K2127" s="4" t="s">
        <v>2452</v>
      </c>
      <c r="L2127" s="3"/>
      <c r="O2127" t="str">
        <f t="shared" si="132"/>
        <v>es_bd_Magazine_groupThread</v>
      </c>
      <c r="P2127" s="3"/>
    </row>
    <row r="2128" spans="10:16" x14ac:dyDescent="0.45">
      <c r="J2128" s="4" t="s">
        <v>3515</v>
      </c>
      <c r="K2128" s="4" t="s">
        <v>2453</v>
      </c>
      <c r="L2128" s="3"/>
      <c r="O2128" t="str">
        <f t="shared" si="132"/>
        <v>es_bd_Magazine_channel</v>
      </c>
      <c r="P2128" s="3"/>
    </row>
    <row r="2129" spans="10:16" x14ac:dyDescent="0.45">
      <c r="J2129" s="4" t="s">
        <v>3515</v>
      </c>
      <c r="K2129" s="4" t="s">
        <v>2454</v>
      </c>
      <c r="L2129" s="3"/>
      <c r="O2129" t="str">
        <f t="shared" si="132"/>
        <v>es_bd_Magazine_memNo</v>
      </c>
      <c r="P2129" s="3"/>
    </row>
    <row r="2130" spans="10:16" x14ac:dyDescent="0.45">
      <c r="J2130" s="4" t="s">
        <v>3515</v>
      </c>
      <c r="K2130" s="4" t="s">
        <v>2455</v>
      </c>
      <c r="L2130" s="3"/>
      <c r="O2130" t="str">
        <f t="shared" si="132"/>
        <v>es_bd_Magazine_writerNm</v>
      </c>
      <c r="P2130" s="3"/>
    </row>
    <row r="2131" spans="10:16" x14ac:dyDescent="0.45">
      <c r="J2131" s="4" t="s">
        <v>3515</v>
      </c>
      <c r="K2131" s="4" t="s">
        <v>2456</v>
      </c>
      <c r="L2131" s="3"/>
      <c r="O2131" t="str">
        <f t="shared" si="132"/>
        <v>es_bd_Magazine_apiExtraData</v>
      </c>
      <c r="P2131" s="3"/>
    </row>
    <row r="2132" spans="10:16" x14ac:dyDescent="0.45">
      <c r="J2132" s="4" t="s">
        <v>3515</v>
      </c>
      <c r="K2132" s="4" t="s">
        <v>2457</v>
      </c>
      <c r="L2132" s="3"/>
      <c r="O2132" t="str">
        <f t="shared" si="132"/>
        <v>es_bd_Magazine_writerId</v>
      </c>
      <c r="P2132" s="3"/>
    </row>
    <row r="2133" spans="10:16" x14ac:dyDescent="0.45">
      <c r="J2133" s="4" t="s">
        <v>3515</v>
      </c>
      <c r="K2133" s="4" t="s">
        <v>2459</v>
      </c>
      <c r="L2133" s="3"/>
      <c r="O2133" t="str">
        <f t="shared" si="132"/>
        <v>es_bd_Magazine_writerNick</v>
      </c>
      <c r="P2133" s="3"/>
    </row>
    <row r="2134" spans="10:16" x14ac:dyDescent="0.45">
      <c r="J2134" s="4" t="s">
        <v>3515</v>
      </c>
      <c r="K2134" s="4" t="s">
        <v>2458</v>
      </c>
      <c r="L2134" s="3"/>
      <c r="O2134" t="str">
        <f t="shared" si="132"/>
        <v>es_bd_Magazine_writerEmail</v>
      </c>
      <c r="P2134" s="3"/>
    </row>
    <row r="2135" spans="10:16" x14ac:dyDescent="0.45">
      <c r="J2135" s="4" t="s">
        <v>3515</v>
      </c>
      <c r="K2135" s="4" t="s">
        <v>2460</v>
      </c>
      <c r="L2135" s="3"/>
      <c r="O2135" t="str">
        <f t="shared" si="132"/>
        <v>es_bd_Magazine_writerHp</v>
      </c>
      <c r="P2135" s="3"/>
    </row>
    <row r="2136" spans="10:16" x14ac:dyDescent="0.45">
      <c r="J2136" s="4" t="s">
        <v>3515</v>
      </c>
      <c r="K2136" s="4" t="s">
        <v>2461</v>
      </c>
      <c r="L2136" s="3"/>
      <c r="O2136" t="str">
        <f t="shared" si="132"/>
        <v>es_bd_Magazine_writerPw</v>
      </c>
      <c r="P2136" s="3"/>
    </row>
    <row r="2137" spans="10:16" x14ac:dyDescent="0.45">
      <c r="J2137" s="4" t="s">
        <v>3515</v>
      </c>
      <c r="K2137" s="4" t="s">
        <v>2462</v>
      </c>
      <c r="L2137" s="3"/>
      <c r="O2137" t="str">
        <f t="shared" si="132"/>
        <v>es_bd_Magazine_writerIp</v>
      </c>
      <c r="P2137" s="3"/>
    </row>
    <row r="2138" spans="10:16" x14ac:dyDescent="0.45">
      <c r="J2138" s="4" t="s">
        <v>3515</v>
      </c>
      <c r="K2138" s="4" t="s">
        <v>2463</v>
      </c>
      <c r="L2138" s="3"/>
      <c r="O2138" t="str">
        <f t="shared" si="132"/>
        <v>es_bd_Magazine_subject</v>
      </c>
      <c r="P2138" s="3"/>
    </row>
    <row r="2139" spans="10:16" x14ac:dyDescent="0.45">
      <c r="J2139" s="4" t="s">
        <v>3515</v>
      </c>
      <c r="K2139" s="4" t="s">
        <v>2464</v>
      </c>
      <c r="L2139" s="3"/>
      <c r="O2139" t="str">
        <f t="shared" si="132"/>
        <v>es_bd_Magazine_subSubject</v>
      </c>
      <c r="P2139" s="3"/>
    </row>
    <row r="2140" spans="10:16" x14ac:dyDescent="0.45">
      <c r="J2140" s="4" t="s">
        <v>3515</v>
      </c>
      <c r="K2140" s="4" t="s">
        <v>2465</v>
      </c>
      <c r="L2140" s="3"/>
      <c r="O2140" t="str">
        <f t="shared" si="132"/>
        <v>es_bd_Magazine_contents</v>
      </c>
      <c r="P2140" s="3"/>
    </row>
    <row r="2141" spans="10:16" x14ac:dyDescent="0.45">
      <c r="J2141" s="4" t="s">
        <v>3515</v>
      </c>
      <c r="K2141" s="4" t="s">
        <v>2466</v>
      </c>
      <c r="L2141" s="3"/>
      <c r="O2141" t="str">
        <f t="shared" si="132"/>
        <v>es_bd_Magazine_urlLink</v>
      </c>
      <c r="P2141" s="3"/>
    </row>
    <row r="2142" spans="10:16" x14ac:dyDescent="0.45">
      <c r="J2142" s="4" t="s">
        <v>3515</v>
      </c>
      <c r="K2142" s="4" t="s">
        <v>2467</v>
      </c>
      <c r="L2142" s="3"/>
      <c r="O2142" t="str">
        <f t="shared" si="132"/>
        <v>es_bd_Magazine_uploadFileNm</v>
      </c>
      <c r="P2142" s="3"/>
    </row>
    <row r="2143" spans="10:16" x14ac:dyDescent="0.45">
      <c r="J2143" s="4" t="s">
        <v>3515</v>
      </c>
      <c r="K2143" s="4" t="s">
        <v>2468</v>
      </c>
      <c r="L2143" s="3"/>
      <c r="O2143" t="str">
        <f t="shared" si="132"/>
        <v>es_bd_Magazine_saveFileNm</v>
      </c>
      <c r="P2143" s="3"/>
    </row>
    <row r="2144" spans="10:16" x14ac:dyDescent="0.45">
      <c r="J2144" s="4" t="s">
        <v>3515</v>
      </c>
      <c r="K2144" s="4" t="s">
        <v>2482</v>
      </c>
      <c r="L2144" s="3"/>
      <c r="O2144" t="str">
        <f t="shared" si="132"/>
        <v>es_bd_Magazine_parentSno</v>
      </c>
      <c r="P2144" s="3"/>
    </row>
    <row r="2145" spans="10:16" x14ac:dyDescent="0.45">
      <c r="J2145" s="4" t="s">
        <v>3515</v>
      </c>
      <c r="K2145" s="4" t="s">
        <v>2469</v>
      </c>
      <c r="L2145" s="3" t="s">
        <v>5506</v>
      </c>
      <c r="O2145" t="str">
        <f t="shared" si="132"/>
        <v>es_bd_Magazine_isNotice</v>
      </c>
      <c r="P2145" s="3" t="s">
        <v>5506</v>
      </c>
    </row>
    <row r="2146" spans="10:16" x14ac:dyDescent="0.45">
      <c r="J2146" s="4" t="s">
        <v>3515</v>
      </c>
      <c r="K2146" s="4" t="s">
        <v>2470</v>
      </c>
      <c r="L2146" s="3"/>
      <c r="O2146" t="str">
        <f t="shared" si="132"/>
        <v>es_bd_Magazine_isSecret</v>
      </c>
      <c r="P2146" s="3"/>
    </row>
    <row r="2147" spans="10:16" x14ac:dyDescent="0.45">
      <c r="J2147" s="4" t="s">
        <v>3515</v>
      </c>
      <c r="K2147" s="4" t="s">
        <v>2471</v>
      </c>
      <c r="L2147" s="3"/>
      <c r="O2147" t="str">
        <f t="shared" si="132"/>
        <v>es_bd_Magazine_hit</v>
      </c>
      <c r="P2147" s="3"/>
    </row>
    <row r="2148" spans="10:16" x14ac:dyDescent="0.45">
      <c r="J2148" s="4" t="s">
        <v>3515</v>
      </c>
      <c r="K2148" s="4" t="s">
        <v>2472</v>
      </c>
      <c r="L2148" s="3"/>
      <c r="O2148" t="str">
        <f t="shared" si="132"/>
        <v>es_bd_Magazine_memoCnt</v>
      </c>
      <c r="P2148" s="3"/>
    </row>
    <row r="2149" spans="10:16" x14ac:dyDescent="0.45">
      <c r="J2149" s="4" t="s">
        <v>3515</v>
      </c>
      <c r="K2149" s="4" t="s">
        <v>2473</v>
      </c>
      <c r="L2149" s="3"/>
      <c r="O2149" t="str">
        <f t="shared" si="132"/>
        <v>es_bd_Magazine_category</v>
      </c>
      <c r="P2149" s="3"/>
    </row>
    <row r="2150" spans="10:16" x14ac:dyDescent="0.45">
      <c r="J2150" s="4" t="s">
        <v>3515</v>
      </c>
      <c r="K2150" s="4" t="s">
        <v>2474</v>
      </c>
      <c r="L2150" s="3"/>
      <c r="O2150" t="str">
        <f t="shared" si="132"/>
        <v>es_bd_Magazine_writerMobile</v>
      </c>
      <c r="P2150" s="3"/>
    </row>
    <row r="2151" spans="10:16" x14ac:dyDescent="0.45">
      <c r="J2151" s="4" t="s">
        <v>3515</v>
      </c>
      <c r="K2151" s="4" t="s">
        <v>2475</v>
      </c>
      <c r="L2151" s="3" t="s">
        <v>5506</v>
      </c>
      <c r="O2151" t="str">
        <f t="shared" si="132"/>
        <v>es_bd_Magazine_goodsNo</v>
      </c>
      <c r="P2151" s="3" t="s">
        <v>5506</v>
      </c>
    </row>
    <row r="2152" spans="10:16" x14ac:dyDescent="0.45">
      <c r="J2152" s="4" t="s">
        <v>3515</v>
      </c>
      <c r="K2152" s="4" t="s">
        <v>2476</v>
      </c>
      <c r="L2152" s="3"/>
      <c r="O2152" t="str">
        <f t="shared" si="132"/>
        <v>es_bd_Magazine_goodsPt</v>
      </c>
      <c r="P2152" s="3"/>
    </row>
    <row r="2153" spans="10:16" x14ac:dyDescent="0.45">
      <c r="J2153" s="4" t="s">
        <v>3515</v>
      </c>
      <c r="K2153" s="4" t="s">
        <v>2477</v>
      </c>
      <c r="L2153" s="3"/>
      <c r="O2153" t="str">
        <f t="shared" si="132"/>
        <v>es_bd_Magazine_orderNo</v>
      </c>
      <c r="P2153" s="3"/>
    </row>
    <row r="2154" spans="10:16" x14ac:dyDescent="0.45">
      <c r="J2154" s="4" t="s">
        <v>3515</v>
      </c>
      <c r="K2154" s="4" t="s">
        <v>2478</v>
      </c>
      <c r="L2154" s="3"/>
      <c r="O2154" t="str">
        <f t="shared" si="132"/>
        <v>es_bd_Magazine_mileage</v>
      </c>
      <c r="P2154" s="3"/>
    </row>
    <row r="2155" spans="10:16" x14ac:dyDescent="0.45">
      <c r="J2155" s="4" t="s">
        <v>3515</v>
      </c>
      <c r="K2155" s="4" t="s">
        <v>2479</v>
      </c>
      <c r="L2155" s="3"/>
      <c r="O2155" t="str">
        <f t="shared" si="132"/>
        <v>es_bd_Magazine_mileageReason</v>
      </c>
      <c r="P2155" s="3"/>
    </row>
    <row r="2156" spans="10:16" x14ac:dyDescent="0.45">
      <c r="J2156" s="4" t="s">
        <v>3515</v>
      </c>
      <c r="K2156" s="4" t="s">
        <v>2480</v>
      </c>
      <c r="L2156" s="3"/>
      <c r="O2156" t="str">
        <f t="shared" si="132"/>
        <v>es_bd_Magazine_recommend</v>
      </c>
      <c r="P2156" s="3"/>
    </row>
    <row r="2157" spans="10:16" x14ac:dyDescent="0.45">
      <c r="J2157" s="4" t="s">
        <v>3515</v>
      </c>
      <c r="K2157" s="4" t="s">
        <v>2481</v>
      </c>
      <c r="L2157" s="3"/>
      <c r="O2157" t="str">
        <f t="shared" si="132"/>
        <v>es_bd_Magazine_replyStatus</v>
      </c>
      <c r="P2157" s="3"/>
    </row>
    <row r="2158" spans="10:16" x14ac:dyDescent="0.45">
      <c r="J2158" s="4" t="s">
        <v>3515</v>
      </c>
      <c r="K2158" s="4" t="s">
        <v>2483</v>
      </c>
      <c r="L2158" s="3" t="s">
        <v>5506</v>
      </c>
      <c r="O2158" t="str">
        <f t="shared" si="132"/>
        <v>es_bd_Magazine_isDelete</v>
      </c>
      <c r="P2158" s="3" t="s">
        <v>5506</v>
      </c>
    </row>
    <row r="2159" spans="10:16" x14ac:dyDescent="0.45">
      <c r="J2159" s="4" t="s">
        <v>3515</v>
      </c>
      <c r="K2159" s="4" t="s">
        <v>2484</v>
      </c>
      <c r="L2159" s="3"/>
      <c r="O2159" t="str">
        <f t="shared" si="132"/>
        <v>es_bd_Magazine_eventStart</v>
      </c>
      <c r="P2159" s="3"/>
    </row>
    <row r="2160" spans="10:16" x14ac:dyDescent="0.45">
      <c r="J2160" s="4" t="s">
        <v>3515</v>
      </c>
      <c r="K2160" s="4" t="s">
        <v>2485</v>
      </c>
      <c r="L2160" s="3"/>
      <c r="O2160" t="str">
        <f t="shared" si="132"/>
        <v>es_bd_Magazine_eventEnd</v>
      </c>
      <c r="P2160" s="3"/>
    </row>
    <row r="2161" spans="10:16" x14ac:dyDescent="0.45">
      <c r="J2161" s="4" t="s">
        <v>3515</v>
      </c>
      <c r="K2161" s="4" t="s">
        <v>2491</v>
      </c>
      <c r="L2161" s="3"/>
      <c r="O2161" t="str">
        <f t="shared" si="132"/>
        <v>es_bd_Magazine_answerSubject</v>
      </c>
      <c r="P2161" s="3"/>
    </row>
    <row r="2162" spans="10:16" x14ac:dyDescent="0.45">
      <c r="J2162" s="4" t="s">
        <v>3515</v>
      </c>
      <c r="K2162" s="4" t="s">
        <v>2492</v>
      </c>
      <c r="L2162" s="3"/>
      <c r="O2162" t="str">
        <f t="shared" si="132"/>
        <v>es_bd_Magazine_answerContents</v>
      </c>
      <c r="P2162" s="3"/>
    </row>
    <row r="2163" spans="10:16" x14ac:dyDescent="0.45">
      <c r="J2163" s="4" t="s">
        <v>3515</v>
      </c>
      <c r="K2163" s="4" t="s">
        <v>2494</v>
      </c>
      <c r="L2163" s="3"/>
      <c r="O2163" t="str">
        <f t="shared" si="132"/>
        <v>es_bd_Magazine_answerManagerNo</v>
      </c>
      <c r="P2163" s="3"/>
    </row>
    <row r="2164" spans="10:16" x14ac:dyDescent="0.45">
      <c r="J2164" s="4" t="s">
        <v>3515</v>
      </c>
      <c r="K2164" s="4" t="s">
        <v>2495</v>
      </c>
      <c r="L2164" s="3"/>
      <c r="O2164" t="str">
        <f t="shared" si="132"/>
        <v>es_bd_Magazine_answerModDt</v>
      </c>
      <c r="P2164" s="3"/>
    </row>
    <row r="2165" spans="10:16" x14ac:dyDescent="0.45">
      <c r="J2165" s="4" t="s">
        <v>3515</v>
      </c>
      <c r="K2165" s="4" t="s">
        <v>2488</v>
      </c>
      <c r="L2165" s="3"/>
      <c r="O2165" t="str">
        <f t="shared" si="132"/>
        <v>es_bd_Magazine_bdUploadStorage</v>
      </c>
      <c r="P2165" s="3"/>
    </row>
    <row r="2166" spans="10:16" x14ac:dyDescent="0.45">
      <c r="J2166" s="4" t="s">
        <v>3515</v>
      </c>
      <c r="K2166" s="4" t="s">
        <v>2489</v>
      </c>
      <c r="L2166" s="3"/>
      <c r="O2166" t="str">
        <f t="shared" si="132"/>
        <v>es_bd_Magazine_bdUploadPath</v>
      </c>
      <c r="P2166" s="3"/>
    </row>
    <row r="2167" spans="10:16" x14ac:dyDescent="0.45">
      <c r="J2167" s="4" t="s">
        <v>3515</v>
      </c>
      <c r="K2167" s="4" t="s">
        <v>2490</v>
      </c>
      <c r="L2167" s="3"/>
      <c r="O2167" t="str">
        <f t="shared" si="132"/>
        <v>es_bd_Magazine_bdUploadThumbPath</v>
      </c>
      <c r="P2167" s="3"/>
    </row>
    <row r="2168" spans="10:16" x14ac:dyDescent="0.45">
      <c r="J2168" s="4" t="s">
        <v>3515</v>
      </c>
      <c r="K2168" s="4" t="s">
        <v>2493</v>
      </c>
      <c r="L2168" s="3"/>
      <c r="O2168" t="str">
        <f t="shared" si="132"/>
        <v>es_bd_Magazine_isMobile</v>
      </c>
      <c r="P2168" s="3"/>
    </row>
    <row r="2169" spans="10:16" x14ac:dyDescent="0.45">
      <c r="J2169" s="4" t="s">
        <v>3515</v>
      </c>
      <c r="K2169" s="4" t="s">
        <v>2486</v>
      </c>
      <c r="L2169" s="3"/>
      <c r="O2169" t="str">
        <f t="shared" si="132"/>
        <v>es_bd_Magazine_regDt</v>
      </c>
      <c r="P2169" s="3"/>
    </row>
    <row r="2170" spans="10:16" x14ac:dyDescent="0.45">
      <c r="J2170" s="4" t="s">
        <v>3515</v>
      </c>
      <c r="K2170" s="4" t="s">
        <v>2487</v>
      </c>
      <c r="L2170" s="3"/>
      <c r="O2170" t="str">
        <f t="shared" si="132"/>
        <v>es_bd_Magazine_modDt</v>
      </c>
      <c r="P2170" s="3"/>
    </row>
    <row r="2171" spans="10:16" x14ac:dyDescent="0.45">
      <c r="J2171" s="4" t="s">
        <v>3515</v>
      </c>
      <c r="K2171" s="4" t="s">
        <v>4191</v>
      </c>
      <c r="L2171" s="3"/>
      <c r="O2171" t="str">
        <f t="shared" si="132"/>
        <v>es_bd_Magazine_magazineGoodsNo</v>
      </c>
      <c r="P2171" s="3"/>
    </row>
    <row r="2172" spans="10:16" x14ac:dyDescent="0.45">
      <c r="J2172" s="4" t="s">
        <v>3515</v>
      </c>
      <c r="K2172" s="4" t="s">
        <v>4192</v>
      </c>
      <c r="L2172" s="3"/>
      <c r="O2172" t="str">
        <f t="shared" si="132"/>
        <v>es_bd_Magazine_mainBannerImage</v>
      </c>
      <c r="P2172" s="3"/>
    </row>
    <row r="2173" spans="10:16" x14ac:dyDescent="0.45">
      <c r="J2173" s="4" t="s">
        <v>3515</v>
      </c>
      <c r="K2173" s="4" t="s">
        <v>4193</v>
      </c>
      <c r="L2173" s="3"/>
      <c r="O2173" t="str">
        <f t="shared" si="132"/>
        <v>es_bd_Magazine_mainMobileBannerImage</v>
      </c>
      <c r="P2173" s="3"/>
    </row>
    <row r="2174" spans="10:16" x14ac:dyDescent="0.45">
      <c r="J2174" s="4" t="s">
        <v>3516</v>
      </c>
      <c r="K2174" s="4" t="s">
        <v>2450</v>
      </c>
      <c r="L2174" s="3" t="s">
        <v>5505</v>
      </c>
      <c r="O2174" t="str">
        <f t="shared" si="132"/>
        <v>es_bd_notice_sno</v>
      </c>
      <c r="P2174" s="3" t="s">
        <v>5505</v>
      </c>
    </row>
    <row r="2175" spans="10:16" x14ac:dyDescent="0.45">
      <c r="J2175" s="4" t="s">
        <v>3516</v>
      </c>
      <c r="K2175" s="4" t="s">
        <v>2451</v>
      </c>
      <c r="L2175" s="3" t="s">
        <v>5506</v>
      </c>
      <c r="O2175" t="str">
        <f t="shared" si="132"/>
        <v>es_bd_notice_groupNo</v>
      </c>
      <c r="P2175" s="3" t="s">
        <v>5506</v>
      </c>
    </row>
    <row r="2176" spans="10:16" x14ac:dyDescent="0.45">
      <c r="J2176" s="4" t="s">
        <v>3516</v>
      </c>
      <c r="K2176" s="4" t="s">
        <v>2452</v>
      </c>
      <c r="L2176" s="3"/>
      <c r="O2176" t="str">
        <f t="shared" si="132"/>
        <v>es_bd_notice_groupThread</v>
      </c>
      <c r="P2176" s="3"/>
    </row>
    <row r="2177" spans="10:16" x14ac:dyDescent="0.45">
      <c r="J2177" s="4" t="s">
        <v>3516</v>
      </c>
      <c r="K2177" s="4" t="s">
        <v>2453</v>
      </c>
      <c r="L2177" s="3"/>
      <c r="O2177" t="str">
        <f t="shared" si="132"/>
        <v>es_bd_notice_channel</v>
      </c>
      <c r="P2177" s="3"/>
    </row>
    <row r="2178" spans="10:16" x14ac:dyDescent="0.45">
      <c r="J2178" s="4" t="s">
        <v>3516</v>
      </c>
      <c r="K2178" s="4" t="s">
        <v>2454</v>
      </c>
      <c r="L2178" s="3"/>
      <c r="O2178" t="str">
        <f t="shared" si="132"/>
        <v>es_bd_notice_memNo</v>
      </c>
      <c r="P2178" s="3"/>
    </row>
    <row r="2179" spans="10:16" x14ac:dyDescent="0.45">
      <c r="J2179" s="4" t="s">
        <v>3516</v>
      </c>
      <c r="K2179" s="4" t="s">
        <v>2455</v>
      </c>
      <c r="L2179" s="3"/>
      <c r="O2179" t="str">
        <f t="shared" si="132"/>
        <v>es_bd_notice_writerNm</v>
      </c>
      <c r="P2179" s="3"/>
    </row>
    <row r="2180" spans="10:16" x14ac:dyDescent="0.45">
      <c r="J2180" s="4" t="s">
        <v>3516</v>
      </c>
      <c r="K2180" s="4" t="s">
        <v>2456</v>
      </c>
      <c r="L2180" s="3"/>
      <c r="O2180" t="str">
        <f t="shared" si="132"/>
        <v>es_bd_notice_apiExtraData</v>
      </c>
      <c r="P2180" s="3"/>
    </row>
    <row r="2181" spans="10:16" x14ac:dyDescent="0.45">
      <c r="J2181" s="4" t="s">
        <v>3516</v>
      </c>
      <c r="K2181" s="4" t="s">
        <v>2457</v>
      </c>
      <c r="L2181" s="3"/>
      <c r="O2181" t="str">
        <f t="shared" ref="O2181:O2244" si="133">J2181&amp;"_"&amp;K2181</f>
        <v>es_bd_notice_writerId</v>
      </c>
      <c r="P2181" s="3"/>
    </row>
    <row r="2182" spans="10:16" x14ac:dyDescent="0.45">
      <c r="J2182" s="4" t="s">
        <v>3516</v>
      </c>
      <c r="K2182" s="4" t="s">
        <v>2458</v>
      </c>
      <c r="L2182" s="3"/>
      <c r="O2182" t="str">
        <f t="shared" si="133"/>
        <v>es_bd_notice_writerEmail</v>
      </c>
      <c r="P2182" s="3"/>
    </row>
    <row r="2183" spans="10:16" x14ac:dyDescent="0.45">
      <c r="J2183" s="4" t="s">
        <v>3516</v>
      </c>
      <c r="K2183" s="4" t="s">
        <v>2459</v>
      </c>
      <c r="L2183" s="3"/>
      <c r="O2183" t="str">
        <f t="shared" si="133"/>
        <v>es_bd_notice_writerNick</v>
      </c>
      <c r="P2183" s="3"/>
    </row>
    <row r="2184" spans="10:16" x14ac:dyDescent="0.45">
      <c r="J2184" s="4" t="s">
        <v>3516</v>
      </c>
      <c r="K2184" s="4" t="s">
        <v>2460</v>
      </c>
      <c r="L2184" s="3"/>
      <c r="O2184" t="str">
        <f t="shared" si="133"/>
        <v>es_bd_notice_writerHp</v>
      </c>
      <c r="P2184" s="3"/>
    </row>
    <row r="2185" spans="10:16" x14ac:dyDescent="0.45">
      <c r="J2185" s="4" t="s">
        <v>3516</v>
      </c>
      <c r="K2185" s="4" t="s">
        <v>2461</v>
      </c>
      <c r="L2185" s="3"/>
      <c r="O2185" t="str">
        <f t="shared" si="133"/>
        <v>es_bd_notice_writerPw</v>
      </c>
      <c r="P2185" s="3"/>
    </row>
    <row r="2186" spans="10:16" x14ac:dyDescent="0.45">
      <c r="J2186" s="4" t="s">
        <v>3516</v>
      </c>
      <c r="K2186" s="4" t="s">
        <v>2462</v>
      </c>
      <c r="L2186" s="3"/>
      <c r="O2186" t="str">
        <f t="shared" si="133"/>
        <v>es_bd_notice_writerIp</v>
      </c>
      <c r="P2186" s="3"/>
    </row>
    <row r="2187" spans="10:16" x14ac:dyDescent="0.45">
      <c r="J2187" s="4" t="s">
        <v>3516</v>
      </c>
      <c r="K2187" s="4" t="s">
        <v>2463</v>
      </c>
      <c r="L2187" s="3"/>
      <c r="O2187" t="str">
        <f t="shared" si="133"/>
        <v>es_bd_notice_subject</v>
      </c>
      <c r="P2187" s="3"/>
    </row>
    <row r="2188" spans="10:16" x14ac:dyDescent="0.45">
      <c r="J2188" s="4" t="s">
        <v>3516</v>
      </c>
      <c r="K2188" s="4" t="s">
        <v>2465</v>
      </c>
      <c r="L2188" s="3"/>
      <c r="O2188" t="str">
        <f t="shared" si="133"/>
        <v>es_bd_notice_contents</v>
      </c>
      <c r="P2188" s="3"/>
    </row>
    <row r="2189" spans="10:16" x14ac:dyDescent="0.45">
      <c r="J2189" s="4" t="s">
        <v>3516</v>
      </c>
      <c r="K2189" s="4" t="s">
        <v>2466</v>
      </c>
      <c r="L2189" s="3"/>
      <c r="O2189" t="str">
        <f t="shared" si="133"/>
        <v>es_bd_notice_urlLink</v>
      </c>
      <c r="P2189" s="3"/>
    </row>
    <row r="2190" spans="10:16" x14ac:dyDescent="0.45">
      <c r="J2190" s="4" t="s">
        <v>3516</v>
      </c>
      <c r="K2190" s="4" t="s">
        <v>2467</v>
      </c>
      <c r="L2190" s="3"/>
      <c r="O2190" t="str">
        <f t="shared" si="133"/>
        <v>es_bd_notice_uploadFileNm</v>
      </c>
      <c r="P2190" s="3"/>
    </row>
    <row r="2191" spans="10:16" x14ac:dyDescent="0.45">
      <c r="J2191" s="4" t="s">
        <v>3516</v>
      </c>
      <c r="K2191" s="4" t="s">
        <v>2468</v>
      </c>
      <c r="L2191" s="3"/>
      <c r="O2191" t="str">
        <f t="shared" si="133"/>
        <v>es_bd_notice_saveFileNm</v>
      </c>
      <c r="P2191" s="3"/>
    </row>
    <row r="2192" spans="10:16" x14ac:dyDescent="0.45">
      <c r="J2192" s="4" t="s">
        <v>3516</v>
      </c>
      <c r="K2192" s="4" t="s">
        <v>2469</v>
      </c>
      <c r="L2192" s="3" t="s">
        <v>5506</v>
      </c>
      <c r="O2192" t="str">
        <f t="shared" si="133"/>
        <v>es_bd_notice_isNotice</v>
      </c>
      <c r="P2192" s="3" t="s">
        <v>5506</v>
      </c>
    </row>
    <row r="2193" spans="10:16" x14ac:dyDescent="0.45">
      <c r="J2193" s="4" t="s">
        <v>3516</v>
      </c>
      <c r="K2193" s="4" t="s">
        <v>2470</v>
      </c>
      <c r="L2193" s="3"/>
      <c r="O2193" t="str">
        <f t="shared" si="133"/>
        <v>es_bd_notice_isSecret</v>
      </c>
      <c r="P2193" s="3"/>
    </row>
    <row r="2194" spans="10:16" x14ac:dyDescent="0.45">
      <c r="J2194" s="4" t="s">
        <v>3516</v>
      </c>
      <c r="K2194" s="4" t="s">
        <v>2471</v>
      </c>
      <c r="L2194" s="3"/>
      <c r="O2194" t="str">
        <f t="shared" si="133"/>
        <v>es_bd_notice_hit</v>
      </c>
      <c r="P2194" s="3"/>
    </row>
    <row r="2195" spans="10:16" x14ac:dyDescent="0.45">
      <c r="J2195" s="4" t="s">
        <v>3516</v>
      </c>
      <c r="K2195" s="4" t="s">
        <v>2472</v>
      </c>
      <c r="L2195" s="3"/>
      <c r="O2195" t="str">
        <f t="shared" si="133"/>
        <v>es_bd_notice_memoCnt</v>
      </c>
      <c r="P2195" s="3"/>
    </row>
    <row r="2196" spans="10:16" x14ac:dyDescent="0.45">
      <c r="J2196" s="4" t="s">
        <v>3516</v>
      </c>
      <c r="K2196" s="4" t="s">
        <v>2473</v>
      </c>
      <c r="L2196" s="3"/>
      <c r="O2196" t="str">
        <f t="shared" si="133"/>
        <v>es_bd_notice_category</v>
      </c>
      <c r="P2196" s="3"/>
    </row>
    <row r="2197" spans="10:16" x14ac:dyDescent="0.45">
      <c r="J2197" s="4" t="s">
        <v>3516</v>
      </c>
      <c r="K2197" s="4" t="s">
        <v>2474</v>
      </c>
      <c r="L2197" s="3"/>
      <c r="O2197" t="str">
        <f t="shared" si="133"/>
        <v>es_bd_notice_writerMobile</v>
      </c>
      <c r="P2197" s="3"/>
    </row>
    <row r="2198" spans="10:16" x14ac:dyDescent="0.45">
      <c r="J2198" s="4" t="s">
        <v>3516</v>
      </c>
      <c r="K2198" s="4" t="s">
        <v>2475</v>
      </c>
      <c r="L2198" s="3" t="s">
        <v>5506</v>
      </c>
      <c r="O2198" t="str">
        <f t="shared" si="133"/>
        <v>es_bd_notice_goodsNo</v>
      </c>
      <c r="P2198" s="3" t="s">
        <v>5506</v>
      </c>
    </row>
    <row r="2199" spans="10:16" x14ac:dyDescent="0.45">
      <c r="J2199" s="4" t="s">
        <v>3516</v>
      </c>
      <c r="K2199" s="4" t="s">
        <v>2476</v>
      </c>
      <c r="L2199" s="3"/>
      <c r="O2199" t="str">
        <f t="shared" si="133"/>
        <v>es_bd_notice_goodsPt</v>
      </c>
      <c r="P2199" s="3"/>
    </row>
    <row r="2200" spans="10:16" x14ac:dyDescent="0.45">
      <c r="J2200" s="4" t="s">
        <v>3516</v>
      </c>
      <c r="K2200" s="4" t="s">
        <v>2477</v>
      </c>
      <c r="L2200" s="3"/>
      <c r="O2200" t="str">
        <f t="shared" si="133"/>
        <v>es_bd_notice_orderNo</v>
      </c>
      <c r="P2200" s="3"/>
    </row>
    <row r="2201" spans="10:16" x14ac:dyDescent="0.45">
      <c r="J2201" s="4" t="s">
        <v>3516</v>
      </c>
      <c r="K2201" s="4" t="s">
        <v>2478</v>
      </c>
      <c r="L2201" s="3"/>
      <c r="O2201" t="str">
        <f t="shared" si="133"/>
        <v>es_bd_notice_mileage</v>
      </c>
      <c r="P2201" s="3"/>
    </row>
    <row r="2202" spans="10:16" x14ac:dyDescent="0.45">
      <c r="J2202" s="4" t="s">
        <v>3516</v>
      </c>
      <c r="K2202" s="4" t="s">
        <v>2479</v>
      </c>
      <c r="L2202" s="3"/>
      <c r="O2202" t="str">
        <f t="shared" si="133"/>
        <v>es_bd_notice_mileageReason</v>
      </c>
      <c r="P2202" s="3"/>
    </row>
    <row r="2203" spans="10:16" x14ac:dyDescent="0.45">
      <c r="J2203" s="4" t="s">
        <v>3516</v>
      </c>
      <c r="K2203" s="4" t="s">
        <v>2483</v>
      </c>
      <c r="L2203" s="3" t="s">
        <v>5506</v>
      </c>
      <c r="O2203" t="str">
        <f t="shared" si="133"/>
        <v>es_bd_notice_isDelete</v>
      </c>
      <c r="P2203" s="3" t="s">
        <v>5506</v>
      </c>
    </row>
    <row r="2204" spans="10:16" x14ac:dyDescent="0.45">
      <c r="J2204" s="4" t="s">
        <v>3516</v>
      </c>
      <c r="K2204" s="4" t="s">
        <v>2486</v>
      </c>
      <c r="L2204" s="3"/>
      <c r="O2204" t="str">
        <f t="shared" si="133"/>
        <v>es_bd_notice_regDt</v>
      </c>
      <c r="P2204" s="3"/>
    </row>
    <row r="2205" spans="10:16" x14ac:dyDescent="0.45">
      <c r="J2205" s="4" t="s">
        <v>3516</v>
      </c>
      <c r="K2205" s="4" t="s">
        <v>2487</v>
      </c>
      <c r="L2205" s="3"/>
      <c r="O2205" t="str">
        <f t="shared" si="133"/>
        <v>es_bd_notice_modDt</v>
      </c>
      <c r="P2205" s="3"/>
    </row>
    <row r="2206" spans="10:16" x14ac:dyDescent="0.45">
      <c r="J2206" s="4" t="s">
        <v>3516</v>
      </c>
      <c r="K2206" s="4" t="s">
        <v>2481</v>
      </c>
      <c r="L2206" s="3"/>
      <c r="O2206" t="str">
        <f t="shared" si="133"/>
        <v>es_bd_notice_replyStatus</v>
      </c>
      <c r="P2206" s="3"/>
    </row>
    <row r="2207" spans="10:16" x14ac:dyDescent="0.45">
      <c r="J2207" s="4" t="s">
        <v>3516</v>
      </c>
      <c r="K2207" s="4" t="s">
        <v>2484</v>
      </c>
      <c r="L2207" s="3"/>
      <c r="O2207" t="str">
        <f t="shared" si="133"/>
        <v>es_bd_notice_eventStart</v>
      </c>
      <c r="P2207" s="3"/>
    </row>
    <row r="2208" spans="10:16" x14ac:dyDescent="0.45">
      <c r="J2208" s="4" t="s">
        <v>3516</v>
      </c>
      <c r="K2208" s="4" t="s">
        <v>2485</v>
      </c>
      <c r="L2208" s="3"/>
      <c r="O2208" t="str">
        <f t="shared" si="133"/>
        <v>es_bd_notice_eventEnd</v>
      </c>
      <c r="P2208" s="3"/>
    </row>
    <row r="2209" spans="10:16" x14ac:dyDescent="0.45">
      <c r="J2209" s="4" t="s">
        <v>3516</v>
      </c>
      <c r="K2209" s="4" t="s">
        <v>2491</v>
      </c>
      <c r="L2209" s="3"/>
      <c r="O2209" t="str">
        <f t="shared" si="133"/>
        <v>es_bd_notice_answerSubject</v>
      </c>
      <c r="P2209" s="3"/>
    </row>
    <row r="2210" spans="10:16" x14ac:dyDescent="0.45">
      <c r="J2210" s="4" t="s">
        <v>3516</v>
      </c>
      <c r="K2210" s="4" t="s">
        <v>2492</v>
      </c>
      <c r="L2210" s="3"/>
      <c r="O2210" t="str">
        <f t="shared" si="133"/>
        <v>es_bd_notice_answerContents</v>
      </c>
      <c r="P2210" s="3"/>
    </row>
    <row r="2211" spans="10:16" x14ac:dyDescent="0.45">
      <c r="J2211" s="4" t="s">
        <v>3516</v>
      </c>
      <c r="K2211" s="4" t="s">
        <v>2494</v>
      </c>
      <c r="L2211" s="3"/>
      <c r="O2211" t="str">
        <f t="shared" si="133"/>
        <v>es_bd_notice_answerManagerNo</v>
      </c>
      <c r="P2211" s="3"/>
    </row>
    <row r="2212" spans="10:16" x14ac:dyDescent="0.45">
      <c r="J2212" s="4" t="s">
        <v>3516</v>
      </c>
      <c r="K2212" s="4" t="s">
        <v>2495</v>
      </c>
      <c r="L2212" s="3"/>
      <c r="O2212" t="str">
        <f t="shared" si="133"/>
        <v>es_bd_notice_answerModDt</v>
      </c>
      <c r="P2212" s="3"/>
    </row>
    <row r="2213" spans="10:16" x14ac:dyDescent="0.45">
      <c r="J2213" s="4" t="s">
        <v>3516</v>
      </c>
      <c r="K2213" s="4" t="s">
        <v>2493</v>
      </c>
      <c r="L2213" s="3"/>
      <c r="O2213" t="str">
        <f t="shared" si="133"/>
        <v>es_bd_notice_isMobile</v>
      </c>
      <c r="P2213" s="3"/>
    </row>
    <row r="2214" spans="10:16" x14ac:dyDescent="0.45">
      <c r="J2214" s="4" t="s">
        <v>3516</v>
      </c>
      <c r="K2214" s="4" t="s">
        <v>2464</v>
      </c>
      <c r="L2214" s="3"/>
      <c r="O2214" t="str">
        <f t="shared" si="133"/>
        <v>es_bd_notice_subSubject</v>
      </c>
      <c r="P2214" s="3"/>
    </row>
    <row r="2215" spans="10:16" x14ac:dyDescent="0.45">
      <c r="J2215" s="4" t="s">
        <v>3516</v>
      </c>
      <c r="K2215" s="4" t="s">
        <v>2480</v>
      </c>
      <c r="L2215" s="3"/>
      <c r="O2215" t="str">
        <f t="shared" si="133"/>
        <v>es_bd_notice_recommend</v>
      </c>
      <c r="P2215" s="3"/>
    </row>
    <row r="2216" spans="10:16" x14ac:dyDescent="0.45">
      <c r="J2216" s="4" t="s">
        <v>3516</v>
      </c>
      <c r="K2216" s="4" t="s">
        <v>2488</v>
      </c>
      <c r="L2216" s="3"/>
      <c r="O2216" t="str">
        <f t="shared" si="133"/>
        <v>es_bd_notice_bdUploadStorage</v>
      </c>
      <c r="P2216" s="3"/>
    </row>
    <row r="2217" spans="10:16" x14ac:dyDescent="0.45">
      <c r="J2217" s="4" t="s">
        <v>3516</v>
      </c>
      <c r="K2217" s="4" t="s">
        <v>2489</v>
      </c>
      <c r="L2217" s="3"/>
      <c r="O2217" t="str">
        <f t="shared" si="133"/>
        <v>es_bd_notice_bdUploadPath</v>
      </c>
      <c r="P2217" s="3"/>
    </row>
    <row r="2218" spans="10:16" x14ac:dyDescent="0.45">
      <c r="J2218" s="4" t="s">
        <v>3516</v>
      </c>
      <c r="K2218" s="4" t="s">
        <v>2490</v>
      </c>
      <c r="L2218" s="3"/>
      <c r="O2218" t="str">
        <f t="shared" si="133"/>
        <v>es_bd_notice_bdUploadThumbPath</v>
      </c>
      <c r="P2218" s="3"/>
    </row>
    <row r="2219" spans="10:16" x14ac:dyDescent="0.45">
      <c r="J2219" s="4" t="s">
        <v>3516</v>
      </c>
      <c r="K2219" s="4" t="s">
        <v>2482</v>
      </c>
      <c r="L2219" s="3"/>
      <c r="O2219" t="str">
        <f t="shared" si="133"/>
        <v>es_bd_notice_parentSno</v>
      </c>
      <c r="P2219" s="3"/>
    </row>
    <row r="2220" spans="10:16" x14ac:dyDescent="0.45">
      <c r="J2220" s="4" t="s">
        <v>827</v>
      </c>
      <c r="K2220" s="4" t="s">
        <v>2450</v>
      </c>
      <c r="L2220" s="3" t="s">
        <v>5505</v>
      </c>
      <c r="O2220" t="str">
        <f t="shared" si="133"/>
        <v>es_bd_qa_sno</v>
      </c>
      <c r="P2220" s="3" t="s">
        <v>5505</v>
      </c>
    </row>
    <row r="2221" spans="10:16" x14ac:dyDescent="0.45">
      <c r="J2221" s="4" t="s">
        <v>827</v>
      </c>
      <c r="K2221" s="4" t="s">
        <v>2451</v>
      </c>
      <c r="L2221" s="3" t="s">
        <v>5506</v>
      </c>
      <c r="O2221" t="str">
        <f t="shared" si="133"/>
        <v>es_bd_qa_groupNo</v>
      </c>
      <c r="P2221" s="3" t="s">
        <v>5506</v>
      </c>
    </row>
    <row r="2222" spans="10:16" x14ac:dyDescent="0.45">
      <c r="J2222" s="4" t="s">
        <v>827</v>
      </c>
      <c r="K2222" s="4" t="s">
        <v>2452</v>
      </c>
      <c r="L2222" s="3"/>
      <c r="O2222" t="str">
        <f t="shared" si="133"/>
        <v>es_bd_qa_groupThread</v>
      </c>
      <c r="P2222" s="3"/>
    </row>
    <row r="2223" spans="10:16" x14ac:dyDescent="0.45">
      <c r="J2223" s="4" t="s">
        <v>827</v>
      </c>
      <c r="K2223" s="4" t="s">
        <v>2453</v>
      </c>
      <c r="L2223" s="3"/>
      <c r="O2223" t="str">
        <f t="shared" si="133"/>
        <v>es_bd_qa_channel</v>
      </c>
      <c r="P2223" s="3"/>
    </row>
    <row r="2224" spans="10:16" x14ac:dyDescent="0.45">
      <c r="J2224" s="4" t="s">
        <v>827</v>
      </c>
      <c r="K2224" s="4" t="s">
        <v>2454</v>
      </c>
      <c r="L2224" s="3"/>
      <c r="O2224" t="str">
        <f t="shared" si="133"/>
        <v>es_bd_qa_memNo</v>
      </c>
      <c r="P2224" s="3"/>
    </row>
    <row r="2225" spans="10:16" x14ac:dyDescent="0.45">
      <c r="J2225" s="4" t="s">
        <v>827</v>
      </c>
      <c r="K2225" s="4" t="s">
        <v>2491</v>
      </c>
      <c r="L2225" s="3"/>
      <c r="O2225" t="str">
        <f t="shared" si="133"/>
        <v>es_bd_qa_answerSubject</v>
      </c>
      <c r="P2225" s="3"/>
    </row>
    <row r="2226" spans="10:16" x14ac:dyDescent="0.45">
      <c r="J2226" s="4" t="s">
        <v>827</v>
      </c>
      <c r="K2226" s="4" t="s">
        <v>2492</v>
      </c>
      <c r="L2226" s="3"/>
      <c r="O2226" t="str">
        <f t="shared" si="133"/>
        <v>es_bd_qa_answerContents</v>
      </c>
      <c r="P2226" s="3"/>
    </row>
    <row r="2227" spans="10:16" x14ac:dyDescent="0.45">
      <c r="J2227" s="4" t="s">
        <v>827</v>
      </c>
      <c r="K2227" s="4" t="s">
        <v>2494</v>
      </c>
      <c r="L2227" s="3"/>
      <c r="O2227" t="str">
        <f t="shared" si="133"/>
        <v>es_bd_qa_answerManagerNo</v>
      </c>
      <c r="P2227" s="3"/>
    </row>
    <row r="2228" spans="10:16" x14ac:dyDescent="0.45">
      <c r="J2228" s="4" t="s">
        <v>827</v>
      </c>
      <c r="K2228" s="4" t="s">
        <v>2495</v>
      </c>
      <c r="L2228" s="3"/>
      <c r="O2228" t="str">
        <f t="shared" si="133"/>
        <v>es_bd_qa_answerModDt</v>
      </c>
      <c r="P2228" s="3"/>
    </row>
    <row r="2229" spans="10:16" x14ac:dyDescent="0.45">
      <c r="J2229" s="4" t="s">
        <v>827</v>
      </c>
      <c r="K2229" s="4" t="s">
        <v>2455</v>
      </c>
      <c r="L2229" s="3"/>
      <c r="O2229" t="str">
        <f t="shared" si="133"/>
        <v>es_bd_qa_writerNm</v>
      </c>
      <c r="P2229" s="3"/>
    </row>
    <row r="2230" spans="10:16" x14ac:dyDescent="0.45">
      <c r="J2230" s="4" t="s">
        <v>827</v>
      </c>
      <c r="K2230" s="4" t="s">
        <v>2456</v>
      </c>
      <c r="L2230" s="3"/>
      <c r="O2230" t="str">
        <f t="shared" si="133"/>
        <v>es_bd_qa_apiExtraData</v>
      </c>
      <c r="P2230" s="3"/>
    </row>
    <row r="2231" spans="10:16" x14ac:dyDescent="0.45">
      <c r="J2231" s="4" t="s">
        <v>827</v>
      </c>
      <c r="K2231" s="4" t="s">
        <v>2457</v>
      </c>
      <c r="L2231" s="3"/>
      <c r="O2231" t="str">
        <f t="shared" si="133"/>
        <v>es_bd_qa_writerId</v>
      </c>
      <c r="P2231" s="3"/>
    </row>
    <row r="2232" spans="10:16" x14ac:dyDescent="0.45">
      <c r="J2232" s="4" t="s">
        <v>827</v>
      </c>
      <c r="K2232" s="4" t="s">
        <v>2458</v>
      </c>
      <c r="L2232" s="3"/>
      <c r="O2232" t="str">
        <f t="shared" si="133"/>
        <v>es_bd_qa_writerEmail</v>
      </c>
      <c r="P2232" s="3"/>
    </row>
    <row r="2233" spans="10:16" x14ac:dyDescent="0.45">
      <c r="J2233" s="4" t="s">
        <v>827</v>
      </c>
      <c r="K2233" s="4" t="s">
        <v>2459</v>
      </c>
      <c r="L2233" s="3"/>
      <c r="O2233" t="str">
        <f t="shared" si="133"/>
        <v>es_bd_qa_writerNick</v>
      </c>
      <c r="P2233" s="3"/>
    </row>
    <row r="2234" spans="10:16" x14ac:dyDescent="0.45">
      <c r="J2234" s="4" t="s">
        <v>827</v>
      </c>
      <c r="K2234" s="4" t="s">
        <v>2460</v>
      </c>
      <c r="L2234" s="3"/>
      <c r="O2234" t="str">
        <f t="shared" si="133"/>
        <v>es_bd_qa_writerHp</v>
      </c>
      <c r="P2234" s="3"/>
    </row>
    <row r="2235" spans="10:16" x14ac:dyDescent="0.45">
      <c r="J2235" s="4" t="s">
        <v>827</v>
      </c>
      <c r="K2235" s="4" t="s">
        <v>2461</v>
      </c>
      <c r="L2235" s="3"/>
      <c r="O2235" t="str">
        <f t="shared" si="133"/>
        <v>es_bd_qa_writerPw</v>
      </c>
      <c r="P2235" s="3"/>
    </row>
    <row r="2236" spans="10:16" x14ac:dyDescent="0.45">
      <c r="J2236" s="4" t="s">
        <v>827</v>
      </c>
      <c r="K2236" s="4" t="s">
        <v>2482</v>
      </c>
      <c r="L2236" s="3"/>
      <c r="O2236" t="str">
        <f t="shared" si="133"/>
        <v>es_bd_qa_parentSno</v>
      </c>
      <c r="P2236" s="3"/>
    </row>
    <row r="2237" spans="10:16" x14ac:dyDescent="0.45">
      <c r="J2237" s="4" t="s">
        <v>827</v>
      </c>
      <c r="K2237" s="4" t="s">
        <v>2462</v>
      </c>
      <c r="L2237" s="3"/>
      <c r="O2237" t="str">
        <f t="shared" si="133"/>
        <v>es_bd_qa_writerIp</v>
      </c>
      <c r="P2237" s="3"/>
    </row>
    <row r="2238" spans="10:16" x14ac:dyDescent="0.45">
      <c r="J2238" s="4" t="s">
        <v>827</v>
      </c>
      <c r="K2238" s="4" t="s">
        <v>2463</v>
      </c>
      <c r="L2238" s="3"/>
      <c r="O2238" t="str">
        <f t="shared" si="133"/>
        <v>es_bd_qa_subject</v>
      </c>
      <c r="P2238" s="3"/>
    </row>
    <row r="2239" spans="10:16" x14ac:dyDescent="0.45">
      <c r="J2239" s="4" t="s">
        <v>827</v>
      </c>
      <c r="K2239" s="4" t="s">
        <v>2464</v>
      </c>
      <c r="L2239" s="3"/>
      <c r="O2239" t="str">
        <f t="shared" si="133"/>
        <v>es_bd_qa_subSubject</v>
      </c>
      <c r="P2239" s="3"/>
    </row>
    <row r="2240" spans="10:16" x14ac:dyDescent="0.45">
      <c r="J2240" s="4" t="s">
        <v>827</v>
      </c>
      <c r="K2240" s="4" t="s">
        <v>2465</v>
      </c>
      <c r="L2240" s="3"/>
      <c r="O2240" t="str">
        <f t="shared" si="133"/>
        <v>es_bd_qa_contents</v>
      </c>
      <c r="P2240" s="3"/>
    </row>
    <row r="2241" spans="10:16" x14ac:dyDescent="0.45">
      <c r="J2241" s="4" t="s">
        <v>827</v>
      </c>
      <c r="K2241" s="4" t="s">
        <v>2466</v>
      </c>
      <c r="L2241" s="3"/>
      <c r="O2241" t="str">
        <f t="shared" si="133"/>
        <v>es_bd_qa_urlLink</v>
      </c>
      <c r="P2241" s="3"/>
    </row>
    <row r="2242" spans="10:16" x14ac:dyDescent="0.45">
      <c r="J2242" s="4" t="s">
        <v>827</v>
      </c>
      <c r="K2242" s="4" t="s">
        <v>2467</v>
      </c>
      <c r="L2242" s="3"/>
      <c r="O2242" t="str">
        <f t="shared" si="133"/>
        <v>es_bd_qa_uploadFileNm</v>
      </c>
      <c r="P2242" s="3"/>
    </row>
    <row r="2243" spans="10:16" x14ac:dyDescent="0.45">
      <c r="J2243" s="4" t="s">
        <v>827</v>
      </c>
      <c r="K2243" s="4" t="s">
        <v>2468</v>
      </c>
      <c r="L2243" s="3"/>
      <c r="O2243" t="str">
        <f t="shared" si="133"/>
        <v>es_bd_qa_saveFileNm</v>
      </c>
      <c r="P2243" s="3"/>
    </row>
    <row r="2244" spans="10:16" x14ac:dyDescent="0.45">
      <c r="J2244" s="4" t="s">
        <v>827</v>
      </c>
      <c r="K2244" s="4" t="s">
        <v>2469</v>
      </c>
      <c r="L2244" s="3" t="s">
        <v>5506</v>
      </c>
      <c r="O2244" t="str">
        <f t="shared" si="133"/>
        <v>es_bd_qa_isNotice</v>
      </c>
      <c r="P2244" s="3" t="s">
        <v>5506</v>
      </c>
    </row>
    <row r="2245" spans="10:16" x14ac:dyDescent="0.45">
      <c r="J2245" s="4" t="s">
        <v>827</v>
      </c>
      <c r="K2245" s="4" t="s">
        <v>2470</v>
      </c>
      <c r="L2245" s="3"/>
      <c r="O2245" t="str">
        <f t="shared" ref="O2245:O2308" si="134">J2245&amp;"_"&amp;K2245</f>
        <v>es_bd_qa_isSecret</v>
      </c>
      <c r="P2245" s="3"/>
    </row>
    <row r="2246" spans="10:16" x14ac:dyDescent="0.45">
      <c r="J2246" s="4" t="s">
        <v>827</v>
      </c>
      <c r="K2246" s="4" t="s">
        <v>2471</v>
      </c>
      <c r="L2246" s="3"/>
      <c r="O2246" t="str">
        <f t="shared" si="134"/>
        <v>es_bd_qa_hit</v>
      </c>
      <c r="P2246" s="3"/>
    </row>
    <row r="2247" spans="10:16" x14ac:dyDescent="0.45">
      <c r="J2247" s="4" t="s">
        <v>827</v>
      </c>
      <c r="K2247" s="4" t="s">
        <v>2472</v>
      </c>
      <c r="L2247" s="3"/>
      <c r="O2247" t="str">
        <f t="shared" si="134"/>
        <v>es_bd_qa_memoCnt</v>
      </c>
      <c r="P2247" s="3"/>
    </row>
    <row r="2248" spans="10:16" x14ac:dyDescent="0.45">
      <c r="J2248" s="4" t="s">
        <v>827</v>
      </c>
      <c r="K2248" s="4" t="s">
        <v>2473</v>
      </c>
      <c r="L2248" s="3"/>
      <c r="O2248" t="str">
        <f t="shared" si="134"/>
        <v>es_bd_qa_category</v>
      </c>
      <c r="P2248" s="3"/>
    </row>
    <row r="2249" spans="10:16" x14ac:dyDescent="0.45">
      <c r="J2249" s="4" t="s">
        <v>827</v>
      </c>
      <c r="K2249" s="4" t="s">
        <v>2474</v>
      </c>
      <c r="L2249" s="3"/>
      <c r="O2249" t="str">
        <f t="shared" si="134"/>
        <v>es_bd_qa_writerMobile</v>
      </c>
      <c r="P2249" s="3"/>
    </row>
    <row r="2250" spans="10:16" x14ac:dyDescent="0.45">
      <c r="J2250" s="4" t="s">
        <v>827</v>
      </c>
      <c r="K2250" s="4" t="s">
        <v>2475</v>
      </c>
      <c r="L2250" s="3" t="s">
        <v>5506</v>
      </c>
      <c r="O2250" t="str">
        <f t="shared" si="134"/>
        <v>es_bd_qa_goodsNo</v>
      </c>
      <c r="P2250" s="3" t="s">
        <v>5506</v>
      </c>
    </row>
    <row r="2251" spans="10:16" x14ac:dyDescent="0.45">
      <c r="J2251" s="4" t="s">
        <v>827</v>
      </c>
      <c r="K2251" s="4" t="s">
        <v>2476</v>
      </c>
      <c r="L2251" s="3"/>
      <c r="O2251" t="str">
        <f t="shared" si="134"/>
        <v>es_bd_qa_goodsPt</v>
      </c>
      <c r="P2251" s="3"/>
    </row>
    <row r="2252" spans="10:16" x14ac:dyDescent="0.45">
      <c r="J2252" s="4" t="s">
        <v>827</v>
      </c>
      <c r="K2252" s="4" t="s">
        <v>2477</v>
      </c>
      <c r="L2252" s="3"/>
      <c r="O2252" t="str">
        <f t="shared" si="134"/>
        <v>es_bd_qa_orderNo</v>
      </c>
      <c r="P2252" s="3"/>
    </row>
    <row r="2253" spans="10:16" x14ac:dyDescent="0.45">
      <c r="J2253" s="4" t="s">
        <v>827</v>
      </c>
      <c r="K2253" s="4" t="s">
        <v>2478</v>
      </c>
      <c r="L2253" s="3"/>
      <c r="O2253" t="str">
        <f t="shared" si="134"/>
        <v>es_bd_qa_mileage</v>
      </c>
      <c r="P2253" s="3"/>
    </row>
    <row r="2254" spans="10:16" x14ac:dyDescent="0.45">
      <c r="J2254" s="4" t="s">
        <v>827</v>
      </c>
      <c r="K2254" s="4" t="s">
        <v>2479</v>
      </c>
      <c r="L2254" s="3"/>
      <c r="O2254" t="str">
        <f t="shared" si="134"/>
        <v>es_bd_qa_mileageReason</v>
      </c>
      <c r="P2254" s="3"/>
    </row>
    <row r="2255" spans="10:16" x14ac:dyDescent="0.45">
      <c r="J2255" s="4" t="s">
        <v>827</v>
      </c>
      <c r="K2255" s="4" t="s">
        <v>2480</v>
      </c>
      <c r="L2255" s="3"/>
      <c r="O2255" t="str">
        <f t="shared" si="134"/>
        <v>es_bd_qa_recommend</v>
      </c>
      <c r="P2255" s="3"/>
    </row>
    <row r="2256" spans="10:16" x14ac:dyDescent="0.45">
      <c r="J2256" s="4" t="s">
        <v>827</v>
      </c>
      <c r="K2256" s="4" t="s">
        <v>2481</v>
      </c>
      <c r="L2256" s="3"/>
      <c r="O2256" t="str">
        <f t="shared" si="134"/>
        <v>es_bd_qa_replyStatus</v>
      </c>
      <c r="P2256" s="3"/>
    </row>
    <row r="2257" spans="10:16" x14ac:dyDescent="0.45">
      <c r="J2257" s="4" t="s">
        <v>827</v>
      </c>
      <c r="K2257" s="4" t="s">
        <v>2483</v>
      </c>
      <c r="L2257" s="3" t="s">
        <v>5506</v>
      </c>
      <c r="O2257" t="str">
        <f t="shared" si="134"/>
        <v>es_bd_qa_isDelete</v>
      </c>
      <c r="P2257" s="3" t="s">
        <v>5506</v>
      </c>
    </row>
    <row r="2258" spans="10:16" x14ac:dyDescent="0.45">
      <c r="J2258" s="4" t="s">
        <v>827</v>
      </c>
      <c r="K2258" s="4" t="s">
        <v>2484</v>
      </c>
      <c r="L2258" s="3"/>
      <c r="O2258" t="str">
        <f t="shared" si="134"/>
        <v>es_bd_qa_eventStart</v>
      </c>
      <c r="P2258" s="3"/>
    </row>
    <row r="2259" spans="10:16" x14ac:dyDescent="0.45">
      <c r="J2259" s="4" t="s">
        <v>827</v>
      </c>
      <c r="K2259" s="4" t="s">
        <v>2485</v>
      </c>
      <c r="L2259" s="3"/>
      <c r="O2259" t="str">
        <f t="shared" si="134"/>
        <v>es_bd_qa_eventEnd</v>
      </c>
      <c r="P2259" s="3"/>
    </row>
    <row r="2260" spans="10:16" x14ac:dyDescent="0.45">
      <c r="J2260" s="4" t="s">
        <v>827</v>
      </c>
      <c r="K2260" s="4" t="s">
        <v>2486</v>
      </c>
      <c r="L2260" s="3"/>
      <c r="O2260" t="str">
        <f t="shared" si="134"/>
        <v>es_bd_qa_regDt</v>
      </c>
      <c r="P2260" s="3"/>
    </row>
    <row r="2261" spans="10:16" x14ac:dyDescent="0.45">
      <c r="J2261" s="4" t="s">
        <v>827</v>
      </c>
      <c r="K2261" s="4" t="s">
        <v>2487</v>
      </c>
      <c r="L2261" s="3"/>
      <c r="O2261" t="str">
        <f t="shared" si="134"/>
        <v>es_bd_qa_modDt</v>
      </c>
      <c r="P2261" s="3"/>
    </row>
    <row r="2262" spans="10:16" x14ac:dyDescent="0.45">
      <c r="J2262" s="4" t="s">
        <v>827</v>
      </c>
      <c r="K2262" s="4" t="s">
        <v>2488</v>
      </c>
      <c r="L2262" s="3"/>
      <c r="O2262" t="str">
        <f t="shared" si="134"/>
        <v>es_bd_qa_bdUploadStorage</v>
      </c>
      <c r="P2262" s="3"/>
    </row>
    <row r="2263" spans="10:16" x14ac:dyDescent="0.45">
      <c r="J2263" s="4" t="s">
        <v>827</v>
      </c>
      <c r="K2263" s="4" t="s">
        <v>2489</v>
      </c>
      <c r="L2263" s="3"/>
      <c r="O2263" t="str">
        <f t="shared" si="134"/>
        <v>es_bd_qa_bdUploadPath</v>
      </c>
      <c r="P2263" s="3"/>
    </row>
    <row r="2264" spans="10:16" x14ac:dyDescent="0.45">
      <c r="J2264" s="4" t="s">
        <v>827</v>
      </c>
      <c r="K2264" s="4" t="s">
        <v>2490</v>
      </c>
      <c r="L2264" s="3"/>
      <c r="O2264" t="str">
        <f t="shared" si="134"/>
        <v>es_bd_qa_bdUploadThumbPath</v>
      </c>
      <c r="P2264" s="3"/>
    </row>
    <row r="2265" spans="10:16" x14ac:dyDescent="0.45">
      <c r="J2265" s="4" t="s">
        <v>827</v>
      </c>
      <c r="K2265" s="4" t="s">
        <v>2493</v>
      </c>
      <c r="L2265" s="3"/>
      <c r="O2265" t="str">
        <f t="shared" si="134"/>
        <v>es_bd_qa_isMobile</v>
      </c>
      <c r="P2265" s="3"/>
    </row>
    <row r="2266" spans="10:16" x14ac:dyDescent="0.45">
      <c r="J2266" s="4" t="s">
        <v>3517</v>
      </c>
      <c r="K2266" s="4" t="s">
        <v>2450</v>
      </c>
      <c r="L2266" s="3" t="s">
        <v>5505</v>
      </c>
      <c r="O2266" t="str">
        <f t="shared" si="134"/>
        <v>es_board_sno</v>
      </c>
      <c r="P2266" s="3" t="s">
        <v>5505</v>
      </c>
    </row>
    <row r="2267" spans="10:16" x14ac:dyDescent="0.45">
      <c r="J2267" s="4" t="s">
        <v>3517</v>
      </c>
      <c r="K2267" s="4" t="s">
        <v>4194</v>
      </c>
      <c r="L2267" s="3" t="s">
        <v>5507</v>
      </c>
      <c r="O2267" t="str">
        <f t="shared" si="134"/>
        <v>es_board_bdId</v>
      </c>
      <c r="P2267" s="3" t="s">
        <v>5507</v>
      </c>
    </row>
    <row r="2268" spans="10:16" x14ac:dyDescent="0.45">
      <c r="J2268" s="4" t="s">
        <v>3517</v>
      </c>
      <c r="K2268" s="4" t="s">
        <v>4195</v>
      </c>
      <c r="L2268" s="3"/>
      <c r="O2268" t="str">
        <f t="shared" si="134"/>
        <v>es_board_bdNm</v>
      </c>
      <c r="P2268" s="3"/>
    </row>
    <row r="2269" spans="10:16" x14ac:dyDescent="0.45">
      <c r="J2269" s="4" t="s">
        <v>3517</v>
      </c>
      <c r="K2269" s="4" t="s">
        <v>4196</v>
      </c>
      <c r="L2269" s="3"/>
      <c r="O2269" t="str">
        <f t="shared" si="134"/>
        <v>es_board_themeSno</v>
      </c>
      <c r="P2269" s="3"/>
    </row>
    <row r="2270" spans="10:16" x14ac:dyDescent="0.45">
      <c r="J2270" s="4" t="s">
        <v>3517</v>
      </c>
      <c r="K2270" s="4" t="s">
        <v>4197</v>
      </c>
      <c r="L2270" s="3"/>
      <c r="O2270" t="str">
        <f t="shared" si="134"/>
        <v>es_board_themeUsSno</v>
      </c>
      <c r="P2270" s="3"/>
    </row>
    <row r="2271" spans="10:16" x14ac:dyDescent="0.45">
      <c r="J2271" s="4" t="s">
        <v>3517</v>
      </c>
      <c r="K2271" s="4" t="s">
        <v>4198</v>
      </c>
      <c r="L2271" s="3"/>
      <c r="O2271" t="str">
        <f t="shared" si="134"/>
        <v>es_board_themeJpSno</v>
      </c>
      <c r="P2271" s="3"/>
    </row>
    <row r="2272" spans="10:16" x14ac:dyDescent="0.45">
      <c r="J2272" s="4" t="s">
        <v>3517</v>
      </c>
      <c r="K2272" s="4" t="s">
        <v>4199</v>
      </c>
      <c r="L2272" s="3"/>
      <c r="O2272" t="str">
        <f t="shared" si="134"/>
        <v>es_board_themeCnSno</v>
      </c>
      <c r="P2272" s="3"/>
    </row>
    <row r="2273" spans="10:16" x14ac:dyDescent="0.45">
      <c r="J2273" s="4" t="s">
        <v>3517</v>
      </c>
      <c r="K2273" s="4" t="s">
        <v>4200</v>
      </c>
      <c r="L2273" s="3"/>
      <c r="O2273" t="str">
        <f t="shared" si="134"/>
        <v>es_board_mobileThemeSno</v>
      </c>
      <c r="P2273" s="3"/>
    </row>
    <row r="2274" spans="10:16" x14ac:dyDescent="0.45">
      <c r="J2274" s="4" t="s">
        <v>3517</v>
      </c>
      <c r="K2274" s="4" t="s">
        <v>4201</v>
      </c>
      <c r="L2274" s="3"/>
      <c r="O2274" t="str">
        <f t="shared" si="134"/>
        <v>es_board_mobileThemeUsSno</v>
      </c>
      <c r="P2274" s="3"/>
    </row>
    <row r="2275" spans="10:16" x14ac:dyDescent="0.45">
      <c r="J2275" s="4" t="s">
        <v>3517</v>
      </c>
      <c r="K2275" s="4" t="s">
        <v>4202</v>
      </c>
      <c r="L2275" s="3"/>
      <c r="O2275" t="str">
        <f t="shared" si="134"/>
        <v>es_board_mobileThemeJpSno</v>
      </c>
      <c r="P2275" s="3"/>
    </row>
    <row r="2276" spans="10:16" x14ac:dyDescent="0.45">
      <c r="J2276" s="4" t="s">
        <v>3517</v>
      </c>
      <c r="K2276" s="4" t="s">
        <v>4203</v>
      </c>
      <c r="L2276" s="3"/>
      <c r="O2276" t="str">
        <f t="shared" si="134"/>
        <v>es_board_mobileThemeCnSno</v>
      </c>
      <c r="P2276" s="3"/>
    </row>
    <row r="2277" spans="10:16" x14ac:dyDescent="0.45">
      <c r="J2277" s="4" t="s">
        <v>3517</v>
      </c>
      <c r="K2277" s="4" t="s">
        <v>2542</v>
      </c>
      <c r="L2277" s="3"/>
      <c r="O2277" t="str">
        <f t="shared" si="134"/>
        <v>es_board_seoTagFl</v>
      </c>
      <c r="P2277" s="3"/>
    </row>
    <row r="2278" spans="10:16" x14ac:dyDescent="0.45">
      <c r="J2278" s="4" t="s">
        <v>3517</v>
      </c>
      <c r="K2278" s="4" t="s">
        <v>2543</v>
      </c>
      <c r="L2278" s="3"/>
      <c r="O2278" t="str">
        <f t="shared" si="134"/>
        <v>es_board_seoTagSno</v>
      </c>
      <c r="P2278" s="3"/>
    </row>
    <row r="2279" spans="10:16" x14ac:dyDescent="0.45">
      <c r="J2279" s="4" t="s">
        <v>3517</v>
      </c>
      <c r="K2279" s="4" t="s">
        <v>4204</v>
      </c>
      <c r="L2279" s="3"/>
      <c r="O2279" t="str">
        <f t="shared" si="134"/>
        <v>es_board_bdKind</v>
      </c>
      <c r="P2279" s="3"/>
    </row>
    <row r="2280" spans="10:16" x14ac:dyDescent="0.45">
      <c r="J2280" s="4" t="s">
        <v>3517</v>
      </c>
      <c r="K2280" s="4" t="s">
        <v>4205</v>
      </c>
      <c r="L2280" s="3"/>
      <c r="O2280" t="str">
        <f t="shared" si="134"/>
        <v>es_board_bdUsePcFl</v>
      </c>
      <c r="P2280" s="3"/>
    </row>
    <row r="2281" spans="10:16" x14ac:dyDescent="0.45">
      <c r="J2281" s="4" t="s">
        <v>3517</v>
      </c>
      <c r="K2281" s="4" t="s">
        <v>4206</v>
      </c>
      <c r="L2281" s="3"/>
      <c r="O2281" t="str">
        <f t="shared" si="134"/>
        <v>es_board_bdUseMobileFl</v>
      </c>
      <c r="P2281" s="3"/>
    </row>
    <row r="2282" spans="10:16" x14ac:dyDescent="0.45">
      <c r="J2282" s="4" t="s">
        <v>3517</v>
      </c>
      <c r="K2282" s="4" t="s">
        <v>4207</v>
      </c>
      <c r="L2282" s="3"/>
      <c r="O2282" t="str">
        <f t="shared" si="134"/>
        <v>es_board_bdNewFl</v>
      </c>
      <c r="P2282" s="3"/>
    </row>
    <row r="2283" spans="10:16" x14ac:dyDescent="0.45">
      <c r="J2283" s="4" t="s">
        <v>3517</v>
      </c>
      <c r="K2283" s="4" t="s">
        <v>4208</v>
      </c>
      <c r="L2283" s="3"/>
      <c r="O2283" t="str">
        <f t="shared" si="134"/>
        <v>es_board_bdHotFl</v>
      </c>
      <c r="P2283" s="3"/>
    </row>
    <row r="2284" spans="10:16" x14ac:dyDescent="0.45">
      <c r="J2284" s="4" t="s">
        <v>3517</v>
      </c>
      <c r="K2284" s="4" t="s">
        <v>4209</v>
      </c>
      <c r="L2284" s="3"/>
      <c r="O2284" t="str">
        <f t="shared" si="134"/>
        <v>es_board_bdNoticeFl</v>
      </c>
      <c r="P2284" s="3"/>
    </row>
    <row r="2285" spans="10:16" x14ac:dyDescent="0.45">
      <c r="J2285" s="4" t="s">
        <v>3517</v>
      </c>
      <c r="K2285" s="4" t="s">
        <v>4210</v>
      </c>
      <c r="L2285" s="3"/>
      <c r="O2285" t="str">
        <f t="shared" si="134"/>
        <v>es_board_bdIpFl</v>
      </c>
      <c r="P2285" s="3"/>
    </row>
    <row r="2286" spans="10:16" x14ac:dyDescent="0.45">
      <c r="J2286" s="4" t="s">
        <v>3517</v>
      </c>
      <c r="K2286" s="4" t="s">
        <v>4211</v>
      </c>
      <c r="L2286" s="3"/>
      <c r="O2286" t="str">
        <f t="shared" si="134"/>
        <v>es_board_bdIpFilterFl</v>
      </c>
      <c r="P2286" s="3"/>
    </row>
    <row r="2287" spans="10:16" x14ac:dyDescent="0.45">
      <c r="J2287" s="4" t="s">
        <v>3517</v>
      </c>
      <c r="K2287" s="4" t="s">
        <v>4212</v>
      </c>
      <c r="L2287" s="3"/>
      <c r="O2287" t="str">
        <f t="shared" si="134"/>
        <v>es_board_bdListInView</v>
      </c>
      <c r="P2287" s="3"/>
    </row>
    <row r="2288" spans="10:16" x14ac:dyDescent="0.45">
      <c r="J2288" s="4" t="s">
        <v>3517</v>
      </c>
      <c r="K2288" s="4" t="s">
        <v>4213</v>
      </c>
      <c r="L2288" s="3"/>
      <c r="O2288" t="str">
        <f t="shared" si="134"/>
        <v>es_board_bdLinkFl</v>
      </c>
      <c r="P2288" s="3"/>
    </row>
    <row r="2289" spans="10:16" x14ac:dyDescent="0.45">
      <c r="J2289" s="4" t="s">
        <v>3517</v>
      </c>
      <c r="K2289" s="4" t="s">
        <v>2488</v>
      </c>
      <c r="L2289" s="3"/>
      <c r="O2289" t="str">
        <f t="shared" si="134"/>
        <v>es_board_bdUploadStorage</v>
      </c>
      <c r="P2289" s="3"/>
    </row>
    <row r="2290" spans="10:16" x14ac:dyDescent="0.45">
      <c r="J2290" s="4" t="s">
        <v>3517</v>
      </c>
      <c r="K2290" s="4" t="s">
        <v>2489</v>
      </c>
      <c r="L2290" s="3"/>
      <c r="O2290" t="str">
        <f t="shared" si="134"/>
        <v>es_board_bdUploadPath</v>
      </c>
      <c r="P2290" s="3"/>
    </row>
    <row r="2291" spans="10:16" x14ac:dyDescent="0.45">
      <c r="J2291" s="4" t="s">
        <v>3517</v>
      </c>
      <c r="K2291" s="4" t="s">
        <v>2490</v>
      </c>
      <c r="L2291" s="3"/>
      <c r="O2291" t="str">
        <f t="shared" si="134"/>
        <v>es_board_bdUploadThumbPath</v>
      </c>
      <c r="P2291" s="3"/>
    </row>
    <row r="2292" spans="10:16" x14ac:dyDescent="0.45">
      <c r="J2292" s="4" t="s">
        <v>3517</v>
      </c>
      <c r="K2292" s="4" t="s">
        <v>4214</v>
      </c>
      <c r="L2292" s="3"/>
      <c r="O2292" t="str">
        <f t="shared" si="134"/>
        <v>es_board_bdUploadMaxSize</v>
      </c>
      <c r="P2292" s="3"/>
    </row>
    <row r="2293" spans="10:16" x14ac:dyDescent="0.45">
      <c r="J2293" s="4" t="s">
        <v>3517</v>
      </c>
      <c r="K2293" s="4" t="s">
        <v>4215</v>
      </c>
      <c r="L2293" s="3"/>
      <c r="O2293" t="str">
        <f t="shared" si="134"/>
        <v>es_board_bdHeader</v>
      </c>
      <c r="P2293" s="3"/>
    </row>
    <row r="2294" spans="10:16" x14ac:dyDescent="0.45">
      <c r="J2294" s="4" t="s">
        <v>3517</v>
      </c>
      <c r="K2294" s="4" t="s">
        <v>4216</v>
      </c>
      <c r="L2294" s="3"/>
      <c r="O2294" t="str">
        <f t="shared" si="134"/>
        <v>es_board_bdFooter</v>
      </c>
      <c r="P2294" s="3"/>
    </row>
    <row r="2295" spans="10:16" x14ac:dyDescent="0.45">
      <c r="J2295" s="4" t="s">
        <v>3517</v>
      </c>
      <c r="K2295" s="4" t="s">
        <v>4217</v>
      </c>
      <c r="L2295" s="3"/>
      <c r="O2295" t="str">
        <f t="shared" si="134"/>
        <v>es_board_bdCategoryFl</v>
      </c>
      <c r="P2295" s="3"/>
    </row>
    <row r="2296" spans="10:16" x14ac:dyDescent="0.45">
      <c r="J2296" s="4" t="s">
        <v>3517</v>
      </c>
      <c r="K2296" s="4" t="s">
        <v>4218</v>
      </c>
      <c r="L2296" s="3"/>
      <c r="O2296" t="str">
        <f t="shared" si="134"/>
        <v>es_board_bdCategoryTitle</v>
      </c>
      <c r="P2296" s="3"/>
    </row>
    <row r="2297" spans="10:16" x14ac:dyDescent="0.45">
      <c r="J2297" s="4" t="s">
        <v>3517</v>
      </c>
      <c r="K2297" s="4" t="s">
        <v>4219</v>
      </c>
      <c r="L2297" s="3"/>
      <c r="O2297" t="str">
        <f t="shared" si="134"/>
        <v>es_board_bdCategory</v>
      </c>
      <c r="P2297" s="3"/>
    </row>
    <row r="2298" spans="10:16" x14ac:dyDescent="0.45">
      <c r="J2298" s="4" t="s">
        <v>3517</v>
      </c>
      <c r="K2298" s="4" t="s">
        <v>4220</v>
      </c>
      <c r="L2298" s="3"/>
      <c r="O2298" t="str">
        <f t="shared" si="134"/>
        <v>es_board_bdCategoryTemplateSno</v>
      </c>
      <c r="P2298" s="3"/>
    </row>
    <row r="2299" spans="10:16" x14ac:dyDescent="0.45">
      <c r="J2299" s="4" t="s">
        <v>3517</v>
      </c>
      <c r="K2299" s="4" t="s">
        <v>4221</v>
      </c>
      <c r="L2299" s="3"/>
      <c r="O2299" t="str">
        <f t="shared" si="134"/>
        <v>es_board_bdPcHitFl</v>
      </c>
      <c r="P2299" s="3"/>
    </row>
    <row r="2300" spans="10:16" x14ac:dyDescent="0.45">
      <c r="J2300" s="4" t="s">
        <v>3517</v>
      </c>
      <c r="K2300" s="4" t="s">
        <v>4222</v>
      </c>
      <c r="L2300" s="3"/>
      <c r="O2300" t="str">
        <f t="shared" si="134"/>
        <v>es_board_bdMobileHitFl</v>
      </c>
      <c r="P2300" s="3"/>
    </row>
    <row r="2301" spans="10:16" x14ac:dyDescent="0.45">
      <c r="J2301" s="4" t="s">
        <v>3517</v>
      </c>
      <c r="K2301" s="4" t="s">
        <v>4223</v>
      </c>
      <c r="L2301" s="3"/>
      <c r="O2301" t="str">
        <f t="shared" si="134"/>
        <v>es_board_bdMemoFl</v>
      </c>
      <c r="P2301" s="3"/>
    </row>
    <row r="2302" spans="10:16" x14ac:dyDescent="0.45">
      <c r="J2302" s="4" t="s">
        <v>3517</v>
      </c>
      <c r="K2302" s="4" t="s">
        <v>4224</v>
      </c>
      <c r="L2302" s="3"/>
      <c r="O2302" t="str">
        <f t="shared" si="134"/>
        <v>es_board_bdUserDsp</v>
      </c>
      <c r="P2302" s="3"/>
    </row>
    <row r="2303" spans="10:16" x14ac:dyDescent="0.45">
      <c r="J2303" s="4" t="s">
        <v>3517</v>
      </c>
      <c r="K2303" s="4" t="s">
        <v>4225</v>
      </c>
      <c r="L2303" s="3"/>
      <c r="O2303" t="str">
        <f t="shared" si="134"/>
        <v>es_board_bdUserLimitDsp</v>
      </c>
      <c r="P2303" s="3"/>
    </row>
    <row r="2304" spans="10:16" x14ac:dyDescent="0.45">
      <c r="J2304" s="4" t="s">
        <v>3517</v>
      </c>
      <c r="K2304" s="4" t="s">
        <v>4226</v>
      </c>
      <c r="L2304" s="3"/>
      <c r="O2304" t="str">
        <f t="shared" si="134"/>
        <v>es_board_bdAdminDsp</v>
      </c>
      <c r="P2304" s="3"/>
    </row>
    <row r="2305" spans="10:16" x14ac:dyDescent="0.45">
      <c r="J2305" s="4" t="s">
        <v>3517</v>
      </c>
      <c r="K2305" s="4" t="s">
        <v>4227</v>
      </c>
      <c r="L2305" s="3"/>
      <c r="O2305" t="str">
        <f t="shared" si="134"/>
        <v>es_board_bdSpamMemoFl</v>
      </c>
      <c r="P2305" s="3"/>
    </row>
    <row r="2306" spans="10:16" x14ac:dyDescent="0.45">
      <c r="J2306" s="4" t="s">
        <v>3517</v>
      </c>
      <c r="K2306" s="4" t="s">
        <v>4228</v>
      </c>
      <c r="L2306" s="3"/>
      <c r="O2306" t="str">
        <f t="shared" si="134"/>
        <v>es_board_bdSpamBoardFl</v>
      </c>
      <c r="P2306" s="3"/>
    </row>
    <row r="2307" spans="10:16" x14ac:dyDescent="0.45">
      <c r="J2307" s="4" t="s">
        <v>3517</v>
      </c>
      <c r="K2307" s="4" t="s">
        <v>4229</v>
      </c>
      <c r="L2307" s="3"/>
      <c r="O2307" t="str">
        <f t="shared" si="134"/>
        <v>es_board_bdAllowTags</v>
      </c>
      <c r="P2307" s="3"/>
    </row>
    <row r="2308" spans="10:16" x14ac:dyDescent="0.45">
      <c r="J2308" s="4" t="s">
        <v>3517</v>
      </c>
      <c r="K2308" s="4" t="s">
        <v>4230</v>
      </c>
      <c r="L2308" s="3"/>
      <c r="O2308" t="str">
        <f t="shared" si="134"/>
        <v>es_board_bdAllowDomain</v>
      </c>
      <c r="P2308" s="3"/>
    </row>
    <row r="2309" spans="10:16" x14ac:dyDescent="0.45">
      <c r="J2309" s="4" t="s">
        <v>3517</v>
      </c>
      <c r="K2309" s="4" t="s">
        <v>4231</v>
      </c>
      <c r="L2309" s="3"/>
      <c r="O2309" t="str">
        <f t="shared" ref="O2309:O2372" si="135">J2309&amp;"_"&amp;K2309</f>
        <v>es_board_bdSecretFl</v>
      </c>
      <c r="P2309" s="3"/>
    </row>
    <row r="2310" spans="10:16" x14ac:dyDescent="0.45">
      <c r="J2310" s="4" t="s">
        <v>3517</v>
      </c>
      <c r="K2310" s="4" t="s">
        <v>4232</v>
      </c>
      <c r="L2310" s="3"/>
      <c r="O2310" t="str">
        <f t="shared" si="135"/>
        <v>es_board_bdSecretTitleFl</v>
      </c>
      <c r="P2310" s="3"/>
    </row>
    <row r="2311" spans="10:16" x14ac:dyDescent="0.45">
      <c r="J2311" s="4" t="s">
        <v>3517</v>
      </c>
      <c r="K2311" s="4" t="s">
        <v>4233</v>
      </c>
      <c r="L2311" s="3"/>
      <c r="O2311" t="str">
        <f t="shared" si="135"/>
        <v>es_board_bdSecretTitleTxt</v>
      </c>
      <c r="P2311" s="3"/>
    </row>
    <row r="2312" spans="10:16" x14ac:dyDescent="0.45">
      <c r="J2312" s="4" t="s">
        <v>3517</v>
      </c>
      <c r="K2312" s="4" t="s">
        <v>4234</v>
      </c>
      <c r="L2312" s="3"/>
      <c r="O2312" t="str">
        <f t="shared" si="135"/>
        <v>es_board_bdMobileFl</v>
      </c>
      <c r="P2312" s="3"/>
    </row>
    <row r="2313" spans="10:16" x14ac:dyDescent="0.45">
      <c r="J2313" s="4" t="s">
        <v>3517</v>
      </c>
      <c r="K2313" s="4" t="s">
        <v>4235</v>
      </c>
      <c r="L2313" s="3"/>
      <c r="O2313" t="str">
        <f t="shared" si="135"/>
        <v>es_board_bdEmailFl</v>
      </c>
      <c r="P2313" s="3"/>
    </row>
    <row r="2314" spans="10:16" x14ac:dyDescent="0.45">
      <c r="J2314" s="4" t="s">
        <v>3517</v>
      </c>
      <c r="K2314" s="4" t="s">
        <v>4236</v>
      </c>
      <c r="L2314" s="3"/>
      <c r="O2314" t="str">
        <f t="shared" si="135"/>
        <v>es_board_bdCaptchaBgClr</v>
      </c>
      <c r="P2314" s="3"/>
    </row>
    <row r="2315" spans="10:16" x14ac:dyDescent="0.45">
      <c r="J2315" s="4" t="s">
        <v>3517</v>
      </c>
      <c r="K2315" s="4" t="s">
        <v>4237</v>
      </c>
      <c r="L2315" s="3"/>
      <c r="O2315" t="str">
        <f t="shared" si="135"/>
        <v>es_board_bdCaptchaClr</v>
      </c>
      <c r="P2315" s="3"/>
    </row>
    <row r="2316" spans="10:16" x14ac:dyDescent="0.45">
      <c r="J2316" s="4" t="s">
        <v>3517</v>
      </c>
      <c r="K2316" s="4" t="s">
        <v>4238</v>
      </c>
      <c r="L2316" s="3"/>
      <c r="O2316" t="str">
        <f t="shared" si="135"/>
        <v>es_board_bdHitPerCnt</v>
      </c>
      <c r="P2316" s="3"/>
    </row>
    <row r="2317" spans="10:16" x14ac:dyDescent="0.45">
      <c r="J2317" s="4" t="s">
        <v>3517</v>
      </c>
      <c r="K2317" s="4" t="s">
        <v>4239</v>
      </c>
      <c r="L2317" s="3"/>
      <c r="O2317" t="str">
        <f t="shared" si="135"/>
        <v>es_board_bdHitIPCheck</v>
      </c>
      <c r="P2317" s="3"/>
    </row>
    <row r="2318" spans="10:16" x14ac:dyDescent="0.45">
      <c r="J2318" s="4" t="s">
        <v>3517</v>
      </c>
      <c r="K2318" s="4" t="s">
        <v>4240</v>
      </c>
      <c r="L2318" s="3"/>
      <c r="O2318" t="str">
        <f t="shared" si="135"/>
        <v>es_board_bdStartNum</v>
      </c>
      <c r="P2318" s="3"/>
    </row>
    <row r="2319" spans="10:16" x14ac:dyDescent="0.45">
      <c r="J2319" s="4" t="s">
        <v>3517</v>
      </c>
      <c r="K2319" s="4" t="s">
        <v>4241</v>
      </c>
      <c r="L2319" s="3"/>
      <c r="O2319" t="str">
        <f t="shared" si="135"/>
        <v>es_board_bdAlertFl</v>
      </c>
      <c r="P2319" s="3"/>
    </row>
    <row r="2320" spans="10:16" x14ac:dyDescent="0.45">
      <c r="J2320" s="4" t="s">
        <v>3517</v>
      </c>
      <c r="K2320" s="4" t="s">
        <v>4242</v>
      </c>
      <c r="L2320" s="3"/>
      <c r="O2320" t="str">
        <f t="shared" si="135"/>
        <v>es_board_bdAlertMobile</v>
      </c>
      <c r="P2320" s="3"/>
    </row>
    <row r="2321" spans="10:16" x14ac:dyDescent="0.45">
      <c r="J2321" s="4" t="s">
        <v>3517</v>
      </c>
      <c r="K2321" s="4" t="s">
        <v>4243</v>
      </c>
      <c r="L2321" s="3"/>
      <c r="O2321" t="str">
        <f t="shared" si="135"/>
        <v>es_board_bdAlertMsg</v>
      </c>
      <c r="P2321" s="3"/>
    </row>
    <row r="2322" spans="10:16" x14ac:dyDescent="0.45">
      <c r="J2322" s="4" t="s">
        <v>3517</v>
      </c>
      <c r="K2322" s="4" t="s">
        <v>4244</v>
      </c>
      <c r="L2322" s="3"/>
      <c r="O2322" t="str">
        <f t="shared" si="135"/>
        <v>es_board_bdTemplateSno</v>
      </c>
      <c r="P2322" s="3"/>
    </row>
    <row r="2323" spans="10:16" x14ac:dyDescent="0.45">
      <c r="J2323" s="4" t="s">
        <v>3517</v>
      </c>
      <c r="K2323" s="4" t="s">
        <v>4245</v>
      </c>
      <c r="L2323" s="3"/>
      <c r="O2323" t="str">
        <f t="shared" si="135"/>
        <v>es_board_bdSubjectLength</v>
      </c>
      <c r="P2323" s="3"/>
    </row>
    <row r="2324" spans="10:16" x14ac:dyDescent="0.45">
      <c r="J2324" s="4" t="s">
        <v>3517</v>
      </c>
      <c r="K2324" s="4" t="s">
        <v>4246</v>
      </c>
      <c r="L2324" s="3"/>
      <c r="O2324" t="str">
        <f t="shared" si="135"/>
        <v>es_board_bdListCount</v>
      </c>
      <c r="P2324" s="3"/>
    </row>
    <row r="2325" spans="10:16" x14ac:dyDescent="0.45">
      <c r="J2325" s="4" t="s">
        <v>3517</v>
      </c>
      <c r="K2325" s="4" t="s">
        <v>4247</v>
      </c>
      <c r="L2325" s="3"/>
      <c r="O2325" t="str">
        <f t="shared" si="135"/>
        <v>es_board_bdListColsCount</v>
      </c>
      <c r="P2325" s="3"/>
    </row>
    <row r="2326" spans="10:16" x14ac:dyDescent="0.45">
      <c r="J2326" s="4" t="s">
        <v>3517</v>
      </c>
      <c r="K2326" s="4" t="s">
        <v>4248</v>
      </c>
      <c r="L2326" s="3"/>
      <c r="O2326" t="str">
        <f t="shared" si="135"/>
        <v>es_board_bdListRowsCount</v>
      </c>
      <c r="P2326" s="3"/>
    </row>
    <row r="2327" spans="10:16" x14ac:dyDescent="0.45">
      <c r="J2327" s="4" t="s">
        <v>3517</v>
      </c>
      <c r="K2327" s="4" t="s">
        <v>4249</v>
      </c>
      <c r="L2327" s="3"/>
      <c r="O2327" t="str">
        <f t="shared" si="135"/>
        <v>es_board_bdListImageFl</v>
      </c>
      <c r="P2327" s="3"/>
    </row>
    <row r="2328" spans="10:16" x14ac:dyDescent="0.45">
      <c r="J2328" s="4" t="s">
        <v>3517</v>
      </c>
      <c r="K2328" s="4" t="s">
        <v>4250</v>
      </c>
      <c r="L2328" s="3"/>
      <c r="O2328" t="str">
        <f t="shared" si="135"/>
        <v>es_board_bdListImageTarget</v>
      </c>
      <c r="P2328" s="3"/>
    </row>
    <row r="2329" spans="10:16" x14ac:dyDescent="0.45">
      <c r="J2329" s="4" t="s">
        <v>3517</v>
      </c>
      <c r="K2329" s="4" t="s">
        <v>4251</v>
      </c>
      <c r="L2329" s="3"/>
      <c r="O2329" t="str">
        <f t="shared" si="135"/>
        <v>es_board_bdEndEventMsg</v>
      </c>
      <c r="P2329" s="3"/>
    </row>
    <row r="2330" spans="10:16" x14ac:dyDescent="0.45">
      <c r="J2330" s="4" t="s">
        <v>3517</v>
      </c>
      <c r="K2330" s="4" t="s">
        <v>4252</v>
      </c>
      <c r="L2330" s="3"/>
      <c r="O2330" t="str">
        <f t="shared" si="135"/>
        <v>es_board_bdListImageSize</v>
      </c>
      <c r="P2330" s="3"/>
    </row>
    <row r="2331" spans="10:16" x14ac:dyDescent="0.45">
      <c r="J2331" s="4" t="s">
        <v>3517</v>
      </c>
      <c r="K2331" s="4" t="s">
        <v>4253</v>
      </c>
      <c r="L2331" s="3"/>
      <c r="O2331" t="str">
        <f t="shared" si="135"/>
        <v>es_board_bdGoodsPtFl</v>
      </c>
      <c r="P2331" s="3"/>
    </row>
    <row r="2332" spans="10:16" x14ac:dyDescent="0.45">
      <c r="J2332" s="4" t="s">
        <v>3517</v>
      </c>
      <c r="K2332" s="4" t="s">
        <v>4254</v>
      </c>
      <c r="L2332" s="3"/>
      <c r="O2332" t="str">
        <f t="shared" si="135"/>
        <v>es_board_bdSnsFl</v>
      </c>
      <c r="P2332" s="3"/>
    </row>
    <row r="2333" spans="10:16" x14ac:dyDescent="0.45">
      <c r="J2333" s="4" t="s">
        <v>3517</v>
      </c>
      <c r="K2333" s="4" t="s">
        <v>4255</v>
      </c>
      <c r="L2333" s="3"/>
      <c r="O2333" t="str">
        <f t="shared" si="135"/>
        <v>es_board_bdRecommendFl</v>
      </c>
      <c r="P2333" s="3"/>
    </row>
    <row r="2334" spans="10:16" x14ac:dyDescent="0.45">
      <c r="J2334" s="4" t="s">
        <v>3517</v>
      </c>
      <c r="K2334" s="4" t="s">
        <v>4256</v>
      </c>
      <c r="L2334" s="3"/>
      <c r="O2334" t="str">
        <f t="shared" si="135"/>
        <v>es_board_bdGoodsFl</v>
      </c>
      <c r="P2334" s="3"/>
    </row>
    <row r="2335" spans="10:16" x14ac:dyDescent="0.45">
      <c r="J2335" s="4" t="s">
        <v>3517</v>
      </c>
      <c r="K2335" s="4" t="s">
        <v>4257</v>
      </c>
      <c r="L2335" s="3"/>
      <c r="O2335" t="str">
        <f t="shared" si="135"/>
        <v>es_board_bdGoodsType</v>
      </c>
      <c r="P2335" s="3"/>
    </row>
    <row r="2336" spans="10:16" x14ac:dyDescent="0.45">
      <c r="J2336" s="4" t="s">
        <v>3517</v>
      </c>
      <c r="K2336" s="4" t="s">
        <v>4258</v>
      </c>
      <c r="L2336" s="3"/>
      <c r="O2336" t="str">
        <f t="shared" si="135"/>
        <v>es_board_bdSubSubjectFl</v>
      </c>
      <c r="P2336" s="3"/>
    </row>
    <row r="2337" spans="10:16" x14ac:dyDescent="0.45">
      <c r="J2337" s="4" t="s">
        <v>3517</v>
      </c>
      <c r="K2337" s="4" t="s">
        <v>4259</v>
      </c>
      <c r="L2337" s="3"/>
      <c r="O2337" t="str">
        <f t="shared" si="135"/>
        <v>es_board_bdSupplyDsp</v>
      </c>
      <c r="P2337" s="3"/>
    </row>
    <row r="2338" spans="10:16" x14ac:dyDescent="0.45">
      <c r="J2338" s="4" t="s">
        <v>3517</v>
      </c>
      <c r="K2338" s="4" t="s">
        <v>4260</v>
      </c>
      <c r="L2338" s="3"/>
      <c r="O2338" t="str">
        <f t="shared" si="135"/>
        <v>es_board_bdUploadFl</v>
      </c>
      <c r="P2338" s="3"/>
    </row>
    <row r="2339" spans="10:16" x14ac:dyDescent="0.45">
      <c r="J2339" s="4" t="s">
        <v>3517</v>
      </c>
      <c r="K2339" s="4" t="s">
        <v>2486</v>
      </c>
      <c r="L2339" s="3"/>
      <c r="O2339" t="str">
        <f t="shared" si="135"/>
        <v>es_board_regDt</v>
      </c>
      <c r="P2339" s="3"/>
    </row>
    <row r="2340" spans="10:16" x14ac:dyDescent="0.45">
      <c r="J2340" s="4" t="s">
        <v>3517</v>
      </c>
      <c r="K2340" s="4" t="s">
        <v>2487</v>
      </c>
      <c r="L2340" s="3"/>
      <c r="O2340" t="str">
        <f t="shared" si="135"/>
        <v>es_board_modDt</v>
      </c>
      <c r="P2340" s="3"/>
    </row>
    <row r="2341" spans="10:16" x14ac:dyDescent="0.45">
      <c r="J2341" s="4" t="s">
        <v>3517</v>
      </c>
      <c r="K2341" s="4" t="s">
        <v>4261</v>
      </c>
      <c r="L2341" s="3"/>
      <c r="O2341" t="str">
        <f t="shared" si="135"/>
        <v>es_board_bdMileageFl</v>
      </c>
      <c r="P2341" s="3"/>
    </row>
    <row r="2342" spans="10:16" x14ac:dyDescent="0.45">
      <c r="J2342" s="4" t="s">
        <v>3517</v>
      </c>
      <c r="K2342" s="4" t="s">
        <v>4262</v>
      </c>
      <c r="L2342" s="3"/>
      <c r="O2342" t="str">
        <f t="shared" si="135"/>
        <v>es_board_bdMileageAmount</v>
      </c>
      <c r="P2342" s="3"/>
    </row>
    <row r="2343" spans="10:16" x14ac:dyDescent="0.45">
      <c r="J2343" s="4" t="s">
        <v>3517</v>
      </c>
      <c r="K2343" s="4" t="s">
        <v>4263</v>
      </c>
      <c r="L2343" s="3"/>
      <c r="O2343" t="str">
        <f t="shared" si="135"/>
        <v>es_board_bdMileageDeleteFl</v>
      </c>
      <c r="P2343" s="3"/>
    </row>
    <row r="2344" spans="10:16" x14ac:dyDescent="0.45">
      <c r="J2344" s="4" t="s">
        <v>3517</v>
      </c>
      <c r="K2344" s="4" t="s">
        <v>4264</v>
      </c>
      <c r="L2344" s="3"/>
      <c r="O2344" t="str">
        <f t="shared" si="135"/>
        <v>es_board_bdMileageLackAction</v>
      </c>
      <c r="P2344" s="3"/>
    </row>
    <row r="2345" spans="10:16" x14ac:dyDescent="0.45">
      <c r="J2345" s="4" t="s">
        <v>3517</v>
      </c>
      <c r="K2345" s="4" t="s">
        <v>4265</v>
      </c>
      <c r="L2345" s="3"/>
      <c r="O2345" t="str">
        <f t="shared" si="135"/>
        <v>es_board_bdEditorFl</v>
      </c>
      <c r="P2345" s="3"/>
    </row>
    <row r="2346" spans="10:16" x14ac:dyDescent="0.45">
      <c r="J2346" s="4" t="s">
        <v>3517</v>
      </c>
      <c r="K2346" s="4" t="s">
        <v>4266</v>
      </c>
      <c r="L2346" s="3"/>
      <c r="O2346" t="str">
        <f t="shared" si="135"/>
        <v>es_board_bdBasicFl</v>
      </c>
      <c r="P2346" s="3"/>
    </row>
    <row r="2347" spans="10:16" x14ac:dyDescent="0.45">
      <c r="J2347" s="4" t="s">
        <v>3517</v>
      </c>
      <c r="K2347" s="4" t="s">
        <v>4267</v>
      </c>
      <c r="L2347" s="3"/>
      <c r="O2347" t="str">
        <f t="shared" si="135"/>
        <v>es_board_bdReplyStatusFl</v>
      </c>
      <c r="P2347" s="3"/>
    </row>
    <row r="2348" spans="10:16" x14ac:dyDescent="0.45">
      <c r="J2348" s="4" t="s">
        <v>3517</v>
      </c>
      <c r="K2348" s="4" t="s">
        <v>4268</v>
      </c>
      <c r="L2348" s="3"/>
      <c r="O2348" t="str">
        <f t="shared" si="135"/>
        <v>es_board_bdEventFl</v>
      </c>
      <c r="P2348" s="3"/>
    </row>
    <row r="2349" spans="10:16" x14ac:dyDescent="0.45">
      <c r="J2349" s="4" t="s">
        <v>3517</v>
      </c>
      <c r="K2349" s="4" t="s">
        <v>4269</v>
      </c>
      <c r="L2349" s="3"/>
      <c r="O2349" t="str">
        <f t="shared" si="135"/>
        <v>es_board_bdAuthList</v>
      </c>
      <c r="P2349" s="3"/>
    </row>
    <row r="2350" spans="10:16" x14ac:dyDescent="0.45">
      <c r="J2350" s="4" t="s">
        <v>3517</v>
      </c>
      <c r="K2350" s="4" t="s">
        <v>4270</v>
      </c>
      <c r="L2350" s="3"/>
      <c r="O2350" t="str">
        <f t="shared" si="135"/>
        <v>es_board_bdAuthRead</v>
      </c>
      <c r="P2350" s="3"/>
    </row>
    <row r="2351" spans="10:16" x14ac:dyDescent="0.45">
      <c r="J2351" s="4" t="s">
        <v>3517</v>
      </c>
      <c r="K2351" s="4" t="s">
        <v>4271</v>
      </c>
      <c r="L2351" s="3"/>
      <c r="O2351" t="str">
        <f t="shared" si="135"/>
        <v>es_board_bdAuthWrite</v>
      </c>
      <c r="P2351" s="3"/>
    </row>
    <row r="2352" spans="10:16" x14ac:dyDescent="0.45">
      <c r="J2352" s="4" t="s">
        <v>3517</v>
      </c>
      <c r="K2352" s="4" t="s">
        <v>4272</v>
      </c>
      <c r="L2352" s="3"/>
      <c r="O2352" t="str">
        <f t="shared" si="135"/>
        <v>es_board_bdReplyFl</v>
      </c>
      <c r="P2352" s="3"/>
    </row>
    <row r="2353" spans="10:16" x14ac:dyDescent="0.45">
      <c r="J2353" s="4" t="s">
        <v>3517</v>
      </c>
      <c r="K2353" s="4" t="s">
        <v>4273</v>
      </c>
      <c r="L2353" s="3"/>
      <c r="O2353" t="str">
        <f t="shared" si="135"/>
        <v>es_board_bdAuthReply</v>
      </c>
      <c r="P2353" s="3"/>
    </row>
    <row r="2354" spans="10:16" x14ac:dyDescent="0.45">
      <c r="J2354" s="4" t="s">
        <v>3517</v>
      </c>
      <c r="K2354" s="4" t="s">
        <v>4274</v>
      </c>
      <c r="L2354" s="3"/>
      <c r="O2354" t="str">
        <f t="shared" si="135"/>
        <v>es_board_bdAuthMemo</v>
      </c>
      <c r="P2354" s="3"/>
    </row>
    <row r="2355" spans="10:16" x14ac:dyDescent="0.45">
      <c r="J2355" s="4" t="s">
        <v>3517</v>
      </c>
      <c r="K2355" s="4" t="s">
        <v>4275</v>
      </c>
      <c r="L2355" s="3"/>
      <c r="O2355" t="str">
        <f t="shared" si="135"/>
        <v>es_board_bdAuthListGroup</v>
      </c>
      <c r="P2355" s="3"/>
    </row>
    <row r="2356" spans="10:16" x14ac:dyDescent="0.45">
      <c r="J2356" s="4" t="s">
        <v>3517</v>
      </c>
      <c r="K2356" s="4" t="s">
        <v>4276</v>
      </c>
      <c r="L2356" s="3"/>
      <c r="O2356" t="str">
        <f t="shared" si="135"/>
        <v>es_board_bdAuthReadGroup</v>
      </c>
      <c r="P2356" s="3"/>
    </row>
    <row r="2357" spans="10:16" x14ac:dyDescent="0.45">
      <c r="J2357" s="4" t="s">
        <v>3517</v>
      </c>
      <c r="K2357" s="4" t="s">
        <v>4277</v>
      </c>
      <c r="L2357" s="3"/>
      <c r="O2357" t="str">
        <f t="shared" si="135"/>
        <v>es_board_bdAuthWriteGroup</v>
      </c>
      <c r="P2357" s="3"/>
    </row>
    <row r="2358" spans="10:16" x14ac:dyDescent="0.45">
      <c r="J2358" s="4" t="s">
        <v>3517</v>
      </c>
      <c r="K2358" s="4" t="s">
        <v>4278</v>
      </c>
      <c r="L2358" s="3"/>
      <c r="O2358" t="str">
        <f t="shared" si="135"/>
        <v>es_board_bdAuthReplyGroup</v>
      </c>
      <c r="P2358" s="3"/>
    </row>
    <row r="2359" spans="10:16" x14ac:dyDescent="0.45">
      <c r="J2359" s="4" t="s">
        <v>3517</v>
      </c>
      <c r="K2359" s="4" t="s">
        <v>4279</v>
      </c>
      <c r="L2359" s="3"/>
      <c r="O2359" t="str">
        <f t="shared" si="135"/>
        <v>es_board_bdAuthMemoGroup</v>
      </c>
      <c r="P2359" s="3"/>
    </row>
    <row r="2360" spans="10:16" x14ac:dyDescent="0.45">
      <c r="J2360" s="4" t="s">
        <v>3517</v>
      </c>
      <c r="K2360" s="4" t="s">
        <v>4280</v>
      </c>
      <c r="L2360" s="3"/>
      <c r="O2360" t="str">
        <f t="shared" si="135"/>
        <v>es_board_bdAttachImageDisplayFl</v>
      </c>
      <c r="P2360" s="3"/>
    </row>
    <row r="2361" spans="10:16" x14ac:dyDescent="0.45">
      <c r="J2361" s="4" t="s">
        <v>3517</v>
      </c>
      <c r="K2361" s="4" t="s">
        <v>4281</v>
      </c>
      <c r="L2361" s="3"/>
      <c r="O2361" t="str">
        <f t="shared" si="135"/>
        <v>es_board_bdAttachImageMaxSize</v>
      </c>
      <c r="P2361" s="3"/>
    </row>
    <row r="2362" spans="10:16" x14ac:dyDescent="0.45">
      <c r="J2362" s="4" t="s">
        <v>3517</v>
      </c>
      <c r="K2362" s="4" t="s">
        <v>4282</v>
      </c>
      <c r="L2362" s="3"/>
      <c r="O2362" t="str">
        <f t="shared" si="135"/>
        <v>es_board_bdAttachImagePosition</v>
      </c>
      <c r="P2362" s="3"/>
    </row>
    <row r="2363" spans="10:16" x14ac:dyDescent="0.45">
      <c r="J2363" s="4" t="s">
        <v>3517</v>
      </c>
      <c r="K2363" s="4" t="s">
        <v>4283</v>
      </c>
      <c r="L2363" s="3"/>
      <c r="O2363" t="str">
        <f t="shared" si="135"/>
        <v>es_board_bdNoticeDisplay</v>
      </c>
      <c r="P2363" s="3"/>
    </row>
    <row r="2364" spans="10:16" x14ac:dyDescent="0.45">
      <c r="J2364" s="4" t="s">
        <v>3517</v>
      </c>
      <c r="K2364" s="4" t="s">
        <v>4284</v>
      </c>
      <c r="L2364" s="3"/>
      <c r="O2364" t="str">
        <f t="shared" si="135"/>
        <v>es_board_bdReviewAuthWrite</v>
      </c>
      <c r="P2364" s="3"/>
    </row>
    <row r="2365" spans="10:16" x14ac:dyDescent="0.45">
      <c r="J2365" s="4" t="s">
        <v>3517</v>
      </c>
      <c r="K2365" s="4" t="s">
        <v>4285</v>
      </c>
      <c r="L2365" s="3"/>
      <c r="O2365" t="str">
        <f t="shared" si="135"/>
        <v>es_board_bdReviewOrderStatus</v>
      </c>
      <c r="P2365" s="3"/>
    </row>
    <row r="2366" spans="10:16" x14ac:dyDescent="0.45">
      <c r="J2366" s="4" t="s">
        <v>3517</v>
      </c>
      <c r="K2366" s="4" t="s">
        <v>4286</v>
      </c>
      <c r="L2366" s="3"/>
      <c r="O2366" t="str">
        <f t="shared" si="135"/>
        <v>es_board_bdReviewPeriod</v>
      </c>
      <c r="P2366" s="3"/>
    </row>
    <row r="2367" spans="10:16" x14ac:dyDescent="0.45">
      <c r="J2367" s="4" t="s">
        <v>3517</v>
      </c>
      <c r="K2367" s="4" t="s">
        <v>4287</v>
      </c>
      <c r="L2367" s="3"/>
      <c r="O2367" t="str">
        <f t="shared" si="135"/>
        <v>es_board_bdReviewDuplicateLimit</v>
      </c>
      <c r="P2367" s="3"/>
    </row>
    <row r="2368" spans="10:16" x14ac:dyDescent="0.45">
      <c r="J2368" s="4" t="s">
        <v>3517</v>
      </c>
      <c r="K2368" s="4" t="s">
        <v>4288</v>
      </c>
      <c r="L2368" s="3"/>
      <c r="O2368" t="str">
        <f t="shared" si="135"/>
        <v>es_board_bdReviewExceptGoodsNo</v>
      </c>
      <c r="P2368" s="3"/>
    </row>
    <row r="2369" spans="10:16" x14ac:dyDescent="0.45">
      <c r="J2369" s="4" t="s">
        <v>3517</v>
      </c>
      <c r="K2369" s="4" t="s">
        <v>4289</v>
      </c>
      <c r="L2369" s="3"/>
      <c r="O2369" t="str">
        <f t="shared" si="135"/>
        <v>es_board_bdGoodsPageCountPc</v>
      </c>
      <c r="P2369" s="3"/>
    </row>
    <row r="2370" spans="10:16" x14ac:dyDescent="0.45">
      <c r="J2370" s="4" t="s">
        <v>3517</v>
      </c>
      <c r="K2370" s="4" t="s">
        <v>4290</v>
      </c>
      <c r="L2370" s="3"/>
      <c r="O2370" t="str">
        <f t="shared" si="135"/>
        <v>es_board_bdGoodsPageCountMobile</v>
      </c>
      <c r="P2370" s="3"/>
    </row>
    <row r="2371" spans="10:16" x14ac:dyDescent="0.45">
      <c r="J2371" s="4" t="s">
        <v>3517</v>
      </c>
      <c r="K2371" s="4" t="s">
        <v>4291</v>
      </c>
      <c r="L2371" s="3"/>
      <c r="O2371" t="str">
        <f t="shared" si="135"/>
        <v>es_board_bdIncludeReplayInSearchFl</v>
      </c>
      <c r="P2371" s="3"/>
    </row>
    <row r="2372" spans="10:16" x14ac:dyDescent="0.45">
      <c r="J2372" s="4" t="s">
        <v>3517</v>
      </c>
      <c r="K2372" s="4" t="s">
        <v>4292</v>
      </c>
      <c r="L2372" s="3"/>
      <c r="O2372" t="str">
        <f t="shared" si="135"/>
        <v>es_board_bdIncludeReplayInSearchType</v>
      </c>
      <c r="P2372" s="3"/>
    </row>
    <row r="2373" spans="10:16" x14ac:dyDescent="0.45">
      <c r="J2373" s="4" t="s">
        <v>3517</v>
      </c>
      <c r="K2373" s="4" t="s">
        <v>4293</v>
      </c>
      <c r="L2373" s="3"/>
      <c r="O2373" t="str">
        <f t="shared" ref="O2373:O2436" si="136">J2373&amp;"_"&amp;K2373</f>
        <v>es_board_bdListNoticeImageDisplayPc</v>
      </c>
      <c r="P2373" s="3"/>
    </row>
    <row r="2374" spans="10:16" x14ac:dyDescent="0.45">
      <c r="J2374" s="4" t="s">
        <v>3517</v>
      </c>
      <c r="K2374" s="4" t="s">
        <v>4294</v>
      </c>
      <c r="L2374" s="3"/>
      <c r="O2374" t="str">
        <f t="shared" si="136"/>
        <v>es_board_bdListNoticeImageDisplayMobile</v>
      </c>
      <c r="P2374" s="3"/>
    </row>
    <row r="2375" spans="10:16" x14ac:dyDescent="0.45">
      <c r="J2375" s="4" t="s">
        <v>3517</v>
      </c>
      <c r="K2375" s="4" t="s">
        <v>4295</v>
      </c>
      <c r="L2375" s="3"/>
      <c r="O2375" t="str">
        <f t="shared" si="136"/>
        <v>es_board_bdAnswerStatusFl</v>
      </c>
      <c r="P2375" s="3"/>
    </row>
    <row r="2376" spans="10:16" x14ac:dyDescent="0.45">
      <c r="J2376" s="4" t="s">
        <v>3517</v>
      </c>
      <c r="K2376" s="4" t="s">
        <v>4296</v>
      </c>
      <c r="L2376" s="3"/>
      <c r="O2376" t="str">
        <f t="shared" si="136"/>
        <v>es_board_bdSecretReplyFl</v>
      </c>
      <c r="P2376" s="3"/>
    </row>
    <row r="2377" spans="10:16" x14ac:dyDescent="0.45">
      <c r="J2377" s="4" t="s">
        <v>3517</v>
      </c>
      <c r="K2377" s="4" t="s">
        <v>4297</v>
      </c>
      <c r="L2377" s="3"/>
      <c r="O2377" t="str">
        <f t="shared" si="136"/>
        <v>es_board_bdSecretReplyTitle</v>
      </c>
      <c r="P2377" s="3"/>
    </row>
    <row r="2378" spans="10:16" x14ac:dyDescent="0.45">
      <c r="J2378" s="4" t="s">
        <v>3517</v>
      </c>
      <c r="K2378" s="4" t="s">
        <v>4298</v>
      </c>
      <c r="L2378" s="3"/>
      <c r="O2378" t="str">
        <f t="shared" si="136"/>
        <v>es_board_bdReplyDelFl</v>
      </c>
      <c r="P2378" s="3"/>
    </row>
    <row r="2379" spans="10:16" x14ac:dyDescent="0.45">
      <c r="J2379" s="4" t="s">
        <v>3517</v>
      </c>
      <c r="K2379" s="4" t="s">
        <v>4299</v>
      </c>
      <c r="L2379" s="3"/>
      <c r="O2379" t="str">
        <f t="shared" si="136"/>
        <v>es_board_bdReplyMileageFl</v>
      </c>
      <c r="P2379" s="3"/>
    </row>
    <row r="2380" spans="10:16" x14ac:dyDescent="0.45">
      <c r="J2380" s="4" t="s">
        <v>3517</v>
      </c>
      <c r="K2380" s="4" t="s">
        <v>4300</v>
      </c>
      <c r="L2380" s="3"/>
      <c r="O2380" t="str">
        <f t="shared" si="136"/>
        <v>es_board_memoPageUseFl</v>
      </c>
      <c r="P2380" s="3"/>
    </row>
    <row r="2381" spans="10:16" x14ac:dyDescent="0.45">
      <c r="J2381" s="4" t="s">
        <v>3517</v>
      </c>
      <c r="K2381" s="4" t="s">
        <v>4301</v>
      </c>
      <c r="L2381" s="3"/>
      <c r="O2381" t="str">
        <f t="shared" si="136"/>
        <v>es_board_memoListCount</v>
      </c>
      <c r="P2381" s="3"/>
    </row>
    <row r="2382" spans="10:16" x14ac:dyDescent="0.45">
      <c r="J2382" s="4" t="s">
        <v>3517</v>
      </c>
      <c r="K2382" s="4" t="s">
        <v>4302</v>
      </c>
      <c r="L2382" s="3"/>
      <c r="O2382" t="str">
        <f t="shared" si="136"/>
        <v>es_board_bdPasswordMemoFl</v>
      </c>
      <c r="P2382" s="3"/>
    </row>
    <row r="2383" spans="10:16" x14ac:dyDescent="0.45">
      <c r="J2383" s="4" t="s">
        <v>3518</v>
      </c>
      <c r="K2383" s="4" t="s">
        <v>4194</v>
      </c>
      <c r="L2383" s="3" t="s">
        <v>5505</v>
      </c>
      <c r="O2383" t="str">
        <f t="shared" si="136"/>
        <v>es_boardExtraData_bdId</v>
      </c>
      <c r="P2383" s="3" t="s">
        <v>5505</v>
      </c>
    </row>
    <row r="2384" spans="10:16" x14ac:dyDescent="0.45">
      <c r="J2384" s="4" t="s">
        <v>3518</v>
      </c>
      <c r="K2384" s="4" t="s">
        <v>4303</v>
      </c>
      <c r="L2384" s="3" t="s">
        <v>5505</v>
      </c>
      <c r="O2384" t="str">
        <f t="shared" si="136"/>
        <v>es_boardExtraData_bdSno</v>
      </c>
      <c r="P2384" s="3" t="s">
        <v>5505</v>
      </c>
    </row>
    <row r="2385" spans="10:16" x14ac:dyDescent="0.45">
      <c r="J2385" s="4" t="s">
        <v>3518</v>
      </c>
      <c r="K2385" s="4" t="s">
        <v>4304</v>
      </c>
      <c r="L2385" s="3"/>
      <c r="O2385" t="str">
        <f t="shared" si="136"/>
        <v>es_boardExtraData_goodsNoText</v>
      </c>
      <c r="P2385" s="3"/>
    </row>
    <row r="2386" spans="10:16" x14ac:dyDescent="0.45">
      <c r="J2386" s="4" t="s">
        <v>3518</v>
      </c>
      <c r="K2386" s="4" t="s">
        <v>4305</v>
      </c>
      <c r="L2386" s="3"/>
      <c r="O2386" t="str">
        <f t="shared" si="136"/>
        <v>es_boardExtraData_orderGoodsNoText</v>
      </c>
      <c r="P2386" s="3"/>
    </row>
    <row r="2387" spans="10:16" x14ac:dyDescent="0.45">
      <c r="J2387" s="4" t="s">
        <v>3518</v>
      </c>
      <c r="K2387" s="4" t="s">
        <v>4306</v>
      </c>
      <c r="L2387" s="3"/>
      <c r="O2387" t="str">
        <f t="shared" si="136"/>
        <v>es_boardExtraData_writeType</v>
      </c>
      <c r="P2387" s="3"/>
    </row>
    <row r="2388" spans="10:16" x14ac:dyDescent="0.45">
      <c r="J2388" s="4" t="s">
        <v>3518</v>
      </c>
      <c r="K2388" s="4" t="s">
        <v>2487</v>
      </c>
      <c r="L2388" s="3"/>
      <c r="O2388" t="str">
        <f t="shared" si="136"/>
        <v>es_boardExtraData_modDt</v>
      </c>
      <c r="P2388" s="3"/>
    </row>
    <row r="2389" spans="10:16" x14ac:dyDescent="0.45">
      <c r="J2389" s="4" t="s">
        <v>3518</v>
      </c>
      <c r="K2389" s="4" t="s">
        <v>2486</v>
      </c>
      <c r="L2389" s="3"/>
      <c r="O2389" t="str">
        <f t="shared" si="136"/>
        <v>es_boardExtraData_regDt</v>
      </c>
      <c r="P2389" s="3"/>
    </row>
    <row r="2390" spans="10:16" x14ac:dyDescent="0.45">
      <c r="J2390" s="4" t="s">
        <v>3519</v>
      </c>
      <c r="K2390" s="4" t="s">
        <v>2450</v>
      </c>
      <c r="L2390" s="3" t="s">
        <v>5505</v>
      </c>
      <c r="O2390" t="str">
        <f t="shared" si="136"/>
        <v>es_boardHitIp_sno</v>
      </c>
      <c r="P2390" s="3" t="s">
        <v>5505</v>
      </c>
    </row>
    <row r="2391" spans="10:16" x14ac:dyDescent="0.45">
      <c r="J2391" s="4" t="s">
        <v>3519</v>
      </c>
      <c r="K2391" s="4" t="s">
        <v>4194</v>
      </c>
      <c r="L2391" s="3" t="s">
        <v>5506</v>
      </c>
      <c r="O2391" t="str">
        <f t="shared" si="136"/>
        <v>es_boardHitIp_bdId</v>
      </c>
      <c r="P2391" s="3" t="s">
        <v>5506</v>
      </c>
    </row>
    <row r="2392" spans="10:16" x14ac:dyDescent="0.45">
      <c r="J2392" s="4" t="s">
        <v>3519</v>
      </c>
      <c r="K2392" s="4" t="s">
        <v>4303</v>
      </c>
      <c r="L2392" s="3"/>
      <c r="O2392" t="str">
        <f t="shared" si="136"/>
        <v>es_boardHitIp_bdSno</v>
      </c>
      <c r="P2392" s="3"/>
    </row>
    <row r="2393" spans="10:16" x14ac:dyDescent="0.45">
      <c r="J2393" s="4" t="s">
        <v>3519</v>
      </c>
      <c r="K2393" s="4" t="s">
        <v>4118</v>
      </c>
      <c r="L2393" s="3"/>
      <c r="O2393" t="str">
        <f t="shared" si="136"/>
        <v>es_boardHitIp_ip</v>
      </c>
      <c r="P2393" s="3"/>
    </row>
    <row r="2394" spans="10:16" x14ac:dyDescent="0.45">
      <c r="J2394" s="4" t="s">
        <v>3519</v>
      </c>
      <c r="K2394" s="4" t="s">
        <v>2486</v>
      </c>
      <c r="L2394" s="3"/>
      <c r="O2394" t="str">
        <f t="shared" si="136"/>
        <v>es_boardHitIp_regDt</v>
      </c>
      <c r="P2394" s="3"/>
    </row>
    <row r="2395" spans="10:16" x14ac:dyDescent="0.45">
      <c r="J2395" s="4" t="s">
        <v>3519</v>
      </c>
      <c r="K2395" s="4" t="s">
        <v>2487</v>
      </c>
      <c r="L2395" s="3"/>
      <c r="O2395" t="str">
        <f t="shared" si="136"/>
        <v>es_boardHitIp_modDt</v>
      </c>
      <c r="P2395" s="3"/>
    </row>
    <row r="2396" spans="10:16" x14ac:dyDescent="0.45">
      <c r="J2396" s="4" t="s">
        <v>3520</v>
      </c>
      <c r="K2396" s="4" t="s">
        <v>2450</v>
      </c>
      <c r="L2396" s="3" t="s">
        <v>5505</v>
      </c>
      <c r="O2396" t="str">
        <f t="shared" si="136"/>
        <v>es_boardMemo_sno</v>
      </c>
      <c r="P2396" s="3" t="s">
        <v>5505</v>
      </c>
    </row>
    <row r="2397" spans="10:16" x14ac:dyDescent="0.45">
      <c r="J2397" s="4" t="s">
        <v>3520</v>
      </c>
      <c r="K2397" s="4" t="s">
        <v>4194</v>
      </c>
      <c r="L2397" s="3" t="s">
        <v>5506</v>
      </c>
      <c r="O2397" t="str">
        <f t="shared" si="136"/>
        <v>es_boardMemo_bdId</v>
      </c>
      <c r="P2397" s="3" t="s">
        <v>5506</v>
      </c>
    </row>
    <row r="2398" spans="10:16" x14ac:dyDescent="0.45">
      <c r="J2398" s="4" t="s">
        <v>3520</v>
      </c>
      <c r="K2398" s="4" t="s">
        <v>4303</v>
      </c>
      <c r="L2398" s="3" t="s">
        <v>5506</v>
      </c>
      <c r="O2398" t="str">
        <f t="shared" si="136"/>
        <v>es_boardMemo_bdSno</v>
      </c>
      <c r="P2398" s="3" t="s">
        <v>5506</v>
      </c>
    </row>
    <row r="2399" spans="10:16" x14ac:dyDescent="0.45">
      <c r="J2399" s="4" t="s">
        <v>3520</v>
      </c>
      <c r="K2399" s="4" t="s">
        <v>2457</v>
      </c>
      <c r="L2399" s="3"/>
      <c r="O2399" t="str">
        <f t="shared" si="136"/>
        <v>es_boardMemo_writerId</v>
      </c>
      <c r="P2399" s="3"/>
    </row>
    <row r="2400" spans="10:16" x14ac:dyDescent="0.45">
      <c r="J2400" s="4" t="s">
        <v>3520</v>
      </c>
      <c r="K2400" s="4" t="s">
        <v>2455</v>
      </c>
      <c r="L2400" s="3"/>
      <c r="O2400" t="str">
        <f t="shared" si="136"/>
        <v>es_boardMemo_writerNm</v>
      </c>
      <c r="P2400" s="3"/>
    </row>
    <row r="2401" spans="10:16" x14ac:dyDescent="0.45">
      <c r="J2401" s="4" t="s">
        <v>3520</v>
      </c>
      <c r="K2401" s="4" t="s">
        <v>2459</v>
      </c>
      <c r="L2401" s="3"/>
      <c r="O2401" t="str">
        <f t="shared" si="136"/>
        <v>es_boardMemo_writerNick</v>
      </c>
      <c r="P2401" s="3"/>
    </row>
    <row r="2402" spans="10:16" x14ac:dyDescent="0.45">
      <c r="J2402" s="4" t="s">
        <v>3520</v>
      </c>
      <c r="K2402" s="4" t="s">
        <v>2785</v>
      </c>
      <c r="L2402" s="3"/>
      <c r="O2402" t="str">
        <f t="shared" si="136"/>
        <v>es_boardMemo_memo</v>
      </c>
      <c r="P2402" s="3"/>
    </row>
    <row r="2403" spans="10:16" x14ac:dyDescent="0.45">
      <c r="J2403" s="4" t="s">
        <v>3520</v>
      </c>
      <c r="K2403" s="4" t="s">
        <v>2461</v>
      </c>
      <c r="L2403" s="3"/>
      <c r="O2403" t="str">
        <f t="shared" si="136"/>
        <v>es_boardMemo_writerPw</v>
      </c>
      <c r="P2403" s="3"/>
    </row>
    <row r="2404" spans="10:16" x14ac:dyDescent="0.45">
      <c r="J2404" s="4" t="s">
        <v>3520</v>
      </c>
      <c r="K2404" s="4" t="s">
        <v>2454</v>
      </c>
      <c r="L2404" s="3"/>
      <c r="O2404" t="str">
        <f t="shared" si="136"/>
        <v>es_boardMemo_memNo</v>
      </c>
      <c r="P2404" s="3"/>
    </row>
    <row r="2405" spans="10:16" x14ac:dyDescent="0.45">
      <c r="J2405" s="4" t="s">
        <v>3520</v>
      </c>
      <c r="K2405" s="4" t="s">
        <v>2478</v>
      </c>
      <c r="L2405" s="3"/>
      <c r="O2405" t="str">
        <f t="shared" si="136"/>
        <v>es_boardMemo_mileage</v>
      </c>
      <c r="P2405" s="3"/>
    </row>
    <row r="2406" spans="10:16" x14ac:dyDescent="0.45">
      <c r="J2406" s="4" t="s">
        <v>3520</v>
      </c>
      <c r="K2406" s="4" t="s">
        <v>2479</v>
      </c>
      <c r="L2406" s="3"/>
      <c r="O2406" t="str">
        <f t="shared" si="136"/>
        <v>es_boardMemo_mileageReason</v>
      </c>
      <c r="P2406" s="3"/>
    </row>
    <row r="2407" spans="10:16" x14ac:dyDescent="0.45">
      <c r="J2407" s="4" t="s">
        <v>3520</v>
      </c>
      <c r="K2407" s="4" t="s">
        <v>2486</v>
      </c>
      <c r="L2407" s="3"/>
      <c r="O2407" t="str">
        <f t="shared" si="136"/>
        <v>es_boardMemo_regDt</v>
      </c>
      <c r="P2407" s="3"/>
    </row>
    <row r="2408" spans="10:16" x14ac:dyDescent="0.45">
      <c r="J2408" s="4" t="s">
        <v>3520</v>
      </c>
      <c r="K2408" s="4" t="s">
        <v>2487</v>
      </c>
      <c r="L2408" s="3"/>
      <c r="O2408" t="str">
        <f t="shared" si="136"/>
        <v>es_boardMemo_modDt</v>
      </c>
      <c r="P2408" s="3"/>
    </row>
    <row r="2409" spans="10:16" x14ac:dyDescent="0.45">
      <c r="J2409" s="4" t="s">
        <v>3520</v>
      </c>
      <c r="K2409" s="4" t="s">
        <v>2451</v>
      </c>
      <c r="L2409" s="3"/>
      <c r="O2409" t="str">
        <f t="shared" si="136"/>
        <v>es_boardMemo_groupNo</v>
      </c>
      <c r="P2409" s="3"/>
    </row>
    <row r="2410" spans="10:16" x14ac:dyDescent="0.45">
      <c r="J2410" s="4" t="s">
        <v>3520</v>
      </c>
      <c r="K2410" s="4" t="s">
        <v>2452</v>
      </c>
      <c r="L2410" s="3"/>
      <c r="O2410" t="str">
        <f t="shared" si="136"/>
        <v>es_boardMemo_groupThread</v>
      </c>
      <c r="P2410" s="3"/>
    </row>
    <row r="2411" spans="10:16" x14ac:dyDescent="0.45">
      <c r="J2411" s="4" t="s">
        <v>3520</v>
      </c>
      <c r="K2411" s="4" t="s">
        <v>4307</v>
      </c>
      <c r="L2411" s="3"/>
      <c r="O2411" t="str">
        <f t="shared" si="136"/>
        <v>es_boardMemo_isSecretReply</v>
      </c>
      <c r="P2411" s="3"/>
    </row>
    <row r="2412" spans="10:16" x14ac:dyDescent="0.45">
      <c r="J2412" s="4" t="s">
        <v>3521</v>
      </c>
      <c r="K2412" s="4" t="s">
        <v>2450</v>
      </c>
      <c r="L2412" s="3" t="s">
        <v>5505</v>
      </c>
      <c r="O2412" t="str">
        <f t="shared" si="136"/>
        <v>es_boardRecommend_sno</v>
      </c>
      <c r="P2412" s="3" t="s">
        <v>5505</v>
      </c>
    </row>
    <row r="2413" spans="10:16" x14ac:dyDescent="0.45">
      <c r="J2413" s="4" t="s">
        <v>3521</v>
      </c>
      <c r="K2413" s="4" t="s">
        <v>4194</v>
      </c>
      <c r="L2413" s="3" t="s">
        <v>5506</v>
      </c>
      <c r="O2413" t="str">
        <f t="shared" si="136"/>
        <v>es_boardRecommend_bdId</v>
      </c>
      <c r="P2413" s="3" t="s">
        <v>5506</v>
      </c>
    </row>
    <row r="2414" spans="10:16" x14ac:dyDescent="0.45">
      <c r="J2414" s="4" t="s">
        <v>3521</v>
      </c>
      <c r="K2414" s="4" t="s">
        <v>4303</v>
      </c>
      <c r="L2414" s="3"/>
      <c r="O2414" t="str">
        <f t="shared" si="136"/>
        <v>es_boardRecommend_bdSno</v>
      </c>
      <c r="P2414" s="3"/>
    </row>
    <row r="2415" spans="10:16" x14ac:dyDescent="0.45">
      <c r="J2415" s="4" t="s">
        <v>3521</v>
      </c>
      <c r="K2415" s="4" t="s">
        <v>2454</v>
      </c>
      <c r="L2415" s="3"/>
      <c r="O2415" t="str">
        <f t="shared" si="136"/>
        <v>es_boardRecommend_memNo</v>
      </c>
      <c r="P2415" s="3"/>
    </row>
    <row r="2416" spans="10:16" x14ac:dyDescent="0.45">
      <c r="J2416" s="4" t="s">
        <v>3521</v>
      </c>
      <c r="K2416" s="4" t="s">
        <v>2462</v>
      </c>
      <c r="L2416" s="3"/>
      <c r="O2416" t="str">
        <f t="shared" si="136"/>
        <v>es_boardRecommend_writerIp</v>
      </c>
      <c r="P2416" s="3"/>
    </row>
    <row r="2417" spans="10:16" x14ac:dyDescent="0.45">
      <c r="J2417" s="4" t="s">
        <v>3521</v>
      </c>
      <c r="K2417" s="4" t="s">
        <v>4308</v>
      </c>
      <c r="L2417" s="3"/>
      <c r="O2417" t="str">
        <f t="shared" si="136"/>
        <v>es_boardRecommend_regdt</v>
      </c>
      <c r="P2417" s="3"/>
    </row>
    <row r="2418" spans="10:16" x14ac:dyDescent="0.45">
      <c r="J2418" s="4" t="s">
        <v>3522</v>
      </c>
      <c r="K2418" s="4" t="s">
        <v>2450</v>
      </c>
      <c r="L2418" s="3" t="s">
        <v>5505</v>
      </c>
      <c r="O2418" t="str">
        <f t="shared" si="136"/>
        <v>es_boardTemplate_sno</v>
      </c>
      <c r="P2418" s="3" t="s">
        <v>5505</v>
      </c>
    </row>
    <row r="2419" spans="10:16" x14ac:dyDescent="0.45">
      <c r="J2419" s="4" t="s">
        <v>3522</v>
      </c>
      <c r="K2419" s="4" t="s">
        <v>4194</v>
      </c>
      <c r="L2419" s="3"/>
      <c r="O2419" t="str">
        <f t="shared" si="136"/>
        <v>es_boardTemplate_bdId</v>
      </c>
      <c r="P2419" s="3"/>
    </row>
    <row r="2420" spans="10:16" x14ac:dyDescent="0.45">
      <c r="J2420" s="4" t="s">
        <v>3522</v>
      </c>
      <c r="K2420" s="4" t="s">
        <v>4309</v>
      </c>
      <c r="L2420" s="3"/>
      <c r="O2420" t="str">
        <f t="shared" si="136"/>
        <v>es_boardTemplate_templateType</v>
      </c>
      <c r="P2420" s="3"/>
    </row>
    <row r="2421" spans="10:16" x14ac:dyDescent="0.45">
      <c r="J2421" s="4" t="s">
        <v>3522</v>
      </c>
      <c r="K2421" s="4" t="s">
        <v>2463</v>
      </c>
      <c r="L2421" s="3"/>
      <c r="O2421" t="str">
        <f t="shared" si="136"/>
        <v>es_boardTemplate_subject</v>
      </c>
      <c r="P2421" s="3"/>
    </row>
    <row r="2422" spans="10:16" x14ac:dyDescent="0.45">
      <c r="J2422" s="4" t="s">
        <v>3522</v>
      </c>
      <c r="K2422" s="4" t="s">
        <v>2465</v>
      </c>
      <c r="L2422" s="3"/>
      <c r="O2422" t="str">
        <f t="shared" si="136"/>
        <v>es_boardTemplate_contents</v>
      </c>
      <c r="P2422" s="3"/>
    </row>
    <row r="2423" spans="10:16" x14ac:dyDescent="0.45">
      <c r="J2423" s="4" t="s">
        <v>3522</v>
      </c>
      <c r="K2423" s="4" t="s">
        <v>2486</v>
      </c>
      <c r="L2423" s="3"/>
      <c r="O2423" t="str">
        <f t="shared" si="136"/>
        <v>es_boardTemplate_regDt</v>
      </c>
      <c r="P2423" s="3"/>
    </row>
    <row r="2424" spans="10:16" x14ac:dyDescent="0.45">
      <c r="J2424" s="4" t="s">
        <v>3522</v>
      </c>
      <c r="K2424" s="4" t="s">
        <v>2487</v>
      </c>
      <c r="L2424" s="3"/>
      <c r="O2424" t="str">
        <f t="shared" si="136"/>
        <v>es_boardTemplate_modDt</v>
      </c>
      <c r="P2424" s="3"/>
    </row>
    <row r="2425" spans="10:16" x14ac:dyDescent="0.45">
      <c r="J2425" s="4" t="s">
        <v>3523</v>
      </c>
      <c r="K2425" s="4" t="s">
        <v>2450</v>
      </c>
      <c r="L2425" s="3" t="s">
        <v>5505</v>
      </c>
      <c r="O2425" t="str">
        <f t="shared" si="136"/>
        <v>es_boardTheme_sno</v>
      </c>
      <c r="P2425" s="3" t="s">
        <v>5505</v>
      </c>
    </row>
    <row r="2426" spans="10:16" x14ac:dyDescent="0.45">
      <c r="J2426" s="4" t="s">
        <v>3523</v>
      </c>
      <c r="K2426" s="4" t="s">
        <v>4310</v>
      </c>
      <c r="L2426" s="3"/>
      <c r="O2426" t="str">
        <f t="shared" si="136"/>
        <v>es_boardTheme_themeId</v>
      </c>
      <c r="P2426" s="3"/>
    </row>
    <row r="2427" spans="10:16" x14ac:dyDescent="0.45">
      <c r="J2427" s="4" t="s">
        <v>3523</v>
      </c>
      <c r="K2427" s="4" t="s">
        <v>4311</v>
      </c>
      <c r="L2427" s="3"/>
      <c r="O2427" t="str">
        <f t="shared" si="136"/>
        <v>es_boardTheme_themeNm</v>
      </c>
      <c r="P2427" s="3"/>
    </row>
    <row r="2428" spans="10:16" x14ac:dyDescent="0.45">
      <c r="J2428" s="4" t="s">
        <v>3523</v>
      </c>
      <c r="K2428" s="4" t="s">
        <v>4312</v>
      </c>
      <c r="L2428" s="3" t="s">
        <v>5506</v>
      </c>
      <c r="O2428" t="str">
        <f t="shared" si="136"/>
        <v>es_boardTheme_liveSkin</v>
      </c>
      <c r="P2428" s="3" t="s">
        <v>5506</v>
      </c>
    </row>
    <row r="2429" spans="10:16" x14ac:dyDescent="0.45">
      <c r="J2429" s="4" t="s">
        <v>3523</v>
      </c>
      <c r="K2429" s="4" t="s">
        <v>4266</v>
      </c>
      <c r="L2429" s="3"/>
      <c r="O2429" t="str">
        <f t="shared" si="136"/>
        <v>es_boardTheme_bdBasicFl</v>
      </c>
      <c r="P2429" s="3"/>
    </row>
    <row r="2430" spans="10:16" x14ac:dyDescent="0.45">
      <c r="J2430" s="4" t="s">
        <v>3523</v>
      </c>
      <c r="K2430" s="4" t="s">
        <v>4204</v>
      </c>
      <c r="L2430" s="3"/>
      <c r="O2430" t="str">
        <f t="shared" si="136"/>
        <v>es_boardTheme_bdKind</v>
      </c>
      <c r="P2430" s="3"/>
    </row>
    <row r="2431" spans="10:16" x14ac:dyDescent="0.45">
      <c r="J2431" s="4" t="s">
        <v>3523</v>
      </c>
      <c r="K2431" s="4" t="s">
        <v>4313</v>
      </c>
      <c r="L2431" s="3"/>
      <c r="O2431" t="str">
        <f t="shared" si="136"/>
        <v>es_boardTheme_bdAlign</v>
      </c>
      <c r="P2431" s="3"/>
    </row>
    <row r="2432" spans="10:16" x14ac:dyDescent="0.45">
      <c r="J2432" s="4" t="s">
        <v>3523</v>
      </c>
      <c r="K2432" s="4" t="s">
        <v>4314</v>
      </c>
      <c r="L2432" s="3"/>
      <c r="O2432" t="str">
        <f t="shared" si="136"/>
        <v>es_boardTheme_bdWidth</v>
      </c>
      <c r="P2432" s="3"/>
    </row>
    <row r="2433" spans="10:16" x14ac:dyDescent="0.45">
      <c r="J2433" s="4" t="s">
        <v>3523</v>
      </c>
      <c r="K2433" s="4" t="s">
        <v>4315</v>
      </c>
      <c r="L2433" s="3"/>
      <c r="O2433" t="str">
        <f t="shared" si="136"/>
        <v>es_boardTheme_bdWidthUnit</v>
      </c>
      <c r="P2433" s="3"/>
    </row>
    <row r="2434" spans="10:16" x14ac:dyDescent="0.45">
      <c r="J2434" s="4" t="s">
        <v>3523</v>
      </c>
      <c r="K2434" s="4" t="s">
        <v>4316</v>
      </c>
      <c r="L2434" s="3"/>
      <c r="O2434" t="str">
        <f t="shared" si="136"/>
        <v>es_boardTheme_bdListLineSpacing</v>
      </c>
      <c r="P2434" s="3"/>
    </row>
    <row r="2435" spans="10:16" x14ac:dyDescent="0.45">
      <c r="J2435" s="4" t="s">
        <v>3523</v>
      </c>
      <c r="K2435" s="4" t="s">
        <v>4234</v>
      </c>
      <c r="L2435" s="3"/>
      <c r="O2435" t="str">
        <f t="shared" si="136"/>
        <v>es_boardTheme_bdMobileFl</v>
      </c>
      <c r="P2435" s="3"/>
    </row>
    <row r="2436" spans="10:16" x14ac:dyDescent="0.45">
      <c r="J2436" s="4" t="s">
        <v>3523</v>
      </c>
      <c r="K2436" s="4" t="s">
        <v>2486</v>
      </c>
      <c r="L2436" s="3"/>
      <c r="O2436" t="str">
        <f t="shared" si="136"/>
        <v>es_boardTheme_regDt</v>
      </c>
      <c r="P2436" s="3"/>
    </row>
    <row r="2437" spans="10:16" x14ac:dyDescent="0.45">
      <c r="J2437" s="4" t="s">
        <v>3523</v>
      </c>
      <c r="K2437" s="4" t="s">
        <v>2487</v>
      </c>
      <c r="L2437" s="3"/>
      <c r="O2437" t="str">
        <f t="shared" ref="O2437:O2500" si="137">J2437&amp;"_"&amp;K2437</f>
        <v>es_boardTheme_modDt</v>
      </c>
      <c r="P2437" s="3"/>
    </row>
    <row r="2438" spans="10:16" x14ac:dyDescent="0.45">
      <c r="J2438" s="4" t="s">
        <v>3524</v>
      </c>
      <c r="K2438" s="4" t="s">
        <v>2450</v>
      </c>
      <c r="L2438" s="3" t="s">
        <v>5505</v>
      </c>
      <c r="O2438" t="str">
        <f t="shared" si="137"/>
        <v>es_buyerInform_sno</v>
      </c>
      <c r="P2438" s="3" t="s">
        <v>5505</v>
      </c>
    </row>
    <row r="2439" spans="10:16" x14ac:dyDescent="0.45">
      <c r="J2439" s="4" t="s">
        <v>3524</v>
      </c>
      <c r="K2439" s="4" t="s">
        <v>2654</v>
      </c>
      <c r="L2439" s="3"/>
      <c r="O2439" t="str">
        <f t="shared" si="137"/>
        <v>es_buyerInform_scmNo</v>
      </c>
      <c r="P2439" s="3"/>
    </row>
    <row r="2440" spans="10:16" x14ac:dyDescent="0.45">
      <c r="J2440" s="4" t="s">
        <v>3524</v>
      </c>
      <c r="K2440" s="4" t="s">
        <v>4317</v>
      </c>
      <c r="L2440" s="3" t="s">
        <v>5507</v>
      </c>
      <c r="O2440" t="str">
        <f t="shared" si="137"/>
        <v>es_buyerInform_informCd</v>
      </c>
      <c r="P2440" s="3" t="s">
        <v>5507</v>
      </c>
    </row>
    <row r="2441" spans="10:16" x14ac:dyDescent="0.45">
      <c r="J2441" s="4" t="s">
        <v>3524</v>
      </c>
      <c r="K2441" s="4" t="s">
        <v>2551</v>
      </c>
      <c r="L2441" s="3"/>
      <c r="O2441" t="str">
        <f t="shared" si="137"/>
        <v>es_buyerInform_groupCd</v>
      </c>
      <c r="P2441" s="3"/>
    </row>
    <row r="2442" spans="10:16" x14ac:dyDescent="0.45">
      <c r="J2442" s="4" t="s">
        <v>3524</v>
      </c>
      <c r="K2442" s="4" t="s">
        <v>4318</v>
      </c>
      <c r="L2442" s="3"/>
      <c r="O2442" t="str">
        <f t="shared" si="137"/>
        <v>es_buyerInform_informNm</v>
      </c>
      <c r="P2442" s="3"/>
    </row>
    <row r="2443" spans="10:16" x14ac:dyDescent="0.45">
      <c r="J2443" s="4" t="s">
        <v>3524</v>
      </c>
      <c r="K2443" s="4" t="s">
        <v>4319</v>
      </c>
      <c r="L2443" s="3"/>
      <c r="O2443" t="str">
        <f t="shared" si="137"/>
        <v>es_buyerInform_modeFl</v>
      </c>
      <c r="P2443" s="3"/>
    </row>
    <row r="2444" spans="10:16" x14ac:dyDescent="0.45">
      <c r="J2444" s="4" t="s">
        <v>3524</v>
      </c>
      <c r="K2444" s="4" t="s">
        <v>4320</v>
      </c>
      <c r="L2444" s="3"/>
      <c r="O2444" t="str">
        <f t="shared" si="137"/>
        <v>es_buyerInform_scmModeFl</v>
      </c>
      <c r="P2444" s="3"/>
    </row>
    <row r="2445" spans="10:16" x14ac:dyDescent="0.45">
      <c r="J2445" s="4" t="s">
        <v>3524</v>
      </c>
      <c r="K2445" s="4" t="s">
        <v>4321</v>
      </c>
      <c r="L2445" s="3"/>
      <c r="O2445" t="str">
        <f t="shared" si="137"/>
        <v>es_buyerInform_scmDisplayFl</v>
      </c>
      <c r="P2445" s="3"/>
    </row>
    <row r="2446" spans="10:16" x14ac:dyDescent="0.45">
      <c r="J2446" s="4" t="s">
        <v>3524</v>
      </c>
      <c r="K2446" s="4" t="s">
        <v>4322</v>
      </c>
      <c r="L2446" s="3"/>
      <c r="O2446" t="str">
        <f t="shared" si="137"/>
        <v>es_buyerInform_displayShopFl</v>
      </c>
      <c r="P2446" s="3"/>
    </row>
    <row r="2447" spans="10:16" x14ac:dyDescent="0.45">
      <c r="J2447" s="4" t="s">
        <v>3524</v>
      </c>
      <c r="K2447" s="4" t="s">
        <v>4136</v>
      </c>
      <c r="L2447" s="3"/>
      <c r="O2447" t="str">
        <f t="shared" si="137"/>
        <v>es_buyerInform_content</v>
      </c>
      <c r="P2447" s="3"/>
    </row>
    <row r="2448" spans="10:16" x14ac:dyDescent="0.45">
      <c r="J2448" s="4" t="s">
        <v>3524</v>
      </c>
      <c r="K2448" s="4" t="s">
        <v>2486</v>
      </c>
      <c r="L2448" s="3"/>
      <c r="O2448" t="str">
        <f t="shared" si="137"/>
        <v>es_buyerInform_regDt</v>
      </c>
      <c r="P2448" s="3"/>
    </row>
    <row r="2449" spans="10:16" x14ac:dyDescent="0.45">
      <c r="J2449" s="4" t="s">
        <v>3524</v>
      </c>
      <c r="K2449" s="4" t="s">
        <v>2487</v>
      </c>
      <c r="L2449" s="3"/>
      <c r="O2449" t="str">
        <f t="shared" si="137"/>
        <v>es_buyerInform_modDt</v>
      </c>
      <c r="P2449" s="3"/>
    </row>
    <row r="2450" spans="10:16" x14ac:dyDescent="0.45">
      <c r="J2450" s="4" t="s">
        <v>3525</v>
      </c>
      <c r="K2450" s="4" t="s">
        <v>2450</v>
      </c>
      <c r="L2450" s="3" t="s">
        <v>5505</v>
      </c>
      <c r="O2450" t="str">
        <f t="shared" si="137"/>
        <v>es_buyerInformGlobal_sno</v>
      </c>
      <c r="P2450" s="3" t="s">
        <v>5505</v>
      </c>
    </row>
    <row r="2451" spans="10:16" x14ac:dyDescent="0.45">
      <c r="J2451" s="4" t="s">
        <v>3525</v>
      </c>
      <c r="K2451" s="4" t="s">
        <v>2496</v>
      </c>
      <c r="L2451" s="3" t="s">
        <v>5506</v>
      </c>
      <c r="O2451" t="str">
        <f t="shared" si="137"/>
        <v>es_buyerInformGlobal_mallSno</v>
      </c>
      <c r="P2451" s="3" t="s">
        <v>5506</v>
      </c>
    </row>
    <row r="2452" spans="10:16" x14ac:dyDescent="0.45">
      <c r="J2452" s="4" t="s">
        <v>3525</v>
      </c>
      <c r="K2452" s="4" t="s">
        <v>2654</v>
      </c>
      <c r="L2452" s="3"/>
      <c r="O2452" t="str">
        <f t="shared" si="137"/>
        <v>es_buyerInformGlobal_scmNo</v>
      </c>
      <c r="P2452" s="3"/>
    </row>
    <row r="2453" spans="10:16" x14ac:dyDescent="0.45">
      <c r="J2453" s="4" t="s">
        <v>3525</v>
      </c>
      <c r="K2453" s="4" t="s">
        <v>4317</v>
      </c>
      <c r="L2453" s="3"/>
      <c r="O2453" t="str">
        <f t="shared" si="137"/>
        <v>es_buyerInformGlobal_informCd</v>
      </c>
      <c r="P2453" s="3"/>
    </row>
    <row r="2454" spans="10:16" x14ac:dyDescent="0.45">
      <c r="J2454" s="4" t="s">
        <v>3525</v>
      </c>
      <c r="K2454" s="4" t="s">
        <v>2551</v>
      </c>
      <c r="L2454" s="3"/>
      <c r="O2454" t="str">
        <f t="shared" si="137"/>
        <v>es_buyerInformGlobal_groupCd</v>
      </c>
      <c r="P2454" s="3"/>
    </row>
    <row r="2455" spans="10:16" x14ac:dyDescent="0.45">
      <c r="J2455" s="4" t="s">
        <v>3525</v>
      </c>
      <c r="K2455" s="4" t="s">
        <v>4318</v>
      </c>
      <c r="L2455" s="3"/>
      <c r="O2455" t="str">
        <f t="shared" si="137"/>
        <v>es_buyerInformGlobal_informNm</v>
      </c>
      <c r="P2455" s="3"/>
    </row>
    <row r="2456" spans="10:16" x14ac:dyDescent="0.45">
      <c r="J2456" s="4" t="s">
        <v>3525</v>
      </c>
      <c r="K2456" s="4" t="s">
        <v>4319</v>
      </c>
      <c r="L2456" s="3"/>
      <c r="O2456" t="str">
        <f t="shared" si="137"/>
        <v>es_buyerInformGlobal_modeFl</v>
      </c>
      <c r="P2456" s="3"/>
    </row>
    <row r="2457" spans="10:16" x14ac:dyDescent="0.45">
      <c r="J2457" s="4" t="s">
        <v>3525</v>
      </c>
      <c r="K2457" s="4" t="s">
        <v>4320</v>
      </c>
      <c r="L2457" s="3"/>
      <c r="O2457" t="str">
        <f t="shared" si="137"/>
        <v>es_buyerInformGlobal_scmModeFl</v>
      </c>
      <c r="P2457" s="3"/>
    </row>
    <row r="2458" spans="10:16" x14ac:dyDescent="0.45">
      <c r="J2458" s="4" t="s">
        <v>3525</v>
      </c>
      <c r="K2458" s="4" t="s">
        <v>4321</v>
      </c>
      <c r="L2458" s="3"/>
      <c r="O2458" t="str">
        <f t="shared" si="137"/>
        <v>es_buyerInformGlobal_scmDisplayFl</v>
      </c>
      <c r="P2458" s="3"/>
    </row>
    <row r="2459" spans="10:16" x14ac:dyDescent="0.45">
      <c r="J2459" s="4" t="s">
        <v>3525</v>
      </c>
      <c r="K2459" s="4" t="s">
        <v>4322</v>
      </c>
      <c r="L2459" s="3"/>
      <c r="O2459" t="str">
        <f t="shared" si="137"/>
        <v>es_buyerInformGlobal_displayShopFl</v>
      </c>
      <c r="P2459" s="3"/>
    </row>
    <row r="2460" spans="10:16" x14ac:dyDescent="0.45">
      <c r="J2460" s="4" t="s">
        <v>3525</v>
      </c>
      <c r="K2460" s="4" t="s">
        <v>4136</v>
      </c>
      <c r="L2460" s="3"/>
      <c r="O2460" t="str">
        <f t="shared" si="137"/>
        <v>es_buyerInformGlobal_content</v>
      </c>
      <c r="P2460" s="3"/>
    </row>
    <row r="2461" spans="10:16" x14ac:dyDescent="0.45">
      <c r="J2461" s="4" t="s">
        <v>3525</v>
      </c>
      <c r="K2461" s="4" t="s">
        <v>2486</v>
      </c>
      <c r="L2461" s="3"/>
      <c r="O2461" t="str">
        <f t="shared" si="137"/>
        <v>es_buyerInformGlobal_regDt</v>
      </c>
      <c r="P2461" s="3"/>
    </row>
    <row r="2462" spans="10:16" x14ac:dyDescent="0.45">
      <c r="J2462" s="4" t="s">
        <v>3525</v>
      </c>
      <c r="K2462" s="4" t="s">
        <v>2487</v>
      </c>
      <c r="L2462" s="3"/>
      <c r="O2462" t="str">
        <f t="shared" si="137"/>
        <v>es_buyerInformGlobal_modDt</v>
      </c>
      <c r="P2462" s="3"/>
    </row>
    <row r="2463" spans="10:16" x14ac:dyDescent="0.45">
      <c r="J2463" s="4" t="s">
        <v>828</v>
      </c>
      <c r="K2463" s="4" t="s">
        <v>2450</v>
      </c>
      <c r="L2463" s="3" t="s">
        <v>5505</v>
      </c>
      <c r="O2463" t="str">
        <f t="shared" si="137"/>
        <v>es_cart_sno</v>
      </c>
      <c r="P2463" s="3" t="s">
        <v>5505</v>
      </c>
    </row>
    <row r="2464" spans="10:16" x14ac:dyDescent="0.45">
      <c r="J2464" s="4" t="s">
        <v>828</v>
      </c>
      <c r="K2464" s="4" t="s">
        <v>2496</v>
      </c>
      <c r="L2464" s="3"/>
      <c r="O2464" t="str">
        <f t="shared" si="137"/>
        <v>es_cart_mallSno</v>
      </c>
      <c r="P2464" s="3"/>
    </row>
    <row r="2465" spans="10:16" x14ac:dyDescent="0.45">
      <c r="J2465" s="4" t="s">
        <v>828</v>
      </c>
      <c r="K2465" s="4" t="s">
        <v>2497</v>
      </c>
      <c r="L2465" s="3" t="s">
        <v>5506</v>
      </c>
      <c r="O2465" t="str">
        <f t="shared" si="137"/>
        <v>es_cart_siteKey</v>
      </c>
      <c r="P2465" s="3" t="s">
        <v>5506</v>
      </c>
    </row>
    <row r="2466" spans="10:16" x14ac:dyDescent="0.45">
      <c r="J2466" s="4" t="s">
        <v>828</v>
      </c>
      <c r="K2466" s="4" t="s">
        <v>2454</v>
      </c>
      <c r="L2466" s="3" t="s">
        <v>5506</v>
      </c>
      <c r="O2466" t="str">
        <f t="shared" si="137"/>
        <v>es_cart_memNo</v>
      </c>
      <c r="P2466" s="3" t="s">
        <v>5506</v>
      </c>
    </row>
    <row r="2467" spans="10:16" x14ac:dyDescent="0.45">
      <c r="J2467" s="4" t="s">
        <v>828</v>
      </c>
      <c r="K2467" s="4" t="s">
        <v>2498</v>
      </c>
      <c r="L2467" s="3"/>
      <c r="O2467" t="str">
        <f t="shared" si="137"/>
        <v>es_cart_directCart</v>
      </c>
      <c r="P2467" s="3"/>
    </row>
    <row r="2468" spans="10:16" x14ac:dyDescent="0.45">
      <c r="J2468" s="4" t="s">
        <v>828</v>
      </c>
      <c r="K2468" s="4" t="s">
        <v>2475</v>
      </c>
      <c r="L2468" s="3"/>
      <c r="O2468" t="str">
        <f t="shared" si="137"/>
        <v>es_cart_goodsNo</v>
      </c>
      <c r="P2468" s="3"/>
    </row>
    <row r="2469" spans="10:16" x14ac:dyDescent="0.45">
      <c r="J2469" s="4" t="s">
        <v>828</v>
      </c>
      <c r="K2469" s="4" t="s">
        <v>2499</v>
      </c>
      <c r="L2469" s="3"/>
      <c r="O2469" t="str">
        <f t="shared" si="137"/>
        <v>es_cart_optionSno</v>
      </c>
      <c r="P2469" s="3"/>
    </row>
    <row r="2470" spans="10:16" x14ac:dyDescent="0.45">
      <c r="J2470" s="4" t="s">
        <v>828</v>
      </c>
      <c r="K2470" s="4" t="s">
        <v>2500</v>
      </c>
      <c r="L2470" s="3"/>
      <c r="O2470" t="str">
        <f t="shared" si="137"/>
        <v>es_cart_goodsCnt</v>
      </c>
      <c r="P2470" s="3"/>
    </row>
    <row r="2471" spans="10:16" x14ac:dyDescent="0.45">
      <c r="J2471" s="4" t="s">
        <v>828</v>
      </c>
      <c r="K2471" s="4" t="s">
        <v>2501</v>
      </c>
      <c r="L2471" s="3"/>
      <c r="O2471" t="str">
        <f t="shared" si="137"/>
        <v>es_cart_addGoodsNo</v>
      </c>
      <c r="P2471" s="3"/>
    </row>
    <row r="2472" spans="10:16" x14ac:dyDescent="0.45">
      <c r="J2472" s="4" t="s">
        <v>828</v>
      </c>
      <c r="K2472" s="4" t="s">
        <v>2502</v>
      </c>
      <c r="L2472" s="3"/>
      <c r="O2472" t="str">
        <f t="shared" si="137"/>
        <v>es_cart_addGoodsCnt</v>
      </c>
      <c r="P2472" s="3"/>
    </row>
    <row r="2473" spans="10:16" x14ac:dyDescent="0.45">
      <c r="J2473" s="4" t="s">
        <v>828</v>
      </c>
      <c r="K2473" s="4" t="s">
        <v>2503</v>
      </c>
      <c r="L2473" s="3"/>
      <c r="O2473" t="str">
        <f t="shared" si="137"/>
        <v>es_cart_optionText</v>
      </c>
      <c r="P2473" s="3"/>
    </row>
    <row r="2474" spans="10:16" x14ac:dyDescent="0.45">
      <c r="J2474" s="4" t="s">
        <v>828</v>
      </c>
      <c r="K2474" s="4" t="s">
        <v>2504</v>
      </c>
      <c r="L2474" s="3"/>
      <c r="O2474" t="str">
        <f t="shared" si="137"/>
        <v>es_cart_deliveryCollectFl</v>
      </c>
      <c r="P2474" s="3"/>
    </row>
    <row r="2475" spans="10:16" x14ac:dyDescent="0.45">
      <c r="J2475" s="4" t="s">
        <v>828</v>
      </c>
      <c r="K2475" s="4" t="s">
        <v>2505</v>
      </c>
      <c r="L2475" s="3"/>
      <c r="O2475" t="str">
        <f t="shared" si="137"/>
        <v>es_cart_deliveryMethodFl</v>
      </c>
      <c r="P2475" s="3"/>
    </row>
    <row r="2476" spans="10:16" x14ac:dyDescent="0.45">
      <c r="J2476" s="4" t="s">
        <v>828</v>
      </c>
      <c r="K2476" s="4" t="s">
        <v>2506</v>
      </c>
      <c r="L2476" s="3"/>
      <c r="O2476" t="str">
        <f t="shared" si="137"/>
        <v>es_cart_memberCouponNo</v>
      </c>
      <c r="P2476" s="3"/>
    </row>
    <row r="2477" spans="10:16" x14ac:dyDescent="0.45">
      <c r="J2477" s="4" t="s">
        <v>828</v>
      </c>
      <c r="K2477" s="4" t="s">
        <v>2507</v>
      </c>
      <c r="L2477" s="3" t="s">
        <v>5506</v>
      </c>
      <c r="O2477" t="str">
        <f t="shared" si="137"/>
        <v>es_cart_tmpOrderNo</v>
      </c>
      <c r="P2477" s="3" t="s">
        <v>5506</v>
      </c>
    </row>
    <row r="2478" spans="10:16" x14ac:dyDescent="0.45">
      <c r="J2478" s="4" t="s">
        <v>828</v>
      </c>
      <c r="K2478" s="4" t="s">
        <v>2508</v>
      </c>
      <c r="L2478" s="3"/>
      <c r="O2478" t="str">
        <f t="shared" si="137"/>
        <v>es_cart_useBundleGoods</v>
      </c>
      <c r="P2478" s="3"/>
    </row>
    <row r="2479" spans="10:16" x14ac:dyDescent="0.45">
      <c r="J2479" s="4" t="s">
        <v>828</v>
      </c>
      <c r="K2479" s="4" t="s">
        <v>2509</v>
      </c>
      <c r="L2479" s="3"/>
      <c r="O2479" t="str">
        <f t="shared" si="137"/>
        <v>es_cart_linkMainTheme</v>
      </c>
      <c r="P2479" s="3"/>
    </row>
    <row r="2480" spans="10:16" x14ac:dyDescent="0.45">
      <c r="J2480" s="4" t="s">
        <v>828</v>
      </c>
      <c r="K2480" s="4" t="s">
        <v>2486</v>
      </c>
      <c r="L2480" s="3" t="s">
        <v>5506</v>
      </c>
      <c r="O2480" t="str">
        <f t="shared" si="137"/>
        <v>es_cart_regDt</v>
      </c>
      <c r="P2480" s="3" t="s">
        <v>5506</v>
      </c>
    </row>
    <row r="2481" spans="10:16" x14ac:dyDescent="0.45">
      <c r="J2481" s="4" t="s">
        <v>828</v>
      </c>
      <c r="K2481" s="4" t="s">
        <v>2487</v>
      </c>
      <c r="L2481" s="3"/>
      <c r="O2481" t="str">
        <f t="shared" si="137"/>
        <v>es_cart_modDt</v>
      </c>
      <c r="P2481" s="3"/>
    </row>
    <row r="2482" spans="10:16" x14ac:dyDescent="0.45">
      <c r="J2482" s="4" t="s">
        <v>3526</v>
      </c>
      <c r="K2482" s="4" t="s">
        <v>4323</v>
      </c>
      <c r="L2482" s="3" t="s">
        <v>5505</v>
      </c>
      <c r="O2482" t="str">
        <f t="shared" si="137"/>
        <v>es_cartRemind_cartRemindNo</v>
      </c>
      <c r="P2482" s="3" t="s">
        <v>5505</v>
      </c>
    </row>
    <row r="2483" spans="10:16" x14ac:dyDescent="0.45">
      <c r="J2483" s="4" t="s">
        <v>3526</v>
      </c>
      <c r="K2483" s="4" t="s">
        <v>4324</v>
      </c>
      <c r="L2483" s="3"/>
      <c r="O2483" t="str">
        <f t="shared" si="137"/>
        <v>es_cartRemind_cartRemindNm</v>
      </c>
      <c r="P2483" s="3"/>
    </row>
    <row r="2484" spans="10:16" x14ac:dyDescent="0.45">
      <c r="J2484" s="4" t="s">
        <v>3526</v>
      </c>
      <c r="K2484" s="4" t="s">
        <v>4325</v>
      </c>
      <c r="L2484" s="3" t="s">
        <v>5506</v>
      </c>
      <c r="O2484" t="str">
        <f t="shared" si="137"/>
        <v>es_cartRemind_cartRemindType</v>
      </c>
      <c r="P2484" s="3" t="s">
        <v>5506</v>
      </c>
    </row>
    <row r="2485" spans="10:16" x14ac:dyDescent="0.45">
      <c r="J2485" s="4" t="s">
        <v>3526</v>
      </c>
      <c r="K2485" s="4" t="s">
        <v>4326</v>
      </c>
      <c r="L2485" s="3"/>
      <c r="O2485" t="str">
        <f t="shared" si="137"/>
        <v>es_cartRemind_cartRemindPeriod</v>
      </c>
      <c r="P2485" s="3"/>
    </row>
    <row r="2486" spans="10:16" x14ac:dyDescent="0.45">
      <c r="J2486" s="4" t="s">
        <v>3526</v>
      </c>
      <c r="K2486" s="4" t="s">
        <v>4327</v>
      </c>
      <c r="L2486" s="3"/>
      <c r="O2486" t="str">
        <f t="shared" si="137"/>
        <v>es_cartRemind_cartRemindPeriodStart</v>
      </c>
      <c r="P2486" s="3"/>
    </row>
    <row r="2487" spans="10:16" x14ac:dyDescent="0.45">
      <c r="J2487" s="4" t="s">
        <v>3526</v>
      </c>
      <c r="K2487" s="4" t="s">
        <v>4328</v>
      </c>
      <c r="L2487" s="3"/>
      <c r="O2487" t="str">
        <f t="shared" si="137"/>
        <v>es_cartRemind_cartRemindPeriodEnd</v>
      </c>
      <c r="P2487" s="3"/>
    </row>
    <row r="2488" spans="10:16" x14ac:dyDescent="0.45">
      <c r="J2488" s="4" t="s">
        <v>3526</v>
      </c>
      <c r="K2488" s="4" t="s">
        <v>4329</v>
      </c>
      <c r="L2488" s="3"/>
      <c r="O2488" t="str">
        <f t="shared" si="137"/>
        <v>es_cartRemind_cartRemindGoodsSellFl</v>
      </c>
      <c r="P2488" s="3"/>
    </row>
    <row r="2489" spans="10:16" x14ac:dyDescent="0.45">
      <c r="J2489" s="4" t="s">
        <v>3526</v>
      </c>
      <c r="K2489" s="4" t="s">
        <v>4330</v>
      </c>
      <c r="L2489" s="3"/>
      <c r="O2489" t="str">
        <f t="shared" si="137"/>
        <v>es_cartRemind_cartRemindGoodsDisplayFl</v>
      </c>
      <c r="P2489" s="3"/>
    </row>
    <row r="2490" spans="10:16" x14ac:dyDescent="0.45">
      <c r="J2490" s="4" t="s">
        <v>3526</v>
      </c>
      <c r="K2490" s="4" t="s">
        <v>4331</v>
      </c>
      <c r="L2490" s="3"/>
      <c r="O2490" t="str">
        <f t="shared" si="137"/>
        <v>es_cartRemind_cartRemindGoodsSoldOutFl</v>
      </c>
      <c r="P2490" s="3"/>
    </row>
    <row r="2491" spans="10:16" x14ac:dyDescent="0.45">
      <c r="J2491" s="4" t="s">
        <v>3526</v>
      </c>
      <c r="K2491" s="4" t="s">
        <v>4332</v>
      </c>
      <c r="L2491" s="3"/>
      <c r="O2491" t="str">
        <f t="shared" si="137"/>
        <v>es_cartRemind_cartRemindGoodsStock</v>
      </c>
      <c r="P2491" s="3"/>
    </row>
    <row r="2492" spans="10:16" x14ac:dyDescent="0.45">
      <c r="J2492" s="4" t="s">
        <v>3526</v>
      </c>
      <c r="K2492" s="4" t="s">
        <v>4333</v>
      </c>
      <c r="L2492" s="3"/>
      <c r="O2492" t="str">
        <f t="shared" si="137"/>
        <v>es_cartRemind_cartRemindGoodsStockSel</v>
      </c>
      <c r="P2492" s="3"/>
    </row>
    <row r="2493" spans="10:16" x14ac:dyDescent="0.45">
      <c r="J2493" s="4" t="s">
        <v>3526</v>
      </c>
      <c r="K2493" s="4" t="s">
        <v>4334</v>
      </c>
      <c r="L2493" s="3"/>
      <c r="O2493" t="str">
        <f t="shared" si="137"/>
        <v>es_cartRemind_cartRemindApplyMemberGroup</v>
      </c>
      <c r="P2493" s="3"/>
    </row>
    <row r="2494" spans="10:16" x14ac:dyDescent="0.45">
      <c r="J2494" s="4" t="s">
        <v>3526</v>
      </c>
      <c r="K2494" s="4" t="s">
        <v>4335</v>
      </c>
      <c r="L2494" s="3"/>
      <c r="O2494" t="str">
        <f t="shared" si="137"/>
        <v>es_cartRemind_cartRemindCoupon</v>
      </c>
      <c r="P2494" s="3"/>
    </row>
    <row r="2495" spans="10:16" x14ac:dyDescent="0.45">
      <c r="J2495" s="4" t="s">
        <v>3526</v>
      </c>
      <c r="K2495" s="4" t="s">
        <v>4336</v>
      </c>
      <c r="L2495" s="3"/>
      <c r="O2495" t="str">
        <f t="shared" si="137"/>
        <v>es_cartRemind_cartRemindAutoUse</v>
      </c>
      <c r="P2495" s="3"/>
    </row>
    <row r="2496" spans="10:16" x14ac:dyDescent="0.45">
      <c r="J2496" s="4" t="s">
        <v>3526</v>
      </c>
      <c r="K2496" s="4" t="s">
        <v>4337</v>
      </c>
      <c r="L2496" s="3"/>
      <c r="O2496" t="str">
        <f t="shared" si="137"/>
        <v>es_cartRemind_cartRemindAutoSendTime</v>
      </c>
      <c r="P2496" s="3"/>
    </row>
    <row r="2497" spans="10:16" x14ac:dyDescent="0.45">
      <c r="J2497" s="4" t="s">
        <v>3526</v>
      </c>
      <c r="K2497" s="4" t="s">
        <v>4338</v>
      </c>
      <c r="L2497" s="3"/>
      <c r="O2497" t="str">
        <f t="shared" si="137"/>
        <v>es_cartRemind_cartRemindSendType</v>
      </c>
      <c r="P2497" s="3"/>
    </row>
    <row r="2498" spans="10:16" x14ac:dyDescent="0.45">
      <c r="J2498" s="4" t="s">
        <v>3526</v>
      </c>
      <c r="K2498" s="4" t="s">
        <v>4339</v>
      </c>
      <c r="L2498" s="3"/>
      <c r="O2498" t="str">
        <f t="shared" si="137"/>
        <v>es_cartRemind_cartRemindSendMessage</v>
      </c>
      <c r="P2498" s="3"/>
    </row>
    <row r="2499" spans="10:16" x14ac:dyDescent="0.45">
      <c r="J2499" s="4" t="s">
        <v>3526</v>
      </c>
      <c r="K2499" s="4" t="s">
        <v>4340</v>
      </c>
      <c r="L2499" s="3"/>
      <c r="O2499" t="str">
        <f t="shared" si="137"/>
        <v>es_cartRemind_cartRemindSendUrl</v>
      </c>
      <c r="P2499" s="3"/>
    </row>
    <row r="2500" spans="10:16" x14ac:dyDescent="0.45">
      <c r="J2500" s="4" t="s">
        <v>3526</v>
      </c>
      <c r="K2500" s="4" t="s">
        <v>4341</v>
      </c>
      <c r="L2500" s="3"/>
      <c r="O2500" t="str">
        <f t="shared" si="137"/>
        <v>es_cartRemind_cartRemindInsertAdminId</v>
      </c>
      <c r="P2500" s="3"/>
    </row>
    <row r="2501" spans="10:16" x14ac:dyDescent="0.45">
      <c r="J2501" s="4" t="s">
        <v>3526</v>
      </c>
      <c r="K2501" s="4" t="s">
        <v>2621</v>
      </c>
      <c r="L2501" s="3"/>
      <c r="O2501" t="str">
        <f t="shared" ref="O2501:O2564" si="138">J2501&amp;"_"&amp;K2501</f>
        <v>es_cartRemind_managerNo</v>
      </c>
      <c r="P2501" s="3"/>
    </row>
    <row r="2502" spans="10:16" x14ac:dyDescent="0.45">
      <c r="J2502" s="4" t="s">
        <v>3526</v>
      </c>
      <c r="K2502" s="4" t="s">
        <v>4342</v>
      </c>
      <c r="L2502" s="3"/>
      <c r="O2502" t="str">
        <f t="shared" si="138"/>
        <v>es_cartRemind_cartRemindConnectCount</v>
      </c>
      <c r="P2502" s="3"/>
    </row>
    <row r="2503" spans="10:16" x14ac:dyDescent="0.45">
      <c r="J2503" s="4" t="s">
        <v>3526</v>
      </c>
      <c r="K2503" s="4" t="s">
        <v>4343</v>
      </c>
      <c r="L2503" s="3"/>
      <c r="O2503" t="str">
        <f t="shared" si="138"/>
        <v>es_cartRemind_cartRemindOrderCount</v>
      </c>
      <c r="P2503" s="3"/>
    </row>
    <row r="2504" spans="10:16" x14ac:dyDescent="0.45">
      <c r="J2504" s="4" t="s">
        <v>3526</v>
      </c>
      <c r="K2504" s="4" t="s">
        <v>2486</v>
      </c>
      <c r="L2504" s="3"/>
      <c r="O2504" t="str">
        <f t="shared" si="138"/>
        <v>es_cartRemind_regDt</v>
      </c>
      <c r="P2504" s="3"/>
    </row>
    <row r="2505" spans="10:16" x14ac:dyDescent="0.45">
      <c r="J2505" s="4" t="s">
        <v>3526</v>
      </c>
      <c r="K2505" s="4" t="s">
        <v>2487</v>
      </c>
      <c r="L2505" s="3"/>
      <c r="O2505" t="str">
        <f t="shared" si="138"/>
        <v>es_cartRemind_modDt</v>
      </c>
      <c r="P2505" s="3"/>
    </row>
    <row r="2506" spans="10:16" x14ac:dyDescent="0.45">
      <c r="J2506" s="4" t="s">
        <v>3527</v>
      </c>
      <c r="K2506" s="4" t="s">
        <v>4344</v>
      </c>
      <c r="L2506" s="3" t="s">
        <v>5505</v>
      </c>
      <c r="O2506" t="str">
        <f t="shared" si="138"/>
        <v>es_cartStatistics_cartSno</v>
      </c>
      <c r="P2506" s="3" t="s">
        <v>5505</v>
      </c>
    </row>
    <row r="2507" spans="10:16" x14ac:dyDescent="0.45">
      <c r="J2507" s="4" t="s">
        <v>3527</v>
      </c>
      <c r="K2507" s="4" t="s">
        <v>2496</v>
      </c>
      <c r="L2507" s="3"/>
      <c r="O2507" t="str">
        <f t="shared" si="138"/>
        <v>es_cartStatistics_mallSno</v>
      </c>
      <c r="P2507" s="3"/>
    </row>
    <row r="2508" spans="10:16" x14ac:dyDescent="0.45">
      <c r="J2508" s="4" t="s">
        <v>3527</v>
      </c>
      <c r="K2508" s="4" t="s">
        <v>2497</v>
      </c>
      <c r="L2508" s="3" t="s">
        <v>5506</v>
      </c>
      <c r="O2508" t="str">
        <f t="shared" si="138"/>
        <v>es_cartStatistics_siteKey</v>
      </c>
      <c r="P2508" s="3" t="s">
        <v>5506</v>
      </c>
    </row>
    <row r="2509" spans="10:16" x14ac:dyDescent="0.45">
      <c r="J2509" s="4" t="s">
        <v>3527</v>
      </c>
      <c r="K2509" s="4" t="s">
        <v>2454</v>
      </c>
      <c r="L2509" s="3"/>
      <c r="O2509" t="str">
        <f t="shared" si="138"/>
        <v>es_cartStatistics_memNo</v>
      </c>
      <c r="P2509" s="3"/>
    </row>
    <row r="2510" spans="10:16" x14ac:dyDescent="0.45">
      <c r="J2510" s="4" t="s">
        <v>3527</v>
      </c>
      <c r="K2510" s="4" t="s">
        <v>2475</v>
      </c>
      <c r="L2510" s="3"/>
      <c r="O2510" t="str">
        <f t="shared" si="138"/>
        <v>es_cartStatistics_goodsNo</v>
      </c>
      <c r="P2510" s="3"/>
    </row>
    <row r="2511" spans="10:16" x14ac:dyDescent="0.45">
      <c r="J2511" s="4" t="s">
        <v>3527</v>
      </c>
      <c r="K2511" s="4" t="s">
        <v>2499</v>
      </c>
      <c r="L2511" s="3"/>
      <c r="O2511" t="str">
        <f t="shared" si="138"/>
        <v>es_cartStatistics_optionSno</v>
      </c>
      <c r="P2511" s="3"/>
    </row>
    <row r="2512" spans="10:16" x14ac:dyDescent="0.45">
      <c r="J2512" s="4" t="s">
        <v>3527</v>
      </c>
      <c r="K2512" s="4" t="s">
        <v>2500</v>
      </c>
      <c r="L2512" s="3"/>
      <c r="O2512" t="str">
        <f t="shared" si="138"/>
        <v>es_cartStatistics_goodsCnt</v>
      </c>
      <c r="P2512" s="3"/>
    </row>
    <row r="2513" spans="10:16" x14ac:dyDescent="0.45">
      <c r="J2513" s="4" t="s">
        <v>3527</v>
      </c>
      <c r="K2513" s="4" t="s">
        <v>2501</v>
      </c>
      <c r="L2513" s="3"/>
      <c r="O2513" t="str">
        <f t="shared" si="138"/>
        <v>es_cartStatistics_addGoodsNo</v>
      </c>
      <c r="P2513" s="3"/>
    </row>
    <row r="2514" spans="10:16" x14ac:dyDescent="0.45">
      <c r="J2514" s="4" t="s">
        <v>3527</v>
      </c>
      <c r="K2514" s="4" t="s">
        <v>2502</v>
      </c>
      <c r="L2514" s="3"/>
      <c r="O2514" t="str">
        <f t="shared" si="138"/>
        <v>es_cartStatistics_addGoodsCnt</v>
      </c>
      <c r="P2514" s="3"/>
    </row>
    <row r="2515" spans="10:16" x14ac:dyDescent="0.45">
      <c r="J2515" s="4" t="s">
        <v>3527</v>
      </c>
      <c r="K2515" s="4" t="s">
        <v>2503</v>
      </c>
      <c r="L2515" s="3"/>
      <c r="O2515" t="str">
        <f t="shared" si="138"/>
        <v>es_cartStatistics_optionText</v>
      </c>
      <c r="P2515" s="3"/>
    </row>
    <row r="2516" spans="10:16" x14ac:dyDescent="0.45">
      <c r="J2516" s="4" t="s">
        <v>3527</v>
      </c>
      <c r="K2516" s="4" t="s">
        <v>2477</v>
      </c>
      <c r="L2516" s="3"/>
      <c r="O2516" t="str">
        <f t="shared" si="138"/>
        <v>es_cartStatistics_orderNo</v>
      </c>
      <c r="P2516" s="3"/>
    </row>
    <row r="2517" spans="10:16" x14ac:dyDescent="0.45">
      <c r="J2517" s="4" t="s">
        <v>3527</v>
      </c>
      <c r="K2517" s="4" t="s">
        <v>4345</v>
      </c>
      <c r="L2517" s="3"/>
      <c r="O2517" t="str">
        <f t="shared" si="138"/>
        <v>es_cartStatistics_orderFl</v>
      </c>
      <c r="P2517" s="3"/>
    </row>
    <row r="2518" spans="10:16" x14ac:dyDescent="0.45">
      <c r="J2518" s="4" t="s">
        <v>3527</v>
      </c>
      <c r="K2518" s="4" t="s">
        <v>2486</v>
      </c>
      <c r="L2518" s="3"/>
      <c r="O2518" t="str">
        <f t="shared" si="138"/>
        <v>es_cartStatistics_regDt</v>
      </c>
      <c r="P2518" s="3"/>
    </row>
    <row r="2519" spans="10:16" x14ac:dyDescent="0.45">
      <c r="J2519" s="4" t="s">
        <v>3527</v>
      </c>
      <c r="K2519" s="4" t="s">
        <v>2487</v>
      </c>
      <c r="L2519" s="3"/>
      <c r="O2519" t="str">
        <f t="shared" si="138"/>
        <v>es_cartStatistics_modDt</v>
      </c>
      <c r="P2519" s="3"/>
    </row>
    <row r="2520" spans="10:16" x14ac:dyDescent="0.45">
      <c r="J2520" s="4" t="s">
        <v>3528</v>
      </c>
      <c r="K2520" s="4" t="s">
        <v>2450</v>
      </c>
      <c r="L2520" s="3" t="s">
        <v>5505</v>
      </c>
      <c r="O2520" t="str">
        <f t="shared" si="138"/>
        <v>es_cartWrite_sno</v>
      </c>
      <c r="P2520" s="3" t="s">
        <v>5505</v>
      </c>
    </row>
    <row r="2521" spans="10:16" x14ac:dyDescent="0.45">
      <c r="J2521" s="4" t="s">
        <v>3528</v>
      </c>
      <c r="K2521" s="4" t="s">
        <v>2496</v>
      </c>
      <c r="L2521" s="3"/>
      <c r="O2521" t="str">
        <f t="shared" si="138"/>
        <v>es_cartWrite_mallSno</v>
      </c>
      <c r="P2521" s="3"/>
    </row>
    <row r="2522" spans="10:16" x14ac:dyDescent="0.45">
      <c r="J2522" s="4" t="s">
        <v>3528</v>
      </c>
      <c r="K2522" s="4" t="s">
        <v>2497</v>
      </c>
      <c r="L2522" s="3"/>
      <c r="O2522" t="str">
        <f t="shared" si="138"/>
        <v>es_cartWrite_siteKey</v>
      </c>
      <c r="P2522" s="3"/>
    </row>
    <row r="2523" spans="10:16" x14ac:dyDescent="0.45">
      <c r="J2523" s="4" t="s">
        <v>3528</v>
      </c>
      <c r="K2523" s="4" t="s">
        <v>2454</v>
      </c>
      <c r="L2523" s="3"/>
      <c r="O2523" t="str">
        <f t="shared" si="138"/>
        <v>es_cartWrite_memNo</v>
      </c>
      <c r="P2523" s="3"/>
    </row>
    <row r="2524" spans="10:16" x14ac:dyDescent="0.45">
      <c r="J2524" s="4" t="s">
        <v>3528</v>
      </c>
      <c r="K2524" s="4" t="s">
        <v>2498</v>
      </c>
      <c r="L2524" s="3"/>
      <c r="O2524" t="str">
        <f t="shared" si="138"/>
        <v>es_cartWrite_directCart</v>
      </c>
      <c r="P2524" s="3"/>
    </row>
    <row r="2525" spans="10:16" x14ac:dyDescent="0.45">
      <c r="J2525" s="4" t="s">
        <v>3528</v>
      </c>
      <c r="K2525" s="4" t="s">
        <v>2475</v>
      </c>
      <c r="L2525" s="3"/>
      <c r="O2525" t="str">
        <f t="shared" si="138"/>
        <v>es_cartWrite_goodsNo</v>
      </c>
      <c r="P2525" s="3"/>
    </row>
    <row r="2526" spans="10:16" x14ac:dyDescent="0.45">
      <c r="J2526" s="4" t="s">
        <v>3528</v>
      </c>
      <c r="K2526" s="4" t="s">
        <v>2499</v>
      </c>
      <c r="L2526" s="3"/>
      <c r="O2526" t="str">
        <f t="shared" si="138"/>
        <v>es_cartWrite_optionSno</v>
      </c>
      <c r="P2526" s="3"/>
    </row>
    <row r="2527" spans="10:16" x14ac:dyDescent="0.45">
      <c r="J2527" s="4" t="s">
        <v>3528</v>
      </c>
      <c r="K2527" s="4" t="s">
        <v>2500</v>
      </c>
      <c r="L2527" s="3"/>
      <c r="O2527" t="str">
        <f t="shared" si="138"/>
        <v>es_cartWrite_goodsCnt</v>
      </c>
      <c r="P2527" s="3"/>
    </row>
    <row r="2528" spans="10:16" x14ac:dyDescent="0.45">
      <c r="J2528" s="4" t="s">
        <v>3528</v>
      </c>
      <c r="K2528" s="4" t="s">
        <v>2501</v>
      </c>
      <c r="L2528" s="3"/>
      <c r="O2528" t="str">
        <f t="shared" si="138"/>
        <v>es_cartWrite_addGoodsNo</v>
      </c>
      <c r="P2528" s="3"/>
    </row>
    <row r="2529" spans="10:16" x14ac:dyDescent="0.45">
      <c r="J2529" s="4" t="s">
        <v>3528</v>
      </c>
      <c r="K2529" s="4" t="s">
        <v>2502</v>
      </c>
      <c r="L2529" s="3"/>
      <c r="O2529" t="str">
        <f t="shared" si="138"/>
        <v>es_cartWrite_addGoodsCnt</v>
      </c>
      <c r="P2529" s="3"/>
    </row>
    <row r="2530" spans="10:16" x14ac:dyDescent="0.45">
      <c r="J2530" s="4" t="s">
        <v>3528</v>
      </c>
      <c r="K2530" s="4" t="s">
        <v>2503</v>
      </c>
      <c r="L2530" s="3"/>
      <c r="O2530" t="str">
        <f t="shared" si="138"/>
        <v>es_cartWrite_optionText</v>
      </c>
      <c r="P2530" s="3"/>
    </row>
    <row r="2531" spans="10:16" x14ac:dyDescent="0.45">
      <c r="J2531" s="4" t="s">
        <v>3528</v>
      </c>
      <c r="K2531" s="4" t="s">
        <v>2504</v>
      </c>
      <c r="L2531" s="3"/>
      <c r="O2531" t="str">
        <f t="shared" si="138"/>
        <v>es_cartWrite_deliveryCollectFl</v>
      </c>
      <c r="P2531" s="3"/>
    </row>
    <row r="2532" spans="10:16" x14ac:dyDescent="0.45">
      <c r="J2532" s="4" t="s">
        <v>3528</v>
      </c>
      <c r="K2532" s="4" t="s">
        <v>2505</v>
      </c>
      <c r="L2532" s="3"/>
      <c r="O2532" t="str">
        <f t="shared" si="138"/>
        <v>es_cartWrite_deliveryMethodFl</v>
      </c>
      <c r="P2532" s="3"/>
    </row>
    <row r="2533" spans="10:16" x14ac:dyDescent="0.45">
      <c r="J2533" s="4" t="s">
        <v>3528</v>
      </c>
      <c r="K2533" s="4" t="s">
        <v>2506</v>
      </c>
      <c r="L2533" s="3"/>
      <c r="O2533" t="str">
        <f t="shared" si="138"/>
        <v>es_cartWrite_memberCouponNo</v>
      </c>
      <c r="P2533" s="3"/>
    </row>
    <row r="2534" spans="10:16" x14ac:dyDescent="0.45">
      <c r="J2534" s="4" t="s">
        <v>3528</v>
      </c>
      <c r="K2534" s="4" t="s">
        <v>2507</v>
      </c>
      <c r="L2534" s="3"/>
      <c r="O2534" t="str">
        <f t="shared" si="138"/>
        <v>es_cartWrite_tmpOrderNo</v>
      </c>
      <c r="P2534" s="3"/>
    </row>
    <row r="2535" spans="10:16" x14ac:dyDescent="0.45">
      <c r="J2535" s="4" t="s">
        <v>3528</v>
      </c>
      <c r="K2535" s="4" t="s">
        <v>2508</v>
      </c>
      <c r="L2535" s="3"/>
      <c r="O2535" t="str">
        <f t="shared" si="138"/>
        <v>es_cartWrite_useBundleGoods</v>
      </c>
      <c r="P2535" s="3"/>
    </row>
    <row r="2536" spans="10:16" x14ac:dyDescent="0.45">
      <c r="J2536" s="4" t="s">
        <v>3528</v>
      </c>
      <c r="K2536" s="4" t="s">
        <v>2509</v>
      </c>
      <c r="L2536" s="3"/>
      <c r="O2536" t="str">
        <f t="shared" si="138"/>
        <v>es_cartWrite_linkMainTheme</v>
      </c>
      <c r="P2536" s="3"/>
    </row>
    <row r="2537" spans="10:16" x14ac:dyDescent="0.45">
      <c r="J2537" s="4" t="s">
        <v>3528</v>
      </c>
      <c r="K2537" s="4" t="s">
        <v>2486</v>
      </c>
      <c r="L2537" s="3"/>
      <c r="O2537" t="str">
        <f t="shared" si="138"/>
        <v>es_cartWrite_regDt</v>
      </c>
      <c r="P2537" s="3"/>
    </row>
    <row r="2538" spans="10:16" x14ac:dyDescent="0.45">
      <c r="J2538" s="4" t="s">
        <v>3528</v>
      </c>
      <c r="K2538" s="4" t="s">
        <v>2487</v>
      </c>
      <c r="L2538" s="3"/>
      <c r="O2538" t="str">
        <f t="shared" si="138"/>
        <v>es_cartWrite_modDt</v>
      </c>
      <c r="P2538" s="3"/>
    </row>
    <row r="2539" spans="10:16" x14ac:dyDescent="0.45">
      <c r="J2539" s="4" t="s">
        <v>3529</v>
      </c>
      <c r="K2539" s="4" t="s">
        <v>2450</v>
      </c>
      <c r="L2539" s="3" t="s">
        <v>5505</v>
      </c>
      <c r="O2539" t="str">
        <f t="shared" si="138"/>
        <v>es_categoryBrand_sno</v>
      </c>
      <c r="P2539" s="3" t="s">
        <v>5505</v>
      </c>
    </row>
    <row r="2540" spans="10:16" x14ac:dyDescent="0.45">
      <c r="J2540" s="4" t="s">
        <v>3529</v>
      </c>
      <c r="K2540" s="4" t="s">
        <v>2510</v>
      </c>
      <c r="L2540" s="3"/>
      <c r="O2540" t="str">
        <f t="shared" si="138"/>
        <v>es_categoryBrand_cateNm</v>
      </c>
      <c r="P2540" s="3"/>
    </row>
    <row r="2541" spans="10:16" x14ac:dyDescent="0.45">
      <c r="J2541" s="4" t="s">
        <v>3529</v>
      </c>
      <c r="K2541" s="4" t="s">
        <v>2511</v>
      </c>
      <c r="L2541" s="3" t="s">
        <v>5507</v>
      </c>
      <c r="O2541" t="str">
        <f t="shared" si="138"/>
        <v>es_categoryBrand_cateCd</v>
      </c>
      <c r="P2541" s="3" t="s">
        <v>5507</v>
      </c>
    </row>
    <row r="2542" spans="10:16" x14ac:dyDescent="0.45">
      <c r="J2542" s="4" t="s">
        <v>3529</v>
      </c>
      <c r="K2542" s="4" t="s">
        <v>2512</v>
      </c>
      <c r="L2542" s="3"/>
      <c r="O2542" t="str">
        <f t="shared" si="138"/>
        <v>es_categoryBrand_divisionFl</v>
      </c>
      <c r="P2542" s="3"/>
    </row>
    <row r="2543" spans="10:16" x14ac:dyDescent="0.45">
      <c r="J2543" s="4" t="s">
        <v>3529</v>
      </c>
      <c r="K2543" s="4" t="s">
        <v>2513</v>
      </c>
      <c r="L2543" s="3"/>
      <c r="O2543" t="str">
        <f t="shared" si="138"/>
        <v>es_categoryBrand_cateThemeId</v>
      </c>
      <c r="P2543" s="3"/>
    </row>
    <row r="2544" spans="10:16" x14ac:dyDescent="0.45">
      <c r="J2544" s="4" t="s">
        <v>3529</v>
      </c>
      <c r="K2544" s="4" t="s">
        <v>2514</v>
      </c>
      <c r="L2544" s="3"/>
      <c r="O2544" t="str">
        <f t="shared" si="138"/>
        <v>es_categoryBrand_mallDisplay</v>
      </c>
      <c r="P2544" s="3"/>
    </row>
    <row r="2545" spans="10:16" x14ac:dyDescent="0.45">
      <c r="J2545" s="4" t="s">
        <v>3529</v>
      </c>
      <c r="K2545" s="4" t="s">
        <v>2515</v>
      </c>
      <c r="L2545" s="3"/>
      <c r="O2545" t="str">
        <f t="shared" si="138"/>
        <v>es_categoryBrand_mallDisplaySubFl</v>
      </c>
      <c r="P2545" s="3"/>
    </row>
    <row r="2546" spans="10:16" x14ac:dyDescent="0.45">
      <c r="J2546" s="4" t="s">
        <v>3529</v>
      </c>
      <c r="K2546" s="4" t="s">
        <v>2516</v>
      </c>
      <c r="L2546" s="3" t="s">
        <v>5506</v>
      </c>
      <c r="O2546" t="str">
        <f t="shared" si="138"/>
        <v>es_categoryBrand_cateDisplayFl</v>
      </c>
      <c r="P2546" s="3" t="s">
        <v>5506</v>
      </c>
    </row>
    <row r="2547" spans="10:16" x14ac:dyDescent="0.45">
      <c r="J2547" s="4" t="s">
        <v>3529</v>
      </c>
      <c r="K2547" s="4" t="s">
        <v>2517</v>
      </c>
      <c r="L2547" s="3"/>
      <c r="O2547" t="str">
        <f t="shared" si="138"/>
        <v>es_categoryBrand_cateDisplayMobileFl</v>
      </c>
      <c r="P2547" s="3"/>
    </row>
    <row r="2548" spans="10:16" x14ac:dyDescent="0.45">
      <c r="J2548" s="4" t="s">
        <v>3529</v>
      </c>
      <c r="K2548" s="4" t="s">
        <v>2518</v>
      </c>
      <c r="L2548" s="3"/>
      <c r="O2548" t="str">
        <f t="shared" si="138"/>
        <v>es_categoryBrand_cateImg</v>
      </c>
      <c r="P2548" s="3"/>
    </row>
    <row r="2549" spans="10:16" x14ac:dyDescent="0.45">
      <c r="J2549" s="4" t="s">
        <v>3529</v>
      </c>
      <c r="K2549" s="4" t="s">
        <v>2519</v>
      </c>
      <c r="L2549" s="3"/>
      <c r="O2549" t="str">
        <f t="shared" si="138"/>
        <v>es_categoryBrand_cateImgMobile</v>
      </c>
      <c r="P2549" s="3"/>
    </row>
    <row r="2550" spans="10:16" x14ac:dyDescent="0.45">
      <c r="J2550" s="4" t="s">
        <v>3529</v>
      </c>
      <c r="K2550" s="4" t="s">
        <v>2520</v>
      </c>
      <c r="L2550" s="3"/>
      <c r="O2550" t="str">
        <f t="shared" si="138"/>
        <v>es_categoryBrand_cateImgMobileFl</v>
      </c>
      <c r="P2550" s="3"/>
    </row>
    <row r="2551" spans="10:16" x14ac:dyDescent="0.45">
      <c r="J2551" s="4" t="s">
        <v>3529</v>
      </c>
      <c r="K2551" s="4" t="s">
        <v>2521</v>
      </c>
      <c r="L2551" s="3"/>
      <c r="O2551" t="str">
        <f t="shared" si="138"/>
        <v>es_categoryBrand_cateOverImg</v>
      </c>
      <c r="P2551" s="3"/>
    </row>
    <row r="2552" spans="10:16" x14ac:dyDescent="0.45">
      <c r="J2552" s="4" t="s">
        <v>3529</v>
      </c>
      <c r="K2552" s="4" t="s">
        <v>2522</v>
      </c>
      <c r="L2552" s="3"/>
      <c r="O2552" t="str">
        <f t="shared" si="138"/>
        <v>es_categoryBrand_cateOnlyAdultFl</v>
      </c>
      <c r="P2552" s="3"/>
    </row>
    <row r="2553" spans="10:16" x14ac:dyDescent="0.45">
      <c r="J2553" s="4" t="s">
        <v>3529</v>
      </c>
      <c r="K2553" s="4" t="s">
        <v>2523</v>
      </c>
      <c r="L2553" s="3"/>
      <c r="O2553" t="str">
        <f t="shared" si="138"/>
        <v>es_categoryBrand_cateOnlyAdultDisplayFl</v>
      </c>
      <c r="P2553" s="3"/>
    </row>
    <row r="2554" spans="10:16" x14ac:dyDescent="0.45">
      <c r="J2554" s="4" t="s">
        <v>3529</v>
      </c>
      <c r="K2554" s="4" t="s">
        <v>2524</v>
      </c>
      <c r="L2554" s="3"/>
      <c r="O2554" t="str">
        <f t="shared" si="138"/>
        <v>es_categoryBrand_cateOnlyAdultSubFl</v>
      </c>
      <c r="P2554" s="3"/>
    </row>
    <row r="2555" spans="10:16" x14ac:dyDescent="0.45">
      <c r="J2555" s="4" t="s">
        <v>3529</v>
      </c>
      <c r="K2555" s="4" t="s">
        <v>2525</v>
      </c>
      <c r="L2555" s="3"/>
      <c r="O2555" t="str">
        <f t="shared" si="138"/>
        <v>es_categoryBrand_catePermission</v>
      </c>
      <c r="P2555" s="3"/>
    </row>
    <row r="2556" spans="10:16" x14ac:dyDescent="0.45">
      <c r="J2556" s="4" t="s">
        <v>3529</v>
      </c>
      <c r="K2556" s="4" t="s">
        <v>2526</v>
      </c>
      <c r="L2556" s="3"/>
      <c r="O2556" t="str">
        <f t="shared" si="138"/>
        <v>es_categoryBrand_catePermissionGroup</v>
      </c>
      <c r="P2556" s="3"/>
    </row>
    <row r="2557" spans="10:16" x14ac:dyDescent="0.45">
      <c r="J2557" s="4" t="s">
        <v>3529</v>
      </c>
      <c r="K2557" s="4" t="s">
        <v>2527</v>
      </c>
      <c r="L2557" s="3"/>
      <c r="O2557" t="str">
        <f t="shared" si="138"/>
        <v>es_categoryBrand_catePermissionDisplayFl</v>
      </c>
      <c r="P2557" s="3"/>
    </row>
    <row r="2558" spans="10:16" x14ac:dyDescent="0.45">
      <c r="J2558" s="4" t="s">
        <v>3529</v>
      </c>
      <c r="K2558" s="4" t="s">
        <v>2528</v>
      </c>
      <c r="L2558" s="3"/>
      <c r="O2558" t="str">
        <f t="shared" si="138"/>
        <v>es_categoryBrand_catePermissionSubFl</v>
      </c>
      <c r="P2558" s="3"/>
    </row>
    <row r="2559" spans="10:16" x14ac:dyDescent="0.45">
      <c r="J2559" s="4" t="s">
        <v>3529</v>
      </c>
      <c r="K2559" s="4" t="s">
        <v>2529</v>
      </c>
      <c r="L2559" s="3"/>
      <c r="O2559" t="str">
        <f t="shared" si="138"/>
        <v>es_categoryBrand_cateSort</v>
      </c>
      <c r="P2559" s="3"/>
    </row>
    <row r="2560" spans="10:16" x14ac:dyDescent="0.45">
      <c r="J2560" s="4" t="s">
        <v>3529</v>
      </c>
      <c r="K2560" s="4" t="s">
        <v>2530</v>
      </c>
      <c r="L2560" s="3"/>
      <c r="O2560" t="str">
        <f t="shared" si="138"/>
        <v>es_categoryBrand_pcThemeCd</v>
      </c>
      <c r="P2560" s="3"/>
    </row>
    <row r="2561" spans="10:16" x14ac:dyDescent="0.45">
      <c r="J2561" s="4" t="s">
        <v>3529</v>
      </c>
      <c r="K2561" s="4" t="s">
        <v>2531</v>
      </c>
      <c r="L2561" s="3"/>
      <c r="O2561" t="str">
        <f t="shared" si="138"/>
        <v>es_categoryBrand_mobileThemeCd</v>
      </c>
      <c r="P2561" s="3"/>
    </row>
    <row r="2562" spans="10:16" x14ac:dyDescent="0.45">
      <c r="J2562" s="4" t="s">
        <v>3529</v>
      </c>
      <c r="K2562" s="4" t="s">
        <v>2532</v>
      </c>
      <c r="L2562" s="3"/>
      <c r="O2562" t="str">
        <f t="shared" si="138"/>
        <v>es_categoryBrand_sortType</v>
      </c>
      <c r="P2562" s="3"/>
    </row>
    <row r="2563" spans="10:16" x14ac:dyDescent="0.45">
      <c r="J2563" s="4" t="s">
        <v>3529</v>
      </c>
      <c r="K2563" s="4" t="s">
        <v>2533</v>
      </c>
      <c r="L2563" s="3"/>
      <c r="O2563" t="str">
        <f t="shared" si="138"/>
        <v>es_categoryBrand_sortAutoFl</v>
      </c>
      <c r="P2563" s="3"/>
    </row>
    <row r="2564" spans="10:16" x14ac:dyDescent="0.45">
      <c r="J2564" s="4" t="s">
        <v>3529</v>
      </c>
      <c r="K2564" s="4" t="s">
        <v>2534</v>
      </c>
      <c r="L2564" s="3"/>
      <c r="O2564" t="str">
        <f t="shared" si="138"/>
        <v>es_categoryBrand_recomSubFl</v>
      </c>
      <c r="P2564" s="3"/>
    </row>
    <row r="2565" spans="10:16" x14ac:dyDescent="0.45">
      <c r="J2565" s="4" t="s">
        <v>3529</v>
      </c>
      <c r="K2565" s="4" t="s">
        <v>2535</v>
      </c>
      <c r="L2565" s="3"/>
      <c r="O2565" t="str">
        <f t="shared" ref="O2565:O2628" si="139">J2565&amp;"_"&amp;K2565</f>
        <v>es_categoryBrand_recomDisplayFl</v>
      </c>
      <c r="P2565" s="3"/>
    </row>
    <row r="2566" spans="10:16" x14ac:dyDescent="0.45">
      <c r="J2566" s="4" t="s">
        <v>3529</v>
      </c>
      <c r="K2566" s="4" t="s">
        <v>2536</v>
      </c>
      <c r="L2566" s="3"/>
      <c r="O2566" t="str">
        <f t="shared" si="139"/>
        <v>es_categoryBrand_recomDisplayMobileFl</v>
      </c>
      <c r="P2566" s="3"/>
    </row>
    <row r="2567" spans="10:16" x14ac:dyDescent="0.45">
      <c r="J2567" s="4" t="s">
        <v>3529</v>
      </c>
      <c r="K2567" s="4" t="s">
        <v>2537</v>
      </c>
      <c r="L2567" s="3"/>
      <c r="O2567" t="str">
        <f t="shared" si="139"/>
        <v>es_categoryBrand_recomSortType</v>
      </c>
      <c r="P2567" s="3"/>
    </row>
    <row r="2568" spans="10:16" x14ac:dyDescent="0.45">
      <c r="J2568" s="4" t="s">
        <v>3529</v>
      </c>
      <c r="K2568" s="4" t="s">
        <v>2538</v>
      </c>
      <c r="L2568" s="3"/>
      <c r="O2568" t="str">
        <f t="shared" si="139"/>
        <v>es_categoryBrand_recomSortAutoFl</v>
      </c>
      <c r="P2568" s="3"/>
    </row>
    <row r="2569" spans="10:16" x14ac:dyDescent="0.45">
      <c r="J2569" s="4" t="s">
        <v>3529</v>
      </c>
      <c r="K2569" s="4" t="s">
        <v>2539</v>
      </c>
      <c r="L2569" s="3"/>
      <c r="O2569" t="str">
        <f t="shared" si="139"/>
        <v>es_categoryBrand_recomPcThemeCd</v>
      </c>
      <c r="P2569" s="3"/>
    </row>
    <row r="2570" spans="10:16" x14ac:dyDescent="0.45">
      <c r="J2570" s="4" t="s">
        <v>3529</v>
      </c>
      <c r="K2570" s="4" t="s">
        <v>2540</v>
      </c>
      <c r="L2570" s="3"/>
      <c r="O2570" t="str">
        <f t="shared" si="139"/>
        <v>es_categoryBrand_recomMobileThemeCd</v>
      </c>
      <c r="P2570" s="3"/>
    </row>
    <row r="2571" spans="10:16" x14ac:dyDescent="0.45">
      <c r="J2571" s="4" t="s">
        <v>3529</v>
      </c>
      <c r="K2571" s="4" t="s">
        <v>2541</v>
      </c>
      <c r="L2571" s="3"/>
      <c r="O2571" t="str">
        <f t="shared" si="139"/>
        <v>es_categoryBrand_recomGoodsNo</v>
      </c>
      <c r="P2571" s="3"/>
    </row>
    <row r="2572" spans="10:16" x14ac:dyDescent="0.45">
      <c r="J2572" s="4" t="s">
        <v>3529</v>
      </c>
      <c r="K2572" s="4" t="s">
        <v>2542</v>
      </c>
      <c r="L2572" s="3"/>
      <c r="O2572" t="str">
        <f t="shared" si="139"/>
        <v>es_categoryBrand_seoTagFl</v>
      </c>
      <c r="P2572" s="3"/>
    </row>
    <row r="2573" spans="10:16" x14ac:dyDescent="0.45">
      <c r="J2573" s="4" t="s">
        <v>3529</v>
      </c>
      <c r="K2573" s="4" t="s">
        <v>2543</v>
      </c>
      <c r="L2573" s="3"/>
      <c r="O2573" t="str">
        <f t="shared" si="139"/>
        <v>es_categoryBrand_seoTagSno</v>
      </c>
      <c r="P2573" s="3"/>
    </row>
    <row r="2574" spans="10:16" x14ac:dyDescent="0.45">
      <c r="J2574" s="4" t="s">
        <v>3529</v>
      </c>
      <c r="K2574" s="4" t="s">
        <v>2544</v>
      </c>
      <c r="L2574" s="3"/>
      <c r="O2574" t="str">
        <f t="shared" si="139"/>
        <v>es_categoryBrand_cateHtml1</v>
      </c>
      <c r="P2574" s="3"/>
    </row>
    <row r="2575" spans="10:16" x14ac:dyDescent="0.45">
      <c r="J2575" s="4" t="s">
        <v>3529</v>
      </c>
      <c r="K2575" s="4" t="s">
        <v>2545</v>
      </c>
      <c r="L2575" s="3"/>
      <c r="O2575" t="str">
        <f t="shared" si="139"/>
        <v>es_categoryBrand_cateHtml2</v>
      </c>
      <c r="P2575" s="3"/>
    </row>
    <row r="2576" spans="10:16" x14ac:dyDescent="0.45">
      <c r="J2576" s="4" t="s">
        <v>3529</v>
      </c>
      <c r="K2576" s="4" t="s">
        <v>2546</v>
      </c>
      <c r="L2576" s="3"/>
      <c r="O2576" t="str">
        <f t="shared" si="139"/>
        <v>es_categoryBrand_cateHtml3</v>
      </c>
      <c r="P2576" s="3"/>
    </row>
    <row r="2577" spans="10:16" x14ac:dyDescent="0.45">
      <c r="J2577" s="4" t="s">
        <v>3529</v>
      </c>
      <c r="K2577" s="4" t="s">
        <v>2547</v>
      </c>
      <c r="L2577" s="3"/>
      <c r="O2577" t="str">
        <f t="shared" si="139"/>
        <v>es_categoryBrand_cateHtml1Mobile</v>
      </c>
      <c r="P2577" s="3"/>
    </row>
    <row r="2578" spans="10:16" x14ac:dyDescent="0.45">
      <c r="J2578" s="4" t="s">
        <v>3529</v>
      </c>
      <c r="K2578" s="4" t="s">
        <v>2548</v>
      </c>
      <c r="L2578" s="3"/>
      <c r="O2578" t="str">
        <f t="shared" si="139"/>
        <v>es_categoryBrand_cateHtml2Mobile</v>
      </c>
      <c r="P2578" s="3"/>
    </row>
    <row r="2579" spans="10:16" x14ac:dyDescent="0.45">
      <c r="J2579" s="4" t="s">
        <v>3529</v>
      </c>
      <c r="K2579" s="4" t="s">
        <v>2549</v>
      </c>
      <c r="L2579" s="3"/>
      <c r="O2579" t="str">
        <f t="shared" si="139"/>
        <v>es_categoryBrand_cateHtml3Mobile</v>
      </c>
      <c r="P2579" s="3"/>
    </row>
    <row r="2580" spans="10:16" x14ac:dyDescent="0.45">
      <c r="J2580" s="4" t="s">
        <v>3529</v>
      </c>
      <c r="K2580" s="4" t="s">
        <v>2486</v>
      </c>
      <c r="L2580" s="3"/>
      <c r="O2580" t="str">
        <f t="shared" si="139"/>
        <v>es_categoryBrand_regDt</v>
      </c>
      <c r="P2580" s="3"/>
    </row>
    <row r="2581" spans="10:16" x14ac:dyDescent="0.45">
      <c r="J2581" s="4" t="s">
        <v>3529</v>
      </c>
      <c r="K2581" s="4" t="s">
        <v>2487</v>
      </c>
      <c r="L2581" s="3"/>
      <c r="O2581" t="str">
        <f t="shared" si="139"/>
        <v>es_categoryBrand_modDt</v>
      </c>
      <c r="P2581" s="3"/>
    </row>
    <row r="2582" spans="10:16" x14ac:dyDescent="0.45">
      <c r="J2582" s="4" t="s">
        <v>3530</v>
      </c>
      <c r="K2582" s="4" t="s">
        <v>2511</v>
      </c>
      <c r="L2582" s="3" t="s">
        <v>5505</v>
      </c>
      <c r="O2582" t="str">
        <f t="shared" si="139"/>
        <v>es_categoryBrandGlobal_cateCd</v>
      </c>
      <c r="P2582" s="3" t="s">
        <v>5505</v>
      </c>
    </row>
    <row r="2583" spans="10:16" x14ac:dyDescent="0.45">
      <c r="J2583" s="4" t="s">
        <v>3530</v>
      </c>
      <c r="K2583" s="4" t="s">
        <v>2496</v>
      </c>
      <c r="L2583" s="3" t="s">
        <v>5505</v>
      </c>
      <c r="O2583" t="str">
        <f t="shared" si="139"/>
        <v>es_categoryBrandGlobal_mallSno</v>
      </c>
      <c r="P2583" s="3" t="s">
        <v>5505</v>
      </c>
    </row>
    <row r="2584" spans="10:16" x14ac:dyDescent="0.45">
      <c r="J2584" s="4" t="s">
        <v>3530</v>
      </c>
      <c r="K2584" s="4" t="s">
        <v>2510</v>
      </c>
      <c r="L2584" s="3"/>
      <c r="O2584" t="str">
        <f t="shared" si="139"/>
        <v>es_categoryBrandGlobal_cateNm</v>
      </c>
      <c r="P2584" s="3"/>
    </row>
    <row r="2585" spans="10:16" x14ac:dyDescent="0.45">
      <c r="J2585" s="4" t="s">
        <v>3530</v>
      </c>
      <c r="K2585" s="4" t="s">
        <v>2486</v>
      </c>
      <c r="L2585" s="3"/>
      <c r="O2585" t="str">
        <f t="shared" si="139"/>
        <v>es_categoryBrandGlobal_regDt</v>
      </c>
      <c r="P2585" s="3"/>
    </row>
    <row r="2586" spans="10:16" x14ac:dyDescent="0.45">
      <c r="J2586" s="4" t="s">
        <v>3530</v>
      </c>
      <c r="K2586" s="4" t="s">
        <v>2487</v>
      </c>
      <c r="L2586" s="3"/>
      <c r="O2586" t="str">
        <f t="shared" si="139"/>
        <v>es_categoryBrandGlobal_modDt</v>
      </c>
      <c r="P2586" s="3"/>
    </row>
    <row r="2587" spans="10:16" x14ac:dyDescent="0.45">
      <c r="J2587" s="4" t="s">
        <v>3530</v>
      </c>
      <c r="K2587" s="4" t="s">
        <v>4346</v>
      </c>
      <c r="L2587" s="3"/>
      <c r="O2587" t="str">
        <f t="shared" si="139"/>
        <v>es_categoryBrandGlobal_cateNmGlobalFl</v>
      </c>
      <c r="P2587" s="3"/>
    </row>
    <row r="2588" spans="10:16" x14ac:dyDescent="0.45">
      <c r="J2588" s="4" t="s">
        <v>829</v>
      </c>
      <c r="K2588" s="4" t="s">
        <v>2450</v>
      </c>
      <c r="L2588" s="3" t="s">
        <v>5505</v>
      </c>
      <c r="O2588" t="str">
        <f t="shared" si="139"/>
        <v>es_categoryGoods_sno</v>
      </c>
      <c r="P2588" s="3" t="s">
        <v>5505</v>
      </c>
    </row>
    <row r="2589" spans="10:16" x14ac:dyDescent="0.45">
      <c r="J2589" s="4" t="s">
        <v>829</v>
      </c>
      <c r="K2589" s="4" t="s">
        <v>2510</v>
      </c>
      <c r="L2589" s="3"/>
      <c r="O2589" t="str">
        <f t="shared" si="139"/>
        <v>es_categoryGoods_cateNm</v>
      </c>
      <c r="P2589" s="3"/>
    </row>
    <row r="2590" spans="10:16" x14ac:dyDescent="0.45">
      <c r="J2590" s="4" t="s">
        <v>829</v>
      </c>
      <c r="K2590" s="4" t="s">
        <v>2511</v>
      </c>
      <c r="L2590" s="3" t="s">
        <v>5507</v>
      </c>
      <c r="O2590" t="str">
        <f t="shared" si="139"/>
        <v>es_categoryGoods_cateCd</v>
      </c>
      <c r="P2590" s="3" t="s">
        <v>5507</v>
      </c>
    </row>
    <row r="2591" spans="10:16" x14ac:dyDescent="0.45">
      <c r="J2591" s="4" t="s">
        <v>829</v>
      </c>
      <c r="K2591" s="4" t="s">
        <v>2512</v>
      </c>
      <c r="L2591" s="3"/>
      <c r="O2591" t="str">
        <f t="shared" si="139"/>
        <v>es_categoryGoods_divisionFl</v>
      </c>
      <c r="P2591" s="3"/>
    </row>
    <row r="2592" spans="10:16" x14ac:dyDescent="0.45">
      <c r="J2592" s="4" t="s">
        <v>829</v>
      </c>
      <c r="K2592" s="4" t="s">
        <v>2513</v>
      </c>
      <c r="L2592" s="3"/>
      <c r="O2592" t="str">
        <f t="shared" si="139"/>
        <v>es_categoryGoods_cateThemeId</v>
      </c>
      <c r="P2592" s="3"/>
    </row>
    <row r="2593" spans="10:16" x14ac:dyDescent="0.45">
      <c r="J2593" s="4" t="s">
        <v>829</v>
      </c>
      <c r="K2593" s="4" t="s">
        <v>2514</v>
      </c>
      <c r="L2593" s="3"/>
      <c r="O2593" t="str">
        <f t="shared" si="139"/>
        <v>es_categoryGoods_mallDisplay</v>
      </c>
      <c r="P2593" s="3"/>
    </row>
    <row r="2594" spans="10:16" x14ac:dyDescent="0.45">
      <c r="J2594" s="4" t="s">
        <v>829</v>
      </c>
      <c r="K2594" s="4" t="s">
        <v>2515</v>
      </c>
      <c r="L2594" s="3"/>
      <c r="O2594" t="str">
        <f t="shared" si="139"/>
        <v>es_categoryGoods_mallDisplaySubFl</v>
      </c>
      <c r="P2594" s="3"/>
    </row>
    <row r="2595" spans="10:16" x14ac:dyDescent="0.45">
      <c r="J2595" s="4" t="s">
        <v>829</v>
      </c>
      <c r="K2595" s="4" t="s">
        <v>2516</v>
      </c>
      <c r="L2595" s="3" t="s">
        <v>5506</v>
      </c>
      <c r="O2595" t="str">
        <f t="shared" si="139"/>
        <v>es_categoryGoods_cateDisplayFl</v>
      </c>
      <c r="P2595" s="3" t="s">
        <v>5506</v>
      </c>
    </row>
    <row r="2596" spans="10:16" x14ac:dyDescent="0.45">
      <c r="J2596" s="4" t="s">
        <v>829</v>
      </c>
      <c r="K2596" s="4" t="s">
        <v>2517</v>
      </c>
      <c r="L2596" s="3"/>
      <c r="O2596" t="str">
        <f t="shared" si="139"/>
        <v>es_categoryGoods_cateDisplayMobileFl</v>
      </c>
      <c r="P2596" s="3"/>
    </row>
    <row r="2597" spans="10:16" x14ac:dyDescent="0.45">
      <c r="J2597" s="4" t="s">
        <v>829</v>
      </c>
      <c r="K2597" s="4" t="s">
        <v>2518</v>
      </c>
      <c r="L2597" s="3"/>
      <c r="O2597" t="str">
        <f t="shared" si="139"/>
        <v>es_categoryGoods_cateImg</v>
      </c>
      <c r="P2597" s="3"/>
    </row>
    <row r="2598" spans="10:16" x14ac:dyDescent="0.45">
      <c r="J2598" s="4" t="s">
        <v>829</v>
      </c>
      <c r="K2598" s="4" t="s">
        <v>2519</v>
      </c>
      <c r="L2598" s="3"/>
      <c r="O2598" t="str">
        <f t="shared" si="139"/>
        <v>es_categoryGoods_cateImgMobile</v>
      </c>
      <c r="P2598" s="3"/>
    </row>
    <row r="2599" spans="10:16" x14ac:dyDescent="0.45">
      <c r="J2599" s="4" t="s">
        <v>829</v>
      </c>
      <c r="K2599" s="4" t="s">
        <v>2520</v>
      </c>
      <c r="L2599" s="3"/>
      <c r="O2599" t="str">
        <f t="shared" si="139"/>
        <v>es_categoryGoods_cateImgMobileFl</v>
      </c>
      <c r="P2599" s="3"/>
    </row>
    <row r="2600" spans="10:16" x14ac:dyDescent="0.45">
      <c r="J2600" s="4" t="s">
        <v>829</v>
      </c>
      <c r="K2600" s="4" t="s">
        <v>2521</v>
      </c>
      <c r="L2600" s="3"/>
      <c r="O2600" t="str">
        <f t="shared" si="139"/>
        <v>es_categoryGoods_cateOverImg</v>
      </c>
      <c r="P2600" s="3"/>
    </row>
    <row r="2601" spans="10:16" x14ac:dyDescent="0.45">
      <c r="J2601" s="4" t="s">
        <v>829</v>
      </c>
      <c r="K2601" s="4" t="s">
        <v>2522</v>
      </c>
      <c r="L2601" s="3"/>
      <c r="O2601" t="str">
        <f t="shared" si="139"/>
        <v>es_categoryGoods_cateOnlyAdultFl</v>
      </c>
      <c r="P2601" s="3"/>
    </row>
    <row r="2602" spans="10:16" x14ac:dyDescent="0.45">
      <c r="J2602" s="4" t="s">
        <v>829</v>
      </c>
      <c r="K2602" s="4" t="s">
        <v>2523</v>
      </c>
      <c r="L2602" s="3"/>
      <c r="O2602" t="str">
        <f t="shared" si="139"/>
        <v>es_categoryGoods_cateOnlyAdultDisplayFl</v>
      </c>
      <c r="P2602" s="3"/>
    </row>
    <row r="2603" spans="10:16" x14ac:dyDescent="0.45">
      <c r="J2603" s="4" t="s">
        <v>829</v>
      </c>
      <c r="K2603" s="4" t="s">
        <v>2524</v>
      </c>
      <c r="L2603" s="3"/>
      <c r="O2603" t="str">
        <f t="shared" si="139"/>
        <v>es_categoryGoods_cateOnlyAdultSubFl</v>
      </c>
      <c r="P2603" s="3"/>
    </row>
    <row r="2604" spans="10:16" x14ac:dyDescent="0.45">
      <c r="J2604" s="4" t="s">
        <v>829</v>
      </c>
      <c r="K2604" s="4" t="s">
        <v>2525</v>
      </c>
      <c r="L2604" s="3"/>
      <c r="O2604" t="str">
        <f t="shared" si="139"/>
        <v>es_categoryGoods_catePermission</v>
      </c>
      <c r="P2604" s="3"/>
    </row>
    <row r="2605" spans="10:16" x14ac:dyDescent="0.45">
      <c r="J2605" s="4" t="s">
        <v>829</v>
      </c>
      <c r="K2605" s="4" t="s">
        <v>2526</v>
      </c>
      <c r="L2605" s="3"/>
      <c r="O2605" t="str">
        <f t="shared" si="139"/>
        <v>es_categoryGoods_catePermissionGroup</v>
      </c>
      <c r="P2605" s="3"/>
    </row>
    <row r="2606" spans="10:16" x14ac:dyDescent="0.45">
      <c r="J2606" s="4" t="s">
        <v>829</v>
      </c>
      <c r="K2606" s="4" t="s">
        <v>2527</v>
      </c>
      <c r="L2606" s="3"/>
      <c r="O2606" t="str">
        <f t="shared" si="139"/>
        <v>es_categoryGoods_catePermissionDisplayFl</v>
      </c>
      <c r="P2606" s="3"/>
    </row>
    <row r="2607" spans="10:16" x14ac:dyDescent="0.45">
      <c r="J2607" s="4" t="s">
        <v>829</v>
      </c>
      <c r="K2607" s="4" t="s">
        <v>2528</v>
      </c>
      <c r="L2607" s="3"/>
      <c r="O2607" t="str">
        <f t="shared" si="139"/>
        <v>es_categoryGoods_catePermissionSubFl</v>
      </c>
      <c r="P2607" s="3"/>
    </row>
    <row r="2608" spans="10:16" x14ac:dyDescent="0.45">
      <c r="J2608" s="4" t="s">
        <v>829</v>
      </c>
      <c r="K2608" s="4" t="s">
        <v>2529</v>
      </c>
      <c r="L2608" s="3"/>
      <c r="O2608" t="str">
        <f t="shared" si="139"/>
        <v>es_categoryGoods_cateSort</v>
      </c>
      <c r="P2608" s="3"/>
    </row>
    <row r="2609" spans="10:16" x14ac:dyDescent="0.45">
      <c r="J2609" s="4" t="s">
        <v>829</v>
      </c>
      <c r="K2609" s="4" t="s">
        <v>2530</v>
      </c>
      <c r="L2609" s="3"/>
      <c r="O2609" t="str">
        <f t="shared" si="139"/>
        <v>es_categoryGoods_pcThemeCd</v>
      </c>
      <c r="P2609" s="3"/>
    </row>
    <row r="2610" spans="10:16" x14ac:dyDescent="0.45">
      <c r="J2610" s="4" t="s">
        <v>829</v>
      </c>
      <c r="K2610" s="4" t="s">
        <v>2531</v>
      </c>
      <c r="L2610" s="3"/>
      <c r="O2610" t="str">
        <f t="shared" si="139"/>
        <v>es_categoryGoods_mobileThemeCd</v>
      </c>
      <c r="P2610" s="3"/>
    </row>
    <row r="2611" spans="10:16" x14ac:dyDescent="0.45">
      <c r="J2611" s="4" t="s">
        <v>829</v>
      </c>
      <c r="K2611" s="4" t="s">
        <v>2532</v>
      </c>
      <c r="L2611" s="3"/>
      <c r="O2611" t="str">
        <f t="shared" si="139"/>
        <v>es_categoryGoods_sortType</v>
      </c>
      <c r="P2611" s="3"/>
    </row>
    <row r="2612" spans="10:16" x14ac:dyDescent="0.45">
      <c r="J2612" s="4" t="s">
        <v>829</v>
      </c>
      <c r="K2612" s="4" t="s">
        <v>2533</v>
      </c>
      <c r="L2612" s="3"/>
      <c r="O2612" t="str">
        <f t="shared" si="139"/>
        <v>es_categoryGoods_sortAutoFl</v>
      </c>
      <c r="P2612" s="3"/>
    </row>
    <row r="2613" spans="10:16" x14ac:dyDescent="0.45">
      <c r="J2613" s="4" t="s">
        <v>829</v>
      </c>
      <c r="K2613" s="4" t="s">
        <v>2534</v>
      </c>
      <c r="L2613" s="3"/>
      <c r="O2613" t="str">
        <f t="shared" si="139"/>
        <v>es_categoryGoods_recomSubFl</v>
      </c>
      <c r="P2613" s="3"/>
    </row>
    <row r="2614" spans="10:16" x14ac:dyDescent="0.45">
      <c r="J2614" s="4" t="s">
        <v>829</v>
      </c>
      <c r="K2614" s="4" t="s">
        <v>2535</v>
      </c>
      <c r="L2614" s="3"/>
      <c r="O2614" t="str">
        <f t="shared" si="139"/>
        <v>es_categoryGoods_recomDisplayFl</v>
      </c>
      <c r="P2614" s="3"/>
    </row>
    <row r="2615" spans="10:16" x14ac:dyDescent="0.45">
      <c r="J2615" s="4" t="s">
        <v>829</v>
      </c>
      <c r="K2615" s="4" t="s">
        <v>2536</v>
      </c>
      <c r="L2615" s="3"/>
      <c r="O2615" t="str">
        <f t="shared" si="139"/>
        <v>es_categoryGoods_recomDisplayMobileFl</v>
      </c>
      <c r="P2615" s="3"/>
    </row>
    <row r="2616" spans="10:16" x14ac:dyDescent="0.45">
      <c r="J2616" s="4" t="s">
        <v>829</v>
      </c>
      <c r="K2616" s="4" t="s">
        <v>2537</v>
      </c>
      <c r="L2616" s="3"/>
      <c r="O2616" t="str">
        <f t="shared" si="139"/>
        <v>es_categoryGoods_recomSortType</v>
      </c>
      <c r="P2616" s="3"/>
    </row>
    <row r="2617" spans="10:16" x14ac:dyDescent="0.45">
      <c r="J2617" s="4" t="s">
        <v>829</v>
      </c>
      <c r="K2617" s="4" t="s">
        <v>4347</v>
      </c>
      <c r="L2617" s="3"/>
      <c r="O2617" t="str">
        <f t="shared" si="139"/>
        <v>es_categoryGoods_recomSortAutoFl</v>
      </c>
      <c r="P2617" s="3"/>
    </row>
    <row r="2618" spans="10:16" x14ac:dyDescent="0.45">
      <c r="J2618" s="4" t="s">
        <v>829</v>
      </c>
      <c r="K2618" s="4" t="s">
        <v>2539</v>
      </c>
      <c r="L2618" s="3"/>
      <c r="O2618" t="str">
        <f t="shared" si="139"/>
        <v>es_categoryGoods_recomPcThemeCd</v>
      </c>
      <c r="P2618" s="3"/>
    </row>
    <row r="2619" spans="10:16" x14ac:dyDescent="0.45">
      <c r="J2619" s="4" t="s">
        <v>829</v>
      </c>
      <c r="K2619" s="4" t="s">
        <v>2540</v>
      </c>
      <c r="L2619" s="3"/>
      <c r="O2619" t="str">
        <f t="shared" si="139"/>
        <v>es_categoryGoods_recomMobileThemeCd</v>
      </c>
      <c r="P2619" s="3"/>
    </row>
    <row r="2620" spans="10:16" x14ac:dyDescent="0.45">
      <c r="J2620" s="4" t="s">
        <v>829</v>
      </c>
      <c r="K2620" s="4" t="s">
        <v>2541</v>
      </c>
      <c r="L2620" s="3"/>
      <c r="O2620" t="str">
        <f t="shared" si="139"/>
        <v>es_categoryGoods_recomGoodsNo</v>
      </c>
      <c r="P2620" s="3"/>
    </row>
    <row r="2621" spans="10:16" x14ac:dyDescent="0.45">
      <c r="J2621" s="4" t="s">
        <v>829</v>
      </c>
      <c r="K2621" s="4" t="s">
        <v>2542</v>
      </c>
      <c r="L2621" s="3"/>
      <c r="O2621" t="str">
        <f t="shared" si="139"/>
        <v>es_categoryGoods_seoTagFl</v>
      </c>
      <c r="P2621" s="3"/>
    </row>
    <row r="2622" spans="10:16" x14ac:dyDescent="0.45">
      <c r="J2622" s="4" t="s">
        <v>829</v>
      </c>
      <c r="K2622" s="4" t="s">
        <v>2543</v>
      </c>
      <c r="L2622" s="3"/>
      <c r="O2622" t="str">
        <f t="shared" si="139"/>
        <v>es_categoryGoods_seoTagSno</v>
      </c>
      <c r="P2622" s="3"/>
    </row>
    <row r="2623" spans="10:16" x14ac:dyDescent="0.45">
      <c r="J2623" s="4" t="s">
        <v>829</v>
      </c>
      <c r="K2623" s="4" t="s">
        <v>2544</v>
      </c>
      <c r="L2623" s="3"/>
      <c r="O2623" t="str">
        <f t="shared" si="139"/>
        <v>es_categoryGoods_cateHtml1</v>
      </c>
      <c r="P2623" s="3"/>
    </row>
    <row r="2624" spans="10:16" x14ac:dyDescent="0.45">
      <c r="J2624" s="4" t="s">
        <v>829</v>
      </c>
      <c r="K2624" s="4" t="s">
        <v>2545</v>
      </c>
      <c r="L2624" s="3"/>
      <c r="O2624" t="str">
        <f t="shared" si="139"/>
        <v>es_categoryGoods_cateHtml2</v>
      </c>
      <c r="P2624" s="3"/>
    </row>
    <row r="2625" spans="10:16" x14ac:dyDescent="0.45">
      <c r="J2625" s="4" t="s">
        <v>829</v>
      </c>
      <c r="K2625" s="4" t="s">
        <v>2546</v>
      </c>
      <c r="L2625" s="3"/>
      <c r="O2625" t="str">
        <f t="shared" si="139"/>
        <v>es_categoryGoods_cateHtml3</v>
      </c>
      <c r="P2625" s="3"/>
    </row>
    <row r="2626" spans="10:16" x14ac:dyDescent="0.45">
      <c r="J2626" s="4" t="s">
        <v>829</v>
      </c>
      <c r="K2626" s="4" t="s">
        <v>2547</v>
      </c>
      <c r="L2626" s="3"/>
      <c r="O2626" t="str">
        <f t="shared" si="139"/>
        <v>es_categoryGoods_cateHtml1Mobile</v>
      </c>
      <c r="P2626" s="3"/>
    </row>
    <row r="2627" spans="10:16" x14ac:dyDescent="0.45">
      <c r="J2627" s="4" t="s">
        <v>829</v>
      </c>
      <c r="K2627" s="4" t="s">
        <v>2548</v>
      </c>
      <c r="L2627" s="3"/>
      <c r="O2627" t="str">
        <f t="shared" si="139"/>
        <v>es_categoryGoods_cateHtml2Mobile</v>
      </c>
      <c r="P2627" s="3"/>
    </row>
    <row r="2628" spans="10:16" x14ac:dyDescent="0.45">
      <c r="J2628" s="4" t="s">
        <v>829</v>
      </c>
      <c r="K2628" s="4" t="s">
        <v>2549</v>
      </c>
      <c r="L2628" s="3"/>
      <c r="O2628" t="str">
        <f t="shared" si="139"/>
        <v>es_categoryGoods_cateHtml3Mobile</v>
      </c>
      <c r="P2628" s="3"/>
    </row>
    <row r="2629" spans="10:16" x14ac:dyDescent="0.45">
      <c r="J2629" s="4" t="s">
        <v>829</v>
      </c>
      <c r="K2629" s="4" t="s">
        <v>2486</v>
      </c>
      <c r="L2629" s="3"/>
      <c r="O2629" t="str">
        <f t="shared" ref="O2629:O2692" si="140">J2629&amp;"_"&amp;K2629</f>
        <v>es_categoryGoods_regDt</v>
      </c>
      <c r="P2629" s="3"/>
    </row>
    <row r="2630" spans="10:16" x14ac:dyDescent="0.45">
      <c r="J2630" s="4" t="s">
        <v>829</v>
      </c>
      <c r="K2630" s="4" t="s">
        <v>2487</v>
      </c>
      <c r="L2630" s="3"/>
      <c r="O2630" t="str">
        <f t="shared" si="140"/>
        <v>es_categoryGoods_modDt</v>
      </c>
      <c r="P2630" s="3"/>
    </row>
    <row r="2631" spans="10:16" x14ac:dyDescent="0.45">
      <c r="J2631" s="4" t="s">
        <v>3531</v>
      </c>
      <c r="K2631" s="4" t="s">
        <v>2511</v>
      </c>
      <c r="L2631" s="3" t="s">
        <v>5505</v>
      </c>
      <c r="O2631" t="str">
        <f t="shared" si="140"/>
        <v>es_categoryGoodsGlobal_cateCd</v>
      </c>
      <c r="P2631" s="3" t="s">
        <v>5505</v>
      </c>
    </row>
    <row r="2632" spans="10:16" x14ac:dyDescent="0.45">
      <c r="J2632" s="4" t="s">
        <v>3531</v>
      </c>
      <c r="K2632" s="4" t="s">
        <v>2496</v>
      </c>
      <c r="L2632" s="3" t="s">
        <v>5505</v>
      </c>
      <c r="O2632" t="str">
        <f t="shared" si="140"/>
        <v>es_categoryGoodsGlobal_mallSno</v>
      </c>
      <c r="P2632" s="3" t="s">
        <v>5505</v>
      </c>
    </row>
    <row r="2633" spans="10:16" x14ac:dyDescent="0.45">
      <c r="J2633" s="4" t="s">
        <v>3531</v>
      </c>
      <c r="K2633" s="4" t="s">
        <v>2510</v>
      </c>
      <c r="L2633" s="3"/>
      <c r="O2633" t="str">
        <f t="shared" si="140"/>
        <v>es_categoryGoodsGlobal_cateNm</v>
      </c>
      <c r="P2633" s="3"/>
    </row>
    <row r="2634" spans="10:16" x14ac:dyDescent="0.45">
      <c r="J2634" s="4" t="s">
        <v>3531</v>
      </c>
      <c r="K2634" s="4" t="s">
        <v>2486</v>
      </c>
      <c r="L2634" s="3"/>
      <c r="O2634" t="str">
        <f t="shared" si="140"/>
        <v>es_categoryGoodsGlobal_regDt</v>
      </c>
      <c r="P2634" s="3"/>
    </row>
    <row r="2635" spans="10:16" x14ac:dyDescent="0.45">
      <c r="J2635" s="4" t="s">
        <v>3531</v>
      </c>
      <c r="K2635" s="4" t="s">
        <v>2487</v>
      </c>
      <c r="L2635" s="3"/>
      <c r="O2635" t="str">
        <f t="shared" si="140"/>
        <v>es_categoryGoodsGlobal_modDt</v>
      </c>
      <c r="P2635" s="3"/>
    </row>
    <row r="2636" spans="10:16" x14ac:dyDescent="0.45">
      <c r="J2636" s="4" t="s">
        <v>3532</v>
      </c>
      <c r="K2636" s="4" t="s">
        <v>2450</v>
      </c>
      <c r="L2636" s="3" t="s">
        <v>5505</v>
      </c>
      <c r="O2636" t="str">
        <f t="shared" si="140"/>
        <v>es_categoryStatistics_sno</v>
      </c>
      <c r="P2636" s="3" t="s">
        <v>5505</v>
      </c>
    </row>
    <row r="2637" spans="10:16" x14ac:dyDescent="0.45">
      <c r="J2637" s="4" t="s">
        <v>3532</v>
      </c>
      <c r="K2637" s="4" t="s">
        <v>2511</v>
      </c>
      <c r="L2637" s="3"/>
      <c r="O2637" t="str">
        <f t="shared" si="140"/>
        <v>es_categoryStatistics_cateCd</v>
      </c>
      <c r="P2637" s="3"/>
    </row>
    <row r="2638" spans="10:16" x14ac:dyDescent="0.45">
      <c r="J2638" s="4" t="s">
        <v>3532</v>
      </c>
      <c r="K2638" s="4" t="s">
        <v>2510</v>
      </c>
      <c r="L2638" s="3"/>
      <c r="O2638" t="str">
        <f t="shared" si="140"/>
        <v>es_categoryStatistics_cateNm</v>
      </c>
      <c r="P2638" s="3"/>
    </row>
    <row r="2639" spans="10:16" x14ac:dyDescent="0.45">
      <c r="J2639" s="4" t="s">
        <v>3532</v>
      </c>
      <c r="K2639" s="4" t="s">
        <v>4348</v>
      </c>
      <c r="L2639" s="3"/>
      <c r="O2639" t="str">
        <f t="shared" si="140"/>
        <v>es_categoryStatistics_totalPrice</v>
      </c>
      <c r="P2639" s="3"/>
    </row>
    <row r="2640" spans="10:16" x14ac:dyDescent="0.45">
      <c r="J2640" s="4" t="s">
        <v>3532</v>
      </c>
      <c r="K2640" s="4" t="s">
        <v>4349</v>
      </c>
      <c r="L2640" s="3"/>
      <c r="O2640" t="str">
        <f t="shared" si="140"/>
        <v>es_categoryStatistics_pcPrice</v>
      </c>
      <c r="P2640" s="3"/>
    </row>
    <row r="2641" spans="10:16" x14ac:dyDescent="0.45">
      <c r="J2641" s="4" t="s">
        <v>3532</v>
      </c>
      <c r="K2641" s="4" t="s">
        <v>4350</v>
      </c>
      <c r="L2641" s="3"/>
      <c r="O2641" t="str">
        <f t="shared" si="140"/>
        <v>es_categoryStatistics_mobilePrice</v>
      </c>
      <c r="P2641" s="3"/>
    </row>
    <row r="2642" spans="10:16" x14ac:dyDescent="0.45">
      <c r="J2642" s="4" t="s">
        <v>3532</v>
      </c>
      <c r="K2642" s="4" t="s">
        <v>4351</v>
      </c>
      <c r="L2642" s="3"/>
      <c r="O2642" t="str">
        <f t="shared" si="140"/>
        <v>es_categoryStatistics_totalOrderGoodsCount</v>
      </c>
      <c r="P2642" s="3"/>
    </row>
    <row r="2643" spans="10:16" x14ac:dyDescent="0.45">
      <c r="J2643" s="4" t="s">
        <v>3532</v>
      </c>
      <c r="K2643" s="4" t="s">
        <v>4352</v>
      </c>
      <c r="L2643" s="3"/>
      <c r="O2643" t="str">
        <f t="shared" si="140"/>
        <v>es_categoryStatistics_pcOrderGoodsCount</v>
      </c>
      <c r="P2643" s="3"/>
    </row>
    <row r="2644" spans="10:16" x14ac:dyDescent="0.45">
      <c r="J2644" s="4" t="s">
        <v>3532</v>
      </c>
      <c r="K2644" s="4" t="s">
        <v>4353</v>
      </c>
      <c r="L2644" s="3"/>
      <c r="O2644" t="str">
        <f t="shared" si="140"/>
        <v>es_categoryStatistics_mobileOrderGoodsCount</v>
      </c>
      <c r="P2644" s="3"/>
    </row>
    <row r="2645" spans="10:16" x14ac:dyDescent="0.45">
      <c r="J2645" s="4" t="s">
        <v>3532</v>
      </c>
      <c r="K2645" s="4" t="s">
        <v>4354</v>
      </c>
      <c r="L2645" s="3"/>
      <c r="O2645" t="str">
        <f t="shared" si="140"/>
        <v>es_categoryStatistics_totalOrderCount</v>
      </c>
      <c r="P2645" s="3"/>
    </row>
    <row r="2646" spans="10:16" x14ac:dyDescent="0.45">
      <c r="J2646" s="4" t="s">
        <v>3532</v>
      </c>
      <c r="K2646" s="4" t="s">
        <v>4355</v>
      </c>
      <c r="L2646" s="3"/>
      <c r="O2646" t="str">
        <f t="shared" si="140"/>
        <v>es_categoryStatistics_pcOrderCount</v>
      </c>
      <c r="P2646" s="3"/>
    </row>
    <row r="2647" spans="10:16" x14ac:dyDescent="0.45">
      <c r="J2647" s="4" t="s">
        <v>3532</v>
      </c>
      <c r="K2647" s="4" t="s">
        <v>4356</v>
      </c>
      <c r="L2647" s="3"/>
      <c r="O2647" t="str">
        <f t="shared" si="140"/>
        <v>es_categoryStatistics_mobileOrderCount</v>
      </c>
      <c r="P2647" s="3"/>
    </row>
    <row r="2648" spans="10:16" x14ac:dyDescent="0.45">
      <c r="J2648" s="4" t="s">
        <v>3532</v>
      </c>
      <c r="K2648" s="4" t="s">
        <v>2486</v>
      </c>
      <c r="L2648" s="3"/>
      <c r="O2648" t="str">
        <f t="shared" si="140"/>
        <v>es_categoryStatistics_regDt</v>
      </c>
      <c r="P2648" s="3"/>
    </row>
    <row r="2649" spans="10:16" x14ac:dyDescent="0.45">
      <c r="J2649" s="4" t="s">
        <v>3532</v>
      </c>
      <c r="K2649" s="4" t="s">
        <v>2487</v>
      </c>
      <c r="L2649" s="3"/>
      <c r="O2649" t="str">
        <f t="shared" si="140"/>
        <v>es_categoryStatistics_modDt</v>
      </c>
      <c r="P2649" s="3"/>
    </row>
    <row r="2650" spans="10:16" x14ac:dyDescent="0.45">
      <c r="J2650" s="4" t="s">
        <v>3533</v>
      </c>
      <c r="K2650" s="4" t="s">
        <v>2450</v>
      </c>
      <c r="L2650" s="3" t="s">
        <v>5505</v>
      </c>
      <c r="O2650" t="str">
        <f t="shared" si="140"/>
        <v>es_categoryTheme_sno</v>
      </c>
      <c r="P2650" s="3" t="s">
        <v>5505</v>
      </c>
    </row>
    <row r="2651" spans="10:16" x14ac:dyDescent="0.45">
      <c r="J2651" s="4" t="s">
        <v>3533</v>
      </c>
      <c r="K2651" s="4" t="s">
        <v>4357</v>
      </c>
      <c r="L2651" s="3" t="s">
        <v>5506</v>
      </c>
      <c r="O2651" t="str">
        <f t="shared" si="140"/>
        <v>es_categoryTheme_cateType</v>
      </c>
      <c r="P2651" s="3" t="s">
        <v>5506</v>
      </c>
    </row>
    <row r="2652" spans="10:16" x14ac:dyDescent="0.45">
      <c r="J2652" s="4" t="s">
        <v>3533</v>
      </c>
      <c r="K2652" s="4" t="s">
        <v>4310</v>
      </c>
      <c r="L2652" s="3" t="s">
        <v>5506</v>
      </c>
      <c r="O2652" t="str">
        <f t="shared" si="140"/>
        <v>es_categoryTheme_themeId</v>
      </c>
      <c r="P2652" s="3" t="s">
        <v>5506</v>
      </c>
    </row>
    <row r="2653" spans="10:16" x14ac:dyDescent="0.45">
      <c r="J2653" s="4" t="s">
        <v>3533</v>
      </c>
      <c r="K2653" s="4" t="s">
        <v>4311</v>
      </c>
      <c r="L2653" s="3"/>
      <c r="O2653" t="str">
        <f t="shared" si="140"/>
        <v>es_categoryTheme_themeNm</v>
      </c>
      <c r="P2653" s="3"/>
    </row>
    <row r="2654" spans="10:16" x14ac:dyDescent="0.45">
      <c r="J2654" s="4" t="s">
        <v>3533</v>
      </c>
      <c r="K2654" s="4" t="s">
        <v>4358</v>
      </c>
      <c r="L2654" s="3"/>
      <c r="O2654" t="str">
        <f t="shared" si="140"/>
        <v>es_categoryTheme_listType</v>
      </c>
      <c r="P2654" s="3"/>
    </row>
    <row r="2655" spans="10:16" x14ac:dyDescent="0.45">
      <c r="J2655" s="4" t="s">
        <v>3533</v>
      </c>
      <c r="K2655" s="4" t="s">
        <v>4359</v>
      </c>
      <c r="L2655" s="3"/>
      <c r="O2655" t="str">
        <f t="shared" si="140"/>
        <v>es_categoryTheme_recomType</v>
      </c>
      <c r="P2655" s="3"/>
    </row>
    <row r="2656" spans="10:16" x14ac:dyDescent="0.45">
      <c r="J2656" s="4" t="s">
        <v>3533</v>
      </c>
      <c r="K2656" s="4" t="s">
        <v>4360</v>
      </c>
      <c r="L2656" s="3"/>
      <c r="O2656" t="str">
        <f t="shared" si="140"/>
        <v>es_categoryTheme_subcateType</v>
      </c>
      <c r="P2656" s="3"/>
    </row>
    <row r="2657" spans="10:16" x14ac:dyDescent="0.45">
      <c r="J2657" s="4" t="s">
        <v>3533</v>
      </c>
      <c r="K2657" s="4" t="s">
        <v>4361</v>
      </c>
      <c r="L2657" s="3"/>
      <c r="O2657" t="str">
        <f t="shared" si="140"/>
        <v>es_categoryTheme_imageCd</v>
      </c>
      <c r="P2657" s="3"/>
    </row>
    <row r="2658" spans="10:16" x14ac:dyDescent="0.45">
      <c r="J2658" s="4" t="s">
        <v>3533</v>
      </c>
      <c r="K2658" s="4" t="s">
        <v>4362</v>
      </c>
      <c r="L2658" s="3"/>
      <c r="O2658" t="str">
        <f t="shared" si="140"/>
        <v>es_categoryTheme_sortFl</v>
      </c>
      <c r="P2658" s="3"/>
    </row>
    <row r="2659" spans="10:16" x14ac:dyDescent="0.45">
      <c r="J2659" s="4" t="s">
        <v>3533</v>
      </c>
      <c r="K2659" s="4" t="s">
        <v>4363</v>
      </c>
      <c r="L2659" s="3"/>
      <c r="O2659" t="str">
        <f t="shared" si="140"/>
        <v>es_categoryTheme_lineCnt</v>
      </c>
      <c r="P2659" s="3"/>
    </row>
    <row r="2660" spans="10:16" x14ac:dyDescent="0.45">
      <c r="J2660" s="4" t="s">
        <v>3533</v>
      </c>
      <c r="K2660" s="4" t="s">
        <v>4364</v>
      </c>
      <c r="L2660" s="3"/>
      <c r="O2660" t="str">
        <f t="shared" si="140"/>
        <v>es_categoryTheme_rowCnt</v>
      </c>
      <c r="P2660" s="3"/>
    </row>
    <row r="2661" spans="10:16" x14ac:dyDescent="0.45">
      <c r="J2661" s="4" t="s">
        <v>3533</v>
      </c>
      <c r="K2661" s="4" t="s">
        <v>4365</v>
      </c>
      <c r="L2661" s="3"/>
      <c r="O2661" t="str">
        <f t="shared" si="140"/>
        <v>es_categoryTheme_imageFl</v>
      </c>
      <c r="P2661" s="3"/>
    </row>
    <row r="2662" spans="10:16" x14ac:dyDescent="0.45">
      <c r="J2662" s="4" t="s">
        <v>3533</v>
      </c>
      <c r="K2662" s="4" t="s">
        <v>2644</v>
      </c>
      <c r="L2662" s="3"/>
      <c r="O2662" t="str">
        <f t="shared" si="140"/>
        <v>es_categoryTheme_goodsNmFl</v>
      </c>
      <c r="P2662" s="3"/>
    </row>
    <row r="2663" spans="10:16" x14ac:dyDescent="0.45">
      <c r="J2663" s="4" t="s">
        <v>3533</v>
      </c>
      <c r="K2663" s="4" t="s">
        <v>4366</v>
      </c>
      <c r="L2663" s="3"/>
      <c r="O2663" t="str">
        <f t="shared" si="140"/>
        <v>es_categoryTheme_priceFl</v>
      </c>
      <c r="P2663" s="3"/>
    </row>
    <row r="2664" spans="10:16" x14ac:dyDescent="0.45">
      <c r="J2664" s="4" t="s">
        <v>3533</v>
      </c>
      <c r="K2664" s="4" t="s">
        <v>2696</v>
      </c>
      <c r="L2664" s="3"/>
      <c r="O2664" t="str">
        <f t="shared" si="140"/>
        <v>es_categoryTheme_soldOutFl</v>
      </c>
      <c r="P2664" s="3"/>
    </row>
    <row r="2665" spans="10:16" x14ac:dyDescent="0.45">
      <c r="J2665" s="4" t="s">
        <v>3533</v>
      </c>
      <c r="K2665" s="4" t="s">
        <v>4367</v>
      </c>
      <c r="L2665" s="3"/>
      <c r="O2665" t="str">
        <f t="shared" si="140"/>
        <v>es_categoryTheme_soldOutIconFl</v>
      </c>
      <c r="P2665" s="3"/>
    </row>
    <row r="2666" spans="10:16" x14ac:dyDescent="0.45">
      <c r="J2666" s="4" t="s">
        <v>3533</v>
      </c>
      <c r="K2666" s="4" t="s">
        <v>4368</v>
      </c>
      <c r="L2666" s="3"/>
      <c r="O2666" t="str">
        <f t="shared" si="140"/>
        <v>es_categoryTheme_iconFl</v>
      </c>
      <c r="P2666" s="3"/>
    </row>
    <row r="2667" spans="10:16" x14ac:dyDescent="0.45">
      <c r="J2667" s="4" t="s">
        <v>3533</v>
      </c>
      <c r="K2667" s="4" t="s">
        <v>4369</v>
      </c>
      <c r="L2667" s="3"/>
      <c r="O2667" t="str">
        <f t="shared" si="140"/>
        <v>es_categoryTheme_fixedPriceFl</v>
      </c>
      <c r="P2667" s="3"/>
    </row>
    <row r="2668" spans="10:16" x14ac:dyDescent="0.45">
      <c r="J2668" s="4" t="s">
        <v>3533</v>
      </c>
      <c r="K2668" s="4" t="s">
        <v>4370</v>
      </c>
      <c r="L2668" s="3"/>
      <c r="O2668" t="str">
        <f t="shared" si="140"/>
        <v>es_categoryTheme_couponPriceFl</v>
      </c>
      <c r="P2668" s="3"/>
    </row>
    <row r="2669" spans="10:16" x14ac:dyDescent="0.45">
      <c r="J2669" s="4" t="s">
        <v>3533</v>
      </c>
      <c r="K2669" s="4" t="s">
        <v>2705</v>
      </c>
      <c r="L2669" s="3"/>
      <c r="O2669" t="str">
        <f t="shared" si="140"/>
        <v>es_categoryTheme_mileageFl</v>
      </c>
      <c r="P2669" s="3"/>
    </row>
    <row r="2670" spans="10:16" x14ac:dyDescent="0.45">
      <c r="J2670" s="4" t="s">
        <v>3533</v>
      </c>
      <c r="K2670" s="4" t="s">
        <v>4371</v>
      </c>
      <c r="L2670" s="3"/>
      <c r="O2670" t="str">
        <f t="shared" si="140"/>
        <v>es_categoryTheme_shortDescFl</v>
      </c>
      <c r="P2670" s="3"/>
    </row>
    <row r="2671" spans="10:16" x14ac:dyDescent="0.45">
      <c r="J2671" s="4" t="s">
        <v>3533</v>
      </c>
      <c r="K2671" s="4" t="s">
        <v>4372</v>
      </c>
      <c r="L2671" s="3"/>
      <c r="O2671" t="str">
        <f t="shared" si="140"/>
        <v>es_categoryTheme_brandFl</v>
      </c>
      <c r="P2671" s="3"/>
    </row>
    <row r="2672" spans="10:16" x14ac:dyDescent="0.45">
      <c r="J2672" s="4" t="s">
        <v>3533</v>
      </c>
      <c r="K2672" s="4" t="s">
        <v>4373</v>
      </c>
      <c r="L2672" s="3"/>
      <c r="O2672" t="str">
        <f t="shared" si="140"/>
        <v>es_categoryTheme_makerFl</v>
      </c>
      <c r="P2672" s="3"/>
    </row>
    <row r="2673" spans="10:16" x14ac:dyDescent="0.45">
      <c r="J2673" s="4" t="s">
        <v>3533</v>
      </c>
      <c r="K2673" s="4" t="s">
        <v>2733</v>
      </c>
      <c r="L2673" s="3"/>
      <c r="O2673" t="str">
        <f t="shared" si="140"/>
        <v>es_categoryTheme_optionFl</v>
      </c>
      <c r="P2673" s="3"/>
    </row>
    <row r="2674" spans="10:16" x14ac:dyDescent="0.45">
      <c r="J2674" s="4" t="s">
        <v>3533</v>
      </c>
      <c r="K2674" s="4" t="s">
        <v>4374</v>
      </c>
      <c r="L2674" s="3"/>
      <c r="O2674" t="str">
        <f t="shared" si="140"/>
        <v>es_categoryTheme_recomFl</v>
      </c>
      <c r="P2674" s="3"/>
    </row>
    <row r="2675" spans="10:16" x14ac:dyDescent="0.45">
      <c r="J2675" s="4" t="s">
        <v>3533</v>
      </c>
      <c r="K2675" s="4" t="s">
        <v>4375</v>
      </c>
      <c r="L2675" s="3"/>
      <c r="O2675" t="str">
        <f t="shared" si="140"/>
        <v>es_categoryTheme_recomImageCd</v>
      </c>
      <c r="P2675" s="3"/>
    </row>
    <row r="2676" spans="10:16" x14ac:dyDescent="0.45">
      <c r="J2676" s="4" t="s">
        <v>3533</v>
      </c>
      <c r="K2676" s="4" t="s">
        <v>4376</v>
      </c>
      <c r="L2676" s="3"/>
      <c r="O2676" t="str">
        <f t="shared" si="140"/>
        <v>es_categoryTheme_recomPage</v>
      </c>
      <c r="P2676" s="3"/>
    </row>
    <row r="2677" spans="10:16" x14ac:dyDescent="0.45">
      <c r="J2677" s="4" t="s">
        <v>3533</v>
      </c>
      <c r="K2677" s="4" t="s">
        <v>4377</v>
      </c>
      <c r="L2677" s="3"/>
      <c r="O2677" t="str">
        <f t="shared" si="140"/>
        <v>es_categoryTheme_recomLineCnt</v>
      </c>
      <c r="P2677" s="3"/>
    </row>
    <row r="2678" spans="10:16" x14ac:dyDescent="0.45">
      <c r="J2678" s="4" t="s">
        <v>3533</v>
      </c>
      <c r="K2678" s="4" t="s">
        <v>4378</v>
      </c>
      <c r="L2678" s="3"/>
      <c r="O2678" t="str">
        <f t="shared" si="140"/>
        <v>es_categoryTheme_recomRowCnt</v>
      </c>
      <c r="P2678" s="3"/>
    </row>
    <row r="2679" spans="10:16" x14ac:dyDescent="0.45">
      <c r="J2679" s="4" t="s">
        <v>3533</v>
      </c>
      <c r="K2679" s="4" t="s">
        <v>4379</v>
      </c>
      <c r="L2679" s="3"/>
      <c r="O2679" t="str">
        <f t="shared" si="140"/>
        <v>es_categoryTheme_recomImageFl</v>
      </c>
      <c r="P2679" s="3"/>
    </row>
    <row r="2680" spans="10:16" x14ac:dyDescent="0.45">
      <c r="J2680" s="4" t="s">
        <v>3533</v>
      </c>
      <c r="K2680" s="4" t="s">
        <v>4380</v>
      </c>
      <c r="L2680" s="3"/>
      <c r="O2680" t="str">
        <f t="shared" si="140"/>
        <v>es_categoryTheme_recomGoodsNmFl</v>
      </c>
      <c r="P2680" s="3"/>
    </row>
    <row r="2681" spans="10:16" x14ac:dyDescent="0.45">
      <c r="J2681" s="4" t="s">
        <v>3533</v>
      </c>
      <c r="K2681" s="4" t="s">
        <v>4381</v>
      </c>
      <c r="L2681" s="3"/>
      <c r="O2681" t="str">
        <f t="shared" si="140"/>
        <v>es_categoryTheme_recomPriceFl</v>
      </c>
      <c r="P2681" s="3"/>
    </row>
    <row r="2682" spans="10:16" x14ac:dyDescent="0.45">
      <c r="J2682" s="4" t="s">
        <v>3533</v>
      </c>
      <c r="K2682" s="4" t="s">
        <v>4382</v>
      </c>
      <c r="L2682" s="3"/>
      <c r="O2682" t="str">
        <f t="shared" si="140"/>
        <v>es_categoryTheme_recomSoldOutFl</v>
      </c>
      <c r="P2682" s="3"/>
    </row>
    <row r="2683" spans="10:16" x14ac:dyDescent="0.45">
      <c r="J2683" s="4" t="s">
        <v>3533</v>
      </c>
      <c r="K2683" s="4" t="s">
        <v>4383</v>
      </c>
      <c r="L2683" s="3"/>
      <c r="O2683" t="str">
        <f t="shared" si="140"/>
        <v>es_categoryTheme_recomSoldOutIconFl</v>
      </c>
      <c r="P2683" s="3"/>
    </row>
    <row r="2684" spans="10:16" x14ac:dyDescent="0.45">
      <c r="J2684" s="4" t="s">
        <v>3533</v>
      </c>
      <c r="K2684" s="4" t="s">
        <v>4384</v>
      </c>
      <c r="L2684" s="3"/>
      <c r="O2684" t="str">
        <f t="shared" si="140"/>
        <v>es_categoryTheme_recomIconFl</v>
      </c>
      <c r="P2684" s="3"/>
    </row>
    <row r="2685" spans="10:16" x14ac:dyDescent="0.45">
      <c r="J2685" s="4" t="s">
        <v>3533</v>
      </c>
      <c r="K2685" s="4" t="s">
        <v>4385</v>
      </c>
      <c r="L2685" s="3"/>
      <c r="O2685" t="str">
        <f t="shared" si="140"/>
        <v>es_categoryTheme_recomFixedPriceFl</v>
      </c>
      <c r="P2685" s="3"/>
    </row>
    <row r="2686" spans="10:16" x14ac:dyDescent="0.45">
      <c r="J2686" s="4" t="s">
        <v>3533</v>
      </c>
      <c r="K2686" s="4" t="s">
        <v>4386</v>
      </c>
      <c r="L2686" s="3"/>
      <c r="O2686" t="str">
        <f t="shared" si="140"/>
        <v>es_categoryTheme_recomCouponPriceFl</v>
      </c>
      <c r="P2686" s="3"/>
    </row>
    <row r="2687" spans="10:16" x14ac:dyDescent="0.45">
      <c r="J2687" s="4" t="s">
        <v>3533</v>
      </c>
      <c r="K2687" s="4" t="s">
        <v>4387</v>
      </c>
      <c r="L2687" s="3"/>
      <c r="O2687" t="str">
        <f t="shared" si="140"/>
        <v>es_categoryTheme_recomMileageFl</v>
      </c>
      <c r="P2687" s="3"/>
    </row>
    <row r="2688" spans="10:16" x14ac:dyDescent="0.45">
      <c r="J2688" s="4" t="s">
        <v>3533</v>
      </c>
      <c r="K2688" s="4" t="s">
        <v>4388</v>
      </c>
      <c r="L2688" s="3"/>
      <c r="O2688" t="str">
        <f t="shared" si="140"/>
        <v>es_categoryTheme_recomShortDescFl</v>
      </c>
      <c r="P2688" s="3"/>
    </row>
    <row r="2689" spans="10:16" x14ac:dyDescent="0.45">
      <c r="J2689" s="4" t="s">
        <v>3533</v>
      </c>
      <c r="K2689" s="4" t="s">
        <v>4389</v>
      </c>
      <c r="L2689" s="3"/>
      <c r="O2689" t="str">
        <f t="shared" si="140"/>
        <v>es_categoryTheme_recomBrandFl</v>
      </c>
      <c r="P2689" s="3"/>
    </row>
    <row r="2690" spans="10:16" x14ac:dyDescent="0.45">
      <c r="J2690" s="4" t="s">
        <v>3533</v>
      </c>
      <c r="K2690" s="4" t="s">
        <v>4390</v>
      </c>
      <c r="L2690" s="3"/>
      <c r="O2690" t="str">
        <f t="shared" si="140"/>
        <v>es_categoryTheme_recomMakerFl</v>
      </c>
      <c r="P2690" s="3"/>
    </row>
    <row r="2691" spans="10:16" x14ac:dyDescent="0.45">
      <c r="J2691" s="4" t="s">
        <v>3533</v>
      </c>
      <c r="K2691" s="4" t="s">
        <v>4391</v>
      </c>
      <c r="L2691" s="3"/>
      <c r="O2691" t="str">
        <f t="shared" si="140"/>
        <v>es_categoryTheme_recomOptionFl</v>
      </c>
      <c r="P2691" s="3"/>
    </row>
    <row r="2692" spans="10:16" x14ac:dyDescent="0.45">
      <c r="J2692" s="4" t="s">
        <v>3533</v>
      </c>
      <c r="K2692" s="4" t="s">
        <v>4392</v>
      </c>
      <c r="L2692" s="3"/>
      <c r="O2692" t="str">
        <f t="shared" si="140"/>
        <v>es_categoryTheme_subcateCntFl</v>
      </c>
      <c r="P2692" s="3"/>
    </row>
    <row r="2693" spans="10:16" x14ac:dyDescent="0.45">
      <c r="J2693" s="4" t="s">
        <v>3533</v>
      </c>
      <c r="K2693" s="4" t="s">
        <v>4393</v>
      </c>
      <c r="L2693" s="3"/>
      <c r="O2693" t="str">
        <f t="shared" ref="O2693:O2756" si="141">J2693&amp;"_"&amp;K2693</f>
        <v>es_categoryTheme_mobileListType</v>
      </c>
      <c r="P2693" s="3"/>
    </row>
    <row r="2694" spans="10:16" x14ac:dyDescent="0.45">
      <c r="J2694" s="4" t="s">
        <v>3533</v>
      </c>
      <c r="K2694" s="4" t="s">
        <v>4394</v>
      </c>
      <c r="L2694" s="3"/>
      <c r="O2694" t="str">
        <f t="shared" si="141"/>
        <v>es_categoryTheme_mobileImageCd</v>
      </c>
      <c r="P2694" s="3"/>
    </row>
    <row r="2695" spans="10:16" x14ac:dyDescent="0.45">
      <c r="J2695" s="4" t="s">
        <v>3533</v>
      </c>
      <c r="K2695" s="4" t="s">
        <v>4395</v>
      </c>
      <c r="L2695" s="3"/>
      <c r="O2695" t="str">
        <f t="shared" si="141"/>
        <v>es_categoryTheme_mobileImageSize</v>
      </c>
      <c r="P2695" s="3"/>
    </row>
    <row r="2696" spans="10:16" x14ac:dyDescent="0.45">
      <c r="J2696" s="4" t="s">
        <v>3533</v>
      </c>
      <c r="K2696" s="4" t="s">
        <v>4396</v>
      </c>
      <c r="L2696" s="3"/>
      <c r="O2696" t="str">
        <f t="shared" si="141"/>
        <v>es_categoryTheme_mobileSortFl</v>
      </c>
      <c r="P2696" s="3"/>
    </row>
    <row r="2697" spans="10:16" x14ac:dyDescent="0.45">
      <c r="J2697" s="4" t="s">
        <v>3533</v>
      </c>
      <c r="K2697" s="4" t="s">
        <v>4397</v>
      </c>
      <c r="L2697" s="3"/>
      <c r="O2697" t="str">
        <f t="shared" si="141"/>
        <v>es_categoryTheme_mobileLineCnt</v>
      </c>
      <c r="P2697" s="3"/>
    </row>
    <row r="2698" spans="10:16" x14ac:dyDescent="0.45">
      <c r="J2698" s="4" t="s">
        <v>3533</v>
      </c>
      <c r="K2698" s="4" t="s">
        <v>4398</v>
      </c>
      <c r="L2698" s="3"/>
      <c r="O2698" t="str">
        <f t="shared" si="141"/>
        <v>es_categoryTheme_mobileRowCnt</v>
      </c>
      <c r="P2698" s="3"/>
    </row>
    <row r="2699" spans="10:16" x14ac:dyDescent="0.45">
      <c r="J2699" s="4" t="s">
        <v>3533</v>
      </c>
      <c r="K2699" s="4" t="s">
        <v>4399</v>
      </c>
      <c r="L2699" s="3"/>
      <c r="O2699" t="str">
        <f t="shared" si="141"/>
        <v>es_categoryTheme_mobileSoldOutFl</v>
      </c>
      <c r="P2699" s="3"/>
    </row>
    <row r="2700" spans="10:16" x14ac:dyDescent="0.45">
      <c r="J2700" s="4" t="s">
        <v>3533</v>
      </c>
      <c r="K2700" s="4" t="s">
        <v>4400</v>
      </c>
      <c r="L2700" s="3"/>
      <c r="O2700" t="str">
        <f t="shared" si="141"/>
        <v>es_categoryTheme_mobileSoldOutIconFl</v>
      </c>
      <c r="P2700" s="3"/>
    </row>
    <row r="2701" spans="10:16" x14ac:dyDescent="0.45">
      <c r="J2701" s="4" t="s">
        <v>3533</v>
      </c>
      <c r="K2701" s="4" t="s">
        <v>4401</v>
      </c>
      <c r="L2701" s="3"/>
      <c r="O2701" t="str">
        <f t="shared" si="141"/>
        <v>es_categoryTheme_mobileIconFl</v>
      </c>
      <c r="P2701" s="3"/>
    </row>
    <row r="2702" spans="10:16" x14ac:dyDescent="0.45">
      <c r="J2702" s="4" t="s">
        <v>3533</v>
      </c>
      <c r="K2702" s="4" t="s">
        <v>4402</v>
      </c>
      <c r="L2702" s="3"/>
      <c r="O2702" t="str">
        <f t="shared" si="141"/>
        <v>es_categoryTheme_mobileImageFl</v>
      </c>
      <c r="P2702" s="3"/>
    </row>
    <row r="2703" spans="10:16" x14ac:dyDescent="0.45">
      <c r="J2703" s="4" t="s">
        <v>3533</v>
      </c>
      <c r="K2703" s="4" t="s">
        <v>4403</v>
      </c>
      <c r="L2703" s="3"/>
      <c r="O2703" t="str">
        <f t="shared" si="141"/>
        <v>es_categoryTheme_mobileGoodsNmFl</v>
      </c>
      <c r="P2703" s="3"/>
    </row>
    <row r="2704" spans="10:16" x14ac:dyDescent="0.45">
      <c r="J2704" s="4" t="s">
        <v>3533</v>
      </c>
      <c r="K2704" s="4" t="s">
        <v>4404</v>
      </c>
      <c r="L2704" s="3"/>
      <c r="O2704" t="str">
        <f t="shared" si="141"/>
        <v>es_categoryTheme_mobileShortDescFl</v>
      </c>
      <c r="P2704" s="3"/>
    </row>
    <row r="2705" spans="10:16" x14ac:dyDescent="0.45">
      <c r="J2705" s="4" t="s">
        <v>3533</v>
      </c>
      <c r="K2705" s="4" t="s">
        <v>4405</v>
      </c>
      <c r="L2705" s="3"/>
      <c r="O2705" t="str">
        <f t="shared" si="141"/>
        <v>es_categoryTheme_mobileBrandFl</v>
      </c>
      <c r="P2705" s="3"/>
    </row>
    <row r="2706" spans="10:16" x14ac:dyDescent="0.45">
      <c r="J2706" s="4" t="s">
        <v>3533</v>
      </c>
      <c r="K2706" s="4" t="s">
        <v>4406</v>
      </c>
      <c r="L2706" s="3"/>
      <c r="O2706" t="str">
        <f t="shared" si="141"/>
        <v>es_categoryTheme_mobileMakerFl</v>
      </c>
      <c r="P2706" s="3"/>
    </row>
    <row r="2707" spans="10:16" x14ac:dyDescent="0.45">
      <c r="J2707" s="4" t="s">
        <v>3533</v>
      </c>
      <c r="K2707" s="4" t="s">
        <v>4407</v>
      </c>
      <c r="L2707" s="3"/>
      <c r="O2707" t="str">
        <f t="shared" si="141"/>
        <v>es_categoryTheme_mobilePriceFl</v>
      </c>
      <c r="P2707" s="3"/>
    </row>
    <row r="2708" spans="10:16" x14ac:dyDescent="0.45">
      <c r="J2708" s="4" t="s">
        <v>3533</v>
      </c>
      <c r="K2708" s="4" t="s">
        <v>4408</v>
      </c>
      <c r="L2708" s="3"/>
      <c r="O2708" t="str">
        <f t="shared" si="141"/>
        <v>es_categoryTheme_mobileFixedPriceFl</v>
      </c>
      <c r="P2708" s="3"/>
    </row>
    <row r="2709" spans="10:16" x14ac:dyDescent="0.45">
      <c r="J2709" s="4" t="s">
        <v>3533</v>
      </c>
      <c r="K2709" s="4" t="s">
        <v>4409</v>
      </c>
      <c r="L2709" s="3"/>
      <c r="O2709" t="str">
        <f t="shared" si="141"/>
        <v>es_categoryTheme_mobileMileageFl</v>
      </c>
      <c r="P2709" s="3"/>
    </row>
    <row r="2710" spans="10:16" x14ac:dyDescent="0.45">
      <c r="J2710" s="4" t="s">
        <v>3533</v>
      </c>
      <c r="K2710" s="4" t="s">
        <v>2486</v>
      </c>
      <c r="L2710" s="3"/>
      <c r="O2710" t="str">
        <f t="shared" si="141"/>
        <v>es_categoryTheme_regDt</v>
      </c>
      <c r="P2710" s="3"/>
    </row>
    <row r="2711" spans="10:16" x14ac:dyDescent="0.45">
      <c r="J2711" s="4" t="s">
        <v>3533</v>
      </c>
      <c r="K2711" s="4" t="s">
        <v>2487</v>
      </c>
      <c r="L2711" s="3"/>
      <c r="O2711" t="str">
        <f t="shared" si="141"/>
        <v>es_categoryTheme_modDt</v>
      </c>
      <c r="P2711" s="3"/>
    </row>
    <row r="2712" spans="10:16" x14ac:dyDescent="0.45">
      <c r="J2712" s="4" t="s">
        <v>830</v>
      </c>
      <c r="K2712" s="4" t="s">
        <v>2550</v>
      </c>
      <c r="L2712" s="3" t="s">
        <v>5505</v>
      </c>
      <c r="O2712" t="str">
        <f t="shared" si="141"/>
        <v>es_code_itemCd</v>
      </c>
      <c r="P2712" s="3" t="s">
        <v>5505</v>
      </c>
    </row>
    <row r="2713" spans="10:16" x14ac:dyDescent="0.45">
      <c r="J2713" s="4" t="s">
        <v>830</v>
      </c>
      <c r="K2713" s="4" t="s">
        <v>2551</v>
      </c>
      <c r="L2713" s="3" t="s">
        <v>5506</v>
      </c>
      <c r="O2713" t="str">
        <f t="shared" si="141"/>
        <v>es_code_groupCd</v>
      </c>
      <c r="P2713" s="3" t="s">
        <v>5506</v>
      </c>
    </row>
    <row r="2714" spans="10:16" x14ac:dyDescent="0.45">
      <c r="J2714" s="4" t="s">
        <v>830</v>
      </c>
      <c r="K2714" s="4" t="s">
        <v>2552</v>
      </c>
      <c r="L2714" s="3"/>
      <c r="O2714" t="str">
        <f t="shared" si="141"/>
        <v>es_code_itemNm</v>
      </c>
      <c r="P2714" s="3"/>
    </row>
    <row r="2715" spans="10:16" x14ac:dyDescent="0.45">
      <c r="J2715" s="4" t="s">
        <v>830</v>
      </c>
      <c r="K2715" s="4" t="s">
        <v>2553</v>
      </c>
      <c r="L2715" s="3"/>
      <c r="O2715" t="str">
        <f t="shared" si="141"/>
        <v>es_code_sort</v>
      </c>
      <c r="P2715" s="3"/>
    </row>
    <row r="2716" spans="10:16" x14ac:dyDescent="0.45">
      <c r="J2716" s="4" t="s">
        <v>830</v>
      </c>
      <c r="K2716" s="4" t="s">
        <v>2554</v>
      </c>
      <c r="L2716" s="3"/>
      <c r="O2716" t="str">
        <f t="shared" si="141"/>
        <v>es_code_useFl</v>
      </c>
      <c r="P2716" s="3"/>
    </row>
    <row r="2717" spans="10:16" x14ac:dyDescent="0.45">
      <c r="J2717" s="4" t="s">
        <v>830</v>
      </c>
      <c r="K2717" s="4" t="s">
        <v>2555</v>
      </c>
      <c r="L2717" s="3"/>
      <c r="O2717" t="str">
        <f t="shared" si="141"/>
        <v>es_code_isBasic</v>
      </c>
      <c r="P2717" s="3"/>
    </row>
    <row r="2718" spans="10:16" x14ac:dyDescent="0.45">
      <c r="J2718" s="4" t="s">
        <v>830</v>
      </c>
      <c r="K2718" s="4" t="s">
        <v>2556</v>
      </c>
      <c r="L2718" s="3"/>
      <c r="O2718" t="str">
        <f t="shared" si="141"/>
        <v>es_code_isUpdatableUse</v>
      </c>
      <c r="P2718" s="3"/>
    </row>
    <row r="2719" spans="10:16" x14ac:dyDescent="0.45">
      <c r="J2719" s="4" t="s">
        <v>830</v>
      </c>
      <c r="K2719" s="4" t="s">
        <v>2557</v>
      </c>
      <c r="L2719" s="3"/>
      <c r="O2719" t="str">
        <f t="shared" si="141"/>
        <v>es_code_isUpdatableText</v>
      </c>
      <c r="P2719" s="3"/>
    </row>
    <row r="2720" spans="10:16" x14ac:dyDescent="0.45">
      <c r="J2720" s="4" t="s">
        <v>830</v>
      </c>
      <c r="K2720" s="4" t="s">
        <v>2486</v>
      </c>
      <c r="L2720" s="3"/>
      <c r="O2720" t="str">
        <f t="shared" si="141"/>
        <v>es_code_regDt</v>
      </c>
      <c r="P2720" s="3"/>
    </row>
    <row r="2721" spans="10:16" x14ac:dyDescent="0.45">
      <c r="J2721" s="4" t="s">
        <v>830</v>
      </c>
      <c r="K2721" s="4" t="s">
        <v>2487</v>
      </c>
      <c r="L2721" s="3"/>
      <c r="O2721" t="str">
        <f t="shared" si="141"/>
        <v>es_code_modDt</v>
      </c>
      <c r="P2721" s="3"/>
    </row>
    <row r="2722" spans="10:16" x14ac:dyDescent="0.45">
      <c r="J2722" s="4" t="s">
        <v>3534</v>
      </c>
      <c r="K2722" s="4" t="s">
        <v>2496</v>
      </c>
      <c r="L2722" s="3" t="s">
        <v>5505</v>
      </c>
      <c r="O2722" t="str">
        <f t="shared" si="141"/>
        <v>es_codeGlobal_mallSno</v>
      </c>
      <c r="P2722" s="3" t="s">
        <v>5505</v>
      </c>
    </row>
    <row r="2723" spans="10:16" x14ac:dyDescent="0.45">
      <c r="J2723" s="4" t="s">
        <v>3534</v>
      </c>
      <c r="K2723" s="4" t="s">
        <v>2550</v>
      </c>
      <c r="L2723" s="3" t="s">
        <v>5505</v>
      </c>
      <c r="O2723" t="str">
        <f t="shared" si="141"/>
        <v>es_codeGlobal_itemCd</v>
      </c>
      <c r="P2723" s="3" t="s">
        <v>5505</v>
      </c>
    </row>
    <row r="2724" spans="10:16" x14ac:dyDescent="0.45">
      <c r="J2724" s="4" t="s">
        <v>3534</v>
      </c>
      <c r="K2724" s="4" t="s">
        <v>2551</v>
      </c>
      <c r="L2724" s="3"/>
      <c r="O2724" t="str">
        <f t="shared" si="141"/>
        <v>es_codeGlobal_groupCd</v>
      </c>
      <c r="P2724" s="3"/>
    </row>
    <row r="2725" spans="10:16" x14ac:dyDescent="0.45">
      <c r="J2725" s="4" t="s">
        <v>3534</v>
      </c>
      <c r="K2725" s="4" t="s">
        <v>2552</v>
      </c>
      <c r="L2725" s="3"/>
      <c r="O2725" t="str">
        <f t="shared" si="141"/>
        <v>es_codeGlobal_itemNm</v>
      </c>
      <c r="P2725" s="3"/>
    </row>
    <row r="2726" spans="10:16" x14ac:dyDescent="0.45">
      <c r="J2726" s="4" t="s">
        <v>3534</v>
      </c>
      <c r="K2726" s="4" t="s">
        <v>2553</v>
      </c>
      <c r="L2726" s="3"/>
      <c r="O2726" t="str">
        <f t="shared" si="141"/>
        <v>es_codeGlobal_sort</v>
      </c>
      <c r="P2726" s="3"/>
    </row>
    <row r="2727" spans="10:16" x14ac:dyDescent="0.45">
      <c r="J2727" s="4" t="s">
        <v>3534</v>
      </c>
      <c r="K2727" s="4" t="s">
        <v>2554</v>
      </c>
      <c r="L2727" s="3"/>
      <c r="O2727" t="str">
        <f t="shared" si="141"/>
        <v>es_codeGlobal_useFl</v>
      </c>
      <c r="P2727" s="3"/>
    </row>
    <row r="2728" spans="10:16" x14ac:dyDescent="0.45">
      <c r="J2728" s="4" t="s">
        <v>3534</v>
      </c>
      <c r="K2728" s="4" t="s">
        <v>2555</v>
      </c>
      <c r="L2728" s="3"/>
      <c r="O2728" t="str">
        <f t="shared" si="141"/>
        <v>es_codeGlobal_isBasic</v>
      </c>
      <c r="P2728" s="3"/>
    </row>
    <row r="2729" spans="10:16" x14ac:dyDescent="0.45">
      <c r="J2729" s="4" t="s">
        <v>3534</v>
      </c>
      <c r="K2729" s="4" t="s">
        <v>2486</v>
      </c>
      <c r="L2729" s="3"/>
      <c r="O2729" t="str">
        <f t="shared" si="141"/>
        <v>es_codeGlobal_regDt</v>
      </c>
      <c r="P2729" s="3"/>
    </row>
    <row r="2730" spans="10:16" x14ac:dyDescent="0.45">
      <c r="J2730" s="4" t="s">
        <v>3534</v>
      </c>
      <c r="K2730" s="4" t="s">
        <v>2487</v>
      </c>
      <c r="L2730" s="3"/>
      <c r="O2730" t="str">
        <f t="shared" si="141"/>
        <v>es_codeGlobal_modDt</v>
      </c>
      <c r="P2730" s="3"/>
    </row>
    <row r="2731" spans="10:16" x14ac:dyDescent="0.45">
      <c r="J2731" s="4" t="s">
        <v>3535</v>
      </c>
      <c r="K2731" s="4" t="s">
        <v>2450</v>
      </c>
      <c r="L2731" s="3" t="s">
        <v>5505</v>
      </c>
      <c r="O2731" t="str">
        <f t="shared" si="141"/>
        <v>es_comebackCoupon_sno</v>
      </c>
      <c r="P2731" s="3" t="s">
        <v>5505</v>
      </c>
    </row>
    <row r="2732" spans="10:16" x14ac:dyDescent="0.45">
      <c r="J2732" s="4" t="s">
        <v>3535</v>
      </c>
      <c r="K2732" s="4" t="s">
        <v>4155</v>
      </c>
      <c r="L2732" s="3"/>
      <c r="O2732" t="str">
        <f t="shared" si="141"/>
        <v>es_comebackCoupon_title</v>
      </c>
      <c r="P2732" s="3"/>
    </row>
    <row r="2733" spans="10:16" x14ac:dyDescent="0.45">
      <c r="J2733" s="4" t="s">
        <v>3535</v>
      </c>
      <c r="K2733" s="4" t="s">
        <v>4410</v>
      </c>
      <c r="L2733" s="3"/>
      <c r="O2733" t="str">
        <f t="shared" si="141"/>
        <v>es_comebackCoupon_targetFl</v>
      </c>
      <c r="P2733" s="3"/>
    </row>
    <row r="2734" spans="10:16" x14ac:dyDescent="0.45">
      <c r="J2734" s="4" t="s">
        <v>3535</v>
      </c>
      <c r="K2734" s="4" t="s">
        <v>4411</v>
      </c>
      <c r="L2734" s="3"/>
      <c r="O2734" t="str">
        <f t="shared" si="141"/>
        <v>es_comebackCoupon_targetOrderFl</v>
      </c>
      <c r="P2734" s="3"/>
    </row>
    <row r="2735" spans="10:16" x14ac:dyDescent="0.45">
      <c r="J2735" s="4" t="s">
        <v>3535</v>
      </c>
      <c r="K2735" s="4" t="s">
        <v>4412</v>
      </c>
      <c r="L2735" s="3"/>
      <c r="O2735" t="str">
        <f t="shared" si="141"/>
        <v>es_comebackCoupon_targetOrderDay</v>
      </c>
      <c r="P2735" s="3"/>
    </row>
    <row r="2736" spans="10:16" x14ac:dyDescent="0.45">
      <c r="J2736" s="4" t="s">
        <v>3535</v>
      </c>
      <c r="K2736" s="4" t="s">
        <v>4413</v>
      </c>
      <c r="L2736" s="3"/>
      <c r="O2736" t="str">
        <f t="shared" si="141"/>
        <v>es_comebackCoupon_targetOrderPriceMin</v>
      </c>
      <c r="P2736" s="3"/>
    </row>
    <row r="2737" spans="10:16" x14ac:dyDescent="0.45">
      <c r="J2737" s="4" t="s">
        <v>3535</v>
      </c>
      <c r="K2737" s="4" t="s">
        <v>4414</v>
      </c>
      <c r="L2737" s="3"/>
      <c r="O2737" t="str">
        <f t="shared" si="141"/>
        <v>es_comebackCoupon_targetOrderPriceMax</v>
      </c>
      <c r="P2737" s="3"/>
    </row>
    <row r="2738" spans="10:16" x14ac:dyDescent="0.45">
      <c r="J2738" s="4" t="s">
        <v>3535</v>
      </c>
      <c r="K2738" s="4" t="s">
        <v>4415</v>
      </c>
      <c r="L2738" s="3"/>
      <c r="O2738" t="str">
        <f t="shared" si="141"/>
        <v>es_comebackCoupon_targetGoodFl</v>
      </c>
      <c r="P2738" s="3"/>
    </row>
    <row r="2739" spans="10:16" x14ac:dyDescent="0.45">
      <c r="J2739" s="4" t="s">
        <v>3535</v>
      </c>
      <c r="K2739" s="4" t="s">
        <v>4416</v>
      </c>
      <c r="L2739" s="3"/>
      <c r="O2739" t="str">
        <f t="shared" si="141"/>
        <v>es_comebackCoupon_targetGoodDay</v>
      </c>
      <c r="P2739" s="3"/>
    </row>
    <row r="2740" spans="10:16" x14ac:dyDescent="0.45">
      <c r="J2740" s="4" t="s">
        <v>3535</v>
      </c>
      <c r="K2740" s="4" t="s">
        <v>4417</v>
      </c>
      <c r="L2740" s="3"/>
      <c r="O2740" t="str">
        <f t="shared" si="141"/>
        <v>es_comebackCoupon_targetGoodGoods</v>
      </c>
      <c r="P2740" s="3"/>
    </row>
    <row r="2741" spans="10:16" x14ac:dyDescent="0.45">
      <c r="J2741" s="4" t="s">
        <v>3535</v>
      </c>
      <c r="K2741" s="4" t="s">
        <v>2558</v>
      </c>
      <c r="L2741" s="3"/>
      <c r="O2741" t="str">
        <f t="shared" si="141"/>
        <v>es_comebackCoupon_couponNo</v>
      </c>
      <c r="P2741" s="3"/>
    </row>
    <row r="2742" spans="10:16" x14ac:dyDescent="0.45">
      <c r="J2742" s="4" t="s">
        <v>3535</v>
      </c>
      <c r="K2742" s="4" t="s">
        <v>2853</v>
      </c>
      <c r="L2742" s="3"/>
      <c r="O2742" t="str">
        <f t="shared" si="141"/>
        <v>es_comebackCoupon_smsFl</v>
      </c>
      <c r="P2742" s="3"/>
    </row>
    <row r="2743" spans="10:16" x14ac:dyDescent="0.45">
      <c r="J2743" s="4" t="s">
        <v>3535</v>
      </c>
      <c r="K2743" s="4" t="s">
        <v>4418</v>
      </c>
      <c r="L2743" s="3"/>
      <c r="O2743" t="str">
        <f t="shared" si="141"/>
        <v>es_comebackCoupon_smsSpamFl</v>
      </c>
      <c r="P2743" s="3"/>
    </row>
    <row r="2744" spans="10:16" x14ac:dyDescent="0.45">
      <c r="J2744" s="4" t="s">
        <v>3535</v>
      </c>
      <c r="K2744" s="4" t="s">
        <v>4419</v>
      </c>
      <c r="L2744" s="3"/>
      <c r="O2744" t="str">
        <f t="shared" si="141"/>
        <v>es_comebackCoupon_smsContents</v>
      </c>
      <c r="P2744" s="3"/>
    </row>
    <row r="2745" spans="10:16" x14ac:dyDescent="0.45">
      <c r="J2745" s="4" t="s">
        <v>3535</v>
      </c>
      <c r="K2745" s="4" t="s">
        <v>2621</v>
      </c>
      <c r="L2745" s="3"/>
      <c r="O2745" t="str">
        <f t="shared" si="141"/>
        <v>es_comebackCoupon_managerNo</v>
      </c>
      <c r="P2745" s="3"/>
    </row>
    <row r="2746" spans="10:16" x14ac:dyDescent="0.45">
      <c r="J2746" s="4" t="s">
        <v>3535</v>
      </c>
      <c r="K2746" s="4" t="s">
        <v>2925</v>
      </c>
      <c r="L2746" s="3"/>
      <c r="O2746" t="str">
        <f t="shared" si="141"/>
        <v>es_comebackCoupon_deleteFl</v>
      </c>
      <c r="P2746" s="3"/>
    </row>
    <row r="2747" spans="10:16" x14ac:dyDescent="0.45">
      <c r="J2747" s="4" t="s">
        <v>3535</v>
      </c>
      <c r="K2747" s="4" t="s">
        <v>4420</v>
      </c>
      <c r="L2747" s="3"/>
      <c r="O2747" t="str">
        <f t="shared" si="141"/>
        <v>es_comebackCoupon_sendDt</v>
      </c>
      <c r="P2747" s="3"/>
    </row>
    <row r="2748" spans="10:16" x14ac:dyDescent="0.45">
      <c r="J2748" s="4" t="s">
        <v>3535</v>
      </c>
      <c r="K2748" s="4" t="s">
        <v>2486</v>
      </c>
      <c r="L2748" s="3"/>
      <c r="O2748" t="str">
        <f t="shared" si="141"/>
        <v>es_comebackCoupon_regDt</v>
      </c>
      <c r="P2748" s="3"/>
    </row>
    <row r="2749" spans="10:16" x14ac:dyDescent="0.45">
      <c r="J2749" s="4" t="s">
        <v>3535</v>
      </c>
      <c r="K2749" s="4" t="s">
        <v>2487</v>
      </c>
      <c r="L2749" s="3"/>
      <c r="O2749" t="str">
        <f t="shared" si="141"/>
        <v>es_comebackCoupon_modDt</v>
      </c>
      <c r="P2749" s="3"/>
    </row>
    <row r="2750" spans="10:16" x14ac:dyDescent="0.45">
      <c r="J2750" s="4" t="s">
        <v>3536</v>
      </c>
      <c r="K2750" s="4" t="s">
        <v>2450</v>
      </c>
      <c r="L2750" s="3" t="s">
        <v>5505</v>
      </c>
      <c r="O2750" t="str">
        <f t="shared" si="141"/>
        <v>es_comebackCouponMember_sno</v>
      </c>
      <c r="P2750" s="3" t="s">
        <v>5505</v>
      </c>
    </row>
    <row r="2751" spans="10:16" x14ac:dyDescent="0.45">
      <c r="J2751" s="4" t="s">
        <v>3536</v>
      </c>
      <c r="K2751" s="4" t="s">
        <v>4421</v>
      </c>
      <c r="L2751" s="3"/>
      <c r="O2751" t="str">
        <f t="shared" si="141"/>
        <v>es_comebackCouponMember_ccSno</v>
      </c>
      <c r="P2751" s="3"/>
    </row>
    <row r="2752" spans="10:16" x14ac:dyDescent="0.45">
      <c r="J2752" s="4" t="s">
        <v>3536</v>
      </c>
      <c r="K2752" s="4" t="s">
        <v>2506</v>
      </c>
      <c r="L2752" s="3"/>
      <c r="O2752" t="str">
        <f t="shared" si="141"/>
        <v>es_comebackCouponMember_memberCouponNo</v>
      </c>
      <c r="P2752" s="3"/>
    </row>
    <row r="2753" spans="10:16" x14ac:dyDescent="0.45">
      <c r="J2753" s="4" t="s">
        <v>3536</v>
      </c>
      <c r="K2753" s="4" t="s">
        <v>2454</v>
      </c>
      <c r="L2753" s="3"/>
      <c r="O2753" t="str">
        <f t="shared" si="141"/>
        <v>es_comebackCouponMember_memNo</v>
      </c>
      <c r="P2753" s="3"/>
    </row>
    <row r="2754" spans="10:16" x14ac:dyDescent="0.45">
      <c r="J2754" s="4" t="s">
        <v>3536</v>
      </c>
      <c r="K2754" s="4" t="s">
        <v>2815</v>
      </c>
      <c r="L2754" s="3"/>
      <c r="O2754" t="str">
        <f t="shared" si="141"/>
        <v>es_comebackCouponMember_groupSno</v>
      </c>
      <c r="P2754" s="3"/>
    </row>
    <row r="2755" spans="10:16" x14ac:dyDescent="0.45">
      <c r="J2755" s="4" t="s">
        <v>3536</v>
      </c>
      <c r="K2755" s="4" t="s">
        <v>2558</v>
      </c>
      <c r="L2755" s="3"/>
      <c r="O2755" t="str">
        <f t="shared" si="141"/>
        <v>es_comebackCouponMember_couponNo</v>
      </c>
      <c r="P2755" s="3"/>
    </row>
    <row r="2756" spans="10:16" x14ac:dyDescent="0.45">
      <c r="J2756" s="4" t="s">
        <v>3536</v>
      </c>
      <c r="K2756" s="4" t="s">
        <v>2853</v>
      </c>
      <c r="L2756" s="3"/>
      <c r="O2756" t="str">
        <f t="shared" si="141"/>
        <v>es_comebackCouponMember_smsFl</v>
      </c>
      <c r="P2756" s="3"/>
    </row>
    <row r="2757" spans="10:16" x14ac:dyDescent="0.45">
      <c r="J2757" s="4" t="s">
        <v>3536</v>
      </c>
      <c r="K2757" s="4" t="s">
        <v>2486</v>
      </c>
      <c r="L2757" s="3"/>
      <c r="O2757" t="str">
        <f t="shared" ref="O2757:O2820" si="142">J2757&amp;"_"&amp;K2757</f>
        <v>es_comebackCouponMember_regDt</v>
      </c>
      <c r="P2757" s="3"/>
    </row>
    <row r="2758" spans="10:16" x14ac:dyDescent="0.45">
      <c r="J2758" s="4" t="s">
        <v>3537</v>
      </c>
      <c r="K2758" s="4" t="s">
        <v>2450</v>
      </c>
      <c r="L2758" s="3" t="s">
        <v>5505</v>
      </c>
      <c r="O2758" t="str">
        <f t="shared" si="142"/>
        <v>es_commonContent_sno</v>
      </c>
      <c r="P2758" s="3" t="s">
        <v>5505</v>
      </c>
    </row>
    <row r="2759" spans="10:16" x14ac:dyDescent="0.45">
      <c r="J2759" s="4" t="s">
        <v>3537</v>
      </c>
      <c r="K2759" s="4" t="s">
        <v>4422</v>
      </c>
      <c r="L2759" s="3"/>
      <c r="O2759" t="str">
        <f t="shared" si="142"/>
        <v>es_commonContent_commonTitle</v>
      </c>
      <c r="P2759" s="3"/>
    </row>
    <row r="2760" spans="10:16" x14ac:dyDescent="0.45">
      <c r="J2760" s="4" t="s">
        <v>3537</v>
      </c>
      <c r="K2760" s="4" t="s">
        <v>4423</v>
      </c>
      <c r="L2760" s="3"/>
      <c r="O2760" t="str">
        <f t="shared" si="142"/>
        <v>es_commonContent_commonStatusFl</v>
      </c>
      <c r="P2760" s="3"/>
    </row>
    <row r="2761" spans="10:16" x14ac:dyDescent="0.45">
      <c r="J2761" s="4" t="s">
        <v>3537</v>
      </c>
      <c r="K2761" s="4" t="s">
        <v>4424</v>
      </c>
      <c r="L2761" s="3"/>
      <c r="O2761" t="str">
        <f t="shared" si="142"/>
        <v>es_commonContent_commonStartDt</v>
      </c>
      <c r="P2761" s="3"/>
    </row>
    <row r="2762" spans="10:16" x14ac:dyDescent="0.45">
      <c r="J2762" s="4" t="s">
        <v>3537</v>
      </c>
      <c r="K2762" s="4" t="s">
        <v>4425</v>
      </c>
      <c r="L2762" s="3"/>
      <c r="O2762" t="str">
        <f t="shared" si="142"/>
        <v>es_commonContent_commonEndDt</v>
      </c>
      <c r="P2762" s="3"/>
    </row>
    <row r="2763" spans="10:16" x14ac:dyDescent="0.45">
      <c r="J2763" s="4" t="s">
        <v>3537</v>
      </c>
      <c r="K2763" s="4" t="s">
        <v>4426</v>
      </c>
      <c r="L2763" s="3"/>
      <c r="O2763" t="str">
        <f t="shared" si="142"/>
        <v>es_commonContent_commonUseFl</v>
      </c>
      <c r="P2763" s="3"/>
    </row>
    <row r="2764" spans="10:16" x14ac:dyDescent="0.45">
      <c r="J2764" s="4" t="s">
        <v>3537</v>
      </c>
      <c r="K2764" s="4" t="s">
        <v>4427</v>
      </c>
      <c r="L2764" s="3"/>
      <c r="O2764" t="str">
        <f t="shared" si="142"/>
        <v>es_commonContent_commonTargetFl</v>
      </c>
      <c r="P2764" s="3"/>
    </row>
    <row r="2765" spans="10:16" x14ac:dyDescent="0.45">
      <c r="J2765" s="4" t="s">
        <v>3537</v>
      </c>
      <c r="K2765" s="4" t="s">
        <v>4428</v>
      </c>
      <c r="L2765" s="3"/>
      <c r="O2765" t="str">
        <f t="shared" si="142"/>
        <v>es_commonContent_commonCd</v>
      </c>
      <c r="P2765" s="3"/>
    </row>
    <row r="2766" spans="10:16" x14ac:dyDescent="0.45">
      <c r="J2766" s="4" t="s">
        <v>3537</v>
      </c>
      <c r="K2766" s="4" t="s">
        <v>4429</v>
      </c>
      <c r="L2766" s="3"/>
      <c r="O2766" t="str">
        <f t="shared" si="142"/>
        <v>es_commonContent_commonExGoods</v>
      </c>
      <c r="P2766" s="3"/>
    </row>
    <row r="2767" spans="10:16" x14ac:dyDescent="0.45">
      <c r="J2767" s="4" t="s">
        <v>3537</v>
      </c>
      <c r="K2767" s="4" t="s">
        <v>4430</v>
      </c>
      <c r="L2767" s="3"/>
      <c r="O2767" t="str">
        <f t="shared" si="142"/>
        <v>es_commonContent_commonExCategory</v>
      </c>
      <c r="P2767" s="3"/>
    </row>
    <row r="2768" spans="10:16" x14ac:dyDescent="0.45">
      <c r="J2768" s="4" t="s">
        <v>3537</v>
      </c>
      <c r="K2768" s="4" t="s">
        <v>4431</v>
      </c>
      <c r="L2768" s="3"/>
      <c r="O2768" t="str">
        <f t="shared" si="142"/>
        <v>es_commonContent_commonExBrand</v>
      </c>
      <c r="P2768" s="3"/>
    </row>
    <row r="2769" spans="10:16" x14ac:dyDescent="0.45">
      <c r="J2769" s="4" t="s">
        <v>3537</v>
      </c>
      <c r="K2769" s="4" t="s">
        <v>4432</v>
      </c>
      <c r="L2769" s="3"/>
      <c r="O2769" t="str">
        <f t="shared" si="142"/>
        <v>es_commonContent_commonExScm</v>
      </c>
      <c r="P2769" s="3"/>
    </row>
    <row r="2770" spans="10:16" x14ac:dyDescent="0.45">
      <c r="J2770" s="4" t="s">
        <v>3537</v>
      </c>
      <c r="K2770" s="4" t="s">
        <v>4433</v>
      </c>
      <c r="L2770" s="3"/>
      <c r="O2770" t="str">
        <f t="shared" si="142"/>
        <v>es_commonContent_commonHtmlContentSameFl</v>
      </c>
      <c r="P2770" s="3"/>
    </row>
    <row r="2771" spans="10:16" x14ac:dyDescent="0.45">
      <c r="J2771" s="4" t="s">
        <v>3537</v>
      </c>
      <c r="K2771" s="4" t="s">
        <v>4434</v>
      </c>
      <c r="L2771" s="3"/>
      <c r="O2771" t="str">
        <f t="shared" si="142"/>
        <v>es_commonContent_commonHtmlContent</v>
      </c>
      <c r="P2771" s="3"/>
    </row>
    <row r="2772" spans="10:16" x14ac:dyDescent="0.45">
      <c r="J2772" s="4" t="s">
        <v>3537</v>
      </c>
      <c r="K2772" s="4" t="s">
        <v>4435</v>
      </c>
      <c r="L2772" s="3"/>
      <c r="O2772" t="str">
        <f t="shared" si="142"/>
        <v>es_commonContent_commonHtmlContentMobile</v>
      </c>
      <c r="P2772" s="3"/>
    </row>
    <row r="2773" spans="10:16" x14ac:dyDescent="0.45">
      <c r="J2773" s="4" t="s">
        <v>3537</v>
      </c>
      <c r="K2773" s="4" t="s">
        <v>2486</v>
      </c>
      <c r="L2773" s="3"/>
      <c r="O2773" t="str">
        <f t="shared" si="142"/>
        <v>es_commonContent_regDt</v>
      </c>
      <c r="P2773" s="3"/>
    </row>
    <row r="2774" spans="10:16" x14ac:dyDescent="0.45">
      <c r="J2774" s="4" t="s">
        <v>3537</v>
      </c>
      <c r="K2774" s="4" t="s">
        <v>2487</v>
      </c>
      <c r="L2774" s="3"/>
      <c r="O2774" t="str">
        <f t="shared" si="142"/>
        <v>es_commonContent_modDt</v>
      </c>
      <c r="P2774" s="3"/>
    </row>
    <row r="2775" spans="10:16" x14ac:dyDescent="0.45">
      <c r="J2775" s="4" t="s">
        <v>3538</v>
      </c>
      <c r="K2775" s="4" t="s">
        <v>4436</v>
      </c>
      <c r="L2775" s="3" t="s">
        <v>5505</v>
      </c>
      <c r="O2775" t="str">
        <f t="shared" si="142"/>
        <v>es_config_groupCode</v>
      </c>
      <c r="P2775" s="3" t="s">
        <v>5505</v>
      </c>
    </row>
    <row r="2776" spans="10:16" x14ac:dyDescent="0.45">
      <c r="J2776" s="4" t="s">
        <v>3538</v>
      </c>
      <c r="K2776" s="4" t="s">
        <v>4437</v>
      </c>
      <c r="L2776" s="3" t="s">
        <v>5505</v>
      </c>
      <c r="O2776" t="str">
        <f t="shared" si="142"/>
        <v>es_config_code</v>
      </c>
      <c r="P2776" s="3" t="s">
        <v>5505</v>
      </c>
    </row>
    <row r="2777" spans="10:16" x14ac:dyDescent="0.45">
      <c r="J2777" s="4" t="s">
        <v>3538</v>
      </c>
      <c r="K2777" s="4" t="s">
        <v>4113</v>
      </c>
      <c r="L2777" s="3"/>
      <c r="O2777" t="str">
        <f t="shared" si="142"/>
        <v>es_config_data</v>
      </c>
      <c r="P2777" s="3"/>
    </row>
    <row r="2778" spans="10:16" x14ac:dyDescent="0.45">
      <c r="J2778" s="4" t="s">
        <v>3538</v>
      </c>
      <c r="K2778" s="4" t="s">
        <v>2486</v>
      </c>
      <c r="L2778" s="3"/>
      <c r="O2778" t="str">
        <f t="shared" si="142"/>
        <v>es_config_regDt</v>
      </c>
      <c r="P2778" s="3"/>
    </row>
    <row r="2779" spans="10:16" x14ac:dyDescent="0.45">
      <c r="J2779" s="4" t="s">
        <v>3538</v>
      </c>
      <c r="K2779" s="4" t="s">
        <v>2487</v>
      </c>
      <c r="L2779" s="3"/>
      <c r="O2779" t="str">
        <f t="shared" si="142"/>
        <v>es_config_modDt</v>
      </c>
      <c r="P2779" s="3"/>
    </row>
    <row r="2780" spans="10:16" x14ac:dyDescent="0.45">
      <c r="J2780" s="4" t="s">
        <v>3539</v>
      </c>
      <c r="K2780" s="4" t="s">
        <v>4436</v>
      </c>
      <c r="L2780" s="3" t="s">
        <v>5505</v>
      </c>
      <c r="O2780" t="str">
        <f t="shared" si="142"/>
        <v>es_configGlobal_groupCode</v>
      </c>
      <c r="P2780" s="3" t="s">
        <v>5505</v>
      </c>
    </row>
    <row r="2781" spans="10:16" x14ac:dyDescent="0.45">
      <c r="J2781" s="4" t="s">
        <v>3539</v>
      </c>
      <c r="K2781" s="4" t="s">
        <v>4437</v>
      </c>
      <c r="L2781" s="3" t="s">
        <v>5505</v>
      </c>
      <c r="O2781" t="str">
        <f t="shared" si="142"/>
        <v>es_configGlobal_code</v>
      </c>
      <c r="P2781" s="3" t="s">
        <v>5505</v>
      </c>
    </row>
    <row r="2782" spans="10:16" x14ac:dyDescent="0.45">
      <c r="J2782" s="4" t="s">
        <v>3539</v>
      </c>
      <c r="K2782" s="4" t="s">
        <v>4113</v>
      </c>
      <c r="L2782" s="3"/>
      <c r="O2782" t="str">
        <f t="shared" si="142"/>
        <v>es_configGlobal_data</v>
      </c>
      <c r="P2782" s="3"/>
    </row>
    <row r="2783" spans="10:16" x14ac:dyDescent="0.45">
      <c r="J2783" s="4" t="s">
        <v>3539</v>
      </c>
      <c r="K2783" s="4" t="s">
        <v>2496</v>
      </c>
      <c r="L2783" s="3" t="s">
        <v>5505</v>
      </c>
      <c r="O2783" t="str">
        <f t="shared" si="142"/>
        <v>es_configGlobal_mallSno</v>
      </c>
      <c r="P2783" s="3" t="s">
        <v>5505</v>
      </c>
    </row>
    <row r="2784" spans="10:16" x14ac:dyDescent="0.45">
      <c r="J2784" s="4" t="s">
        <v>3539</v>
      </c>
      <c r="K2784" s="4" t="s">
        <v>4438</v>
      </c>
      <c r="L2784" s="3"/>
      <c r="O2784" t="str">
        <f t="shared" si="142"/>
        <v>es_configGlobal_shareFl</v>
      </c>
      <c r="P2784" s="3"/>
    </row>
    <row r="2785" spans="10:16" x14ac:dyDescent="0.45">
      <c r="J2785" s="4" t="s">
        <v>3539</v>
      </c>
      <c r="K2785" s="4" t="s">
        <v>2486</v>
      </c>
      <c r="L2785" s="3"/>
      <c r="O2785" t="str">
        <f t="shared" si="142"/>
        <v>es_configGlobal_regDt</v>
      </c>
      <c r="P2785" s="3"/>
    </row>
    <row r="2786" spans="10:16" x14ac:dyDescent="0.45">
      <c r="J2786" s="4" t="s">
        <v>3539</v>
      </c>
      <c r="K2786" s="4" t="s">
        <v>2487</v>
      </c>
      <c r="L2786" s="3"/>
      <c r="O2786" t="str">
        <f t="shared" si="142"/>
        <v>es_configGlobal_modDt</v>
      </c>
      <c r="P2786" s="3"/>
    </row>
    <row r="2787" spans="10:16" x14ac:dyDescent="0.45">
      <c r="J2787" s="4" t="s">
        <v>3540</v>
      </c>
      <c r="K2787" s="4" t="s">
        <v>4437</v>
      </c>
      <c r="L2787" s="3" t="s">
        <v>5505</v>
      </c>
      <c r="O2787" t="str">
        <f t="shared" si="142"/>
        <v>es_countries_code</v>
      </c>
      <c r="P2787" s="3" t="s">
        <v>5505</v>
      </c>
    </row>
    <row r="2788" spans="10:16" x14ac:dyDescent="0.45">
      <c r="J2788" s="4" t="s">
        <v>3540</v>
      </c>
      <c r="K2788" s="4" t="s">
        <v>4439</v>
      </c>
      <c r="L2788" s="3"/>
      <c r="O2788" t="str">
        <f t="shared" si="142"/>
        <v>es_countries_zoneCode</v>
      </c>
      <c r="P2788" s="3"/>
    </row>
    <row r="2789" spans="10:16" x14ac:dyDescent="0.45">
      <c r="J2789" s="4" t="s">
        <v>3540</v>
      </c>
      <c r="K2789" s="4" t="s">
        <v>4440</v>
      </c>
      <c r="L2789" s="3"/>
      <c r="O2789" t="str">
        <f t="shared" si="142"/>
        <v>es_countries_currencyCode</v>
      </c>
      <c r="P2789" s="3"/>
    </row>
    <row r="2790" spans="10:16" x14ac:dyDescent="0.45">
      <c r="J2790" s="4" t="s">
        <v>3540</v>
      </c>
      <c r="K2790" s="4" t="s">
        <v>4441</v>
      </c>
      <c r="L2790" s="3" t="s">
        <v>5507</v>
      </c>
      <c r="O2790" t="str">
        <f t="shared" si="142"/>
        <v>es_countries_isoNo</v>
      </c>
      <c r="P2790" s="3" t="s">
        <v>5507</v>
      </c>
    </row>
    <row r="2791" spans="10:16" x14ac:dyDescent="0.45">
      <c r="J2791" s="4" t="s">
        <v>3540</v>
      </c>
      <c r="K2791" s="4" t="s">
        <v>4442</v>
      </c>
      <c r="L2791" s="3"/>
      <c r="O2791" t="str">
        <f t="shared" si="142"/>
        <v>es_countries_isoCode3</v>
      </c>
      <c r="P2791" s="3"/>
    </row>
    <row r="2792" spans="10:16" x14ac:dyDescent="0.45">
      <c r="J2792" s="4" t="s">
        <v>3540</v>
      </c>
      <c r="K2792" s="4" t="s">
        <v>4443</v>
      </c>
      <c r="L2792" s="3"/>
      <c r="O2792" t="str">
        <f t="shared" si="142"/>
        <v>es_countries_isoCountry</v>
      </c>
      <c r="P2792" s="3"/>
    </row>
    <row r="2793" spans="10:16" x14ac:dyDescent="0.45">
      <c r="J2793" s="4" t="s">
        <v>3540</v>
      </c>
      <c r="K2793" s="4" t="s">
        <v>4444</v>
      </c>
      <c r="L2793" s="3"/>
      <c r="O2793" t="str">
        <f t="shared" si="142"/>
        <v>es_countries_countryName</v>
      </c>
      <c r="P2793" s="3"/>
    </row>
    <row r="2794" spans="10:16" x14ac:dyDescent="0.45">
      <c r="J2794" s="4" t="s">
        <v>3540</v>
      </c>
      <c r="K2794" s="4" t="s">
        <v>4445</v>
      </c>
      <c r="L2794" s="3"/>
      <c r="O2794" t="str">
        <f t="shared" si="142"/>
        <v>es_countries_countryNameKor</v>
      </c>
      <c r="P2794" s="3"/>
    </row>
    <row r="2795" spans="10:16" x14ac:dyDescent="0.45">
      <c r="J2795" s="4" t="s">
        <v>3540</v>
      </c>
      <c r="K2795" s="4" t="s">
        <v>4446</v>
      </c>
      <c r="L2795" s="3"/>
      <c r="O2795" t="str">
        <f t="shared" si="142"/>
        <v>es_countries_active</v>
      </c>
      <c r="P2795" s="3"/>
    </row>
    <row r="2796" spans="10:16" x14ac:dyDescent="0.45">
      <c r="J2796" s="4" t="s">
        <v>3540</v>
      </c>
      <c r="K2796" s="4" t="s">
        <v>4447</v>
      </c>
      <c r="L2796" s="3"/>
      <c r="O2796" t="str">
        <f t="shared" si="142"/>
        <v>es_countries_callPrefix</v>
      </c>
      <c r="P2796" s="3"/>
    </row>
    <row r="2797" spans="10:16" x14ac:dyDescent="0.45">
      <c r="J2797" s="4" t="s">
        <v>3540</v>
      </c>
      <c r="K2797" s="4" t="s">
        <v>4448</v>
      </c>
      <c r="L2797" s="3"/>
      <c r="O2797" t="str">
        <f t="shared" si="142"/>
        <v>es_countries_containsStates</v>
      </c>
      <c r="P2797" s="3"/>
    </row>
    <row r="2798" spans="10:16" x14ac:dyDescent="0.45">
      <c r="J2798" s="4" t="s">
        <v>3540</v>
      </c>
      <c r="K2798" s="4" t="s">
        <v>4449</v>
      </c>
      <c r="L2798" s="3"/>
      <c r="O2798" t="str">
        <f t="shared" si="142"/>
        <v>es_countries_needZipcode</v>
      </c>
      <c r="P2798" s="3"/>
    </row>
    <row r="2799" spans="10:16" x14ac:dyDescent="0.45">
      <c r="J2799" s="4" t="s">
        <v>3540</v>
      </c>
      <c r="K2799" s="4" t="s">
        <v>4450</v>
      </c>
      <c r="L2799" s="3"/>
      <c r="O2799" t="str">
        <f t="shared" si="142"/>
        <v>es_countries_emsAreaCode</v>
      </c>
      <c r="P2799" s="3"/>
    </row>
    <row r="2800" spans="10:16" x14ac:dyDescent="0.45">
      <c r="J2800" s="4" t="s">
        <v>3540</v>
      </c>
      <c r="K2800" s="4" t="s">
        <v>4451</v>
      </c>
      <c r="L2800" s="3"/>
      <c r="O2800" t="str">
        <f t="shared" si="142"/>
        <v>es_countries_lat</v>
      </c>
      <c r="P2800" s="3"/>
    </row>
    <row r="2801" spans="10:16" x14ac:dyDescent="0.45">
      <c r="J2801" s="4" t="s">
        <v>3540</v>
      </c>
      <c r="K2801" s="4" t="s">
        <v>4452</v>
      </c>
      <c r="L2801" s="3"/>
      <c r="O2801" t="str">
        <f t="shared" si="142"/>
        <v>es_countries_lon</v>
      </c>
      <c r="P2801" s="3"/>
    </row>
    <row r="2802" spans="10:16" x14ac:dyDescent="0.45">
      <c r="J2802" s="4" t="s">
        <v>831</v>
      </c>
      <c r="K2802" s="4" t="s">
        <v>2558</v>
      </c>
      <c r="L2802" s="3" t="s">
        <v>5505</v>
      </c>
      <c r="O2802" t="str">
        <f t="shared" si="142"/>
        <v>es_coupon_couponNo</v>
      </c>
      <c r="P2802" s="3" t="s">
        <v>5505</v>
      </c>
    </row>
    <row r="2803" spans="10:16" x14ac:dyDescent="0.45">
      <c r="J2803" s="4" t="s">
        <v>831</v>
      </c>
      <c r="K2803" s="4" t="s">
        <v>2559</v>
      </c>
      <c r="L2803" s="3" t="s">
        <v>5506</v>
      </c>
      <c r="O2803" t="str">
        <f t="shared" si="142"/>
        <v>es_coupon_couponKind</v>
      </c>
      <c r="P2803" s="3" t="s">
        <v>5506</v>
      </c>
    </row>
    <row r="2804" spans="10:16" x14ac:dyDescent="0.45">
      <c r="J2804" s="4" t="s">
        <v>831</v>
      </c>
      <c r="K2804" s="4" t="s">
        <v>2560</v>
      </c>
      <c r="L2804" s="3" t="s">
        <v>5506</v>
      </c>
      <c r="O2804" t="str">
        <f t="shared" si="142"/>
        <v>es_coupon_couponType</v>
      </c>
      <c r="P2804" s="3" t="s">
        <v>5506</v>
      </c>
    </row>
    <row r="2805" spans="10:16" x14ac:dyDescent="0.45">
      <c r="J2805" s="4" t="s">
        <v>831</v>
      </c>
      <c r="K2805" s="4" t="s">
        <v>2561</v>
      </c>
      <c r="L2805" s="3"/>
      <c r="O2805" t="str">
        <f t="shared" si="142"/>
        <v>es_coupon_couponUseType</v>
      </c>
      <c r="P2805" s="3"/>
    </row>
    <row r="2806" spans="10:16" x14ac:dyDescent="0.45">
      <c r="J2806" s="4" t="s">
        <v>831</v>
      </c>
      <c r="K2806" s="4" t="s">
        <v>2562</v>
      </c>
      <c r="L2806" s="3"/>
      <c r="O2806" t="str">
        <f t="shared" si="142"/>
        <v>es_coupon_couponSaveType</v>
      </c>
      <c r="P2806" s="3"/>
    </row>
    <row r="2807" spans="10:16" x14ac:dyDescent="0.45">
      <c r="J2807" s="4" t="s">
        <v>831</v>
      </c>
      <c r="K2807" s="4" t="s">
        <v>2563</v>
      </c>
      <c r="L2807" s="3"/>
      <c r="O2807" t="str">
        <f t="shared" si="142"/>
        <v>es_coupon_couponNm</v>
      </c>
      <c r="P2807" s="3"/>
    </row>
    <row r="2808" spans="10:16" x14ac:dyDescent="0.45">
      <c r="J2808" s="4" t="s">
        <v>831</v>
      </c>
      <c r="K2808" s="4" t="s">
        <v>2564</v>
      </c>
      <c r="L2808" s="3"/>
      <c r="O2808" t="str">
        <f t="shared" si="142"/>
        <v>es_coupon_couponDescribed</v>
      </c>
      <c r="P2808" s="3"/>
    </row>
    <row r="2809" spans="10:16" x14ac:dyDescent="0.45">
      <c r="J2809" s="4" t="s">
        <v>831</v>
      </c>
      <c r="K2809" s="4" t="s">
        <v>2565</v>
      </c>
      <c r="L2809" s="3"/>
      <c r="O2809" t="str">
        <f t="shared" si="142"/>
        <v>es_coupon_couponUsePeriodType</v>
      </c>
      <c r="P2809" s="3"/>
    </row>
    <row r="2810" spans="10:16" x14ac:dyDescent="0.45">
      <c r="J2810" s="4" t="s">
        <v>831</v>
      </c>
      <c r="K2810" s="4" t="s">
        <v>2566</v>
      </c>
      <c r="L2810" s="3"/>
      <c r="O2810" t="str">
        <f t="shared" si="142"/>
        <v>es_coupon_couponUsePeriodStartDate</v>
      </c>
      <c r="P2810" s="3"/>
    </row>
    <row r="2811" spans="10:16" x14ac:dyDescent="0.45">
      <c r="J2811" s="4" t="s">
        <v>831</v>
      </c>
      <c r="K2811" s="4" t="s">
        <v>2567</v>
      </c>
      <c r="L2811" s="3"/>
      <c r="O2811" t="str">
        <f t="shared" si="142"/>
        <v>es_coupon_couponUsePeriodEndDate</v>
      </c>
      <c r="P2811" s="3"/>
    </row>
    <row r="2812" spans="10:16" x14ac:dyDescent="0.45">
      <c r="J2812" s="4" t="s">
        <v>831</v>
      </c>
      <c r="K2812" s="4" t="s">
        <v>2568</v>
      </c>
      <c r="L2812" s="3"/>
      <c r="O2812" t="str">
        <f t="shared" si="142"/>
        <v>es_coupon_couponUsePeriodDay</v>
      </c>
      <c r="P2812" s="3"/>
    </row>
    <row r="2813" spans="10:16" x14ac:dyDescent="0.45">
      <c r="J2813" s="4" t="s">
        <v>831</v>
      </c>
      <c r="K2813" s="4" t="s">
        <v>2569</v>
      </c>
      <c r="L2813" s="3"/>
      <c r="O2813" t="str">
        <f t="shared" si="142"/>
        <v>es_coupon_couponUseDateLimit</v>
      </c>
      <c r="P2813" s="3"/>
    </row>
    <row r="2814" spans="10:16" x14ac:dyDescent="0.45">
      <c r="J2814" s="4" t="s">
        <v>831</v>
      </c>
      <c r="K2814" s="4" t="s">
        <v>2570</v>
      </c>
      <c r="L2814" s="3"/>
      <c r="O2814" t="str">
        <f t="shared" si="142"/>
        <v>es_coupon_couponKindType</v>
      </c>
      <c r="P2814" s="3"/>
    </row>
    <row r="2815" spans="10:16" x14ac:dyDescent="0.45">
      <c r="J2815" s="4" t="s">
        <v>831</v>
      </c>
      <c r="K2815" s="4" t="s">
        <v>2571</v>
      </c>
      <c r="L2815" s="3"/>
      <c r="O2815" t="str">
        <f t="shared" si="142"/>
        <v>es_coupon_couponDeviceType</v>
      </c>
      <c r="P2815" s="3"/>
    </row>
    <row r="2816" spans="10:16" x14ac:dyDescent="0.45">
      <c r="J2816" s="4" t="s">
        <v>831</v>
      </c>
      <c r="K2816" s="4" t="s">
        <v>2572</v>
      </c>
      <c r="L2816" s="3"/>
      <c r="O2816" t="str">
        <f t="shared" si="142"/>
        <v>es_coupon_couponBenefit</v>
      </c>
      <c r="P2816" s="3"/>
    </row>
    <row r="2817" spans="10:16" x14ac:dyDescent="0.45">
      <c r="J2817" s="4" t="s">
        <v>831</v>
      </c>
      <c r="K2817" s="4" t="s">
        <v>2573</v>
      </c>
      <c r="L2817" s="3"/>
      <c r="O2817" t="str">
        <f t="shared" si="142"/>
        <v>es_coupon_couponBenefitType</v>
      </c>
      <c r="P2817" s="3"/>
    </row>
    <row r="2818" spans="10:16" x14ac:dyDescent="0.45">
      <c r="J2818" s="4" t="s">
        <v>831</v>
      </c>
      <c r="K2818" s="4" t="s">
        <v>2574</v>
      </c>
      <c r="L2818" s="3"/>
      <c r="O2818" t="str">
        <f t="shared" si="142"/>
        <v>es_coupon_couponBenefitFixApply</v>
      </c>
      <c r="P2818" s="3"/>
    </row>
    <row r="2819" spans="10:16" x14ac:dyDescent="0.45">
      <c r="J2819" s="4" t="s">
        <v>831</v>
      </c>
      <c r="K2819" s="4" t="s">
        <v>2575</v>
      </c>
      <c r="L2819" s="3"/>
      <c r="O2819" t="str">
        <f t="shared" si="142"/>
        <v>es_coupon_couponMaxBenefitType</v>
      </c>
      <c r="P2819" s="3"/>
    </row>
    <row r="2820" spans="10:16" x14ac:dyDescent="0.45">
      <c r="J2820" s="4" t="s">
        <v>831</v>
      </c>
      <c r="K2820" s="4" t="s">
        <v>2576</v>
      </c>
      <c r="L2820" s="3"/>
      <c r="O2820" t="str">
        <f t="shared" si="142"/>
        <v>es_coupon_couponMaxBenefit</v>
      </c>
      <c r="P2820" s="3"/>
    </row>
    <row r="2821" spans="10:16" x14ac:dyDescent="0.45">
      <c r="J2821" s="4" t="s">
        <v>831</v>
      </c>
      <c r="K2821" s="4" t="s">
        <v>2577</v>
      </c>
      <c r="L2821" s="3"/>
      <c r="O2821" t="str">
        <f t="shared" ref="O2821:O2884" si="143">J2821&amp;"_"&amp;K2821</f>
        <v>es_coupon_couponDisplayType</v>
      </c>
      <c r="P2821" s="3"/>
    </row>
    <row r="2822" spans="10:16" x14ac:dyDescent="0.45">
      <c r="J2822" s="4" t="s">
        <v>831</v>
      </c>
      <c r="K2822" s="4" t="s">
        <v>2578</v>
      </c>
      <c r="L2822" s="3"/>
      <c r="O2822" t="str">
        <f t="shared" si="143"/>
        <v>es_coupon_couponDisplayStartDate</v>
      </c>
      <c r="P2822" s="3"/>
    </row>
    <row r="2823" spans="10:16" x14ac:dyDescent="0.45">
      <c r="J2823" s="4" t="s">
        <v>831</v>
      </c>
      <c r="K2823" s="4" t="s">
        <v>2579</v>
      </c>
      <c r="L2823" s="3"/>
      <c r="O2823" t="str">
        <f t="shared" si="143"/>
        <v>es_coupon_couponDisplayEndDate</v>
      </c>
      <c r="P2823" s="3"/>
    </row>
    <row r="2824" spans="10:16" x14ac:dyDescent="0.45">
      <c r="J2824" s="4" t="s">
        <v>831</v>
      </c>
      <c r="K2824" s="4" t="s">
        <v>2580</v>
      </c>
      <c r="L2824" s="3"/>
      <c r="O2824" t="str">
        <f t="shared" si="143"/>
        <v>es_coupon_couponImageType</v>
      </c>
      <c r="P2824" s="3"/>
    </row>
    <row r="2825" spans="10:16" x14ac:dyDescent="0.45">
      <c r="J2825" s="4" t="s">
        <v>831</v>
      </c>
      <c r="K2825" s="4" t="s">
        <v>2581</v>
      </c>
      <c r="L2825" s="3"/>
      <c r="O2825" t="str">
        <f t="shared" si="143"/>
        <v>es_coupon_couponImage</v>
      </c>
      <c r="P2825" s="3"/>
    </row>
    <row r="2826" spans="10:16" x14ac:dyDescent="0.45">
      <c r="J2826" s="4" t="s">
        <v>831</v>
      </c>
      <c r="K2826" s="4" t="s">
        <v>2582</v>
      </c>
      <c r="L2826" s="3"/>
      <c r="O2826" t="str">
        <f t="shared" si="143"/>
        <v>es_coupon_couponLimitSmsFl</v>
      </c>
      <c r="P2826" s="3"/>
    </row>
    <row r="2827" spans="10:16" x14ac:dyDescent="0.45">
      <c r="J2827" s="4" t="s">
        <v>831</v>
      </c>
      <c r="K2827" s="4" t="s">
        <v>2583</v>
      </c>
      <c r="L2827" s="3"/>
      <c r="O2827" t="str">
        <f t="shared" si="143"/>
        <v>es_coupon_couponUseAblePaymentType</v>
      </c>
      <c r="P2827" s="3"/>
    </row>
    <row r="2828" spans="10:16" x14ac:dyDescent="0.45">
      <c r="J2828" s="4" t="s">
        <v>831</v>
      </c>
      <c r="K2828" s="4" t="s">
        <v>2584</v>
      </c>
      <c r="L2828" s="3"/>
      <c r="O2828" t="str">
        <f t="shared" si="143"/>
        <v>es_coupon_couponAmountType</v>
      </c>
      <c r="P2828" s="3"/>
    </row>
    <row r="2829" spans="10:16" x14ac:dyDescent="0.45">
      <c r="J2829" s="4" t="s">
        <v>831</v>
      </c>
      <c r="K2829" s="4" t="s">
        <v>2585</v>
      </c>
      <c r="L2829" s="3"/>
      <c r="O2829" t="str">
        <f t="shared" si="143"/>
        <v>es_coupon_couponAmount</v>
      </c>
      <c r="P2829" s="3"/>
    </row>
    <row r="2830" spans="10:16" x14ac:dyDescent="0.45">
      <c r="J2830" s="4" t="s">
        <v>831</v>
      </c>
      <c r="K2830" s="4" t="s">
        <v>2586</v>
      </c>
      <c r="L2830" s="3"/>
      <c r="O2830" t="str">
        <f t="shared" si="143"/>
        <v>es_coupon_couponSaveDuplicateType</v>
      </c>
      <c r="P2830" s="3"/>
    </row>
    <row r="2831" spans="10:16" x14ac:dyDescent="0.45">
      <c r="J2831" s="4" t="s">
        <v>831</v>
      </c>
      <c r="K2831" s="4" t="s">
        <v>2587</v>
      </c>
      <c r="L2831" s="3"/>
      <c r="O2831" t="str">
        <f t="shared" si="143"/>
        <v>es_coupon_couponSaveDuplicateLimitType</v>
      </c>
      <c r="P2831" s="3"/>
    </row>
    <row r="2832" spans="10:16" x14ac:dyDescent="0.45">
      <c r="J2832" s="4" t="s">
        <v>831</v>
      </c>
      <c r="K2832" s="4" t="s">
        <v>2588</v>
      </c>
      <c r="L2832" s="3"/>
      <c r="O2832" t="str">
        <f t="shared" si="143"/>
        <v>es_coupon_couponSaveDuplicateLimit</v>
      </c>
      <c r="P2832" s="3"/>
    </row>
    <row r="2833" spans="10:16" x14ac:dyDescent="0.45">
      <c r="J2833" s="4" t="s">
        <v>831</v>
      </c>
      <c r="K2833" s="4" t="s">
        <v>2589</v>
      </c>
      <c r="L2833" s="3"/>
      <c r="O2833" t="str">
        <f t="shared" si="143"/>
        <v>es_coupon_couponApplyMemberGroup</v>
      </c>
      <c r="P2833" s="3"/>
    </row>
    <row r="2834" spans="10:16" x14ac:dyDescent="0.45">
      <c r="J2834" s="4" t="s">
        <v>831</v>
      </c>
      <c r="K2834" s="4" t="s">
        <v>2590</v>
      </c>
      <c r="L2834" s="3"/>
      <c r="O2834" t="str">
        <f t="shared" si="143"/>
        <v>es_coupon_couponApplyMemberGroupDisplayType</v>
      </c>
      <c r="P2834" s="3"/>
    </row>
    <row r="2835" spans="10:16" x14ac:dyDescent="0.45">
      <c r="J2835" s="4" t="s">
        <v>831</v>
      </c>
      <c r="K2835" s="4" t="s">
        <v>2591</v>
      </c>
      <c r="L2835" s="3"/>
      <c r="O2835" t="str">
        <f t="shared" si="143"/>
        <v>es_coupon_couponApplyProductType</v>
      </c>
      <c r="P2835" s="3"/>
    </row>
    <row r="2836" spans="10:16" x14ac:dyDescent="0.45">
      <c r="J2836" s="4" t="s">
        <v>831</v>
      </c>
      <c r="K2836" s="4" t="s">
        <v>2592</v>
      </c>
      <c r="L2836" s="3"/>
      <c r="O2836" t="str">
        <f t="shared" si="143"/>
        <v>es_coupon_couponApplyProvider</v>
      </c>
      <c r="P2836" s="3"/>
    </row>
    <row r="2837" spans="10:16" x14ac:dyDescent="0.45">
      <c r="J2837" s="4" t="s">
        <v>831</v>
      </c>
      <c r="K2837" s="4" t="s">
        <v>2593</v>
      </c>
      <c r="L2837" s="3"/>
      <c r="O2837" t="str">
        <f t="shared" si="143"/>
        <v>es_coupon_couponApplyCategory</v>
      </c>
      <c r="P2837" s="3"/>
    </row>
    <row r="2838" spans="10:16" x14ac:dyDescent="0.45">
      <c r="J2838" s="4" t="s">
        <v>831</v>
      </c>
      <c r="K2838" s="4" t="s">
        <v>2594</v>
      </c>
      <c r="L2838" s="3"/>
      <c r="O2838" t="str">
        <f t="shared" si="143"/>
        <v>es_coupon_couponApplyBrand</v>
      </c>
      <c r="P2838" s="3"/>
    </row>
    <row r="2839" spans="10:16" x14ac:dyDescent="0.45">
      <c r="J2839" s="4" t="s">
        <v>831</v>
      </c>
      <c r="K2839" s="4" t="s">
        <v>2595</v>
      </c>
      <c r="L2839" s="3"/>
      <c r="O2839" t="str">
        <f t="shared" si="143"/>
        <v>es_coupon_couponApplyGoods</v>
      </c>
      <c r="P2839" s="3"/>
    </row>
    <row r="2840" spans="10:16" x14ac:dyDescent="0.45">
      <c r="J2840" s="4" t="s">
        <v>831</v>
      </c>
      <c r="K2840" s="4" t="s">
        <v>2596</v>
      </c>
      <c r="L2840" s="3"/>
      <c r="O2840" t="str">
        <f t="shared" si="143"/>
        <v>es_coupon_couponExceptProviderType</v>
      </c>
      <c r="P2840" s="3"/>
    </row>
    <row r="2841" spans="10:16" x14ac:dyDescent="0.45">
      <c r="J2841" s="4" t="s">
        <v>831</v>
      </c>
      <c r="K2841" s="4" t="s">
        <v>2597</v>
      </c>
      <c r="L2841" s="3"/>
      <c r="O2841" t="str">
        <f t="shared" si="143"/>
        <v>es_coupon_couponExceptProvider</v>
      </c>
      <c r="P2841" s="3"/>
    </row>
    <row r="2842" spans="10:16" x14ac:dyDescent="0.45">
      <c r="J2842" s="4" t="s">
        <v>831</v>
      </c>
      <c r="K2842" s="4" t="s">
        <v>2598</v>
      </c>
      <c r="L2842" s="3"/>
      <c r="O2842" t="str">
        <f t="shared" si="143"/>
        <v>es_coupon_couponExceptCategoryType</v>
      </c>
      <c r="P2842" s="3"/>
    </row>
    <row r="2843" spans="10:16" x14ac:dyDescent="0.45">
      <c r="J2843" s="4" t="s">
        <v>831</v>
      </c>
      <c r="K2843" s="4" t="s">
        <v>2599</v>
      </c>
      <c r="L2843" s="3"/>
      <c r="O2843" t="str">
        <f t="shared" si="143"/>
        <v>es_coupon_couponExceptCategory</v>
      </c>
      <c r="P2843" s="3"/>
    </row>
    <row r="2844" spans="10:16" x14ac:dyDescent="0.45">
      <c r="J2844" s="4" t="s">
        <v>831</v>
      </c>
      <c r="K2844" s="4" t="s">
        <v>2600</v>
      </c>
      <c r="L2844" s="3"/>
      <c r="O2844" t="str">
        <f t="shared" si="143"/>
        <v>es_coupon_couponExceptBrandType</v>
      </c>
      <c r="P2844" s="3"/>
    </row>
    <row r="2845" spans="10:16" x14ac:dyDescent="0.45">
      <c r="J2845" s="4" t="s">
        <v>831</v>
      </c>
      <c r="K2845" s="4" t="s">
        <v>2601</v>
      </c>
      <c r="L2845" s="3"/>
      <c r="O2845" t="str">
        <f t="shared" si="143"/>
        <v>es_coupon_couponExceptBrand</v>
      </c>
      <c r="P2845" s="3"/>
    </row>
    <row r="2846" spans="10:16" x14ac:dyDescent="0.45">
      <c r="J2846" s="4" t="s">
        <v>831</v>
      </c>
      <c r="K2846" s="4" t="s">
        <v>2602</v>
      </c>
      <c r="L2846" s="3"/>
      <c r="O2846" t="str">
        <f t="shared" si="143"/>
        <v>es_coupon_couponExceptGoodsType</v>
      </c>
      <c r="P2846" s="3"/>
    </row>
    <row r="2847" spans="10:16" x14ac:dyDescent="0.45">
      <c r="J2847" s="4" t="s">
        <v>831</v>
      </c>
      <c r="K2847" s="4" t="s">
        <v>2603</v>
      </c>
      <c r="L2847" s="3"/>
      <c r="O2847" t="str">
        <f t="shared" si="143"/>
        <v>es_coupon_couponExceptGoods</v>
      </c>
      <c r="P2847" s="3"/>
    </row>
    <row r="2848" spans="10:16" x14ac:dyDescent="0.45">
      <c r="J2848" s="4" t="s">
        <v>831</v>
      </c>
      <c r="K2848" s="4" t="s">
        <v>2604</v>
      </c>
      <c r="L2848" s="3"/>
      <c r="O2848" t="str">
        <f t="shared" si="143"/>
        <v>es_coupon_couponApplyGoodsAmountType</v>
      </c>
      <c r="P2848" s="3"/>
    </row>
    <row r="2849" spans="10:16" x14ac:dyDescent="0.45">
      <c r="J2849" s="4" t="s">
        <v>831</v>
      </c>
      <c r="K2849" s="4" t="s">
        <v>2605</v>
      </c>
      <c r="L2849" s="3"/>
      <c r="O2849" t="str">
        <f t="shared" si="143"/>
        <v>es_coupon_couponMinOrderPrice</v>
      </c>
      <c r="P2849" s="3"/>
    </row>
    <row r="2850" spans="10:16" x14ac:dyDescent="0.45">
      <c r="J2850" s="4" t="s">
        <v>831</v>
      </c>
      <c r="K2850" s="4" t="s">
        <v>2606</v>
      </c>
      <c r="L2850" s="3"/>
      <c r="O2850" t="str">
        <f t="shared" si="143"/>
        <v>es_coupon_couponProductMinOrderType</v>
      </c>
      <c r="P2850" s="3"/>
    </row>
    <row r="2851" spans="10:16" x14ac:dyDescent="0.45">
      <c r="J2851" s="4" t="s">
        <v>831</v>
      </c>
      <c r="K2851" s="4" t="s">
        <v>2607</v>
      </c>
      <c r="L2851" s="3"/>
      <c r="O2851" t="str">
        <f t="shared" si="143"/>
        <v>es_coupon_couponApplyOrderPayType</v>
      </c>
      <c r="P2851" s="3"/>
    </row>
    <row r="2852" spans="10:16" x14ac:dyDescent="0.45">
      <c r="J2852" s="4" t="s">
        <v>831</v>
      </c>
      <c r="K2852" s="4" t="s">
        <v>2608</v>
      </c>
      <c r="L2852" s="3"/>
      <c r="O2852" t="str">
        <f t="shared" si="143"/>
        <v>es_coupon_couponApplyDuplicateType</v>
      </c>
      <c r="P2852" s="3"/>
    </row>
    <row r="2853" spans="10:16" x14ac:dyDescent="0.45">
      <c r="J2853" s="4" t="s">
        <v>831</v>
      </c>
      <c r="K2853" s="4" t="s">
        <v>2609</v>
      </c>
      <c r="L2853" s="3"/>
      <c r="O2853" t="str">
        <f t="shared" si="143"/>
        <v>es_coupon_couponAutoRecoverType</v>
      </c>
      <c r="P2853" s="3"/>
    </row>
    <row r="2854" spans="10:16" x14ac:dyDescent="0.45">
      <c r="J2854" s="4" t="s">
        <v>831</v>
      </c>
      <c r="K2854" s="4" t="s">
        <v>2610</v>
      </c>
      <c r="L2854" s="3" t="s">
        <v>5506</v>
      </c>
      <c r="O2854" t="str">
        <f t="shared" si="143"/>
        <v>es_coupon_couponEventType</v>
      </c>
      <c r="P2854" s="3" t="s">
        <v>5506</v>
      </c>
    </row>
    <row r="2855" spans="10:16" x14ac:dyDescent="0.45">
      <c r="J2855" s="4" t="s">
        <v>831</v>
      </c>
      <c r="K2855" s="4" t="s">
        <v>2611</v>
      </c>
      <c r="L2855" s="3"/>
      <c r="O2855" t="str">
        <f t="shared" si="143"/>
        <v>es_coupon_couponEventOrderFirstType</v>
      </c>
      <c r="P2855" s="3"/>
    </row>
    <row r="2856" spans="10:16" x14ac:dyDescent="0.45">
      <c r="J2856" s="4" t="s">
        <v>831</v>
      </c>
      <c r="K2856" s="4" t="s">
        <v>2612</v>
      </c>
      <c r="L2856" s="3"/>
      <c r="O2856" t="str">
        <f t="shared" si="143"/>
        <v>es_coupon_couponEventOrderSmsType</v>
      </c>
      <c r="P2856" s="3"/>
    </row>
    <row r="2857" spans="10:16" x14ac:dyDescent="0.45">
      <c r="J2857" s="4" t="s">
        <v>831</v>
      </c>
      <c r="K2857" s="4" t="s">
        <v>2613</v>
      </c>
      <c r="L2857" s="3"/>
      <c r="O2857" t="str">
        <f t="shared" si="143"/>
        <v>es_coupon_couponEventFirstSmsType</v>
      </c>
      <c r="P2857" s="3"/>
    </row>
    <row r="2858" spans="10:16" x14ac:dyDescent="0.45">
      <c r="J2858" s="4" t="s">
        <v>831</v>
      </c>
      <c r="K2858" s="4" t="s">
        <v>2614</v>
      </c>
      <c r="L2858" s="3"/>
      <c r="O2858" t="str">
        <f t="shared" si="143"/>
        <v>es_coupon_couponEventBirthSmsType</v>
      </c>
      <c r="P2858" s="3"/>
    </row>
    <row r="2859" spans="10:16" x14ac:dyDescent="0.45">
      <c r="J2859" s="4" t="s">
        <v>831</v>
      </c>
      <c r="K2859" s="4" t="s">
        <v>2615</v>
      </c>
      <c r="L2859" s="3"/>
      <c r="O2859" t="str">
        <f t="shared" si="143"/>
        <v>es_coupon_couponEventMemberSmsType</v>
      </c>
      <c r="P2859" s="3"/>
    </row>
    <row r="2860" spans="10:16" x14ac:dyDescent="0.45">
      <c r="J2860" s="4" t="s">
        <v>831</v>
      </c>
      <c r="K2860" s="4" t="s">
        <v>2616</v>
      </c>
      <c r="L2860" s="3"/>
      <c r="O2860" t="str">
        <f t="shared" si="143"/>
        <v>es_coupon_couponEventAttendanceSmsType</v>
      </c>
      <c r="P2860" s="3"/>
    </row>
    <row r="2861" spans="10:16" x14ac:dyDescent="0.45">
      <c r="J2861" s="4" t="s">
        <v>831</v>
      </c>
      <c r="K2861" s="4" t="s">
        <v>2617</v>
      </c>
      <c r="L2861" s="3"/>
      <c r="O2861" t="str">
        <f t="shared" si="143"/>
        <v>es_coupon_couponEventMemberModifySmsType</v>
      </c>
      <c r="P2861" s="3"/>
    </row>
    <row r="2862" spans="10:16" x14ac:dyDescent="0.45">
      <c r="J2862" s="4" t="s">
        <v>831</v>
      </c>
      <c r="K2862" s="4" t="s">
        <v>2618</v>
      </c>
      <c r="L2862" s="3"/>
      <c r="O2862" t="str">
        <f t="shared" si="143"/>
        <v>es_coupon_couponEventWakeSmsType</v>
      </c>
      <c r="P2862" s="3"/>
    </row>
    <row r="2863" spans="10:16" x14ac:dyDescent="0.45">
      <c r="J2863" s="4" t="s">
        <v>831</v>
      </c>
      <c r="K2863" s="4" t="s">
        <v>2619</v>
      </c>
      <c r="L2863" s="3"/>
      <c r="O2863" t="str">
        <f t="shared" si="143"/>
        <v>es_coupon_couponAuthType</v>
      </c>
      <c r="P2863" s="3"/>
    </row>
    <row r="2864" spans="10:16" x14ac:dyDescent="0.45">
      <c r="J2864" s="4" t="s">
        <v>831</v>
      </c>
      <c r="K2864" s="4" t="s">
        <v>2620</v>
      </c>
      <c r="L2864" s="3"/>
      <c r="O2864" t="str">
        <f t="shared" si="143"/>
        <v>es_coupon_couponInsertAdminId</v>
      </c>
      <c r="P2864" s="3"/>
    </row>
    <row r="2865" spans="10:16" x14ac:dyDescent="0.45">
      <c r="J2865" s="4" t="s">
        <v>831</v>
      </c>
      <c r="K2865" s="4" t="s">
        <v>2621</v>
      </c>
      <c r="L2865" s="3"/>
      <c r="O2865" t="str">
        <f t="shared" si="143"/>
        <v>es_coupon_managerNo</v>
      </c>
      <c r="P2865" s="3"/>
    </row>
    <row r="2866" spans="10:16" x14ac:dyDescent="0.45">
      <c r="J2866" s="4" t="s">
        <v>831</v>
      </c>
      <c r="K2866" s="4" t="s">
        <v>2622</v>
      </c>
      <c r="L2866" s="3"/>
      <c r="O2866" t="str">
        <f t="shared" si="143"/>
        <v>es_coupon_couponSaveCount</v>
      </c>
      <c r="P2866" s="3"/>
    </row>
    <row r="2867" spans="10:16" x14ac:dyDescent="0.45">
      <c r="J2867" s="4" t="s">
        <v>831</v>
      </c>
      <c r="K2867" s="4" t="s">
        <v>2486</v>
      </c>
      <c r="L2867" s="3"/>
      <c r="O2867" t="str">
        <f t="shared" si="143"/>
        <v>es_coupon_regDt</v>
      </c>
      <c r="P2867" s="3"/>
    </row>
    <row r="2868" spans="10:16" x14ac:dyDescent="0.45">
      <c r="J2868" s="4" t="s">
        <v>831</v>
      </c>
      <c r="K2868" s="4" t="s">
        <v>2487</v>
      </c>
      <c r="L2868" s="3"/>
      <c r="O2868" t="str">
        <f t="shared" si="143"/>
        <v>es_coupon_modDt</v>
      </c>
      <c r="P2868" s="3"/>
    </row>
    <row r="2869" spans="10:16" x14ac:dyDescent="0.45">
      <c r="J2869" s="4" t="s">
        <v>832</v>
      </c>
      <c r="K2869" s="4" t="s">
        <v>2623</v>
      </c>
      <c r="L2869" s="3" t="s">
        <v>5505</v>
      </c>
      <c r="O2869" t="str">
        <f t="shared" si="143"/>
        <v>es_couponOfflineCode_couponOfflineCode</v>
      </c>
      <c r="P2869" s="3" t="s">
        <v>5505</v>
      </c>
    </row>
    <row r="2870" spans="10:16" x14ac:dyDescent="0.45">
      <c r="J2870" s="4" t="s">
        <v>832</v>
      </c>
      <c r="K2870" s="4" t="s">
        <v>2624</v>
      </c>
      <c r="L2870" s="3" t="s">
        <v>5506</v>
      </c>
      <c r="O2870" t="str">
        <f t="shared" si="143"/>
        <v>es_couponOfflineCode_couponOfflineCodeUser</v>
      </c>
      <c r="P2870" s="3" t="s">
        <v>5506</v>
      </c>
    </row>
    <row r="2871" spans="10:16" x14ac:dyDescent="0.45">
      <c r="J2871" s="4" t="s">
        <v>832</v>
      </c>
      <c r="K2871" s="4" t="s">
        <v>2625</v>
      </c>
      <c r="L2871" s="3"/>
      <c r="O2871" t="str">
        <f t="shared" si="143"/>
        <v>es_couponOfflineCode_couponOfflineCodeKey</v>
      </c>
      <c r="P2871" s="3"/>
    </row>
    <row r="2872" spans="10:16" x14ac:dyDescent="0.45">
      <c r="J2872" s="4" t="s">
        <v>832</v>
      </c>
      <c r="K2872" s="4" t="s">
        <v>2558</v>
      </c>
      <c r="L2872" s="3" t="s">
        <v>5506</v>
      </c>
      <c r="O2872" t="str">
        <f t="shared" si="143"/>
        <v>es_couponOfflineCode_couponNo</v>
      </c>
      <c r="P2872" s="3" t="s">
        <v>5506</v>
      </c>
    </row>
    <row r="2873" spans="10:16" x14ac:dyDescent="0.45">
      <c r="J2873" s="4" t="s">
        <v>832</v>
      </c>
      <c r="K2873" s="4" t="s">
        <v>2454</v>
      </c>
      <c r="L2873" s="3" t="s">
        <v>5506</v>
      </c>
      <c r="O2873" t="str">
        <f t="shared" si="143"/>
        <v>es_couponOfflineCode_memNo</v>
      </c>
      <c r="P2873" s="3" t="s">
        <v>5506</v>
      </c>
    </row>
    <row r="2874" spans="10:16" x14ac:dyDescent="0.45">
      <c r="J2874" s="4" t="s">
        <v>832</v>
      </c>
      <c r="K2874" s="4" t="s">
        <v>2506</v>
      </c>
      <c r="L2874" s="3"/>
      <c r="O2874" t="str">
        <f t="shared" si="143"/>
        <v>es_couponOfflineCode_memberCouponNo</v>
      </c>
      <c r="P2874" s="3"/>
    </row>
    <row r="2875" spans="10:16" x14ac:dyDescent="0.45">
      <c r="J2875" s="4" t="s">
        <v>832</v>
      </c>
      <c r="K2875" s="4" t="s">
        <v>2626</v>
      </c>
      <c r="L2875" s="3" t="s">
        <v>5506</v>
      </c>
      <c r="O2875" t="str">
        <f t="shared" si="143"/>
        <v>es_couponOfflineCode_couponOfflineCodeSaveType</v>
      </c>
      <c r="P2875" s="3" t="s">
        <v>5506</v>
      </c>
    </row>
    <row r="2876" spans="10:16" x14ac:dyDescent="0.45">
      <c r="J2876" s="4" t="s">
        <v>832</v>
      </c>
      <c r="K2876" s="4" t="s">
        <v>2627</v>
      </c>
      <c r="L2876" s="3"/>
      <c r="O2876" t="str">
        <f t="shared" si="143"/>
        <v>es_couponOfflineCode_couponOfflineInsertAdminId</v>
      </c>
      <c r="P2876" s="3"/>
    </row>
    <row r="2877" spans="10:16" x14ac:dyDescent="0.45">
      <c r="J2877" s="4" t="s">
        <v>832</v>
      </c>
      <c r="K2877" s="4" t="s">
        <v>2621</v>
      </c>
      <c r="L2877" s="3"/>
      <c r="O2877" t="str">
        <f t="shared" si="143"/>
        <v>es_couponOfflineCode_managerNo</v>
      </c>
      <c r="P2877" s="3"/>
    </row>
    <row r="2878" spans="10:16" x14ac:dyDescent="0.45">
      <c r="J2878" s="4" t="s">
        <v>832</v>
      </c>
      <c r="K2878" s="4" t="s">
        <v>2486</v>
      </c>
      <c r="L2878" s="3"/>
      <c r="O2878" t="str">
        <f t="shared" si="143"/>
        <v>es_couponOfflineCode_regDt</v>
      </c>
      <c r="P2878" s="3"/>
    </row>
    <row r="2879" spans="10:16" x14ac:dyDescent="0.45">
      <c r="J2879" s="4" t="s">
        <v>832</v>
      </c>
      <c r="K2879" s="4" t="s">
        <v>2487</v>
      </c>
      <c r="L2879" s="3"/>
      <c r="O2879" t="str">
        <f t="shared" si="143"/>
        <v>es_couponOfflineCode_modDt</v>
      </c>
      <c r="P2879" s="3"/>
    </row>
    <row r="2880" spans="10:16" x14ac:dyDescent="0.45">
      <c r="J2880" s="4" t="s">
        <v>3541</v>
      </c>
      <c r="K2880" s="4" t="s">
        <v>2558</v>
      </c>
      <c r="L2880" s="3" t="s">
        <v>5505</v>
      </c>
      <c r="O2880" t="str">
        <f t="shared" si="143"/>
        <v>es_couponUseMemberGroup_couponNo</v>
      </c>
      <c r="P2880" s="3" t="s">
        <v>5505</v>
      </c>
    </row>
    <row r="2881" spans="10:16" x14ac:dyDescent="0.45">
      <c r="J2881" s="4" t="s">
        <v>3541</v>
      </c>
      <c r="K2881" s="4" t="s">
        <v>4453</v>
      </c>
      <c r="L2881" s="3" t="s">
        <v>5505</v>
      </c>
      <c r="O2881" t="str">
        <f t="shared" si="143"/>
        <v>es_couponUseMemberGroup_couponUseMemberGroup</v>
      </c>
      <c r="P2881" s="3" t="s">
        <v>5505</v>
      </c>
    </row>
    <row r="2882" spans="10:16" x14ac:dyDescent="0.45">
      <c r="J2882" s="4" t="s">
        <v>3541</v>
      </c>
      <c r="K2882" s="4" t="s">
        <v>2486</v>
      </c>
      <c r="L2882" s="3"/>
      <c r="O2882" t="str">
        <f t="shared" si="143"/>
        <v>es_couponUseMemberGroup_regDt</v>
      </c>
      <c r="P2882" s="3"/>
    </row>
    <row r="2883" spans="10:16" x14ac:dyDescent="0.45">
      <c r="J2883" s="4" t="s">
        <v>3542</v>
      </c>
      <c r="K2883" s="4" t="s">
        <v>2450</v>
      </c>
      <c r="L2883" s="3" t="s">
        <v>5505</v>
      </c>
      <c r="O2883" t="str">
        <f t="shared" si="143"/>
        <v>es_crmCounsel_sno</v>
      </c>
      <c r="P2883" s="3" t="s">
        <v>5505</v>
      </c>
    </row>
    <row r="2884" spans="10:16" x14ac:dyDescent="0.45">
      <c r="J2884" s="4" t="s">
        <v>3542</v>
      </c>
      <c r="K2884" s="4" t="s">
        <v>2621</v>
      </c>
      <c r="L2884" s="3"/>
      <c r="O2884" t="str">
        <f t="shared" si="143"/>
        <v>es_crmCounsel_managerNo</v>
      </c>
      <c r="P2884" s="3"/>
    </row>
    <row r="2885" spans="10:16" x14ac:dyDescent="0.45">
      <c r="J2885" s="4" t="s">
        <v>3542</v>
      </c>
      <c r="K2885" s="4" t="s">
        <v>2454</v>
      </c>
      <c r="L2885" s="3" t="s">
        <v>5506</v>
      </c>
      <c r="O2885" t="str">
        <f t="shared" ref="O2885:O2948" si="144">J2885&amp;"_"&amp;K2885</f>
        <v>es_crmCounsel_memNo</v>
      </c>
      <c r="P2885" s="3" t="s">
        <v>5506</v>
      </c>
    </row>
    <row r="2886" spans="10:16" x14ac:dyDescent="0.45">
      <c r="J2886" s="4" t="s">
        <v>3542</v>
      </c>
      <c r="K2886" s="4" t="s">
        <v>2465</v>
      </c>
      <c r="L2886" s="3"/>
      <c r="O2886" t="str">
        <f t="shared" si="144"/>
        <v>es_crmCounsel_contents</v>
      </c>
      <c r="P2886" s="3"/>
    </row>
    <row r="2887" spans="10:16" x14ac:dyDescent="0.45">
      <c r="J2887" s="4" t="s">
        <v>3542</v>
      </c>
      <c r="K2887" s="4" t="s">
        <v>4454</v>
      </c>
      <c r="L2887" s="3"/>
      <c r="O2887" t="str">
        <f t="shared" si="144"/>
        <v>es_crmCounsel_method</v>
      </c>
      <c r="P2887" s="3"/>
    </row>
    <row r="2888" spans="10:16" x14ac:dyDescent="0.45">
      <c r="J2888" s="4" t="s">
        <v>3542</v>
      </c>
      <c r="K2888" s="4" t="s">
        <v>4455</v>
      </c>
      <c r="L2888" s="3"/>
      <c r="O2888" t="str">
        <f t="shared" si="144"/>
        <v>es_crmCounsel_kind</v>
      </c>
      <c r="P2888" s="3"/>
    </row>
    <row r="2889" spans="10:16" x14ac:dyDescent="0.45">
      <c r="J2889" s="4" t="s">
        <v>3542</v>
      </c>
      <c r="K2889" s="4" t="s">
        <v>2486</v>
      </c>
      <c r="L2889" s="3"/>
      <c r="O2889" t="str">
        <f t="shared" si="144"/>
        <v>es_crmCounsel_regDt</v>
      </c>
      <c r="P2889" s="3"/>
    </row>
    <row r="2890" spans="10:16" x14ac:dyDescent="0.45">
      <c r="J2890" s="4" t="s">
        <v>3542</v>
      </c>
      <c r="K2890" s="4" t="s">
        <v>2487</v>
      </c>
      <c r="L2890" s="3"/>
      <c r="O2890" t="str">
        <f t="shared" si="144"/>
        <v>es_crmCounsel_modDt</v>
      </c>
      <c r="P2890" s="3"/>
    </row>
    <row r="2891" spans="10:16" x14ac:dyDescent="0.45">
      <c r="J2891" s="4" t="s">
        <v>3543</v>
      </c>
      <c r="K2891" s="4" t="s">
        <v>2450</v>
      </c>
      <c r="L2891" s="3" t="s">
        <v>5505</v>
      </c>
      <c r="O2891" t="str">
        <f t="shared" si="144"/>
        <v>es_designBanner_sno</v>
      </c>
      <c r="P2891" s="3" t="s">
        <v>5505</v>
      </c>
    </row>
    <row r="2892" spans="10:16" x14ac:dyDescent="0.45">
      <c r="J2892" s="4" t="s">
        <v>3543</v>
      </c>
      <c r="K2892" s="4" t="s">
        <v>4456</v>
      </c>
      <c r="L2892" s="3"/>
      <c r="O2892" t="str">
        <f t="shared" si="144"/>
        <v>es_designBanner_skinName</v>
      </c>
      <c r="P2892" s="3"/>
    </row>
    <row r="2893" spans="10:16" x14ac:dyDescent="0.45">
      <c r="J2893" s="4" t="s">
        <v>3543</v>
      </c>
      <c r="K2893" s="4" t="s">
        <v>4457</v>
      </c>
      <c r="L2893" s="3" t="s">
        <v>5506</v>
      </c>
      <c r="O2893" t="str">
        <f t="shared" si="144"/>
        <v>es_designBanner_bannerGroupCode</v>
      </c>
      <c r="P2893" s="3" t="s">
        <v>5506</v>
      </c>
    </row>
    <row r="2894" spans="10:16" x14ac:dyDescent="0.45">
      <c r="J2894" s="4" t="s">
        <v>3543</v>
      </c>
      <c r="K2894" s="4" t="s">
        <v>4458</v>
      </c>
      <c r="L2894" s="3"/>
      <c r="O2894" t="str">
        <f t="shared" si="144"/>
        <v>es_designBanner_bannerUseFl</v>
      </c>
      <c r="P2894" s="3"/>
    </row>
    <row r="2895" spans="10:16" x14ac:dyDescent="0.45">
      <c r="J2895" s="4" t="s">
        <v>3543</v>
      </c>
      <c r="K2895" s="4" t="s">
        <v>4459</v>
      </c>
      <c r="L2895" s="3"/>
      <c r="O2895" t="str">
        <f t="shared" si="144"/>
        <v>es_designBanner_bannerImage</v>
      </c>
      <c r="P2895" s="3"/>
    </row>
    <row r="2896" spans="10:16" x14ac:dyDescent="0.45">
      <c r="J2896" s="4" t="s">
        <v>3543</v>
      </c>
      <c r="K2896" s="4" t="s">
        <v>4460</v>
      </c>
      <c r="L2896" s="3"/>
      <c r="O2896" t="str">
        <f t="shared" si="144"/>
        <v>es_designBanner_bannerImageAlt</v>
      </c>
      <c r="P2896" s="3"/>
    </row>
    <row r="2897" spans="10:16" x14ac:dyDescent="0.45">
      <c r="J2897" s="4" t="s">
        <v>3543</v>
      </c>
      <c r="K2897" s="4" t="s">
        <v>4461</v>
      </c>
      <c r="L2897" s="3"/>
      <c r="O2897" t="str">
        <f t="shared" si="144"/>
        <v>es_designBanner_bannerLink</v>
      </c>
      <c r="P2897" s="3"/>
    </row>
    <row r="2898" spans="10:16" x14ac:dyDescent="0.45">
      <c r="J2898" s="4" t="s">
        <v>3543</v>
      </c>
      <c r="K2898" s="4" t="s">
        <v>4462</v>
      </c>
      <c r="L2898" s="3"/>
      <c r="O2898" t="str">
        <f t="shared" si="144"/>
        <v>es_designBanner_bannerTarget</v>
      </c>
      <c r="P2898" s="3"/>
    </row>
    <row r="2899" spans="10:16" x14ac:dyDescent="0.45">
      <c r="J2899" s="4" t="s">
        <v>3543</v>
      </c>
      <c r="K2899" s="4" t="s">
        <v>4463</v>
      </c>
      <c r="L2899" s="3"/>
      <c r="O2899" t="str">
        <f t="shared" si="144"/>
        <v>es_designBanner_bannerSort</v>
      </c>
      <c r="P2899" s="3"/>
    </row>
    <row r="2900" spans="10:16" x14ac:dyDescent="0.45">
      <c r="J2900" s="4" t="s">
        <v>3543</v>
      </c>
      <c r="K2900" s="4" t="s">
        <v>4464</v>
      </c>
      <c r="L2900" s="3"/>
      <c r="O2900" t="str">
        <f t="shared" si="144"/>
        <v>es_designBanner_bannerPeriodOutputFl</v>
      </c>
      <c r="P2900" s="3"/>
    </row>
    <row r="2901" spans="10:16" x14ac:dyDescent="0.45">
      <c r="J2901" s="4" t="s">
        <v>3543</v>
      </c>
      <c r="K2901" s="4" t="s">
        <v>4465</v>
      </c>
      <c r="L2901" s="3"/>
      <c r="O2901" t="str">
        <f t="shared" si="144"/>
        <v>es_designBanner_bannerPeriodSDate</v>
      </c>
      <c r="P2901" s="3"/>
    </row>
    <row r="2902" spans="10:16" x14ac:dyDescent="0.45">
      <c r="J2902" s="4" t="s">
        <v>3543</v>
      </c>
      <c r="K2902" s="4" t="s">
        <v>4466</v>
      </c>
      <c r="L2902" s="3"/>
      <c r="O2902" t="str">
        <f t="shared" si="144"/>
        <v>es_designBanner_bannerPeriodSTime</v>
      </c>
      <c r="P2902" s="3"/>
    </row>
    <row r="2903" spans="10:16" x14ac:dyDescent="0.45">
      <c r="J2903" s="4" t="s">
        <v>3543</v>
      </c>
      <c r="K2903" s="4" t="s">
        <v>4467</v>
      </c>
      <c r="L2903" s="3"/>
      <c r="O2903" t="str">
        <f t="shared" si="144"/>
        <v>es_designBanner_bannerPeriodEDate</v>
      </c>
      <c r="P2903" s="3"/>
    </row>
    <row r="2904" spans="10:16" x14ac:dyDescent="0.45">
      <c r="J2904" s="4" t="s">
        <v>3543</v>
      </c>
      <c r="K2904" s="4" t="s">
        <v>4468</v>
      </c>
      <c r="L2904" s="3"/>
      <c r="O2904" t="str">
        <f t="shared" si="144"/>
        <v>es_designBanner_bannerPeriodETime</v>
      </c>
      <c r="P2904" s="3"/>
    </row>
    <row r="2905" spans="10:16" x14ac:dyDescent="0.45">
      <c r="J2905" s="4" t="s">
        <v>3543</v>
      </c>
      <c r="K2905" s="4" t="s">
        <v>2486</v>
      </c>
      <c r="L2905" s="3"/>
      <c r="O2905" t="str">
        <f t="shared" si="144"/>
        <v>es_designBanner_regDt</v>
      </c>
      <c r="P2905" s="3"/>
    </row>
    <row r="2906" spans="10:16" x14ac:dyDescent="0.45">
      <c r="J2906" s="4" t="s">
        <v>3543</v>
      </c>
      <c r="K2906" s="4" t="s">
        <v>2487</v>
      </c>
      <c r="L2906" s="3"/>
      <c r="O2906" t="str">
        <f t="shared" si="144"/>
        <v>es_designBanner_modDt</v>
      </c>
      <c r="P2906" s="3"/>
    </row>
    <row r="2907" spans="10:16" x14ac:dyDescent="0.45">
      <c r="J2907" s="4" t="s">
        <v>3544</v>
      </c>
      <c r="K2907" s="4" t="s">
        <v>2450</v>
      </c>
      <c r="L2907" s="3" t="s">
        <v>5505</v>
      </c>
      <c r="O2907" t="str">
        <f t="shared" si="144"/>
        <v>es_designBannerGroup_sno</v>
      </c>
      <c r="P2907" s="3" t="s">
        <v>5505</v>
      </c>
    </row>
    <row r="2908" spans="10:16" x14ac:dyDescent="0.45">
      <c r="J2908" s="4" t="s">
        <v>3544</v>
      </c>
      <c r="K2908" s="4" t="s">
        <v>4456</v>
      </c>
      <c r="L2908" s="3"/>
      <c r="O2908" t="str">
        <f t="shared" si="144"/>
        <v>es_designBannerGroup_skinName</v>
      </c>
      <c r="P2908" s="3"/>
    </row>
    <row r="2909" spans="10:16" x14ac:dyDescent="0.45">
      <c r="J2909" s="4" t="s">
        <v>3544</v>
      </c>
      <c r="K2909" s="4" t="s">
        <v>4469</v>
      </c>
      <c r="L2909" s="3"/>
      <c r="O2909" t="str">
        <f t="shared" si="144"/>
        <v>es_designBannerGroup_bannerGroupDeviceType</v>
      </c>
      <c r="P2909" s="3"/>
    </row>
    <row r="2910" spans="10:16" x14ac:dyDescent="0.45">
      <c r="J2910" s="4" t="s">
        <v>3544</v>
      </c>
      <c r="K2910" s="4" t="s">
        <v>4457</v>
      </c>
      <c r="L2910" s="3"/>
      <c r="O2910" t="str">
        <f t="shared" si="144"/>
        <v>es_designBannerGroup_bannerGroupCode</v>
      </c>
      <c r="P2910" s="3"/>
    </row>
    <row r="2911" spans="10:16" x14ac:dyDescent="0.45">
      <c r="J2911" s="4" t="s">
        <v>3544</v>
      </c>
      <c r="K2911" s="4" t="s">
        <v>4470</v>
      </c>
      <c r="L2911" s="3"/>
      <c r="O2911" t="str">
        <f t="shared" si="144"/>
        <v>es_designBannerGroup_bannerGroupName</v>
      </c>
      <c r="P2911" s="3"/>
    </row>
    <row r="2912" spans="10:16" x14ac:dyDescent="0.45">
      <c r="J2912" s="4" t="s">
        <v>3544</v>
      </c>
      <c r="K2912" s="4" t="s">
        <v>4471</v>
      </c>
      <c r="L2912" s="3" t="s">
        <v>5506</v>
      </c>
      <c r="O2912" t="str">
        <f t="shared" si="144"/>
        <v>es_designBannerGroup_bannerGroupType</v>
      </c>
      <c r="P2912" s="3" t="s">
        <v>5506</v>
      </c>
    </row>
    <row r="2913" spans="10:16" x14ac:dyDescent="0.45">
      <c r="J2913" s="4" t="s">
        <v>3544</v>
      </c>
      <c r="K2913" s="4" t="s">
        <v>2511</v>
      </c>
      <c r="L2913" s="3"/>
      <c r="O2913" t="str">
        <f t="shared" si="144"/>
        <v>es_designBannerGroup_cateCd</v>
      </c>
      <c r="P2913" s="3"/>
    </row>
    <row r="2914" spans="10:16" x14ac:dyDescent="0.45">
      <c r="J2914" s="4" t="s">
        <v>3544</v>
      </c>
      <c r="K2914" s="4" t="s">
        <v>2486</v>
      </c>
      <c r="L2914" s="3"/>
      <c r="O2914" t="str">
        <f t="shared" si="144"/>
        <v>es_designBannerGroup_regDt</v>
      </c>
      <c r="P2914" s="3"/>
    </row>
    <row r="2915" spans="10:16" x14ac:dyDescent="0.45">
      <c r="J2915" s="4" t="s">
        <v>3544</v>
      </c>
      <c r="K2915" s="4" t="s">
        <v>2487</v>
      </c>
      <c r="L2915" s="3"/>
      <c r="O2915" t="str">
        <f t="shared" si="144"/>
        <v>es_designBannerGroup_modDt</v>
      </c>
      <c r="P2915" s="3"/>
    </row>
    <row r="2916" spans="10:16" x14ac:dyDescent="0.45">
      <c r="J2916" s="4" t="s">
        <v>3545</v>
      </c>
      <c r="K2916" s="4" t="s">
        <v>2450</v>
      </c>
      <c r="L2916" s="3" t="s">
        <v>5505</v>
      </c>
      <c r="O2916" t="str">
        <f t="shared" si="144"/>
        <v>es_designMultiPopup_sno</v>
      </c>
      <c r="P2916" s="3" t="s">
        <v>5505</v>
      </c>
    </row>
    <row r="2917" spans="10:16" x14ac:dyDescent="0.45">
      <c r="J2917" s="4" t="s">
        <v>3545</v>
      </c>
      <c r="K2917" s="4" t="s">
        <v>4472</v>
      </c>
      <c r="L2917" s="3"/>
      <c r="O2917" t="str">
        <f t="shared" si="144"/>
        <v>es_designMultiPopup_pcDisplayFl</v>
      </c>
      <c r="P2917" s="3"/>
    </row>
    <row r="2918" spans="10:16" x14ac:dyDescent="0.45">
      <c r="J2918" s="4" t="s">
        <v>3545</v>
      </c>
      <c r="K2918" s="4" t="s">
        <v>4473</v>
      </c>
      <c r="L2918" s="3"/>
      <c r="O2918" t="str">
        <f t="shared" si="144"/>
        <v>es_designMultiPopup_mobileDisplayFl</v>
      </c>
      <c r="P2918" s="3"/>
    </row>
    <row r="2919" spans="10:16" x14ac:dyDescent="0.45">
      <c r="J2919" s="4" t="s">
        <v>3545</v>
      </c>
      <c r="K2919" s="4" t="s">
        <v>4474</v>
      </c>
      <c r="L2919" s="3"/>
      <c r="O2919" t="str">
        <f t="shared" si="144"/>
        <v>es_designMultiPopup_popupTitle</v>
      </c>
      <c r="P2919" s="3"/>
    </row>
    <row r="2920" spans="10:16" x14ac:dyDescent="0.45">
      <c r="J2920" s="4" t="s">
        <v>3545</v>
      </c>
      <c r="K2920" s="4" t="s">
        <v>4475</v>
      </c>
      <c r="L2920" s="3"/>
      <c r="O2920" t="str">
        <f t="shared" si="144"/>
        <v>es_designMultiPopup_popupUseFl</v>
      </c>
      <c r="P2920" s="3"/>
    </row>
    <row r="2921" spans="10:16" x14ac:dyDescent="0.45">
      <c r="J2921" s="4" t="s">
        <v>3545</v>
      </c>
      <c r="K2921" s="4" t="s">
        <v>4476</v>
      </c>
      <c r="L2921" s="3"/>
      <c r="O2921" t="str">
        <f t="shared" si="144"/>
        <v>es_designMultiPopup_popupKindFl</v>
      </c>
      <c r="P2921" s="3"/>
    </row>
    <row r="2922" spans="10:16" x14ac:dyDescent="0.45">
      <c r="J2922" s="4" t="s">
        <v>3545</v>
      </c>
      <c r="K2922" s="4" t="s">
        <v>4477</v>
      </c>
      <c r="L2922" s="3"/>
      <c r="O2922" t="str">
        <f t="shared" si="144"/>
        <v>es_designMultiPopup_popupSkin</v>
      </c>
      <c r="P2922" s="3"/>
    </row>
    <row r="2923" spans="10:16" x14ac:dyDescent="0.45">
      <c r="J2923" s="4" t="s">
        <v>3545</v>
      </c>
      <c r="K2923" s="4" t="s">
        <v>4478</v>
      </c>
      <c r="L2923" s="3"/>
      <c r="O2923" t="str">
        <f t="shared" si="144"/>
        <v>es_designMultiPopup_popupPositionT</v>
      </c>
      <c r="P2923" s="3"/>
    </row>
    <row r="2924" spans="10:16" x14ac:dyDescent="0.45">
      <c r="J2924" s="4" t="s">
        <v>3545</v>
      </c>
      <c r="K2924" s="4" t="s">
        <v>4479</v>
      </c>
      <c r="L2924" s="3"/>
      <c r="O2924" t="str">
        <f t="shared" si="144"/>
        <v>es_designMultiPopup_popupPositionL</v>
      </c>
      <c r="P2924" s="3"/>
    </row>
    <row r="2925" spans="10:16" x14ac:dyDescent="0.45">
      <c r="J2925" s="4" t="s">
        <v>3545</v>
      </c>
      <c r="K2925" s="4" t="s">
        <v>4480</v>
      </c>
      <c r="L2925" s="3"/>
      <c r="O2925" t="str">
        <f t="shared" si="144"/>
        <v>es_designMultiPopup_popupPeriodOutputFl</v>
      </c>
      <c r="P2925" s="3"/>
    </row>
    <row r="2926" spans="10:16" x14ac:dyDescent="0.45">
      <c r="J2926" s="4" t="s">
        <v>3545</v>
      </c>
      <c r="K2926" s="4" t="s">
        <v>4481</v>
      </c>
      <c r="L2926" s="3"/>
      <c r="O2926" t="str">
        <f t="shared" si="144"/>
        <v>es_designMultiPopup_popupPeriodSDate</v>
      </c>
      <c r="P2926" s="3"/>
    </row>
    <row r="2927" spans="10:16" x14ac:dyDescent="0.45">
      <c r="J2927" s="4" t="s">
        <v>3545</v>
      </c>
      <c r="K2927" s="4" t="s">
        <v>4482</v>
      </c>
      <c r="L2927" s="3"/>
      <c r="O2927" t="str">
        <f t="shared" si="144"/>
        <v>es_designMultiPopup_popupPeriodSTime</v>
      </c>
      <c r="P2927" s="3"/>
    </row>
    <row r="2928" spans="10:16" x14ac:dyDescent="0.45">
      <c r="J2928" s="4" t="s">
        <v>3545</v>
      </c>
      <c r="K2928" s="4" t="s">
        <v>4483</v>
      </c>
      <c r="L2928" s="3"/>
      <c r="O2928" t="str">
        <f t="shared" si="144"/>
        <v>es_designMultiPopup_popupPeriodEDate</v>
      </c>
      <c r="P2928" s="3"/>
    </row>
    <row r="2929" spans="10:16" x14ac:dyDescent="0.45">
      <c r="J2929" s="4" t="s">
        <v>3545</v>
      </c>
      <c r="K2929" s="4" t="s">
        <v>4484</v>
      </c>
      <c r="L2929" s="3"/>
      <c r="O2929" t="str">
        <f t="shared" si="144"/>
        <v>es_designMultiPopup_popupPeriodETime</v>
      </c>
      <c r="P2929" s="3"/>
    </row>
    <row r="2930" spans="10:16" x14ac:dyDescent="0.45">
      <c r="J2930" s="4" t="s">
        <v>3545</v>
      </c>
      <c r="K2930" s="4" t="s">
        <v>4485</v>
      </c>
      <c r="L2930" s="3"/>
      <c r="O2930" t="str">
        <f t="shared" si="144"/>
        <v>es_designMultiPopup_todayUnSeeFl</v>
      </c>
      <c r="P2930" s="3"/>
    </row>
    <row r="2931" spans="10:16" x14ac:dyDescent="0.45">
      <c r="J2931" s="4" t="s">
        <v>3545</v>
      </c>
      <c r="K2931" s="4" t="s">
        <v>4486</v>
      </c>
      <c r="L2931" s="3"/>
      <c r="O2931" t="str">
        <f t="shared" si="144"/>
        <v>es_designMultiPopup_todayUnSeeBgColor</v>
      </c>
      <c r="P2931" s="3"/>
    </row>
    <row r="2932" spans="10:16" x14ac:dyDescent="0.45">
      <c r="J2932" s="4" t="s">
        <v>3545</v>
      </c>
      <c r="K2932" s="4" t="s">
        <v>4487</v>
      </c>
      <c r="L2932" s="3"/>
      <c r="O2932" t="str">
        <f t="shared" si="144"/>
        <v>es_designMultiPopup_todayUnSeeFontColor</v>
      </c>
      <c r="P2932" s="3"/>
    </row>
    <row r="2933" spans="10:16" x14ac:dyDescent="0.45">
      <c r="J2933" s="4" t="s">
        <v>3545</v>
      </c>
      <c r="K2933" s="4" t="s">
        <v>4488</v>
      </c>
      <c r="L2933" s="3"/>
      <c r="O2933" t="str">
        <f t="shared" si="144"/>
        <v>es_designMultiPopup_todayUnSeeAlign</v>
      </c>
      <c r="P2933" s="3"/>
    </row>
    <row r="2934" spans="10:16" x14ac:dyDescent="0.45">
      <c r="J2934" s="4" t="s">
        <v>3545</v>
      </c>
      <c r="K2934" s="4" t="s">
        <v>4489</v>
      </c>
      <c r="L2934" s="3"/>
      <c r="O2934" t="str">
        <f t="shared" si="144"/>
        <v>es_designMultiPopup_popupPageUrl</v>
      </c>
      <c r="P2934" s="3"/>
    </row>
    <row r="2935" spans="10:16" x14ac:dyDescent="0.45">
      <c r="J2935" s="4" t="s">
        <v>3545</v>
      </c>
      <c r="K2935" s="4" t="s">
        <v>4490</v>
      </c>
      <c r="L2935" s="3"/>
      <c r="O2935" t="str">
        <f t="shared" si="144"/>
        <v>es_designMultiPopup_popupPageParam</v>
      </c>
      <c r="P2935" s="3"/>
    </row>
    <row r="2936" spans="10:16" x14ac:dyDescent="0.45">
      <c r="J2936" s="4" t="s">
        <v>3545</v>
      </c>
      <c r="K2936" s="4" t="s">
        <v>4491</v>
      </c>
      <c r="L2936" s="3"/>
      <c r="O2936" t="str">
        <f t="shared" si="144"/>
        <v>es_designMultiPopup_mobilePopupPageUrl</v>
      </c>
      <c r="P2936" s="3"/>
    </row>
    <row r="2937" spans="10:16" x14ac:dyDescent="0.45">
      <c r="J2937" s="4" t="s">
        <v>3545</v>
      </c>
      <c r="K2937" s="4" t="s">
        <v>4492</v>
      </c>
      <c r="L2937" s="3"/>
      <c r="O2937" t="str">
        <f t="shared" si="144"/>
        <v>es_designMultiPopup_mobilePopupPageParam</v>
      </c>
      <c r="P2937" s="3"/>
    </row>
    <row r="2938" spans="10:16" x14ac:dyDescent="0.45">
      <c r="J2938" s="4" t="s">
        <v>3545</v>
      </c>
      <c r="K2938" s="4" t="s">
        <v>4493</v>
      </c>
      <c r="L2938" s="3"/>
      <c r="O2938" t="str">
        <f t="shared" si="144"/>
        <v>es_designMultiPopup_popupImageInfo</v>
      </c>
      <c r="P2938" s="3"/>
    </row>
    <row r="2939" spans="10:16" x14ac:dyDescent="0.45">
      <c r="J2939" s="4" t="s">
        <v>3545</v>
      </c>
      <c r="K2939" s="4" t="s">
        <v>4494</v>
      </c>
      <c r="L2939" s="3"/>
      <c r="O2939" t="str">
        <f t="shared" si="144"/>
        <v>es_designMultiPopup_popupSlideDirection</v>
      </c>
      <c r="P2939" s="3"/>
    </row>
    <row r="2940" spans="10:16" x14ac:dyDescent="0.45">
      <c r="J2940" s="4" t="s">
        <v>3545</v>
      </c>
      <c r="K2940" s="4" t="s">
        <v>4495</v>
      </c>
      <c r="L2940" s="3"/>
      <c r="O2940" t="str">
        <f t="shared" si="144"/>
        <v>es_designMultiPopup_popupSlideSpeed</v>
      </c>
      <c r="P2940" s="3"/>
    </row>
    <row r="2941" spans="10:16" x14ac:dyDescent="0.45">
      <c r="J2941" s="4" t="s">
        <v>3545</v>
      </c>
      <c r="K2941" s="4" t="s">
        <v>4496</v>
      </c>
      <c r="L2941" s="3"/>
      <c r="O2941" t="str">
        <f t="shared" si="144"/>
        <v>es_designMultiPopup_popupSlideCount</v>
      </c>
      <c r="P2941" s="3"/>
    </row>
    <row r="2942" spans="10:16" x14ac:dyDescent="0.45">
      <c r="J2942" s="4" t="s">
        <v>3545</v>
      </c>
      <c r="K2942" s="4" t="s">
        <v>4497</v>
      </c>
      <c r="L2942" s="3"/>
      <c r="O2942" t="str">
        <f t="shared" si="144"/>
        <v>es_designMultiPopup_popupSlideViewW</v>
      </c>
      <c r="P2942" s="3"/>
    </row>
    <row r="2943" spans="10:16" x14ac:dyDescent="0.45">
      <c r="J2943" s="4" t="s">
        <v>3545</v>
      </c>
      <c r="K2943" s="4" t="s">
        <v>4498</v>
      </c>
      <c r="L2943" s="3"/>
      <c r="O2943" t="str">
        <f t="shared" si="144"/>
        <v>es_designMultiPopup_popupSlideViewH</v>
      </c>
      <c r="P2943" s="3"/>
    </row>
    <row r="2944" spans="10:16" x14ac:dyDescent="0.45">
      <c r="J2944" s="4" t="s">
        <v>3545</v>
      </c>
      <c r="K2944" s="4" t="s">
        <v>4499</v>
      </c>
      <c r="L2944" s="3"/>
      <c r="O2944" t="str">
        <f t="shared" si="144"/>
        <v>es_designMultiPopup_popupSlideThumbH</v>
      </c>
      <c r="P2944" s="3"/>
    </row>
    <row r="2945" spans="10:16" x14ac:dyDescent="0.45">
      <c r="J2945" s="4" t="s">
        <v>3545</v>
      </c>
      <c r="K2945" s="4" t="s">
        <v>2486</v>
      </c>
      <c r="L2945" s="3"/>
      <c r="O2945" t="str">
        <f t="shared" si="144"/>
        <v>es_designMultiPopup_regDt</v>
      </c>
      <c r="P2945" s="3"/>
    </row>
    <row r="2946" spans="10:16" x14ac:dyDescent="0.45">
      <c r="J2946" s="4" t="s">
        <v>3545</v>
      </c>
      <c r="K2946" s="4" t="s">
        <v>2487</v>
      </c>
      <c r="L2946" s="3"/>
      <c r="O2946" t="str">
        <f t="shared" si="144"/>
        <v>es_designMultiPopup_modDt</v>
      </c>
      <c r="P2946" s="3"/>
    </row>
    <row r="2947" spans="10:16" x14ac:dyDescent="0.45">
      <c r="J2947" s="4" t="s">
        <v>3546</v>
      </c>
      <c r="K2947" s="4" t="s">
        <v>2450</v>
      </c>
      <c r="L2947" s="3" t="s">
        <v>5505</v>
      </c>
      <c r="O2947" t="str">
        <f t="shared" si="144"/>
        <v>es_designPopup_sno</v>
      </c>
      <c r="P2947" s="3" t="s">
        <v>5505</v>
      </c>
    </row>
    <row r="2948" spans="10:16" x14ac:dyDescent="0.45">
      <c r="J2948" s="4" t="s">
        <v>3546</v>
      </c>
      <c r="K2948" s="4" t="s">
        <v>2514</v>
      </c>
      <c r="L2948" s="3"/>
      <c r="O2948" t="str">
        <f t="shared" si="144"/>
        <v>es_designPopup_mallDisplay</v>
      </c>
      <c r="P2948" s="3"/>
    </row>
    <row r="2949" spans="10:16" x14ac:dyDescent="0.45">
      <c r="J2949" s="4" t="s">
        <v>3546</v>
      </c>
      <c r="K2949" s="4" t="s">
        <v>4472</v>
      </c>
      <c r="L2949" s="3"/>
      <c r="O2949" t="str">
        <f t="shared" ref="O2949:O3012" si="145">J2949&amp;"_"&amp;K2949</f>
        <v>es_designPopup_pcDisplayFl</v>
      </c>
      <c r="P2949" s="3"/>
    </row>
    <row r="2950" spans="10:16" x14ac:dyDescent="0.45">
      <c r="J2950" s="4" t="s">
        <v>3546</v>
      </c>
      <c r="K2950" s="4" t="s">
        <v>4473</v>
      </c>
      <c r="L2950" s="3"/>
      <c r="O2950" t="str">
        <f t="shared" si="145"/>
        <v>es_designPopup_mobileDisplayFl</v>
      </c>
      <c r="P2950" s="3"/>
    </row>
    <row r="2951" spans="10:16" x14ac:dyDescent="0.45">
      <c r="J2951" s="4" t="s">
        <v>3546</v>
      </c>
      <c r="K2951" s="4" t="s">
        <v>4474</v>
      </c>
      <c r="L2951" s="3"/>
      <c r="O2951" t="str">
        <f t="shared" si="145"/>
        <v>es_designPopup_popupTitle</v>
      </c>
      <c r="P2951" s="3"/>
    </row>
    <row r="2952" spans="10:16" x14ac:dyDescent="0.45">
      <c r="J2952" s="4" t="s">
        <v>3546</v>
      </c>
      <c r="K2952" s="4" t="s">
        <v>4475</v>
      </c>
      <c r="L2952" s="3" t="s">
        <v>5506</v>
      </c>
      <c r="O2952" t="str">
        <f t="shared" si="145"/>
        <v>es_designPopup_popupUseFl</v>
      </c>
      <c r="P2952" s="3" t="s">
        <v>5506</v>
      </c>
    </row>
    <row r="2953" spans="10:16" x14ac:dyDescent="0.45">
      <c r="J2953" s="4" t="s">
        <v>3546</v>
      </c>
      <c r="K2953" s="4" t="s">
        <v>4476</v>
      </c>
      <c r="L2953" s="3"/>
      <c r="O2953" t="str">
        <f t="shared" si="145"/>
        <v>es_designPopup_popupKindFl</v>
      </c>
      <c r="P2953" s="3"/>
    </row>
    <row r="2954" spans="10:16" x14ac:dyDescent="0.45">
      <c r="J2954" s="4" t="s">
        <v>3546</v>
      </c>
      <c r="K2954" s="4" t="s">
        <v>4477</v>
      </c>
      <c r="L2954" s="3"/>
      <c r="O2954" t="str">
        <f t="shared" si="145"/>
        <v>es_designPopup_popupSkin</v>
      </c>
      <c r="P2954" s="3"/>
    </row>
    <row r="2955" spans="10:16" x14ac:dyDescent="0.45">
      <c r="J2955" s="4" t="s">
        <v>3546</v>
      </c>
      <c r="K2955" s="4" t="s">
        <v>4500</v>
      </c>
      <c r="L2955" s="3"/>
      <c r="O2955" t="str">
        <f t="shared" si="145"/>
        <v>es_designPopup_popupContent</v>
      </c>
      <c r="P2955" s="3"/>
    </row>
    <row r="2956" spans="10:16" x14ac:dyDescent="0.45">
      <c r="J2956" s="4" t="s">
        <v>3546</v>
      </c>
      <c r="K2956" s="4" t="s">
        <v>4501</v>
      </c>
      <c r="L2956" s="3"/>
      <c r="O2956" t="str">
        <f t="shared" si="145"/>
        <v>es_designPopup_popupSizeW</v>
      </c>
      <c r="P2956" s="3"/>
    </row>
    <row r="2957" spans="10:16" x14ac:dyDescent="0.45">
      <c r="J2957" s="4" t="s">
        <v>3546</v>
      </c>
      <c r="K2957" s="4" t="s">
        <v>4502</v>
      </c>
      <c r="L2957" s="3"/>
      <c r="O2957" t="str">
        <f t="shared" si="145"/>
        <v>es_designPopup_popupSizeH</v>
      </c>
      <c r="P2957" s="3"/>
    </row>
    <row r="2958" spans="10:16" x14ac:dyDescent="0.45">
      <c r="J2958" s="4" t="s">
        <v>3546</v>
      </c>
      <c r="K2958" s="4" t="s">
        <v>4503</v>
      </c>
      <c r="L2958" s="3"/>
      <c r="O2958" t="str">
        <f t="shared" si="145"/>
        <v>es_designPopup_sizeTypeW</v>
      </c>
      <c r="P2958" s="3"/>
    </row>
    <row r="2959" spans="10:16" x14ac:dyDescent="0.45">
      <c r="J2959" s="4" t="s">
        <v>3546</v>
      </c>
      <c r="K2959" s="4" t="s">
        <v>4504</v>
      </c>
      <c r="L2959" s="3"/>
      <c r="O2959" t="str">
        <f t="shared" si="145"/>
        <v>es_designPopup_sizeTypeH</v>
      </c>
      <c r="P2959" s="3"/>
    </row>
    <row r="2960" spans="10:16" x14ac:dyDescent="0.45">
      <c r="J2960" s="4" t="s">
        <v>3546</v>
      </c>
      <c r="K2960" s="4" t="s">
        <v>4505</v>
      </c>
      <c r="L2960" s="3"/>
      <c r="O2960" t="str">
        <f t="shared" si="145"/>
        <v>es_designPopup_contentImgFl</v>
      </c>
      <c r="P2960" s="3"/>
    </row>
    <row r="2961" spans="10:16" x14ac:dyDescent="0.45">
      <c r="J2961" s="4" t="s">
        <v>3546</v>
      </c>
      <c r="K2961" s="4" t="s">
        <v>4478</v>
      </c>
      <c r="L2961" s="3"/>
      <c r="O2961" t="str">
        <f t="shared" si="145"/>
        <v>es_designPopup_popupPositionT</v>
      </c>
      <c r="P2961" s="3"/>
    </row>
    <row r="2962" spans="10:16" x14ac:dyDescent="0.45">
      <c r="J2962" s="4" t="s">
        <v>3546</v>
      </c>
      <c r="K2962" s="4" t="s">
        <v>4479</v>
      </c>
      <c r="L2962" s="3"/>
      <c r="O2962" t="str">
        <f t="shared" si="145"/>
        <v>es_designPopup_popupPositionL</v>
      </c>
      <c r="P2962" s="3"/>
    </row>
    <row r="2963" spans="10:16" x14ac:dyDescent="0.45">
      <c r="J2963" s="4" t="s">
        <v>3546</v>
      </c>
      <c r="K2963" s="4" t="s">
        <v>4506</v>
      </c>
      <c r="L2963" s="3"/>
      <c r="O2963" t="str">
        <f t="shared" si="145"/>
        <v>es_designPopup_popupBgColor</v>
      </c>
      <c r="P2963" s="3"/>
    </row>
    <row r="2964" spans="10:16" x14ac:dyDescent="0.45">
      <c r="J2964" s="4" t="s">
        <v>3546</v>
      </c>
      <c r="K2964" s="4" t="s">
        <v>4507</v>
      </c>
      <c r="L2964" s="3"/>
      <c r="O2964" t="str">
        <f t="shared" si="145"/>
        <v>es_designPopup_mobilePopupKindFl</v>
      </c>
      <c r="P2964" s="3"/>
    </row>
    <row r="2965" spans="10:16" x14ac:dyDescent="0.45">
      <c r="J2965" s="4" t="s">
        <v>3546</v>
      </c>
      <c r="K2965" s="4" t="s">
        <v>4508</v>
      </c>
      <c r="L2965" s="3"/>
      <c r="O2965" t="str">
        <f t="shared" si="145"/>
        <v>es_designPopup_mobilePopupSkin</v>
      </c>
      <c r="P2965" s="3"/>
    </row>
    <row r="2966" spans="10:16" x14ac:dyDescent="0.45">
      <c r="J2966" s="4" t="s">
        <v>3546</v>
      </c>
      <c r="K2966" s="4" t="s">
        <v>4509</v>
      </c>
      <c r="L2966" s="3"/>
      <c r="O2966" t="str">
        <f t="shared" si="145"/>
        <v>es_designPopup_mobilePopupSizeW</v>
      </c>
      <c r="P2966" s="3"/>
    </row>
    <row r="2967" spans="10:16" x14ac:dyDescent="0.45">
      <c r="J2967" s="4" t="s">
        <v>3546</v>
      </c>
      <c r="K2967" s="4" t="s">
        <v>4510</v>
      </c>
      <c r="L2967" s="3"/>
      <c r="O2967" t="str">
        <f t="shared" si="145"/>
        <v>es_designPopup_mobilePopupSizeH</v>
      </c>
      <c r="P2967" s="3"/>
    </row>
    <row r="2968" spans="10:16" x14ac:dyDescent="0.45">
      <c r="J2968" s="4" t="s">
        <v>3546</v>
      </c>
      <c r="K2968" s="4" t="s">
        <v>4511</v>
      </c>
      <c r="L2968" s="3"/>
      <c r="O2968" t="str">
        <f t="shared" si="145"/>
        <v>es_designPopup_mobileSizeTypeW</v>
      </c>
      <c r="P2968" s="3"/>
    </row>
    <row r="2969" spans="10:16" x14ac:dyDescent="0.45">
      <c r="J2969" s="4" t="s">
        <v>3546</v>
      </c>
      <c r="K2969" s="4" t="s">
        <v>4512</v>
      </c>
      <c r="L2969" s="3"/>
      <c r="O2969" t="str">
        <f t="shared" si="145"/>
        <v>es_designPopup_mobileSizeTypeH</v>
      </c>
      <c r="P2969" s="3"/>
    </row>
    <row r="2970" spans="10:16" x14ac:dyDescent="0.45">
      <c r="J2970" s="4" t="s">
        <v>3546</v>
      </c>
      <c r="K2970" s="4" t="s">
        <v>4513</v>
      </c>
      <c r="L2970" s="3"/>
      <c r="O2970" t="str">
        <f t="shared" si="145"/>
        <v>es_designPopup_mobileContentImgFl</v>
      </c>
      <c r="P2970" s="3"/>
    </row>
    <row r="2971" spans="10:16" x14ac:dyDescent="0.45">
      <c r="J2971" s="4" t="s">
        <v>3546</v>
      </c>
      <c r="K2971" s="4" t="s">
        <v>4514</v>
      </c>
      <c r="L2971" s="3"/>
      <c r="O2971" t="str">
        <f t="shared" si="145"/>
        <v>es_designPopup_mobilePopupPositionT</v>
      </c>
      <c r="P2971" s="3"/>
    </row>
    <row r="2972" spans="10:16" x14ac:dyDescent="0.45">
      <c r="J2972" s="4" t="s">
        <v>3546</v>
      </c>
      <c r="K2972" s="4" t="s">
        <v>4515</v>
      </c>
      <c r="L2972" s="3"/>
      <c r="O2972" t="str">
        <f t="shared" si="145"/>
        <v>es_designPopup_mobilePopupPositionL</v>
      </c>
      <c r="P2972" s="3"/>
    </row>
    <row r="2973" spans="10:16" x14ac:dyDescent="0.45">
      <c r="J2973" s="4" t="s">
        <v>3546</v>
      </c>
      <c r="K2973" s="4" t="s">
        <v>4516</v>
      </c>
      <c r="L2973" s="3"/>
      <c r="O2973" t="str">
        <f t="shared" si="145"/>
        <v>es_designPopup_mobilePopupBgColor</v>
      </c>
      <c r="P2973" s="3"/>
    </row>
    <row r="2974" spans="10:16" x14ac:dyDescent="0.45">
      <c r="J2974" s="4" t="s">
        <v>3546</v>
      </c>
      <c r="K2974" s="4" t="s">
        <v>4480</v>
      </c>
      <c r="L2974" s="3"/>
      <c r="O2974" t="str">
        <f t="shared" si="145"/>
        <v>es_designPopup_popupPeriodOutputFl</v>
      </c>
      <c r="P2974" s="3"/>
    </row>
    <row r="2975" spans="10:16" x14ac:dyDescent="0.45">
      <c r="J2975" s="4" t="s">
        <v>3546</v>
      </c>
      <c r="K2975" s="4" t="s">
        <v>4481</v>
      </c>
      <c r="L2975" s="3"/>
      <c r="O2975" t="str">
        <f t="shared" si="145"/>
        <v>es_designPopup_popupPeriodSDate</v>
      </c>
      <c r="P2975" s="3"/>
    </row>
    <row r="2976" spans="10:16" x14ac:dyDescent="0.45">
      <c r="J2976" s="4" t="s">
        <v>3546</v>
      </c>
      <c r="K2976" s="4" t="s">
        <v>4482</v>
      </c>
      <c r="L2976" s="3"/>
      <c r="O2976" t="str">
        <f t="shared" si="145"/>
        <v>es_designPopup_popupPeriodSTime</v>
      </c>
      <c r="P2976" s="3"/>
    </row>
    <row r="2977" spans="10:16" x14ac:dyDescent="0.45">
      <c r="J2977" s="4" t="s">
        <v>3546</v>
      </c>
      <c r="K2977" s="4" t="s">
        <v>4483</v>
      </c>
      <c r="L2977" s="3"/>
      <c r="O2977" t="str">
        <f t="shared" si="145"/>
        <v>es_designPopup_popupPeriodEDate</v>
      </c>
      <c r="P2977" s="3"/>
    </row>
    <row r="2978" spans="10:16" x14ac:dyDescent="0.45">
      <c r="J2978" s="4" t="s">
        <v>3546</v>
      </c>
      <c r="K2978" s="4" t="s">
        <v>4484</v>
      </c>
      <c r="L2978" s="3"/>
      <c r="O2978" t="str">
        <f t="shared" si="145"/>
        <v>es_designPopup_popupPeriodETime</v>
      </c>
      <c r="P2978" s="3"/>
    </row>
    <row r="2979" spans="10:16" x14ac:dyDescent="0.45">
      <c r="J2979" s="4" t="s">
        <v>3546</v>
      </c>
      <c r="K2979" s="4" t="s">
        <v>4485</v>
      </c>
      <c r="L2979" s="3"/>
      <c r="O2979" t="str">
        <f t="shared" si="145"/>
        <v>es_designPopup_todayUnSeeFl</v>
      </c>
      <c r="P2979" s="3"/>
    </row>
    <row r="2980" spans="10:16" x14ac:dyDescent="0.45">
      <c r="J2980" s="4" t="s">
        <v>3546</v>
      </c>
      <c r="K2980" s="4" t="s">
        <v>4486</v>
      </c>
      <c r="L2980" s="3"/>
      <c r="O2980" t="str">
        <f t="shared" si="145"/>
        <v>es_designPopup_todayUnSeeBgColor</v>
      </c>
      <c r="P2980" s="3"/>
    </row>
    <row r="2981" spans="10:16" x14ac:dyDescent="0.45">
      <c r="J2981" s="4" t="s">
        <v>3546</v>
      </c>
      <c r="K2981" s="4" t="s">
        <v>4487</v>
      </c>
      <c r="L2981" s="3"/>
      <c r="O2981" t="str">
        <f t="shared" si="145"/>
        <v>es_designPopup_todayUnSeeFontColor</v>
      </c>
      <c r="P2981" s="3"/>
    </row>
    <row r="2982" spans="10:16" x14ac:dyDescent="0.45">
      <c r="J2982" s="4" t="s">
        <v>3546</v>
      </c>
      <c r="K2982" s="4" t="s">
        <v>4488</v>
      </c>
      <c r="L2982" s="3"/>
      <c r="O2982" t="str">
        <f t="shared" si="145"/>
        <v>es_designPopup_todayUnSeeAlign</v>
      </c>
      <c r="P2982" s="3"/>
    </row>
    <row r="2983" spans="10:16" x14ac:dyDescent="0.45">
      <c r="J2983" s="4" t="s">
        <v>3546</v>
      </c>
      <c r="K2983" s="4" t="s">
        <v>4489</v>
      </c>
      <c r="L2983" s="3"/>
      <c r="O2983" t="str">
        <f t="shared" si="145"/>
        <v>es_designPopup_popupPageUrl</v>
      </c>
      <c r="P2983" s="3"/>
    </row>
    <row r="2984" spans="10:16" x14ac:dyDescent="0.45">
      <c r="J2984" s="4" t="s">
        <v>3546</v>
      </c>
      <c r="K2984" s="4" t="s">
        <v>4490</v>
      </c>
      <c r="L2984" s="3"/>
      <c r="O2984" t="str">
        <f t="shared" si="145"/>
        <v>es_designPopup_popupPageParam</v>
      </c>
      <c r="P2984" s="3"/>
    </row>
    <row r="2985" spans="10:16" x14ac:dyDescent="0.45">
      <c r="J2985" s="4" t="s">
        <v>3546</v>
      </c>
      <c r="K2985" s="4" t="s">
        <v>4491</v>
      </c>
      <c r="L2985" s="3"/>
      <c r="O2985" t="str">
        <f t="shared" si="145"/>
        <v>es_designPopup_mobilePopupPageUrl</v>
      </c>
      <c r="P2985" s="3"/>
    </row>
    <row r="2986" spans="10:16" x14ac:dyDescent="0.45">
      <c r="J2986" s="4" t="s">
        <v>3546</v>
      </c>
      <c r="K2986" s="4" t="s">
        <v>4492</v>
      </c>
      <c r="L2986" s="3"/>
      <c r="O2986" t="str">
        <f t="shared" si="145"/>
        <v>es_designPopup_mobilePopupPageParam</v>
      </c>
      <c r="P2986" s="3"/>
    </row>
    <row r="2987" spans="10:16" x14ac:dyDescent="0.45">
      <c r="J2987" s="4" t="s">
        <v>3546</v>
      </c>
      <c r="K2987" s="4" t="s">
        <v>2486</v>
      </c>
      <c r="L2987" s="3"/>
      <c r="O2987" t="str">
        <f t="shared" si="145"/>
        <v>es_designPopup_regDt</v>
      </c>
      <c r="P2987" s="3"/>
    </row>
    <row r="2988" spans="10:16" x14ac:dyDescent="0.45">
      <c r="J2988" s="4" t="s">
        <v>3546</v>
      </c>
      <c r="K2988" s="4" t="s">
        <v>2487</v>
      </c>
      <c r="L2988" s="3"/>
      <c r="O2988" t="str">
        <f t="shared" si="145"/>
        <v>es_designPopup_modDt</v>
      </c>
      <c r="P2988" s="3"/>
    </row>
    <row r="2989" spans="10:16" x14ac:dyDescent="0.45">
      <c r="J2989" s="4" t="s">
        <v>3547</v>
      </c>
      <c r="K2989" s="4" t="s">
        <v>2450</v>
      </c>
      <c r="L2989" s="3" t="s">
        <v>5505</v>
      </c>
      <c r="O2989" t="str">
        <f t="shared" si="145"/>
        <v>es_designSliderBanner_sno</v>
      </c>
      <c r="P2989" s="3" t="s">
        <v>5505</v>
      </c>
    </row>
    <row r="2990" spans="10:16" x14ac:dyDescent="0.45">
      <c r="J2990" s="4" t="s">
        <v>3547</v>
      </c>
      <c r="K2990" s="4" t="s">
        <v>4456</v>
      </c>
      <c r="L2990" s="3"/>
      <c r="O2990" t="str">
        <f t="shared" si="145"/>
        <v>es_designSliderBanner_skinName</v>
      </c>
      <c r="P2990" s="3"/>
    </row>
    <row r="2991" spans="10:16" x14ac:dyDescent="0.45">
      <c r="J2991" s="4" t="s">
        <v>3547</v>
      </c>
      <c r="K2991" s="4" t="s">
        <v>4517</v>
      </c>
      <c r="L2991" s="3"/>
      <c r="O2991" t="str">
        <f t="shared" si="145"/>
        <v>es_designSliderBanner_bannerDeviceType</v>
      </c>
      <c r="P2991" s="3"/>
    </row>
    <row r="2992" spans="10:16" x14ac:dyDescent="0.45">
      <c r="J2992" s="4" t="s">
        <v>3547</v>
      </c>
      <c r="K2992" s="4" t="s">
        <v>4518</v>
      </c>
      <c r="L2992" s="3"/>
      <c r="O2992" t="str">
        <f t="shared" si="145"/>
        <v>es_designSliderBanner_bannerCode</v>
      </c>
      <c r="P2992" s="3"/>
    </row>
    <row r="2993" spans="10:16" x14ac:dyDescent="0.45">
      <c r="J2993" s="4" t="s">
        <v>3547</v>
      </c>
      <c r="K2993" s="4" t="s">
        <v>4519</v>
      </c>
      <c r="L2993" s="3"/>
      <c r="O2993" t="str">
        <f t="shared" si="145"/>
        <v>es_designSliderBanner_bannerTitle</v>
      </c>
      <c r="P2993" s="3"/>
    </row>
    <row r="2994" spans="10:16" x14ac:dyDescent="0.45">
      <c r="J2994" s="4" t="s">
        <v>3547</v>
      </c>
      <c r="K2994" s="4" t="s">
        <v>4458</v>
      </c>
      <c r="L2994" s="3"/>
      <c r="O2994" t="str">
        <f t="shared" si="145"/>
        <v>es_designSliderBanner_bannerUseFl</v>
      </c>
      <c r="P2994" s="3"/>
    </row>
    <row r="2995" spans="10:16" x14ac:dyDescent="0.45">
      <c r="J2995" s="4" t="s">
        <v>3547</v>
      </c>
      <c r="K2995" s="4" t="s">
        <v>4520</v>
      </c>
      <c r="L2995" s="3"/>
      <c r="O2995" t="str">
        <f t="shared" si="145"/>
        <v>es_designSliderBanner_bannerInfo</v>
      </c>
      <c r="P2995" s="3"/>
    </row>
    <row r="2996" spans="10:16" x14ac:dyDescent="0.45">
      <c r="J2996" s="4" t="s">
        <v>3547</v>
      </c>
      <c r="K2996" s="4" t="s">
        <v>4521</v>
      </c>
      <c r="L2996" s="3"/>
      <c r="O2996" t="str">
        <f t="shared" si="145"/>
        <v>es_designSliderBanner_bannerSize</v>
      </c>
      <c r="P2996" s="3"/>
    </row>
    <row r="2997" spans="10:16" x14ac:dyDescent="0.45">
      <c r="J2997" s="4" t="s">
        <v>3547</v>
      </c>
      <c r="K2997" s="4" t="s">
        <v>4522</v>
      </c>
      <c r="L2997" s="3"/>
      <c r="O2997" t="str">
        <f t="shared" si="145"/>
        <v>es_designSliderBanner_bannerSpeed</v>
      </c>
      <c r="P2997" s="3"/>
    </row>
    <row r="2998" spans="10:16" x14ac:dyDescent="0.45">
      <c r="J2998" s="4" t="s">
        <v>3547</v>
      </c>
      <c r="K2998" s="4" t="s">
        <v>4523</v>
      </c>
      <c r="L2998" s="3"/>
      <c r="O2998" t="str">
        <f t="shared" si="145"/>
        <v>es_designSliderBanner_bannerSliderConf</v>
      </c>
      <c r="P2998" s="3"/>
    </row>
    <row r="2999" spans="10:16" x14ac:dyDescent="0.45">
      <c r="J2999" s="4" t="s">
        <v>3547</v>
      </c>
      <c r="K2999" s="4" t="s">
        <v>4524</v>
      </c>
      <c r="L2999" s="3"/>
      <c r="O2999" t="str">
        <f t="shared" si="145"/>
        <v>es_designSliderBanner_bannerButtonConf</v>
      </c>
      <c r="P2999" s="3"/>
    </row>
    <row r="3000" spans="10:16" x14ac:dyDescent="0.45">
      <c r="J3000" s="4" t="s">
        <v>3547</v>
      </c>
      <c r="K3000" s="4" t="s">
        <v>4464</v>
      </c>
      <c r="L3000" s="3"/>
      <c r="O3000" t="str">
        <f t="shared" si="145"/>
        <v>es_designSliderBanner_bannerPeriodOutputFl</v>
      </c>
      <c r="P3000" s="3"/>
    </row>
    <row r="3001" spans="10:16" x14ac:dyDescent="0.45">
      <c r="J3001" s="4" t="s">
        <v>3547</v>
      </c>
      <c r="K3001" s="4" t="s">
        <v>4465</v>
      </c>
      <c r="L3001" s="3"/>
      <c r="O3001" t="str">
        <f t="shared" si="145"/>
        <v>es_designSliderBanner_bannerPeriodSDate</v>
      </c>
      <c r="P3001" s="3"/>
    </row>
    <row r="3002" spans="10:16" x14ac:dyDescent="0.45">
      <c r="J3002" s="4" t="s">
        <v>3547</v>
      </c>
      <c r="K3002" s="4" t="s">
        <v>4466</v>
      </c>
      <c r="L3002" s="3"/>
      <c r="O3002" t="str">
        <f t="shared" si="145"/>
        <v>es_designSliderBanner_bannerPeriodSTime</v>
      </c>
      <c r="P3002" s="3"/>
    </row>
    <row r="3003" spans="10:16" x14ac:dyDescent="0.45">
      <c r="J3003" s="4" t="s">
        <v>3547</v>
      </c>
      <c r="K3003" s="4" t="s">
        <v>4467</v>
      </c>
      <c r="L3003" s="3"/>
      <c r="O3003" t="str">
        <f t="shared" si="145"/>
        <v>es_designSliderBanner_bannerPeriodEDate</v>
      </c>
      <c r="P3003" s="3"/>
    </row>
    <row r="3004" spans="10:16" x14ac:dyDescent="0.45">
      <c r="J3004" s="4" t="s">
        <v>3547</v>
      </c>
      <c r="K3004" s="4" t="s">
        <v>4468</v>
      </c>
      <c r="L3004" s="3"/>
      <c r="O3004" t="str">
        <f t="shared" si="145"/>
        <v>es_designSliderBanner_bannerPeriodETime</v>
      </c>
      <c r="P3004" s="3"/>
    </row>
    <row r="3005" spans="10:16" x14ac:dyDescent="0.45">
      <c r="J3005" s="4" t="s">
        <v>3547</v>
      </c>
      <c r="K3005" s="4" t="s">
        <v>2486</v>
      </c>
      <c r="L3005" s="3"/>
      <c r="O3005" t="str">
        <f t="shared" si="145"/>
        <v>es_designSliderBanner_regDt</v>
      </c>
      <c r="P3005" s="3"/>
    </row>
    <row r="3006" spans="10:16" x14ac:dyDescent="0.45">
      <c r="J3006" s="4" t="s">
        <v>3547</v>
      </c>
      <c r="K3006" s="4" t="s">
        <v>2487</v>
      </c>
      <c r="L3006" s="3"/>
      <c r="O3006" t="str">
        <f t="shared" si="145"/>
        <v>es_designSliderBanner_modDt</v>
      </c>
      <c r="P3006" s="3"/>
    </row>
    <row r="3007" spans="10:16" x14ac:dyDescent="0.45">
      <c r="J3007" s="4" t="s">
        <v>833</v>
      </c>
      <c r="K3007" s="4" t="s">
        <v>2450</v>
      </c>
      <c r="L3007" s="3" t="s">
        <v>5505</v>
      </c>
      <c r="O3007" t="str">
        <f t="shared" si="145"/>
        <v>es_displayEventGroupTheme_sno</v>
      </c>
      <c r="P3007" s="3" t="s">
        <v>5505</v>
      </c>
    </row>
    <row r="3008" spans="10:16" x14ac:dyDescent="0.45">
      <c r="J3008" s="4" t="s">
        <v>833</v>
      </c>
      <c r="K3008" s="4" t="s">
        <v>2628</v>
      </c>
      <c r="L3008" s="3"/>
      <c r="O3008" t="str">
        <f t="shared" si="145"/>
        <v>es_displayEventGroupTheme_groupName</v>
      </c>
      <c r="P3008" s="3"/>
    </row>
    <row r="3009" spans="10:16" x14ac:dyDescent="0.45">
      <c r="J3009" s="4" t="s">
        <v>833</v>
      </c>
      <c r="K3009" s="4" t="s">
        <v>2629</v>
      </c>
      <c r="L3009" s="3"/>
      <c r="O3009" t="str">
        <f t="shared" si="145"/>
        <v>es_displayEventGroupTheme_groupSort</v>
      </c>
      <c r="P3009" s="3"/>
    </row>
    <row r="3010" spans="10:16" x14ac:dyDescent="0.45">
      <c r="J3010" s="4" t="s">
        <v>833</v>
      </c>
      <c r="K3010" s="4" t="s">
        <v>2630</v>
      </c>
      <c r="L3010" s="3"/>
      <c r="O3010" t="str">
        <f t="shared" si="145"/>
        <v>es_displayEventGroupTheme_groupThemeCd</v>
      </c>
      <c r="P3010" s="3"/>
    </row>
    <row r="3011" spans="10:16" x14ac:dyDescent="0.45">
      <c r="J3011" s="4" t="s">
        <v>833</v>
      </c>
      <c r="K3011" s="4" t="s">
        <v>2631</v>
      </c>
      <c r="L3011" s="3"/>
      <c r="O3011" t="str">
        <f t="shared" si="145"/>
        <v>es_displayEventGroupTheme_groupMobileThemeCd</v>
      </c>
      <c r="P3011" s="3"/>
    </row>
    <row r="3012" spans="10:16" x14ac:dyDescent="0.45">
      <c r="J3012" s="4" t="s">
        <v>833</v>
      </c>
      <c r="K3012" s="4" t="s">
        <v>2632</v>
      </c>
      <c r="L3012" s="3"/>
      <c r="O3012" t="str">
        <f t="shared" si="145"/>
        <v>es_displayEventGroupTheme_groupManagerNo</v>
      </c>
      <c r="P3012" s="3"/>
    </row>
    <row r="3013" spans="10:16" x14ac:dyDescent="0.45">
      <c r="J3013" s="4" t="s">
        <v>833</v>
      </c>
      <c r="K3013" s="4" t="s">
        <v>2633</v>
      </c>
      <c r="L3013" s="3"/>
      <c r="O3013" t="str">
        <f t="shared" ref="O3013:O3076" si="146">J3013&amp;"_"&amp;K3013</f>
        <v>es_displayEventGroupTheme_groupGoodsNo</v>
      </c>
      <c r="P3013" s="3"/>
    </row>
    <row r="3014" spans="10:16" x14ac:dyDescent="0.45">
      <c r="J3014" s="4" t="s">
        <v>833</v>
      </c>
      <c r="K3014" s="4" t="s">
        <v>2634</v>
      </c>
      <c r="L3014" s="3"/>
      <c r="O3014" t="str">
        <f t="shared" si="146"/>
        <v>es_displayEventGroupTheme_groupMoreTopFl</v>
      </c>
      <c r="P3014" s="3"/>
    </row>
    <row r="3015" spans="10:16" x14ac:dyDescent="0.45">
      <c r="J3015" s="4" t="s">
        <v>833</v>
      </c>
      <c r="K3015" s="4" t="s">
        <v>2635</v>
      </c>
      <c r="L3015" s="3"/>
      <c r="O3015" t="str">
        <f t="shared" si="146"/>
        <v>es_displayEventGroupTheme_groupMoreBottomFl</v>
      </c>
      <c r="P3015" s="3"/>
    </row>
    <row r="3016" spans="10:16" x14ac:dyDescent="0.45">
      <c r="J3016" s="4" t="s">
        <v>833</v>
      </c>
      <c r="K3016" s="4" t="s">
        <v>2636</v>
      </c>
      <c r="L3016" s="3"/>
      <c r="O3016" t="str">
        <f t="shared" si="146"/>
        <v>es_displayEventGroupTheme_groupNameImagePc</v>
      </c>
      <c r="P3016" s="3"/>
    </row>
    <row r="3017" spans="10:16" x14ac:dyDescent="0.45">
      <c r="J3017" s="4" t="s">
        <v>833</v>
      </c>
      <c r="K3017" s="4" t="s">
        <v>2637</v>
      </c>
      <c r="L3017" s="3"/>
      <c r="O3017" t="str">
        <f t="shared" si="146"/>
        <v>es_displayEventGroupTheme_groupNameImageMobile</v>
      </c>
      <c r="P3017" s="3"/>
    </row>
    <row r="3018" spans="10:16" x14ac:dyDescent="0.45">
      <c r="J3018" s="4" t="s">
        <v>833</v>
      </c>
      <c r="K3018" s="4" t="s">
        <v>2638</v>
      </c>
      <c r="L3018" s="3" t="s">
        <v>5506</v>
      </c>
      <c r="O3018" t="str">
        <f t="shared" si="146"/>
        <v>es_displayEventGroupTheme_groupThemeSno</v>
      </c>
      <c r="P3018" s="3" t="s">
        <v>5506</v>
      </c>
    </row>
    <row r="3019" spans="10:16" x14ac:dyDescent="0.45">
      <c r="J3019" s="4" t="s">
        <v>833</v>
      </c>
      <c r="K3019" s="4" t="s">
        <v>2639</v>
      </c>
      <c r="L3019" s="3"/>
      <c r="O3019" t="str">
        <f t="shared" si="146"/>
        <v>es_displayEventGroupTheme_groupThemeSort</v>
      </c>
      <c r="P3019" s="3"/>
    </row>
    <row r="3020" spans="10:16" x14ac:dyDescent="0.45">
      <c r="J3020" s="4" t="s">
        <v>833</v>
      </c>
      <c r="K3020" s="4" t="s">
        <v>2487</v>
      </c>
      <c r="L3020" s="3"/>
      <c r="O3020" t="str">
        <f t="shared" si="146"/>
        <v>es_displayEventGroupTheme_modDt</v>
      </c>
      <c r="P3020" s="3"/>
    </row>
    <row r="3021" spans="10:16" x14ac:dyDescent="0.45">
      <c r="J3021" s="4" t="s">
        <v>833</v>
      </c>
      <c r="K3021" s="4" t="s">
        <v>2486</v>
      </c>
      <c r="L3021" s="3"/>
      <c r="O3021" t="str">
        <f t="shared" si="146"/>
        <v>es_displayEventGroupTheme_regDt</v>
      </c>
      <c r="P3021" s="3"/>
    </row>
    <row r="3022" spans="10:16" x14ac:dyDescent="0.45">
      <c r="J3022" s="4" t="s">
        <v>3548</v>
      </c>
      <c r="K3022" s="4" t="s">
        <v>2450</v>
      </c>
      <c r="L3022" s="3" t="s">
        <v>5505</v>
      </c>
      <c r="O3022" t="str">
        <f t="shared" si="146"/>
        <v>es_displayEventGroupThemeTmp_sno</v>
      </c>
      <c r="P3022" s="3" t="s">
        <v>5505</v>
      </c>
    </row>
    <row r="3023" spans="10:16" x14ac:dyDescent="0.45">
      <c r="J3023" s="4" t="s">
        <v>3548</v>
      </c>
      <c r="K3023" s="4" t="s">
        <v>2628</v>
      </c>
      <c r="L3023" s="3"/>
      <c r="O3023" t="str">
        <f t="shared" si="146"/>
        <v>es_displayEventGroupThemeTmp_groupName</v>
      </c>
      <c r="P3023" s="3"/>
    </row>
    <row r="3024" spans="10:16" x14ac:dyDescent="0.45">
      <c r="J3024" s="4" t="s">
        <v>3548</v>
      </c>
      <c r="K3024" s="4" t="s">
        <v>2629</v>
      </c>
      <c r="L3024" s="3"/>
      <c r="O3024" t="str">
        <f t="shared" si="146"/>
        <v>es_displayEventGroupThemeTmp_groupSort</v>
      </c>
      <c r="P3024" s="3"/>
    </row>
    <row r="3025" spans="10:16" x14ac:dyDescent="0.45">
      <c r="J3025" s="4" t="s">
        <v>3548</v>
      </c>
      <c r="K3025" s="4" t="s">
        <v>2630</v>
      </c>
      <c r="L3025" s="3"/>
      <c r="O3025" t="str">
        <f t="shared" si="146"/>
        <v>es_displayEventGroupThemeTmp_groupThemeCd</v>
      </c>
      <c r="P3025" s="3"/>
    </row>
    <row r="3026" spans="10:16" x14ac:dyDescent="0.45">
      <c r="J3026" s="4" t="s">
        <v>3548</v>
      </c>
      <c r="K3026" s="4" t="s">
        <v>2631</v>
      </c>
      <c r="L3026" s="3"/>
      <c r="O3026" t="str">
        <f t="shared" si="146"/>
        <v>es_displayEventGroupThemeTmp_groupMobileThemeCd</v>
      </c>
      <c r="P3026" s="3"/>
    </row>
    <row r="3027" spans="10:16" x14ac:dyDescent="0.45">
      <c r="J3027" s="4" t="s">
        <v>3548</v>
      </c>
      <c r="K3027" s="4" t="s">
        <v>2632</v>
      </c>
      <c r="L3027" s="3"/>
      <c r="O3027" t="str">
        <f t="shared" si="146"/>
        <v>es_displayEventGroupThemeTmp_groupManagerNo</v>
      </c>
      <c r="P3027" s="3"/>
    </row>
    <row r="3028" spans="10:16" x14ac:dyDescent="0.45">
      <c r="J3028" s="4" t="s">
        <v>3548</v>
      </c>
      <c r="K3028" s="4" t="s">
        <v>2633</v>
      </c>
      <c r="L3028" s="3"/>
      <c r="O3028" t="str">
        <f t="shared" si="146"/>
        <v>es_displayEventGroupThemeTmp_groupGoodsNo</v>
      </c>
      <c r="P3028" s="3"/>
    </row>
    <row r="3029" spans="10:16" x14ac:dyDescent="0.45">
      <c r="J3029" s="4" t="s">
        <v>3548</v>
      </c>
      <c r="K3029" s="4" t="s">
        <v>2634</v>
      </c>
      <c r="L3029" s="3"/>
      <c r="O3029" t="str">
        <f t="shared" si="146"/>
        <v>es_displayEventGroupThemeTmp_groupMoreTopFl</v>
      </c>
      <c r="P3029" s="3"/>
    </row>
    <row r="3030" spans="10:16" x14ac:dyDescent="0.45">
      <c r="J3030" s="4" t="s">
        <v>3548</v>
      </c>
      <c r="K3030" s="4" t="s">
        <v>2635</v>
      </c>
      <c r="L3030" s="3"/>
      <c r="O3030" t="str">
        <f t="shared" si="146"/>
        <v>es_displayEventGroupThemeTmp_groupMoreBottomFl</v>
      </c>
      <c r="P3030" s="3"/>
    </row>
    <row r="3031" spans="10:16" x14ac:dyDescent="0.45">
      <c r="J3031" s="4" t="s">
        <v>3548</v>
      </c>
      <c r="K3031" s="4" t="s">
        <v>2636</v>
      </c>
      <c r="L3031" s="3"/>
      <c r="O3031" t="str">
        <f t="shared" si="146"/>
        <v>es_displayEventGroupThemeTmp_groupNameImagePc</v>
      </c>
      <c r="P3031" s="3"/>
    </row>
    <row r="3032" spans="10:16" x14ac:dyDescent="0.45">
      <c r="J3032" s="4" t="s">
        <v>3548</v>
      </c>
      <c r="K3032" s="4" t="s">
        <v>2637</v>
      </c>
      <c r="L3032" s="3"/>
      <c r="O3032" t="str">
        <f t="shared" si="146"/>
        <v>es_displayEventGroupThemeTmp_groupNameImageMobile</v>
      </c>
      <c r="P3032" s="3"/>
    </row>
    <row r="3033" spans="10:16" x14ac:dyDescent="0.45">
      <c r="J3033" s="4" t="s">
        <v>3548</v>
      </c>
      <c r="K3033" s="4" t="s">
        <v>2638</v>
      </c>
      <c r="L3033" s="3"/>
      <c r="O3033" t="str">
        <f t="shared" si="146"/>
        <v>es_displayEventGroupThemeTmp_groupThemeSno</v>
      </c>
      <c r="P3033" s="3"/>
    </row>
    <row r="3034" spans="10:16" x14ac:dyDescent="0.45">
      <c r="J3034" s="4" t="s">
        <v>3548</v>
      </c>
      <c r="K3034" s="4" t="s">
        <v>2639</v>
      </c>
      <c r="L3034" s="3"/>
      <c r="O3034" t="str">
        <f t="shared" si="146"/>
        <v>es_displayEventGroupThemeTmp_groupThemeSort</v>
      </c>
      <c r="P3034" s="3"/>
    </row>
    <row r="3035" spans="10:16" x14ac:dyDescent="0.45">
      <c r="J3035" s="4" t="s">
        <v>3548</v>
      </c>
      <c r="K3035" s="4" t="s">
        <v>2487</v>
      </c>
      <c r="L3035" s="3"/>
      <c r="O3035" t="str">
        <f t="shared" si="146"/>
        <v>es_displayEventGroupThemeTmp_modDt</v>
      </c>
      <c r="P3035" s="3"/>
    </row>
    <row r="3036" spans="10:16" x14ac:dyDescent="0.45">
      <c r="J3036" s="4" t="s">
        <v>3548</v>
      </c>
      <c r="K3036" s="4" t="s">
        <v>2486</v>
      </c>
      <c r="L3036" s="3"/>
      <c r="O3036" t="str">
        <f t="shared" si="146"/>
        <v>es_displayEventGroupThemeTmp_regDt</v>
      </c>
      <c r="P3036" s="3"/>
    </row>
    <row r="3037" spans="10:16" x14ac:dyDescent="0.45">
      <c r="J3037" s="4" t="s">
        <v>3549</v>
      </c>
      <c r="K3037" s="4" t="s">
        <v>2450</v>
      </c>
      <c r="L3037" s="3" t="s">
        <v>5505</v>
      </c>
      <c r="O3037" t="str">
        <f t="shared" si="146"/>
        <v>es_displayTheme_sno</v>
      </c>
      <c r="P3037" s="3" t="s">
        <v>5505</v>
      </c>
    </row>
    <row r="3038" spans="10:16" x14ac:dyDescent="0.45">
      <c r="J3038" s="4" t="s">
        <v>3549</v>
      </c>
      <c r="K3038" s="4" t="s">
        <v>4311</v>
      </c>
      <c r="L3038" s="3"/>
      <c r="O3038" t="str">
        <f t="shared" si="146"/>
        <v>es_displayTheme_themeNm</v>
      </c>
      <c r="P3038" s="3"/>
    </row>
    <row r="3039" spans="10:16" x14ac:dyDescent="0.45">
      <c r="J3039" s="4" t="s">
        <v>3549</v>
      </c>
      <c r="K3039" s="4" t="s">
        <v>4525</v>
      </c>
      <c r="L3039" s="3"/>
      <c r="O3039" t="str">
        <f t="shared" si="146"/>
        <v>es_displayTheme_themeDescription</v>
      </c>
      <c r="P3039" s="3"/>
    </row>
    <row r="3040" spans="10:16" x14ac:dyDescent="0.45">
      <c r="J3040" s="4" t="s">
        <v>3549</v>
      </c>
      <c r="K3040" s="4" t="s">
        <v>4105</v>
      </c>
      <c r="L3040" s="3"/>
      <c r="O3040" t="str">
        <f t="shared" si="146"/>
        <v>es_displayTheme_imageNm</v>
      </c>
      <c r="P3040" s="3"/>
    </row>
    <row r="3041" spans="10:16" x14ac:dyDescent="0.45">
      <c r="J3041" s="4" t="s">
        <v>3549</v>
      </c>
      <c r="K3041" s="4" t="s">
        <v>4526</v>
      </c>
      <c r="L3041" s="3"/>
      <c r="O3041" t="str">
        <f t="shared" si="146"/>
        <v>es_displayTheme_mobileFl</v>
      </c>
      <c r="P3041" s="3"/>
    </row>
    <row r="3042" spans="10:16" x14ac:dyDescent="0.45">
      <c r="J3042" s="4" t="s">
        <v>3549</v>
      </c>
      <c r="K3042" s="4" t="s">
        <v>4527</v>
      </c>
      <c r="L3042" s="3"/>
      <c r="O3042" t="str">
        <f t="shared" si="146"/>
        <v>es_displayTheme_displayFl</v>
      </c>
      <c r="P3042" s="3"/>
    </row>
    <row r="3043" spans="10:16" x14ac:dyDescent="0.45">
      <c r="J3043" s="4" t="s">
        <v>3549</v>
      </c>
      <c r="K3043" s="4" t="s">
        <v>2542</v>
      </c>
      <c r="L3043" s="3"/>
      <c r="O3043" t="str">
        <f t="shared" si="146"/>
        <v>es_displayTheme_seoTagFl</v>
      </c>
      <c r="P3043" s="3"/>
    </row>
    <row r="3044" spans="10:16" x14ac:dyDescent="0.45">
      <c r="J3044" s="4" t="s">
        <v>3549</v>
      </c>
      <c r="K3044" s="4" t="s">
        <v>2543</v>
      </c>
      <c r="L3044" s="3"/>
      <c r="O3044" t="str">
        <f t="shared" si="146"/>
        <v>es_displayTheme_seoTagSno</v>
      </c>
      <c r="P3044" s="3"/>
    </row>
    <row r="3045" spans="10:16" x14ac:dyDescent="0.45">
      <c r="J3045" s="4" t="s">
        <v>3549</v>
      </c>
      <c r="K3045" s="4" t="s">
        <v>2553</v>
      </c>
      <c r="L3045" s="3"/>
      <c r="O3045" t="str">
        <f t="shared" si="146"/>
        <v>es_displayTheme_sort</v>
      </c>
      <c r="P3045" s="3"/>
    </row>
    <row r="3046" spans="10:16" x14ac:dyDescent="0.45">
      <c r="J3046" s="4" t="s">
        <v>3549</v>
      </c>
      <c r="K3046" s="4" t="s">
        <v>4528</v>
      </c>
      <c r="L3046" s="3"/>
      <c r="O3046" t="str">
        <f t="shared" si="146"/>
        <v>es_displayTheme_themeCd</v>
      </c>
      <c r="P3046" s="3"/>
    </row>
    <row r="3047" spans="10:16" x14ac:dyDescent="0.45">
      <c r="J3047" s="4" t="s">
        <v>3549</v>
      </c>
      <c r="K3047" s="4" t="s">
        <v>2533</v>
      </c>
      <c r="L3047" s="3"/>
      <c r="O3047" t="str">
        <f t="shared" si="146"/>
        <v>es_displayTheme_sortAutoFl</v>
      </c>
      <c r="P3047" s="3"/>
    </row>
    <row r="3048" spans="10:16" x14ac:dyDescent="0.45">
      <c r="J3048" s="4" t="s">
        <v>3549</v>
      </c>
      <c r="K3048" s="4" t="s">
        <v>4529</v>
      </c>
      <c r="L3048" s="3"/>
      <c r="O3048" t="str">
        <f t="shared" si="146"/>
        <v>es_displayTheme_moreTopFl</v>
      </c>
      <c r="P3048" s="3"/>
    </row>
    <row r="3049" spans="10:16" x14ac:dyDescent="0.45">
      <c r="J3049" s="4" t="s">
        <v>3549</v>
      </c>
      <c r="K3049" s="4" t="s">
        <v>4530</v>
      </c>
      <c r="L3049" s="3"/>
      <c r="O3049" t="str">
        <f t="shared" si="146"/>
        <v>es_displayTheme_moreBottomFl</v>
      </c>
      <c r="P3049" s="3"/>
    </row>
    <row r="3050" spans="10:16" x14ac:dyDescent="0.45">
      <c r="J3050" s="4" t="s">
        <v>3549</v>
      </c>
      <c r="K3050" s="4" t="s">
        <v>2475</v>
      </c>
      <c r="L3050" s="3"/>
      <c r="O3050" t="str">
        <f t="shared" si="146"/>
        <v>es_displayTheme_goodsNo</v>
      </c>
      <c r="P3050" s="3"/>
    </row>
    <row r="3051" spans="10:16" x14ac:dyDescent="0.45">
      <c r="J3051" s="4" t="s">
        <v>3549</v>
      </c>
      <c r="K3051" s="4" t="s">
        <v>4531</v>
      </c>
      <c r="L3051" s="3"/>
      <c r="O3051" t="str">
        <f t="shared" si="146"/>
        <v>es_displayTheme_fixGoodsNo</v>
      </c>
      <c r="P3051" s="3"/>
    </row>
    <row r="3052" spans="10:16" x14ac:dyDescent="0.45">
      <c r="J3052" s="4" t="s">
        <v>3549</v>
      </c>
      <c r="K3052" s="4" t="s">
        <v>2486</v>
      </c>
      <c r="L3052" s="3"/>
      <c r="O3052" t="str">
        <f t="shared" si="146"/>
        <v>es_displayTheme_regDt</v>
      </c>
      <c r="P3052" s="3"/>
    </row>
    <row r="3053" spans="10:16" x14ac:dyDescent="0.45">
      <c r="J3053" s="4" t="s">
        <v>3549</v>
      </c>
      <c r="K3053" s="4" t="s">
        <v>2487</v>
      </c>
      <c r="L3053" s="3"/>
      <c r="O3053" t="str">
        <f t="shared" si="146"/>
        <v>es_displayTheme_modDt</v>
      </c>
      <c r="P3053" s="3"/>
    </row>
    <row r="3054" spans="10:16" x14ac:dyDescent="0.45">
      <c r="J3054" s="4" t="s">
        <v>3549</v>
      </c>
      <c r="K3054" s="4" t="s">
        <v>4455</v>
      </c>
      <c r="L3054" s="3"/>
      <c r="O3054" t="str">
        <f t="shared" si="146"/>
        <v>es_displayTheme_kind</v>
      </c>
      <c r="P3054" s="3"/>
    </row>
    <row r="3055" spans="10:16" x14ac:dyDescent="0.45">
      <c r="J3055" s="4" t="s">
        <v>3549</v>
      </c>
      <c r="K3055" s="4" t="s">
        <v>4532</v>
      </c>
      <c r="L3055" s="3"/>
      <c r="O3055" t="str">
        <f t="shared" si="146"/>
        <v>es_displayTheme_pcFl</v>
      </c>
      <c r="P3055" s="3"/>
    </row>
    <row r="3056" spans="10:16" x14ac:dyDescent="0.45">
      <c r="J3056" s="4" t="s">
        <v>3549</v>
      </c>
      <c r="K3056" s="4" t="s">
        <v>4533</v>
      </c>
      <c r="L3056" s="3"/>
      <c r="O3056" t="str">
        <f t="shared" si="146"/>
        <v>es_displayTheme_displayStartDate</v>
      </c>
      <c r="P3056" s="3"/>
    </row>
    <row r="3057" spans="10:16" x14ac:dyDescent="0.45">
      <c r="J3057" s="4" t="s">
        <v>3549</v>
      </c>
      <c r="K3057" s="4" t="s">
        <v>4534</v>
      </c>
      <c r="L3057" s="3"/>
      <c r="O3057" t="str">
        <f t="shared" si="146"/>
        <v>es_displayTheme_displayEndDate</v>
      </c>
      <c r="P3057" s="3"/>
    </row>
    <row r="3058" spans="10:16" x14ac:dyDescent="0.45">
      <c r="J3058" s="4" t="s">
        <v>3549</v>
      </c>
      <c r="K3058" s="4" t="s">
        <v>4535</v>
      </c>
      <c r="L3058" s="3"/>
      <c r="O3058" t="str">
        <f t="shared" si="146"/>
        <v>es_displayTheme_pcContents</v>
      </c>
      <c r="P3058" s="3"/>
    </row>
    <row r="3059" spans="10:16" x14ac:dyDescent="0.45">
      <c r="J3059" s="4" t="s">
        <v>3549</v>
      </c>
      <c r="K3059" s="4" t="s">
        <v>4536</v>
      </c>
      <c r="L3059" s="3"/>
      <c r="O3059" t="str">
        <f t="shared" si="146"/>
        <v>es_displayTheme_mobileContents</v>
      </c>
      <c r="P3059" s="3"/>
    </row>
    <row r="3060" spans="10:16" x14ac:dyDescent="0.45">
      <c r="J3060" s="4" t="s">
        <v>3549</v>
      </c>
      <c r="K3060" s="4" t="s">
        <v>4537</v>
      </c>
      <c r="L3060" s="3"/>
      <c r="O3060" t="str">
        <f t="shared" si="146"/>
        <v>es_displayTheme_exceptGoodsNo</v>
      </c>
      <c r="P3060" s="3"/>
    </row>
    <row r="3061" spans="10:16" x14ac:dyDescent="0.45">
      <c r="J3061" s="4" t="s">
        <v>3549</v>
      </c>
      <c r="K3061" s="4" t="s">
        <v>4538</v>
      </c>
      <c r="L3061" s="3"/>
      <c r="O3061" t="str">
        <f t="shared" si="146"/>
        <v>es_displayTheme_exceptCateCd</v>
      </c>
      <c r="P3061" s="3"/>
    </row>
    <row r="3062" spans="10:16" x14ac:dyDescent="0.45">
      <c r="J3062" s="4" t="s">
        <v>3549</v>
      </c>
      <c r="K3062" s="4" t="s">
        <v>4539</v>
      </c>
      <c r="L3062" s="3"/>
      <c r="O3062" t="str">
        <f t="shared" si="146"/>
        <v>es_displayTheme_exceptBrandCd</v>
      </c>
      <c r="P3062" s="3"/>
    </row>
    <row r="3063" spans="10:16" x14ac:dyDescent="0.45">
      <c r="J3063" s="4" t="s">
        <v>3549</v>
      </c>
      <c r="K3063" s="4" t="s">
        <v>4540</v>
      </c>
      <c r="L3063" s="3"/>
      <c r="O3063" t="str">
        <f t="shared" si="146"/>
        <v>es_displayTheme_exceptScmNo</v>
      </c>
      <c r="P3063" s="3"/>
    </row>
    <row r="3064" spans="10:16" x14ac:dyDescent="0.45">
      <c r="J3064" s="4" t="s">
        <v>3549</v>
      </c>
      <c r="K3064" s="4" t="s">
        <v>2621</v>
      </c>
      <c r="L3064" s="3"/>
      <c r="O3064" t="str">
        <f t="shared" si="146"/>
        <v>es_displayTheme_managerNo</v>
      </c>
      <c r="P3064" s="3"/>
    </row>
    <row r="3065" spans="10:16" x14ac:dyDescent="0.45">
      <c r="J3065" s="4" t="s">
        <v>3549</v>
      </c>
      <c r="K3065" s="4" t="s">
        <v>2531</v>
      </c>
      <c r="L3065" s="3"/>
      <c r="O3065" t="str">
        <f t="shared" si="146"/>
        <v>es_displayTheme_mobileThemeCd</v>
      </c>
      <c r="P3065" s="3"/>
    </row>
    <row r="3066" spans="10:16" x14ac:dyDescent="0.45">
      <c r="J3066" s="4" t="s">
        <v>3549</v>
      </c>
      <c r="K3066" s="4" t="s">
        <v>4541</v>
      </c>
      <c r="L3066" s="3"/>
      <c r="O3066" t="str">
        <f t="shared" si="146"/>
        <v>es_displayTheme_descriptionSameFl</v>
      </c>
      <c r="P3066" s="3"/>
    </row>
    <row r="3067" spans="10:16" x14ac:dyDescent="0.45">
      <c r="J3067" s="4" t="s">
        <v>3549</v>
      </c>
      <c r="K3067" s="4" t="s">
        <v>4542</v>
      </c>
      <c r="L3067" s="3"/>
      <c r="O3067" t="str">
        <f t="shared" si="146"/>
        <v>es_displayTheme_displayCategory</v>
      </c>
      <c r="P3067" s="3"/>
    </row>
    <row r="3068" spans="10:16" x14ac:dyDescent="0.45">
      <c r="J3068" s="4" t="s">
        <v>3550</v>
      </c>
      <c r="K3068" s="4" t="s">
        <v>4528</v>
      </c>
      <c r="L3068" s="3" t="s">
        <v>5505</v>
      </c>
      <c r="O3068" t="str">
        <f t="shared" si="146"/>
        <v>es_displayThemeConfig_themeCd</v>
      </c>
      <c r="P3068" s="3" t="s">
        <v>5505</v>
      </c>
    </row>
    <row r="3069" spans="10:16" x14ac:dyDescent="0.45">
      <c r="J3069" s="4" t="s">
        <v>3550</v>
      </c>
      <c r="K3069" s="4" t="s">
        <v>4311</v>
      </c>
      <c r="L3069" s="3"/>
      <c r="O3069" t="str">
        <f t="shared" si="146"/>
        <v>es_displayThemeConfig_themeNm</v>
      </c>
      <c r="P3069" s="3"/>
    </row>
    <row r="3070" spans="10:16" x14ac:dyDescent="0.45">
      <c r="J3070" s="4" t="s">
        <v>3550</v>
      </c>
      <c r="K3070" s="4" t="s">
        <v>4543</v>
      </c>
      <c r="L3070" s="3"/>
      <c r="O3070" t="str">
        <f t="shared" si="146"/>
        <v>es_displayThemeConfig_themeCate</v>
      </c>
      <c r="P3070" s="3"/>
    </row>
    <row r="3071" spans="10:16" x14ac:dyDescent="0.45">
      <c r="J3071" s="4" t="s">
        <v>3550</v>
      </c>
      <c r="K3071" s="4" t="s">
        <v>4526</v>
      </c>
      <c r="L3071" s="3"/>
      <c r="O3071" t="str">
        <f t="shared" si="146"/>
        <v>es_displayThemeConfig_mobileFl</v>
      </c>
      <c r="P3071" s="3"/>
    </row>
    <row r="3072" spans="10:16" x14ac:dyDescent="0.45">
      <c r="J3072" s="4" t="s">
        <v>3550</v>
      </c>
      <c r="K3072" s="4" t="s">
        <v>4361</v>
      </c>
      <c r="L3072" s="3"/>
      <c r="O3072" t="str">
        <f t="shared" si="146"/>
        <v>es_displayThemeConfig_imageCd</v>
      </c>
      <c r="P3072" s="3"/>
    </row>
    <row r="3073" spans="10:16" x14ac:dyDescent="0.45">
      <c r="J3073" s="4" t="s">
        <v>3550</v>
      </c>
      <c r="K3073" s="4" t="s">
        <v>4363</v>
      </c>
      <c r="L3073" s="3"/>
      <c r="O3073" t="str">
        <f t="shared" si="146"/>
        <v>es_displayThemeConfig_lineCnt</v>
      </c>
      <c r="P3073" s="3"/>
    </row>
    <row r="3074" spans="10:16" x14ac:dyDescent="0.45">
      <c r="J3074" s="4" t="s">
        <v>3550</v>
      </c>
      <c r="K3074" s="4" t="s">
        <v>4364</v>
      </c>
      <c r="L3074" s="3"/>
      <c r="O3074" t="str">
        <f t="shared" si="146"/>
        <v>es_displayThemeConfig_rowCnt</v>
      </c>
      <c r="P3074" s="3"/>
    </row>
    <row r="3075" spans="10:16" x14ac:dyDescent="0.45">
      <c r="J3075" s="4" t="s">
        <v>3550</v>
      </c>
      <c r="K3075" s="4" t="s">
        <v>2696</v>
      </c>
      <c r="L3075" s="3"/>
      <c r="O3075" t="str">
        <f t="shared" si="146"/>
        <v>es_displayThemeConfig_soldOutFl</v>
      </c>
      <c r="P3075" s="3"/>
    </row>
    <row r="3076" spans="10:16" x14ac:dyDescent="0.45">
      <c r="J3076" s="4" t="s">
        <v>3550</v>
      </c>
      <c r="K3076" s="4" t="s">
        <v>4544</v>
      </c>
      <c r="L3076" s="3"/>
      <c r="O3076" t="str">
        <f t="shared" si="146"/>
        <v>es_displayThemeConfig_soldOutDisplayFl</v>
      </c>
      <c r="P3076" s="3"/>
    </row>
    <row r="3077" spans="10:16" x14ac:dyDescent="0.45">
      <c r="J3077" s="4" t="s">
        <v>3550</v>
      </c>
      <c r="K3077" s="4" t="s">
        <v>4367</v>
      </c>
      <c r="L3077" s="3"/>
      <c r="O3077" t="str">
        <f t="shared" ref="O3077:O3140" si="147">J3077&amp;"_"&amp;K3077</f>
        <v>es_displayThemeConfig_soldOutIconFl</v>
      </c>
      <c r="P3077" s="3"/>
    </row>
    <row r="3078" spans="10:16" x14ac:dyDescent="0.45">
      <c r="J3078" s="4" t="s">
        <v>3550</v>
      </c>
      <c r="K3078" s="4" t="s">
        <v>4368</v>
      </c>
      <c r="L3078" s="3"/>
      <c r="O3078" t="str">
        <f t="shared" si="147"/>
        <v>es_displayThemeConfig_iconFl</v>
      </c>
      <c r="P3078" s="3"/>
    </row>
    <row r="3079" spans="10:16" x14ac:dyDescent="0.45">
      <c r="J3079" s="4" t="s">
        <v>3550</v>
      </c>
      <c r="K3079" s="4" t="s">
        <v>4545</v>
      </c>
      <c r="L3079" s="3"/>
      <c r="O3079" t="str">
        <f t="shared" si="147"/>
        <v>es_displayThemeConfig_displayField</v>
      </c>
      <c r="P3079" s="3"/>
    </row>
    <row r="3080" spans="10:16" x14ac:dyDescent="0.45">
      <c r="J3080" s="4" t="s">
        <v>3550</v>
      </c>
      <c r="K3080" s="4" t="s">
        <v>4546</v>
      </c>
      <c r="L3080" s="3"/>
      <c r="O3080" t="str">
        <f t="shared" si="147"/>
        <v>es_displayThemeConfig_displayType</v>
      </c>
      <c r="P3080" s="3"/>
    </row>
    <row r="3081" spans="10:16" x14ac:dyDescent="0.45">
      <c r="J3081" s="4" t="s">
        <v>3550</v>
      </c>
      <c r="K3081" s="4" t="s">
        <v>4547</v>
      </c>
      <c r="L3081" s="3"/>
      <c r="O3081" t="str">
        <f t="shared" si="147"/>
        <v>es_displayThemeConfig_detailSet</v>
      </c>
      <c r="P3081" s="3"/>
    </row>
    <row r="3082" spans="10:16" x14ac:dyDescent="0.45">
      <c r="J3082" s="4" t="s">
        <v>3550</v>
      </c>
      <c r="K3082" s="4" t="s">
        <v>4548</v>
      </c>
      <c r="L3082" s="3"/>
      <c r="O3082" t="str">
        <f t="shared" si="147"/>
        <v>es_displayThemeConfig_useCnt</v>
      </c>
      <c r="P3082" s="3"/>
    </row>
    <row r="3083" spans="10:16" x14ac:dyDescent="0.45">
      <c r="J3083" s="4" t="s">
        <v>3550</v>
      </c>
      <c r="K3083" s="4" t="s">
        <v>2925</v>
      </c>
      <c r="L3083" s="3"/>
      <c r="O3083" t="str">
        <f t="shared" si="147"/>
        <v>es_displayThemeConfig_deleteFl</v>
      </c>
      <c r="P3083" s="3"/>
    </row>
    <row r="3084" spans="10:16" x14ac:dyDescent="0.45">
      <c r="J3084" s="4" t="s">
        <v>3550</v>
      </c>
      <c r="K3084" s="4" t="s">
        <v>2486</v>
      </c>
      <c r="L3084" s="3"/>
      <c r="O3084" t="str">
        <f t="shared" si="147"/>
        <v>es_displayThemeConfig_regDt</v>
      </c>
      <c r="P3084" s="3"/>
    </row>
    <row r="3085" spans="10:16" x14ac:dyDescent="0.45">
      <c r="J3085" s="4" t="s">
        <v>3550</v>
      </c>
      <c r="K3085" s="4" t="s">
        <v>2487</v>
      </c>
      <c r="L3085" s="3"/>
      <c r="O3085" t="str">
        <f t="shared" si="147"/>
        <v>es_displayThemeConfig_modDt</v>
      </c>
      <c r="P3085" s="3"/>
    </row>
    <row r="3086" spans="10:16" x14ac:dyDescent="0.45">
      <c r="J3086" s="4" t="s">
        <v>3550</v>
      </c>
      <c r="K3086" s="4" t="s">
        <v>2719</v>
      </c>
      <c r="L3086" s="3"/>
      <c r="O3086" t="str">
        <f t="shared" si="147"/>
        <v>es_displayThemeConfig_goodsDiscount</v>
      </c>
      <c r="P3086" s="3"/>
    </row>
    <row r="3087" spans="10:16" x14ac:dyDescent="0.45">
      <c r="J3087" s="4" t="s">
        <v>3550</v>
      </c>
      <c r="K3087" s="4" t="s">
        <v>4549</v>
      </c>
      <c r="L3087" s="3"/>
      <c r="O3087" t="str">
        <f t="shared" si="147"/>
        <v>es_displayThemeConfig_priceStrike</v>
      </c>
      <c r="P3087" s="3"/>
    </row>
    <row r="3088" spans="10:16" x14ac:dyDescent="0.45">
      <c r="J3088" s="4" t="s">
        <v>3550</v>
      </c>
      <c r="K3088" s="4" t="s">
        <v>4550</v>
      </c>
      <c r="L3088" s="3"/>
      <c r="O3088" t="str">
        <f t="shared" si="147"/>
        <v>es_displayThemeConfig_displayAddField</v>
      </c>
      <c r="P3088" s="3"/>
    </row>
    <row r="3089" spans="10:16" x14ac:dyDescent="0.45">
      <c r="J3089" s="4" t="s">
        <v>3551</v>
      </c>
      <c r="K3089" s="4" t="s">
        <v>2450</v>
      </c>
      <c r="L3089" s="3" t="s">
        <v>5505</v>
      </c>
      <c r="O3089" t="str">
        <f t="shared" si="147"/>
        <v>es_displayThemeMobile_sno</v>
      </c>
      <c r="P3089" s="3" t="s">
        <v>5505</v>
      </c>
    </row>
    <row r="3090" spans="10:16" x14ac:dyDescent="0.45">
      <c r="J3090" s="4" t="s">
        <v>3551</v>
      </c>
      <c r="K3090" s="4" t="s">
        <v>4311</v>
      </c>
      <c r="L3090" s="3"/>
      <c r="O3090" t="str">
        <f t="shared" si="147"/>
        <v>es_displayThemeMobile_themeNm</v>
      </c>
      <c r="P3090" s="3"/>
    </row>
    <row r="3091" spans="10:16" x14ac:dyDescent="0.45">
      <c r="J3091" s="4" t="s">
        <v>3551</v>
      </c>
      <c r="K3091" s="4" t="s">
        <v>4551</v>
      </c>
      <c r="L3091" s="3"/>
      <c r="O3091" t="str">
        <f t="shared" si="147"/>
        <v>es_displayThemeMobile_themeUseFl</v>
      </c>
      <c r="P3091" s="3"/>
    </row>
    <row r="3092" spans="10:16" x14ac:dyDescent="0.45">
      <c r="J3092" s="4" t="s">
        <v>3551</v>
      </c>
      <c r="K3092" s="4" t="s">
        <v>2475</v>
      </c>
      <c r="L3092" s="3"/>
      <c r="O3092" t="str">
        <f t="shared" si="147"/>
        <v>es_displayThemeMobile_goodsNo</v>
      </c>
      <c r="P3092" s="3"/>
    </row>
    <row r="3093" spans="10:16" x14ac:dyDescent="0.45">
      <c r="J3093" s="4" t="s">
        <v>3551</v>
      </c>
      <c r="K3093" s="4" t="s">
        <v>4552</v>
      </c>
      <c r="L3093" s="3"/>
      <c r="O3093" t="str">
        <f t="shared" si="147"/>
        <v>es_displayThemeMobile_themeTopImg</v>
      </c>
      <c r="P3093" s="3"/>
    </row>
    <row r="3094" spans="10:16" x14ac:dyDescent="0.45">
      <c r="J3094" s="4" t="s">
        <v>3551</v>
      </c>
      <c r="K3094" s="4" t="s">
        <v>4553</v>
      </c>
      <c r="L3094" s="3"/>
      <c r="O3094" t="str">
        <f t="shared" si="147"/>
        <v>es_displayThemeMobile_imageSize</v>
      </c>
      <c r="P3094" s="3"/>
    </row>
    <row r="3095" spans="10:16" x14ac:dyDescent="0.45">
      <c r="J3095" s="4" t="s">
        <v>3551</v>
      </c>
      <c r="K3095" s="4" t="s">
        <v>4358</v>
      </c>
      <c r="L3095" s="3"/>
      <c r="O3095" t="str">
        <f t="shared" si="147"/>
        <v>es_displayThemeMobile_listType</v>
      </c>
      <c r="P3095" s="3"/>
    </row>
    <row r="3096" spans="10:16" x14ac:dyDescent="0.45">
      <c r="J3096" s="4" t="s">
        <v>3551</v>
      </c>
      <c r="K3096" s="4" t="s">
        <v>4361</v>
      </c>
      <c r="L3096" s="3"/>
      <c r="O3096" t="str">
        <f t="shared" si="147"/>
        <v>es_displayThemeMobile_imageCd</v>
      </c>
      <c r="P3096" s="3"/>
    </row>
    <row r="3097" spans="10:16" x14ac:dyDescent="0.45">
      <c r="J3097" s="4" t="s">
        <v>3552</v>
      </c>
      <c r="K3097" s="4" t="s">
        <v>4365</v>
      </c>
      <c r="L3097" s="3"/>
      <c r="O3097" t="str">
        <f t="shared" si="147"/>
        <v>es_displayThemeMobile_imageFl</v>
      </c>
      <c r="P3097" s="3"/>
    </row>
    <row r="3098" spans="10:16" x14ac:dyDescent="0.45">
      <c r="J3098" s="4" t="s">
        <v>3551</v>
      </c>
      <c r="K3098" s="4" t="s">
        <v>2644</v>
      </c>
      <c r="L3098" s="3"/>
      <c r="O3098" t="str">
        <f t="shared" si="147"/>
        <v>es_displayThemeMobile_goodsNmFl</v>
      </c>
      <c r="P3098" s="3"/>
    </row>
    <row r="3099" spans="10:16" x14ac:dyDescent="0.45">
      <c r="J3099" s="4" t="s">
        <v>3551</v>
      </c>
      <c r="K3099" s="4" t="s">
        <v>4366</v>
      </c>
      <c r="L3099" s="3"/>
      <c r="O3099" t="str">
        <f t="shared" si="147"/>
        <v>es_displayThemeMobile_priceFl</v>
      </c>
      <c r="P3099" s="3"/>
    </row>
    <row r="3100" spans="10:16" x14ac:dyDescent="0.45">
      <c r="J3100" s="4" t="s">
        <v>3551</v>
      </c>
      <c r="K3100" s="4" t="s">
        <v>2705</v>
      </c>
      <c r="L3100" s="3"/>
      <c r="O3100" t="str">
        <f t="shared" si="147"/>
        <v>es_displayThemeMobile_mileageFl</v>
      </c>
      <c r="P3100" s="3"/>
    </row>
    <row r="3101" spans="10:16" x14ac:dyDescent="0.45">
      <c r="J3101" s="4" t="s">
        <v>3551</v>
      </c>
      <c r="K3101" s="4" t="s">
        <v>2696</v>
      </c>
      <c r="L3101" s="3"/>
      <c r="O3101" t="str">
        <f t="shared" si="147"/>
        <v>es_displayThemeMobile_soldOutFl</v>
      </c>
      <c r="P3101" s="3"/>
    </row>
    <row r="3102" spans="10:16" x14ac:dyDescent="0.45">
      <c r="J3102" s="4" t="s">
        <v>3551</v>
      </c>
      <c r="K3102" s="4" t="s">
        <v>4367</v>
      </c>
      <c r="L3102" s="3"/>
      <c r="O3102" t="str">
        <f t="shared" si="147"/>
        <v>es_displayThemeMobile_soldOutIconFl</v>
      </c>
      <c r="P3102" s="3"/>
    </row>
    <row r="3103" spans="10:16" x14ac:dyDescent="0.45">
      <c r="J3103" s="4" t="s">
        <v>3551</v>
      </c>
      <c r="K3103" s="4" t="s">
        <v>4368</v>
      </c>
      <c r="L3103" s="3"/>
      <c r="O3103" t="str">
        <f t="shared" si="147"/>
        <v>es_displayThemeMobile_iconFl</v>
      </c>
      <c r="P3103" s="3"/>
    </row>
    <row r="3104" spans="10:16" x14ac:dyDescent="0.45">
      <c r="J3104" s="4" t="s">
        <v>3551</v>
      </c>
      <c r="K3104" s="4" t="s">
        <v>4371</v>
      </c>
      <c r="L3104" s="3"/>
      <c r="O3104" t="str">
        <f t="shared" si="147"/>
        <v>es_displayThemeMobile_shortDescFl</v>
      </c>
      <c r="P3104" s="3"/>
    </row>
    <row r="3105" spans="10:16" x14ac:dyDescent="0.45">
      <c r="J3105" s="4" t="s">
        <v>3551</v>
      </c>
      <c r="K3105" s="4" t="s">
        <v>4372</v>
      </c>
      <c r="L3105" s="3"/>
      <c r="O3105" t="str">
        <f t="shared" si="147"/>
        <v>es_displayThemeMobile_brandFl</v>
      </c>
      <c r="P3105" s="3"/>
    </row>
    <row r="3106" spans="10:16" x14ac:dyDescent="0.45">
      <c r="J3106" s="4" t="s">
        <v>3551</v>
      </c>
      <c r="K3106" s="4" t="s">
        <v>4373</v>
      </c>
      <c r="L3106" s="3"/>
      <c r="O3106" t="str">
        <f t="shared" si="147"/>
        <v>es_displayThemeMobile_makerFl</v>
      </c>
      <c r="P3106" s="3"/>
    </row>
    <row r="3107" spans="10:16" x14ac:dyDescent="0.45">
      <c r="J3107" s="4" t="s">
        <v>3551</v>
      </c>
      <c r="K3107" s="4" t="s">
        <v>2486</v>
      </c>
      <c r="L3107" s="3"/>
      <c r="O3107" t="str">
        <f t="shared" si="147"/>
        <v>es_displayThemeMobile_regDt</v>
      </c>
      <c r="P3107" s="3"/>
    </row>
    <row r="3108" spans="10:16" x14ac:dyDescent="0.45">
      <c r="J3108" s="4" t="s">
        <v>3551</v>
      </c>
      <c r="K3108" s="4" t="s">
        <v>2487</v>
      </c>
      <c r="L3108" s="3"/>
      <c r="O3108" t="str">
        <f t="shared" si="147"/>
        <v>es_displayThemeMobile_modDt</v>
      </c>
      <c r="P3108" s="3"/>
    </row>
    <row r="3109" spans="10:16" x14ac:dyDescent="0.45">
      <c r="J3109" s="4" t="s">
        <v>3553</v>
      </c>
      <c r="K3109" s="4" t="s">
        <v>2450</v>
      </c>
      <c r="L3109" s="3" t="s">
        <v>5505</v>
      </c>
      <c r="O3109" t="str">
        <f t="shared" si="147"/>
        <v>es_emsRate_sno</v>
      </c>
      <c r="P3109" s="3" t="s">
        <v>5505</v>
      </c>
    </row>
    <row r="3110" spans="10:16" x14ac:dyDescent="0.45">
      <c r="J3110" s="4" t="s">
        <v>3553</v>
      </c>
      <c r="K3110" s="4" t="s">
        <v>4450</v>
      </c>
      <c r="L3110" s="3"/>
      <c r="O3110" t="str">
        <f t="shared" si="147"/>
        <v>es_emsRate_emsAreaCode</v>
      </c>
      <c r="P3110" s="3"/>
    </row>
    <row r="3111" spans="10:16" x14ac:dyDescent="0.45">
      <c r="J3111" s="4" t="s">
        <v>3553</v>
      </c>
      <c r="K3111" s="4" t="s">
        <v>4554</v>
      </c>
      <c r="L3111" s="3"/>
      <c r="O3111" t="str">
        <f t="shared" si="147"/>
        <v>es_emsRate_emsWeight</v>
      </c>
      <c r="P3111" s="3"/>
    </row>
    <row r="3112" spans="10:16" x14ac:dyDescent="0.45">
      <c r="J3112" s="4" t="s">
        <v>3553</v>
      </c>
      <c r="K3112" s="4" t="s">
        <v>4555</v>
      </c>
      <c r="L3112" s="3"/>
      <c r="O3112" t="str">
        <f t="shared" si="147"/>
        <v>es_emsRate_emsPrice</v>
      </c>
      <c r="P3112" s="3"/>
    </row>
    <row r="3113" spans="10:16" x14ac:dyDescent="0.45">
      <c r="J3113" s="4" t="s">
        <v>3553</v>
      </c>
      <c r="K3113" s="4" t="s">
        <v>2486</v>
      </c>
      <c r="L3113" s="3"/>
      <c r="O3113" t="str">
        <f t="shared" si="147"/>
        <v>es_emsRate_regDt</v>
      </c>
      <c r="P3113" s="3"/>
    </row>
    <row r="3114" spans="10:16" x14ac:dyDescent="0.45">
      <c r="J3114" s="4" t="s">
        <v>3554</v>
      </c>
      <c r="K3114" s="4" t="s">
        <v>2450</v>
      </c>
      <c r="L3114" s="3" t="s">
        <v>5505</v>
      </c>
      <c r="O3114" t="str">
        <f t="shared" si="147"/>
        <v>es_event_sno</v>
      </c>
      <c r="P3114" s="3" t="s">
        <v>5505</v>
      </c>
    </row>
    <row r="3115" spans="10:16" x14ac:dyDescent="0.45">
      <c r="J3115" s="4" t="s">
        <v>3554</v>
      </c>
      <c r="K3115" s="4" t="s">
        <v>2463</v>
      </c>
      <c r="L3115" s="3"/>
      <c r="O3115" t="str">
        <f t="shared" si="147"/>
        <v>es_event_subject</v>
      </c>
      <c r="P3115" s="3"/>
    </row>
    <row r="3116" spans="10:16" x14ac:dyDescent="0.45">
      <c r="J3116" s="4" t="s">
        <v>3554</v>
      </c>
      <c r="K3116" s="4" t="s">
        <v>4156</v>
      </c>
      <c r="L3116" s="3" t="s">
        <v>5506</v>
      </c>
      <c r="O3116" t="str">
        <f t="shared" si="147"/>
        <v>es_event_startDt</v>
      </c>
      <c r="P3116" s="3" t="s">
        <v>5506</v>
      </c>
    </row>
    <row r="3117" spans="10:16" x14ac:dyDescent="0.45">
      <c r="J3117" s="4" t="s">
        <v>3554</v>
      </c>
      <c r="K3117" s="4" t="s">
        <v>4157</v>
      </c>
      <c r="L3117" s="3"/>
      <c r="O3117" t="str">
        <f t="shared" si="147"/>
        <v>es_event_endDt</v>
      </c>
      <c r="P3117" s="3"/>
    </row>
    <row r="3118" spans="10:16" x14ac:dyDescent="0.45">
      <c r="J3118" s="4" t="s">
        <v>3554</v>
      </c>
      <c r="K3118" s="4" t="s">
        <v>2465</v>
      </c>
      <c r="L3118" s="3"/>
      <c r="O3118" t="str">
        <f t="shared" si="147"/>
        <v>es_event_contents</v>
      </c>
      <c r="P3118" s="3"/>
    </row>
    <row r="3119" spans="10:16" x14ac:dyDescent="0.45">
      <c r="J3119" s="4" t="s">
        <v>3554</v>
      </c>
      <c r="K3119" s="4" t="s">
        <v>2475</v>
      </c>
      <c r="L3119" s="3"/>
      <c r="O3119" t="str">
        <f t="shared" si="147"/>
        <v>es_event_goodsNo</v>
      </c>
      <c r="P3119" s="3"/>
    </row>
    <row r="3120" spans="10:16" x14ac:dyDescent="0.45">
      <c r="J3120" s="4" t="s">
        <v>3554</v>
      </c>
      <c r="K3120" s="4" t="s">
        <v>4556</v>
      </c>
      <c r="L3120" s="3"/>
      <c r="O3120" t="str">
        <f t="shared" si="147"/>
        <v>es_event_display</v>
      </c>
      <c r="P3120" s="3"/>
    </row>
    <row r="3121" spans="10:16" x14ac:dyDescent="0.45">
      <c r="J3121" s="4" t="s">
        <v>3554</v>
      </c>
      <c r="K3121" s="4" t="s">
        <v>2511</v>
      </c>
      <c r="L3121" s="3"/>
      <c r="O3121" t="str">
        <f t="shared" si="147"/>
        <v>es_event_cateCd</v>
      </c>
      <c r="P3121" s="3"/>
    </row>
    <row r="3122" spans="10:16" x14ac:dyDescent="0.45">
      <c r="J3122" s="4" t="s">
        <v>3554</v>
      </c>
      <c r="K3122" s="4" t="s">
        <v>2669</v>
      </c>
      <c r="L3122" s="3"/>
      <c r="O3122" t="str">
        <f t="shared" si="147"/>
        <v>es_event_brandCd</v>
      </c>
      <c r="P3122" s="3"/>
    </row>
    <row r="3123" spans="10:16" x14ac:dyDescent="0.45">
      <c r="J3123" s="4" t="s">
        <v>3554</v>
      </c>
      <c r="K3123" s="4" t="s">
        <v>4557</v>
      </c>
      <c r="L3123" s="3"/>
      <c r="O3123" t="str">
        <f t="shared" si="147"/>
        <v>es_event_perLine</v>
      </c>
      <c r="P3123" s="3"/>
    </row>
    <row r="3124" spans="10:16" x14ac:dyDescent="0.45">
      <c r="J3124" s="4" t="s">
        <v>3554</v>
      </c>
      <c r="K3124" s="4" t="s">
        <v>4367</v>
      </c>
      <c r="L3124" s="3"/>
      <c r="O3124" t="str">
        <f t="shared" si="147"/>
        <v>es_event_soldOutIconFl</v>
      </c>
      <c r="P3124" s="3"/>
    </row>
    <row r="3125" spans="10:16" x14ac:dyDescent="0.45">
      <c r="J3125" s="4" t="s">
        <v>3554</v>
      </c>
      <c r="K3125" s="4" t="s">
        <v>4372</v>
      </c>
      <c r="L3125" s="3"/>
      <c r="O3125" t="str">
        <f t="shared" si="147"/>
        <v>es_event_brandFl</v>
      </c>
      <c r="P3125" s="3"/>
    </row>
    <row r="3126" spans="10:16" x14ac:dyDescent="0.45">
      <c r="J3126" s="4" t="s">
        <v>3554</v>
      </c>
      <c r="K3126" s="4" t="s">
        <v>4371</v>
      </c>
      <c r="L3126" s="3"/>
      <c r="O3126" t="str">
        <f t="shared" si="147"/>
        <v>es_event_shortDescFl</v>
      </c>
      <c r="P3126" s="3"/>
    </row>
    <row r="3127" spans="10:16" x14ac:dyDescent="0.45">
      <c r="J3127" s="4" t="s">
        <v>3554</v>
      </c>
      <c r="K3127" s="4" t="s">
        <v>4373</v>
      </c>
      <c r="L3127" s="3"/>
      <c r="O3127" t="str">
        <f t="shared" si="147"/>
        <v>es_event_makerFl</v>
      </c>
      <c r="P3127" s="3"/>
    </row>
    <row r="3128" spans="10:16" x14ac:dyDescent="0.45">
      <c r="J3128" s="4" t="s">
        <v>3554</v>
      </c>
      <c r="K3128" s="4" t="s">
        <v>4369</v>
      </c>
      <c r="L3128" s="3"/>
      <c r="O3128" t="str">
        <f t="shared" si="147"/>
        <v>es_event_fixedPriceFl</v>
      </c>
      <c r="P3128" s="3"/>
    </row>
    <row r="3129" spans="10:16" x14ac:dyDescent="0.45">
      <c r="J3129" s="4" t="s">
        <v>3554</v>
      </c>
      <c r="K3129" s="4" t="s">
        <v>2705</v>
      </c>
      <c r="L3129" s="3"/>
      <c r="O3129" t="str">
        <f t="shared" si="147"/>
        <v>es_event_mileageFl</v>
      </c>
      <c r="P3129" s="3"/>
    </row>
    <row r="3130" spans="10:16" x14ac:dyDescent="0.45">
      <c r="J3130" s="4" t="s">
        <v>3554</v>
      </c>
      <c r="K3130" s="4" t="s">
        <v>4368</v>
      </c>
      <c r="L3130" s="3"/>
      <c r="O3130" t="str">
        <f t="shared" si="147"/>
        <v>es_event_iconFl</v>
      </c>
      <c r="P3130" s="3"/>
    </row>
    <row r="3131" spans="10:16" x14ac:dyDescent="0.45">
      <c r="J3131" s="4" t="s">
        <v>3554</v>
      </c>
      <c r="K3131" s="4" t="s">
        <v>2733</v>
      </c>
      <c r="L3131" s="3"/>
      <c r="O3131" t="str">
        <f t="shared" si="147"/>
        <v>es_event_optionFl</v>
      </c>
      <c r="P3131" s="3"/>
    </row>
    <row r="3132" spans="10:16" x14ac:dyDescent="0.45">
      <c r="J3132" s="4" t="s">
        <v>3554</v>
      </c>
      <c r="K3132" s="4" t="s">
        <v>2696</v>
      </c>
      <c r="L3132" s="3"/>
      <c r="O3132" t="str">
        <f t="shared" si="147"/>
        <v>es_event_soldOutFl</v>
      </c>
      <c r="P3132" s="3"/>
    </row>
    <row r="3133" spans="10:16" x14ac:dyDescent="0.45">
      <c r="J3133" s="4" t="s">
        <v>3554</v>
      </c>
      <c r="K3133" s="4" t="s">
        <v>2486</v>
      </c>
      <c r="L3133" s="3"/>
      <c r="O3133" t="str">
        <f t="shared" si="147"/>
        <v>es_event_regDt</v>
      </c>
      <c r="P3133" s="3"/>
    </row>
    <row r="3134" spans="10:16" x14ac:dyDescent="0.45">
      <c r="J3134" s="4" t="s">
        <v>3554</v>
      </c>
      <c r="K3134" s="4" t="s">
        <v>2487</v>
      </c>
      <c r="L3134" s="3"/>
      <c r="O3134" t="str">
        <f t="shared" si="147"/>
        <v>es_event_modDt</v>
      </c>
      <c r="P3134" s="3"/>
    </row>
    <row r="3135" spans="10:16" x14ac:dyDescent="0.45">
      <c r="J3135" s="4" t="s">
        <v>3555</v>
      </c>
      <c r="K3135" s="4" t="s">
        <v>2450</v>
      </c>
      <c r="L3135" s="3" t="s">
        <v>5505</v>
      </c>
      <c r="O3135" t="str">
        <f t="shared" si="147"/>
        <v>es_excelForm_sno</v>
      </c>
      <c r="P3135" s="3" t="s">
        <v>5505</v>
      </c>
    </row>
    <row r="3136" spans="10:16" x14ac:dyDescent="0.45">
      <c r="J3136" s="4" t="s">
        <v>3555</v>
      </c>
      <c r="K3136" s="4" t="s">
        <v>2654</v>
      </c>
      <c r="L3136" s="3"/>
      <c r="O3136" t="str">
        <f t="shared" si="147"/>
        <v>es_excelForm_scmNo</v>
      </c>
      <c r="P3136" s="3"/>
    </row>
    <row r="3137" spans="10:16" x14ac:dyDescent="0.45">
      <c r="J3137" s="4" t="s">
        <v>3555</v>
      </c>
      <c r="K3137" s="4" t="s">
        <v>4155</v>
      </c>
      <c r="L3137" s="3"/>
      <c r="O3137" t="str">
        <f t="shared" si="147"/>
        <v>es_excelForm_title</v>
      </c>
      <c r="P3137" s="3"/>
    </row>
    <row r="3138" spans="10:16" x14ac:dyDescent="0.45">
      <c r="J3138" s="4" t="s">
        <v>3555</v>
      </c>
      <c r="K3138" s="4" t="s">
        <v>4114</v>
      </c>
      <c r="L3138" s="3"/>
      <c r="O3138" t="str">
        <f t="shared" si="147"/>
        <v>es_excelForm_menu</v>
      </c>
      <c r="P3138" s="3"/>
    </row>
    <row r="3139" spans="10:16" x14ac:dyDescent="0.45">
      <c r="J3139" s="4" t="s">
        <v>3555</v>
      </c>
      <c r="K3139" s="4" t="s">
        <v>4558</v>
      </c>
      <c r="L3139" s="3"/>
      <c r="O3139" t="str">
        <f t="shared" si="147"/>
        <v>es_excelForm_location</v>
      </c>
      <c r="P3139" s="3"/>
    </row>
    <row r="3140" spans="10:16" x14ac:dyDescent="0.45">
      <c r="J3140" s="4" t="s">
        <v>3555</v>
      </c>
      <c r="K3140" s="4" t="s">
        <v>2621</v>
      </c>
      <c r="L3140" s="3"/>
      <c r="O3140" t="str">
        <f t="shared" si="147"/>
        <v>es_excelForm_managerNo</v>
      </c>
      <c r="P3140" s="3"/>
    </row>
    <row r="3141" spans="10:16" x14ac:dyDescent="0.45">
      <c r="J3141" s="4" t="s">
        <v>3555</v>
      </c>
      <c r="K3141" s="4" t="s">
        <v>4559</v>
      </c>
      <c r="L3141" s="3"/>
      <c r="O3141" t="str">
        <f t="shared" ref="O3141:O3204" si="148">J3141&amp;"_"&amp;K3141</f>
        <v>es_excelForm_excelField</v>
      </c>
      <c r="P3141" s="3"/>
    </row>
    <row r="3142" spans="10:16" x14ac:dyDescent="0.45">
      <c r="J3142" s="4" t="s">
        <v>3555</v>
      </c>
      <c r="K3142" s="4" t="s">
        <v>4527</v>
      </c>
      <c r="L3142" s="3"/>
      <c r="O3142" t="str">
        <f t="shared" si="148"/>
        <v>es_excelForm_displayFl</v>
      </c>
      <c r="P3142" s="3"/>
    </row>
    <row r="3143" spans="10:16" x14ac:dyDescent="0.45">
      <c r="J3143" s="4" t="s">
        <v>3555</v>
      </c>
      <c r="K3143" s="4" t="s">
        <v>4560</v>
      </c>
      <c r="L3143" s="3"/>
      <c r="O3143" t="str">
        <f t="shared" si="148"/>
        <v>es_excelForm_defaultFl</v>
      </c>
      <c r="P3143" s="3"/>
    </row>
    <row r="3144" spans="10:16" x14ac:dyDescent="0.45">
      <c r="J3144" s="4" t="s">
        <v>3555</v>
      </c>
      <c r="K3144" s="4" t="s">
        <v>2486</v>
      </c>
      <c r="L3144" s="3"/>
      <c r="O3144" t="str">
        <f t="shared" si="148"/>
        <v>es_excelForm_regDt</v>
      </c>
      <c r="P3144" s="3"/>
    </row>
    <row r="3145" spans="10:16" x14ac:dyDescent="0.45">
      <c r="J3145" s="4" t="s">
        <v>3555</v>
      </c>
      <c r="K3145" s="4" t="s">
        <v>2487</v>
      </c>
      <c r="L3145" s="3"/>
      <c r="O3145" t="str">
        <f t="shared" si="148"/>
        <v>es_excelForm_modDt</v>
      </c>
      <c r="P3145" s="3"/>
    </row>
    <row r="3146" spans="10:16" x14ac:dyDescent="0.45">
      <c r="J3146" s="4" t="s">
        <v>3556</v>
      </c>
      <c r="K3146" s="4" t="s">
        <v>2450</v>
      </c>
      <c r="L3146" s="3" t="s">
        <v>5505</v>
      </c>
      <c r="O3146" t="str">
        <f t="shared" si="148"/>
        <v>es_excelRequest_sno</v>
      </c>
      <c r="P3146" s="3" t="s">
        <v>5505</v>
      </c>
    </row>
    <row r="3147" spans="10:16" x14ac:dyDescent="0.45">
      <c r="J3147" s="4" t="s">
        <v>3556</v>
      </c>
      <c r="K3147" s="4" t="s">
        <v>2654</v>
      </c>
      <c r="L3147" s="3"/>
      <c r="O3147" t="str">
        <f t="shared" si="148"/>
        <v>es_excelRequest_scmNo</v>
      </c>
      <c r="P3147" s="3"/>
    </row>
    <row r="3148" spans="10:16" x14ac:dyDescent="0.45">
      <c r="J3148" s="4" t="s">
        <v>3556</v>
      </c>
      <c r="K3148" s="4" t="s">
        <v>2621</v>
      </c>
      <c r="L3148" s="3"/>
      <c r="O3148" t="str">
        <f t="shared" si="148"/>
        <v>es_excelRequest_managerNo</v>
      </c>
      <c r="P3148" s="3"/>
    </row>
    <row r="3149" spans="10:16" x14ac:dyDescent="0.45">
      <c r="J3149" s="4" t="s">
        <v>3556</v>
      </c>
      <c r="K3149" s="4" t="s">
        <v>4561</v>
      </c>
      <c r="L3149" s="3"/>
      <c r="O3149" t="str">
        <f t="shared" si="148"/>
        <v>es_excelRequest_formSno</v>
      </c>
      <c r="P3149" s="3"/>
    </row>
    <row r="3150" spans="10:16" x14ac:dyDescent="0.45">
      <c r="J3150" s="4" t="s">
        <v>3556</v>
      </c>
      <c r="K3150" s="4" t="s">
        <v>4562</v>
      </c>
      <c r="L3150" s="3"/>
      <c r="O3150" t="str">
        <f t="shared" si="148"/>
        <v>es_excelRequest_state</v>
      </c>
      <c r="P3150" s="3"/>
    </row>
    <row r="3151" spans="10:16" x14ac:dyDescent="0.45">
      <c r="J3151" s="4" t="s">
        <v>3556</v>
      </c>
      <c r="K3151" s="4" t="s">
        <v>4563</v>
      </c>
      <c r="L3151" s="3"/>
      <c r="O3151" t="str">
        <f t="shared" si="148"/>
        <v>es_excelRequest_whereFl</v>
      </c>
      <c r="P3151" s="3"/>
    </row>
    <row r="3152" spans="10:16" x14ac:dyDescent="0.45">
      <c r="J3152" s="4" t="s">
        <v>3556</v>
      </c>
      <c r="K3152" s="4" t="s">
        <v>4564</v>
      </c>
      <c r="L3152" s="3"/>
      <c r="O3152" t="str">
        <f t="shared" si="148"/>
        <v>es_excelRequest_whereCondition</v>
      </c>
      <c r="P3152" s="3"/>
    </row>
    <row r="3153" spans="10:16" x14ac:dyDescent="0.45">
      <c r="J3153" s="4" t="s">
        <v>3556</v>
      </c>
      <c r="K3153" s="4" t="s">
        <v>4565</v>
      </c>
      <c r="L3153" s="3"/>
      <c r="O3153" t="str">
        <f t="shared" si="148"/>
        <v>es_excelRequest_downloadFileName</v>
      </c>
      <c r="P3153" s="3"/>
    </row>
    <row r="3154" spans="10:16" x14ac:dyDescent="0.45">
      <c r="J3154" s="4" t="s">
        <v>3556</v>
      </c>
      <c r="K3154" s="4" t="s">
        <v>4566</v>
      </c>
      <c r="L3154" s="3"/>
      <c r="O3154" t="str">
        <f t="shared" si="148"/>
        <v>es_excelRequest_filePath</v>
      </c>
      <c r="P3154" s="3"/>
    </row>
    <row r="3155" spans="10:16" x14ac:dyDescent="0.45">
      <c r="J3155" s="4" t="s">
        <v>3556</v>
      </c>
      <c r="K3155" s="4" t="s">
        <v>4567</v>
      </c>
      <c r="L3155" s="3"/>
      <c r="O3155" t="str">
        <f t="shared" si="148"/>
        <v>es_excelRequest_fileName</v>
      </c>
      <c r="P3155" s="3"/>
    </row>
    <row r="3156" spans="10:16" x14ac:dyDescent="0.45">
      <c r="J3156" s="4" t="s">
        <v>3556</v>
      </c>
      <c r="K3156" s="4" t="s">
        <v>4568</v>
      </c>
      <c r="L3156" s="3"/>
      <c r="O3156" t="str">
        <f t="shared" si="148"/>
        <v>es_excelRequest_expiryDate</v>
      </c>
      <c r="P3156" s="3"/>
    </row>
    <row r="3157" spans="10:16" x14ac:dyDescent="0.45">
      <c r="J3157" s="4" t="s">
        <v>3556</v>
      </c>
      <c r="K3157" s="4" t="s">
        <v>2486</v>
      </c>
      <c r="L3157" s="3"/>
      <c r="O3157" t="str">
        <f t="shared" si="148"/>
        <v>es_excelRequest_regDt</v>
      </c>
      <c r="P3157" s="3"/>
    </row>
    <row r="3158" spans="10:16" x14ac:dyDescent="0.45">
      <c r="J3158" s="4" t="s">
        <v>3556</v>
      </c>
      <c r="K3158" s="4" t="s">
        <v>2487</v>
      </c>
      <c r="L3158" s="3"/>
      <c r="O3158" t="str">
        <f t="shared" si="148"/>
        <v>es_excelRequest_modDt</v>
      </c>
      <c r="P3158" s="3"/>
    </row>
    <row r="3159" spans="10:16" x14ac:dyDescent="0.45">
      <c r="J3159" s="4" t="s">
        <v>3557</v>
      </c>
      <c r="K3159" s="4" t="s">
        <v>4569</v>
      </c>
      <c r="L3159" s="3" t="s">
        <v>5505</v>
      </c>
      <c r="O3159" t="str">
        <f t="shared" si="148"/>
        <v>es_exchangeRate_exchangeRateNo</v>
      </c>
      <c r="P3159" s="3" t="s">
        <v>5505</v>
      </c>
    </row>
    <row r="3160" spans="10:16" x14ac:dyDescent="0.45">
      <c r="J3160" s="4" t="s">
        <v>3557</v>
      </c>
      <c r="K3160" s="4" t="s">
        <v>4570</v>
      </c>
      <c r="L3160" s="3"/>
      <c r="O3160" t="str">
        <f t="shared" si="148"/>
        <v>es_exchangeRate_exchangeRateUSD</v>
      </c>
      <c r="P3160" s="3"/>
    </row>
    <row r="3161" spans="10:16" x14ac:dyDescent="0.45">
      <c r="J3161" s="4" t="s">
        <v>3557</v>
      </c>
      <c r="K3161" s="4" t="s">
        <v>4571</v>
      </c>
      <c r="L3161" s="3"/>
      <c r="O3161" t="str">
        <f t="shared" si="148"/>
        <v>es_exchangeRate_exchangeRateCNY</v>
      </c>
      <c r="P3161" s="3"/>
    </row>
    <row r="3162" spans="10:16" x14ac:dyDescent="0.45">
      <c r="J3162" s="4" t="s">
        <v>3557</v>
      </c>
      <c r="K3162" s="4" t="s">
        <v>4572</v>
      </c>
      <c r="L3162" s="3"/>
      <c r="O3162" t="str">
        <f t="shared" si="148"/>
        <v>es_exchangeRate_exchangeRateJPY</v>
      </c>
      <c r="P3162" s="3"/>
    </row>
    <row r="3163" spans="10:16" x14ac:dyDescent="0.45">
      <c r="J3163" s="4" t="s">
        <v>3557</v>
      </c>
      <c r="K3163" s="4" t="s">
        <v>4573</v>
      </c>
      <c r="L3163" s="3"/>
      <c r="O3163" t="str">
        <f t="shared" si="148"/>
        <v>es_exchangeRate_exchangeRateEUR</v>
      </c>
      <c r="P3163" s="3"/>
    </row>
    <row r="3164" spans="10:16" x14ac:dyDescent="0.45">
      <c r="J3164" s="4" t="s">
        <v>3557</v>
      </c>
      <c r="K3164" s="4" t="s">
        <v>2486</v>
      </c>
      <c r="L3164" s="3"/>
      <c r="O3164" t="str">
        <f t="shared" si="148"/>
        <v>es_exchangeRate_regDt</v>
      </c>
      <c r="P3164" s="3"/>
    </row>
    <row r="3165" spans="10:16" x14ac:dyDescent="0.45">
      <c r="J3165" s="4" t="s">
        <v>3557</v>
      </c>
      <c r="K3165" s="4" t="s">
        <v>2487</v>
      </c>
      <c r="L3165" s="3"/>
      <c r="O3165" t="str">
        <f t="shared" si="148"/>
        <v>es_exchangeRate_modDt</v>
      </c>
      <c r="P3165" s="3"/>
    </row>
    <row r="3166" spans="10:16" x14ac:dyDescent="0.45">
      <c r="J3166" s="4" t="s">
        <v>3558</v>
      </c>
      <c r="K3166" s="4" t="s">
        <v>4574</v>
      </c>
      <c r="L3166" s="3" t="s">
        <v>5505</v>
      </c>
      <c r="O3166" t="str">
        <f t="shared" si="148"/>
        <v>es_exchangeRateAuto_exchangeRateAutoNo</v>
      </c>
      <c r="P3166" s="3" t="s">
        <v>5505</v>
      </c>
    </row>
    <row r="3167" spans="10:16" x14ac:dyDescent="0.45">
      <c r="J3167" s="4" t="s">
        <v>3558</v>
      </c>
      <c r="K3167" s="4" t="s">
        <v>4575</v>
      </c>
      <c r="L3167" s="3"/>
      <c r="O3167" t="str">
        <f t="shared" si="148"/>
        <v>es_exchangeRateAuto_exchangeRateAutoUSD</v>
      </c>
      <c r="P3167" s="3"/>
    </row>
    <row r="3168" spans="10:16" x14ac:dyDescent="0.45">
      <c r="J3168" s="4" t="s">
        <v>3558</v>
      </c>
      <c r="K3168" s="4" t="s">
        <v>4576</v>
      </c>
      <c r="L3168" s="3"/>
      <c r="O3168" t="str">
        <f t="shared" si="148"/>
        <v>es_exchangeRateAuto_exchangeRateAutoCNY</v>
      </c>
      <c r="P3168" s="3"/>
    </row>
    <row r="3169" spans="10:16" x14ac:dyDescent="0.45">
      <c r="J3169" s="4" t="s">
        <v>3558</v>
      </c>
      <c r="K3169" s="4" t="s">
        <v>4577</v>
      </c>
      <c r="L3169" s="3"/>
      <c r="O3169" t="str">
        <f t="shared" si="148"/>
        <v>es_exchangeRateAuto_exchangeRateAutoJPY</v>
      </c>
      <c r="P3169" s="3"/>
    </row>
    <row r="3170" spans="10:16" x14ac:dyDescent="0.45">
      <c r="J3170" s="4" t="s">
        <v>3558</v>
      </c>
      <c r="K3170" s="4" t="s">
        <v>4578</v>
      </c>
      <c r="L3170" s="3"/>
      <c r="O3170" t="str">
        <f t="shared" si="148"/>
        <v>es_exchangeRateAuto_exchangeRateAutoEUR</v>
      </c>
      <c r="P3170" s="3"/>
    </row>
    <row r="3171" spans="10:16" x14ac:dyDescent="0.45">
      <c r="J3171" s="4" t="s">
        <v>3558</v>
      </c>
      <c r="K3171" s="4" t="s">
        <v>2486</v>
      </c>
      <c r="L3171" s="3"/>
      <c r="O3171" t="str">
        <f t="shared" si="148"/>
        <v>es_exchangeRateAuto_regDt</v>
      </c>
      <c r="P3171" s="3"/>
    </row>
    <row r="3172" spans="10:16" x14ac:dyDescent="0.45">
      <c r="J3172" s="4" t="s">
        <v>3558</v>
      </c>
      <c r="K3172" s="4" t="s">
        <v>2487</v>
      </c>
      <c r="L3172" s="3"/>
      <c r="O3172" t="str">
        <f t="shared" si="148"/>
        <v>es_exchangeRateAuto_modDt</v>
      </c>
      <c r="P3172" s="3"/>
    </row>
    <row r="3173" spans="10:16" x14ac:dyDescent="0.45">
      <c r="J3173" s="4" t="s">
        <v>3559</v>
      </c>
      <c r="K3173" s="4" t="s">
        <v>4579</v>
      </c>
      <c r="L3173" s="3" t="s">
        <v>5505</v>
      </c>
      <c r="O3173" t="str">
        <f t="shared" si="148"/>
        <v>es_exchangeRateConfig_exchangeRateConfigNo</v>
      </c>
      <c r="P3173" s="3" t="s">
        <v>5505</v>
      </c>
    </row>
    <row r="3174" spans="10:16" x14ac:dyDescent="0.45">
      <c r="J3174" s="4" t="s">
        <v>3559</v>
      </c>
      <c r="K3174" s="4" t="s">
        <v>4580</v>
      </c>
      <c r="L3174" s="3"/>
      <c r="O3174" t="str">
        <f t="shared" si="148"/>
        <v>es_exchangeRateConfig_exchangeRateConfigUSDType</v>
      </c>
      <c r="P3174" s="3"/>
    </row>
    <row r="3175" spans="10:16" x14ac:dyDescent="0.45">
      <c r="J3175" s="4" t="s">
        <v>3559</v>
      </c>
      <c r="K3175" s="4" t="s">
        <v>4581</v>
      </c>
      <c r="L3175" s="3"/>
      <c r="O3175" t="str">
        <f t="shared" si="148"/>
        <v>es_exchangeRateConfig_exchangeRateConfigUSDManual</v>
      </c>
      <c r="P3175" s="3"/>
    </row>
    <row r="3176" spans="10:16" x14ac:dyDescent="0.45">
      <c r="J3176" s="4" t="s">
        <v>3559</v>
      </c>
      <c r="K3176" s="4" t="s">
        <v>4582</v>
      </c>
      <c r="L3176" s="3"/>
      <c r="O3176" t="str">
        <f t="shared" si="148"/>
        <v>es_exchangeRateConfig_exchangeRateConfigUSDAdjustment</v>
      </c>
      <c r="P3176" s="3"/>
    </row>
    <row r="3177" spans="10:16" x14ac:dyDescent="0.45">
      <c r="J3177" s="4" t="s">
        <v>3559</v>
      </c>
      <c r="K3177" s="4" t="s">
        <v>4583</v>
      </c>
      <c r="L3177" s="3"/>
      <c r="O3177" t="str">
        <f t="shared" si="148"/>
        <v>es_exchangeRateConfig_exchangeRateConfigCNYType</v>
      </c>
      <c r="P3177" s="3"/>
    </row>
    <row r="3178" spans="10:16" x14ac:dyDescent="0.45">
      <c r="J3178" s="4" t="s">
        <v>3559</v>
      </c>
      <c r="K3178" s="4" t="s">
        <v>4584</v>
      </c>
      <c r="L3178" s="3"/>
      <c r="O3178" t="str">
        <f t="shared" si="148"/>
        <v>es_exchangeRateConfig_exchangeRateConfigCNYManual</v>
      </c>
      <c r="P3178" s="3"/>
    </row>
    <row r="3179" spans="10:16" x14ac:dyDescent="0.45">
      <c r="J3179" s="4" t="s">
        <v>3559</v>
      </c>
      <c r="K3179" s="4" t="s">
        <v>4585</v>
      </c>
      <c r="L3179" s="3"/>
      <c r="O3179" t="str">
        <f t="shared" si="148"/>
        <v>es_exchangeRateConfig_exchangeRateConfigCNYAdjustment</v>
      </c>
      <c r="P3179" s="3"/>
    </row>
    <row r="3180" spans="10:16" x14ac:dyDescent="0.45">
      <c r="J3180" s="4" t="s">
        <v>3559</v>
      </c>
      <c r="K3180" s="4" t="s">
        <v>4586</v>
      </c>
      <c r="L3180" s="3"/>
      <c r="O3180" t="str">
        <f t="shared" si="148"/>
        <v>es_exchangeRateConfig_exchangeRateConfigJPYType</v>
      </c>
      <c r="P3180" s="3"/>
    </row>
    <row r="3181" spans="10:16" x14ac:dyDescent="0.45">
      <c r="J3181" s="4" t="s">
        <v>3559</v>
      </c>
      <c r="K3181" s="4" t="s">
        <v>4587</v>
      </c>
      <c r="L3181" s="3"/>
      <c r="O3181" t="str">
        <f t="shared" si="148"/>
        <v>es_exchangeRateConfig_exchangeRateConfigJPYManual</v>
      </c>
      <c r="P3181" s="3"/>
    </row>
    <row r="3182" spans="10:16" x14ac:dyDescent="0.45">
      <c r="J3182" s="4" t="s">
        <v>3559</v>
      </c>
      <c r="K3182" s="4" t="s">
        <v>4588</v>
      </c>
      <c r="L3182" s="3"/>
      <c r="O3182" t="str">
        <f t="shared" si="148"/>
        <v>es_exchangeRateConfig_exchangeRateConfigJPYAdjustment</v>
      </c>
      <c r="P3182" s="3"/>
    </row>
    <row r="3183" spans="10:16" x14ac:dyDescent="0.45">
      <c r="J3183" s="4" t="s">
        <v>3559</v>
      </c>
      <c r="K3183" s="4" t="s">
        <v>4589</v>
      </c>
      <c r="L3183" s="3"/>
      <c r="O3183" t="str">
        <f t="shared" si="148"/>
        <v>es_exchangeRateConfig_exchangeRateConfigEURType</v>
      </c>
      <c r="P3183" s="3"/>
    </row>
    <row r="3184" spans="10:16" x14ac:dyDescent="0.45">
      <c r="J3184" s="4" t="s">
        <v>3559</v>
      </c>
      <c r="K3184" s="4" t="s">
        <v>4590</v>
      </c>
      <c r="L3184" s="3"/>
      <c r="O3184" t="str">
        <f t="shared" si="148"/>
        <v>es_exchangeRateConfig_exchangeRateConfigEURManual</v>
      </c>
      <c r="P3184" s="3"/>
    </row>
    <row r="3185" spans="10:16" x14ac:dyDescent="0.45">
      <c r="J3185" s="4" t="s">
        <v>3559</v>
      </c>
      <c r="K3185" s="4" t="s">
        <v>4591</v>
      </c>
      <c r="L3185" s="3"/>
      <c r="O3185" t="str">
        <f t="shared" si="148"/>
        <v>es_exchangeRateConfig_exchangeRateConfigEURAdjustment</v>
      </c>
      <c r="P3185" s="3"/>
    </row>
    <row r="3186" spans="10:16" x14ac:dyDescent="0.45">
      <c r="J3186" s="4" t="s">
        <v>3559</v>
      </c>
      <c r="K3186" s="4" t="s">
        <v>2486</v>
      </c>
      <c r="L3186" s="3"/>
      <c r="O3186" t="str">
        <f t="shared" si="148"/>
        <v>es_exchangeRateConfig_regDt</v>
      </c>
      <c r="P3186" s="3"/>
    </row>
    <row r="3187" spans="10:16" x14ac:dyDescent="0.45">
      <c r="J3187" s="4" t="s">
        <v>3559</v>
      </c>
      <c r="K3187" s="4" t="s">
        <v>2487</v>
      </c>
      <c r="L3187" s="3"/>
      <c r="O3187" t="str">
        <f t="shared" si="148"/>
        <v>es_exchangeRateConfig_modDt</v>
      </c>
      <c r="P3187" s="3"/>
    </row>
    <row r="3188" spans="10:16" x14ac:dyDescent="0.45">
      <c r="J3188" s="4" t="s">
        <v>3560</v>
      </c>
      <c r="K3188" s="4" t="s">
        <v>4592</v>
      </c>
      <c r="L3188" s="3" t="s">
        <v>5505</v>
      </c>
      <c r="O3188" t="str">
        <f t="shared" si="148"/>
        <v>es_exchangeRateLog_exchangeRateLogNo</v>
      </c>
      <c r="P3188" s="3" t="s">
        <v>5505</v>
      </c>
    </row>
    <row r="3189" spans="10:16" x14ac:dyDescent="0.45">
      <c r="J3189" s="4" t="s">
        <v>3560</v>
      </c>
      <c r="K3189" s="4" t="s">
        <v>4593</v>
      </c>
      <c r="L3189" s="3"/>
      <c r="O3189" t="str">
        <f t="shared" si="148"/>
        <v>es_exchangeRateLog_exchangeRateLogType</v>
      </c>
      <c r="P3189" s="3"/>
    </row>
    <row r="3190" spans="10:16" x14ac:dyDescent="0.45">
      <c r="J3190" s="4" t="s">
        <v>3560</v>
      </c>
      <c r="K3190" s="4" t="s">
        <v>4594</v>
      </c>
      <c r="L3190" s="3"/>
      <c r="O3190" t="str">
        <f t="shared" si="148"/>
        <v>es_exchangeRateLog_exchangeRateLogComment</v>
      </c>
      <c r="P3190" s="3"/>
    </row>
    <row r="3191" spans="10:16" x14ac:dyDescent="0.45">
      <c r="J3191" s="4" t="s">
        <v>3560</v>
      </c>
      <c r="K3191" s="4" t="s">
        <v>4579</v>
      </c>
      <c r="L3191" s="3"/>
      <c r="O3191" t="str">
        <f t="shared" si="148"/>
        <v>es_exchangeRateLog_exchangeRateConfigNo</v>
      </c>
      <c r="P3191" s="3"/>
    </row>
    <row r="3192" spans="10:16" x14ac:dyDescent="0.45">
      <c r="J3192" s="4" t="s">
        <v>3560</v>
      </c>
      <c r="K3192" s="4" t="s">
        <v>4569</v>
      </c>
      <c r="L3192" s="3"/>
      <c r="O3192" t="str">
        <f t="shared" si="148"/>
        <v>es_exchangeRateLog_exchangeRateNo</v>
      </c>
      <c r="P3192" s="3"/>
    </row>
    <row r="3193" spans="10:16" x14ac:dyDescent="0.45">
      <c r="J3193" s="4" t="s">
        <v>3560</v>
      </c>
      <c r="K3193" s="4" t="s">
        <v>4574</v>
      </c>
      <c r="L3193" s="3"/>
      <c r="O3193" t="str">
        <f t="shared" si="148"/>
        <v>es_exchangeRateLog_exchangeRateAutoNo</v>
      </c>
      <c r="P3193" s="3"/>
    </row>
    <row r="3194" spans="10:16" x14ac:dyDescent="0.45">
      <c r="J3194" s="4" t="s">
        <v>3560</v>
      </c>
      <c r="K3194" s="4" t="s">
        <v>2621</v>
      </c>
      <c r="L3194" s="3"/>
      <c r="O3194" t="str">
        <f t="shared" si="148"/>
        <v>es_exchangeRateLog_managerNo</v>
      </c>
      <c r="P3194" s="3"/>
    </row>
    <row r="3195" spans="10:16" x14ac:dyDescent="0.45">
      <c r="J3195" s="4" t="s">
        <v>3560</v>
      </c>
      <c r="K3195" s="4" t="s">
        <v>2813</v>
      </c>
      <c r="L3195" s="3"/>
      <c r="O3195" t="str">
        <f t="shared" si="148"/>
        <v>es_exchangeRateLog_managerId</v>
      </c>
      <c r="P3195" s="3"/>
    </row>
    <row r="3196" spans="10:16" x14ac:dyDescent="0.45">
      <c r="J3196" s="4" t="s">
        <v>3560</v>
      </c>
      <c r="K3196" s="4" t="s">
        <v>4595</v>
      </c>
      <c r="L3196" s="3"/>
      <c r="O3196" t="str">
        <f t="shared" si="148"/>
        <v>es_exchangeRateLog_managerNm</v>
      </c>
      <c r="P3196" s="3"/>
    </row>
    <row r="3197" spans="10:16" x14ac:dyDescent="0.45">
      <c r="J3197" s="4" t="s">
        <v>3560</v>
      </c>
      <c r="K3197" s="4" t="s">
        <v>2908</v>
      </c>
      <c r="L3197" s="3"/>
      <c r="O3197" t="str">
        <f t="shared" si="148"/>
        <v>es_exchangeRateLog_managerIp</v>
      </c>
      <c r="P3197" s="3"/>
    </row>
    <row r="3198" spans="10:16" x14ac:dyDescent="0.45">
      <c r="J3198" s="4" t="s">
        <v>3560</v>
      </c>
      <c r="K3198" s="4" t="s">
        <v>2486</v>
      </c>
      <c r="L3198" s="3"/>
      <c r="O3198" t="str">
        <f t="shared" si="148"/>
        <v>es_exchangeRateLog_regDt</v>
      </c>
      <c r="P3198" s="3"/>
    </row>
    <row r="3199" spans="10:16" x14ac:dyDescent="0.45">
      <c r="J3199" s="4" t="s">
        <v>3560</v>
      </c>
      <c r="K3199" s="4" t="s">
        <v>2487</v>
      </c>
      <c r="L3199" s="3"/>
      <c r="O3199" t="str">
        <f t="shared" si="148"/>
        <v>es_exchangeRateLog_modDt</v>
      </c>
      <c r="P3199" s="3"/>
    </row>
    <row r="3200" spans="10:16" x14ac:dyDescent="0.45">
      <c r="J3200" s="4" t="s">
        <v>3561</v>
      </c>
      <c r="K3200" s="4" t="s">
        <v>2475</v>
      </c>
      <c r="L3200" s="3" t="s">
        <v>5505</v>
      </c>
      <c r="O3200" t="str">
        <f t="shared" si="148"/>
        <v>es_facebookGoodsFeed_goodsNo</v>
      </c>
      <c r="P3200" s="3" t="s">
        <v>5505</v>
      </c>
    </row>
    <row r="3201" spans="10:16" x14ac:dyDescent="0.45">
      <c r="J3201" s="4" t="s">
        <v>3561</v>
      </c>
      <c r="K3201" s="4" t="s">
        <v>2554</v>
      </c>
      <c r="L3201" s="3"/>
      <c r="O3201" t="str">
        <f t="shared" si="148"/>
        <v>es_facebookGoodsFeed_useFl</v>
      </c>
      <c r="P3201" s="3"/>
    </row>
    <row r="3202" spans="10:16" x14ac:dyDescent="0.45">
      <c r="J3202" s="4" t="s">
        <v>3561</v>
      </c>
      <c r="K3202" s="4" t="s">
        <v>4596</v>
      </c>
      <c r="L3202" s="3"/>
      <c r="O3202" t="str">
        <f t="shared" si="148"/>
        <v>es_facebookGoodsFeed_additional_image_link</v>
      </c>
      <c r="P3202" s="3"/>
    </row>
    <row r="3203" spans="10:16" x14ac:dyDescent="0.45">
      <c r="J3203" s="4" t="s">
        <v>3561</v>
      </c>
      <c r="K3203" s="4" t="s">
        <v>2486</v>
      </c>
      <c r="L3203" s="3"/>
      <c r="O3203" t="str">
        <f t="shared" si="148"/>
        <v>es_facebookGoodsFeed_regDt</v>
      </c>
      <c r="P3203" s="3"/>
    </row>
    <row r="3204" spans="10:16" x14ac:dyDescent="0.45">
      <c r="J3204" s="4" t="s">
        <v>3561</v>
      </c>
      <c r="K3204" s="4" t="s">
        <v>2487</v>
      </c>
      <c r="L3204" s="3"/>
      <c r="O3204" t="str">
        <f t="shared" si="148"/>
        <v>es_facebookGoodsFeed_modDt</v>
      </c>
      <c r="P3204" s="3"/>
    </row>
    <row r="3205" spans="10:16" x14ac:dyDescent="0.45">
      <c r="J3205" s="4" t="s">
        <v>834</v>
      </c>
      <c r="K3205" s="4" t="s">
        <v>2450</v>
      </c>
      <c r="L3205" s="3" t="s">
        <v>5505</v>
      </c>
      <c r="O3205" t="str">
        <f t="shared" ref="O3205:O3268" si="149">J3205&amp;"_"&amp;K3205</f>
        <v>es_faq_sno</v>
      </c>
      <c r="P3205" s="3" t="s">
        <v>5505</v>
      </c>
    </row>
    <row r="3206" spans="10:16" x14ac:dyDescent="0.45">
      <c r="J3206" s="4" t="s">
        <v>834</v>
      </c>
      <c r="K3206" s="4" t="s">
        <v>2496</v>
      </c>
      <c r="L3206" s="3"/>
      <c r="O3206" t="str">
        <f t="shared" si="149"/>
        <v>es_faq_mallSno</v>
      </c>
      <c r="P3206" s="3"/>
    </row>
    <row r="3207" spans="10:16" x14ac:dyDescent="0.45">
      <c r="J3207" s="4" t="s">
        <v>834</v>
      </c>
      <c r="K3207" s="4" t="s">
        <v>2473</v>
      </c>
      <c r="L3207" s="3"/>
      <c r="O3207" t="str">
        <f t="shared" si="149"/>
        <v>es_faq_category</v>
      </c>
      <c r="P3207" s="3"/>
    </row>
    <row r="3208" spans="10:16" x14ac:dyDescent="0.45">
      <c r="J3208" s="4" t="s">
        <v>834</v>
      </c>
      <c r="K3208" s="4" t="s">
        <v>2463</v>
      </c>
      <c r="L3208" s="3"/>
      <c r="O3208" t="str">
        <f t="shared" si="149"/>
        <v>es_faq_subject</v>
      </c>
      <c r="P3208" s="3"/>
    </row>
    <row r="3209" spans="10:16" x14ac:dyDescent="0.45">
      <c r="J3209" s="4" t="s">
        <v>834</v>
      </c>
      <c r="K3209" s="4" t="s">
        <v>2465</v>
      </c>
      <c r="L3209" s="3"/>
      <c r="O3209" t="str">
        <f t="shared" si="149"/>
        <v>es_faq_contents</v>
      </c>
      <c r="P3209" s="3"/>
    </row>
    <row r="3210" spans="10:16" x14ac:dyDescent="0.45">
      <c r="J3210" s="4" t="s">
        <v>834</v>
      </c>
      <c r="K3210" s="4" t="s">
        <v>2640</v>
      </c>
      <c r="L3210" s="3"/>
      <c r="O3210" t="str">
        <f t="shared" si="149"/>
        <v>es_faq_answer</v>
      </c>
      <c r="P3210" s="3"/>
    </row>
    <row r="3211" spans="10:16" x14ac:dyDescent="0.45">
      <c r="J3211" s="4" t="s">
        <v>834</v>
      </c>
      <c r="K3211" s="4" t="s">
        <v>2641</v>
      </c>
      <c r="L3211" s="3"/>
      <c r="O3211" t="str">
        <f t="shared" si="149"/>
        <v>es_faq_isBest</v>
      </c>
      <c r="P3211" s="3"/>
    </row>
    <row r="3212" spans="10:16" x14ac:dyDescent="0.45">
      <c r="J3212" s="4" t="s">
        <v>834</v>
      </c>
      <c r="K3212" s="4" t="s">
        <v>2642</v>
      </c>
      <c r="L3212" s="3"/>
      <c r="O3212" t="str">
        <f t="shared" si="149"/>
        <v>es_faq_sortNo</v>
      </c>
      <c r="P3212" s="3"/>
    </row>
    <row r="3213" spans="10:16" x14ac:dyDescent="0.45">
      <c r="J3213" s="4" t="s">
        <v>834</v>
      </c>
      <c r="K3213" s="4" t="s">
        <v>2643</v>
      </c>
      <c r="L3213" s="3"/>
      <c r="O3213" t="str">
        <f t="shared" si="149"/>
        <v>es_faq_bestSortNo</v>
      </c>
      <c r="P3213" s="3"/>
    </row>
    <row r="3214" spans="10:16" x14ac:dyDescent="0.45">
      <c r="J3214" s="4" t="s">
        <v>834</v>
      </c>
      <c r="K3214" s="4" t="s">
        <v>2486</v>
      </c>
      <c r="L3214" s="3"/>
      <c r="O3214" t="str">
        <f t="shared" si="149"/>
        <v>es_faq_regDt</v>
      </c>
      <c r="P3214" s="3"/>
    </row>
    <row r="3215" spans="10:16" x14ac:dyDescent="0.45">
      <c r="J3215" s="4" t="s">
        <v>834</v>
      </c>
      <c r="K3215" s="4" t="s">
        <v>2487</v>
      </c>
      <c r="L3215" s="3"/>
      <c r="O3215" t="str">
        <f t="shared" si="149"/>
        <v>es_faq_modDt</v>
      </c>
      <c r="P3215" s="3"/>
    </row>
    <row r="3216" spans="10:16" x14ac:dyDescent="0.45">
      <c r="J3216" s="4" t="s">
        <v>3562</v>
      </c>
      <c r="K3216" s="4" t="s">
        <v>2450</v>
      </c>
      <c r="L3216" s="3" t="s">
        <v>5505</v>
      </c>
      <c r="O3216" t="str">
        <f t="shared" si="149"/>
        <v>es_ghostDepositor_sno</v>
      </c>
      <c r="P3216" s="3" t="s">
        <v>5505</v>
      </c>
    </row>
    <row r="3217" spans="10:16" x14ac:dyDescent="0.45">
      <c r="J3217" s="4" t="s">
        <v>3562</v>
      </c>
      <c r="K3217" s="4" t="s">
        <v>4597</v>
      </c>
      <c r="L3217" s="3"/>
      <c r="O3217" t="str">
        <f t="shared" si="149"/>
        <v>es_ghostDepositor_depositDate</v>
      </c>
      <c r="P3217" s="3"/>
    </row>
    <row r="3218" spans="10:16" x14ac:dyDescent="0.45">
      <c r="J3218" s="4" t="s">
        <v>3562</v>
      </c>
      <c r="K3218" s="4" t="s">
        <v>4598</v>
      </c>
      <c r="L3218" s="3"/>
      <c r="O3218" t="str">
        <f t="shared" si="149"/>
        <v>es_ghostDepositor_bankName</v>
      </c>
      <c r="P3218" s="3"/>
    </row>
    <row r="3219" spans="10:16" x14ac:dyDescent="0.45">
      <c r="J3219" s="4" t="s">
        <v>3562</v>
      </c>
      <c r="K3219" s="4" t="s">
        <v>4599</v>
      </c>
      <c r="L3219" s="3"/>
      <c r="O3219" t="str">
        <f t="shared" si="149"/>
        <v>es_ghostDepositor_ghostDepositor</v>
      </c>
      <c r="P3219" s="3"/>
    </row>
    <row r="3220" spans="10:16" x14ac:dyDescent="0.45">
      <c r="J3220" s="4" t="s">
        <v>3562</v>
      </c>
      <c r="K3220" s="4" t="s">
        <v>4600</v>
      </c>
      <c r="L3220" s="3"/>
      <c r="O3220" t="str">
        <f t="shared" si="149"/>
        <v>es_ghostDepositor_depositPrice</v>
      </c>
      <c r="P3220" s="3"/>
    </row>
    <row r="3221" spans="10:16" x14ac:dyDescent="0.45">
      <c r="J3221" s="4" t="s">
        <v>3562</v>
      </c>
      <c r="K3221" s="4" t="s">
        <v>2486</v>
      </c>
      <c r="L3221" s="3"/>
      <c r="O3221" t="str">
        <f t="shared" si="149"/>
        <v>es_ghostDepositor_regDt</v>
      </c>
      <c r="P3221" s="3"/>
    </row>
    <row r="3222" spans="10:16" x14ac:dyDescent="0.45">
      <c r="J3222" s="4" t="s">
        <v>3562</v>
      </c>
      <c r="K3222" s="4" t="s">
        <v>2487</v>
      </c>
      <c r="L3222" s="3"/>
      <c r="O3222" t="str">
        <f t="shared" si="149"/>
        <v>es_ghostDepositor_modDt</v>
      </c>
      <c r="P3222" s="3"/>
    </row>
    <row r="3223" spans="10:16" x14ac:dyDescent="0.45">
      <c r="J3223" s="4" t="s">
        <v>3563</v>
      </c>
      <c r="K3223" s="4" t="s">
        <v>4601</v>
      </c>
      <c r="L3223" s="3" t="s">
        <v>5505</v>
      </c>
      <c r="O3223" t="str">
        <f t="shared" si="149"/>
        <v>es_gift_giftNo</v>
      </c>
      <c r="P3223" s="3" t="s">
        <v>5505</v>
      </c>
    </row>
    <row r="3224" spans="10:16" x14ac:dyDescent="0.45">
      <c r="J3224" s="4" t="s">
        <v>3563</v>
      </c>
      <c r="K3224" s="4" t="s">
        <v>2654</v>
      </c>
      <c r="L3224" s="3"/>
      <c r="O3224" t="str">
        <f t="shared" si="149"/>
        <v>es_gift_scmNo</v>
      </c>
      <c r="P3224" s="3"/>
    </row>
    <row r="3225" spans="10:16" x14ac:dyDescent="0.45">
      <c r="J3225" s="4" t="s">
        <v>3563</v>
      </c>
      <c r="K3225" s="4" t="s">
        <v>4602</v>
      </c>
      <c r="L3225" s="3"/>
      <c r="O3225" t="str">
        <f t="shared" si="149"/>
        <v>es_gift_giftCd</v>
      </c>
      <c r="P3225" s="3"/>
    </row>
    <row r="3226" spans="10:16" x14ac:dyDescent="0.45">
      <c r="J3226" s="4" t="s">
        <v>3563</v>
      </c>
      <c r="K3226" s="4" t="s">
        <v>4603</v>
      </c>
      <c r="L3226" s="3"/>
      <c r="O3226" t="str">
        <f t="shared" si="149"/>
        <v>es_gift_giftNm</v>
      </c>
      <c r="P3226" s="3"/>
    </row>
    <row r="3227" spans="10:16" x14ac:dyDescent="0.45">
      <c r="J3227" s="4" t="s">
        <v>3563</v>
      </c>
      <c r="K3227" s="4" t="s">
        <v>2669</v>
      </c>
      <c r="L3227" s="3"/>
      <c r="O3227" t="str">
        <f t="shared" si="149"/>
        <v>es_gift_brandCd</v>
      </c>
      <c r="P3227" s="3"/>
    </row>
    <row r="3228" spans="10:16" x14ac:dyDescent="0.45">
      <c r="J3228" s="4" t="s">
        <v>3563</v>
      </c>
      <c r="K3228" s="4" t="s">
        <v>2670</v>
      </c>
      <c r="L3228" s="3"/>
      <c r="O3228" t="str">
        <f t="shared" si="149"/>
        <v>es_gift_makerNm</v>
      </c>
      <c r="P3228" s="3"/>
    </row>
    <row r="3229" spans="10:16" x14ac:dyDescent="0.45">
      <c r="J3229" s="4" t="s">
        <v>3563</v>
      </c>
      <c r="K3229" s="4" t="s">
        <v>2695</v>
      </c>
      <c r="L3229" s="3"/>
      <c r="O3229" t="str">
        <f t="shared" si="149"/>
        <v>es_gift_stockFl</v>
      </c>
      <c r="P3229" s="3"/>
    </row>
    <row r="3230" spans="10:16" x14ac:dyDescent="0.45">
      <c r="J3230" s="4" t="s">
        <v>3563</v>
      </c>
      <c r="K3230" s="4" t="s">
        <v>4104</v>
      </c>
      <c r="L3230" s="3"/>
      <c r="O3230" t="str">
        <f t="shared" si="149"/>
        <v>es_gift_stockCnt</v>
      </c>
      <c r="P3230" s="3"/>
    </row>
    <row r="3231" spans="10:16" x14ac:dyDescent="0.45">
      <c r="J3231" s="4" t="s">
        <v>3563</v>
      </c>
      <c r="K3231" s="4" t="s">
        <v>4604</v>
      </c>
      <c r="L3231" s="3"/>
      <c r="O3231" t="str">
        <f t="shared" si="149"/>
        <v>es_gift_giftDescription</v>
      </c>
      <c r="P3231" s="3"/>
    </row>
    <row r="3232" spans="10:16" x14ac:dyDescent="0.45">
      <c r="J3232" s="4" t="s">
        <v>3563</v>
      </c>
      <c r="K3232" s="4" t="s">
        <v>2667</v>
      </c>
      <c r="L3232" s="3"/>
      <c r="O3232" t="str">
        <f t="shared" si="149"/>
        <v>es_gift_imageStorage</v>
      </c>
      <c r="P3232" s="3"/>
    </row>
    <row r="3233" spans="10:16" x14ac:dyDescent="0.45">
      <c r="J3233" s="4" t="s">
        <v>3563</v>
      </c>
      <c r="K3233" s="4" t="s">
        <v>2668</v>
      </c>
      <c r="L3233" s="3"/>
      <c r="O3233" t="str">
        <f t="shared" si="149"/>
        <v>es_gift_imagePath</v>
      </c>
      <c r="P3233" s="3"/>
    </row>
    <row r="3234" spans="10:16" x14ac:dyDescent="0.45">
      <c r="J3234" s="4" t="s">
        <v>3563</v>
      </c>
      <c r="K3234" s="4" t="s">
        <v>4105</v>
      </c>
      <c r="L3234" s="3"/>
      <c r="O3234" t="str">
        <f t="shared" si="149"/>
        <v>es_gift_imageNm</v>
      </c>
      <c r="P3234" s="3"/>
    </row>
    <row r="3235" spans="10:16" x14ac:dyDescent="0.45">
      <c r="J3235" s="4" t="s">
        <v>3563</v>
      </c>
      <c r="K3235" s="4" t="s">
        <v>2486</v>
      </c>
      <c r="L3235" s="3"/>
      <c r="O3235" t="str">
        <f t="shared" si="149"/>
        <v>es_gift_regDt</v>
      </c>
      <c r="P3235" s="3"/>
    </row>
    <row r="3236" spans="10:16" x14ac:dyDescent="0.45">
      <c r="J3236" s="4" t="s">
        <v>3563</v>
      </c>
      <c r="K3236" s="4" t="s">
        <v>2487</v>
      </c>
      <c r="L3236" s="3"/>
      <c r="O3236" t="str">
        <f t="shared" si="149"/>
        <v>es_gift_modDt</v>
      </c>
      <c r="P3236" s="3"/>
    </row>
    <row r="3237" spans="10:16" x14ac:dyDescent="0.45">
      <c r="J3237" s="4" t="s">
        <v>3564</v>
      </c>
      <c r="K3237" s="4" t="s">
        <v>2450</v>
      </c>
      <c r="L3237" s="3" t="s">
        <v>5505</v>
      </c>
      <c r="O3237" t="str">
        <f t="shared" si="149"/>
        <v>es_giftPresent_sno</v>
      </c>
      <c r="P3237" s="3" t="s">
        <v>5505</v>
      </c>
    </row>
    <row r="3238" spans="10:16" x14ac:dyDescent="0.45">
      <c r="J3238" s="4" t="s">
        <v>3564</v>
      </c>
      <c r="K3238" s="4" t="s">
        <v>4605</v>
      </c>
      <c r="L3238" s="3"/>
      <c r="O3238" t="str">
        <f t="shared" si="149"/>
        <v>es_giftPresent_presentTitle</v>
      </c>
      <c r="P3238" s="3"/>
    </row>
    <row r="3239" spans="10:16" x14ac:dyDescent="0.45">
      <c r="J3239" s="4" t="s">
        <v>3564</v>
      </c>
      <c r="K3239" s="4" t="s">
        <v>2654</v>
      </c>
      <c r="L3239" s="3"/>
      <c r="O3239" t="str">
        <f t="shared" si="149"/>
        <v>es_giftPresent_scmNo</v>
      </c>
      <c r="P3239" s="3"/>
    </row>
    <row r="3240" spans="10:16" x14ac:dyDescent="0.45">
      <c r="J3240" s="4" t="s">
        <v>3564</v>
      </c>
      <c r="K3240" s="4" t="s">
        <v>4606</v>
      </c>
      <c r="L3240" s="3" t="s">
        <v>5506</v>
      </c>
      <c r="O3240" t="str">
        <f t="shared" si="149"/>
        <v>es_giftPresent_presentPeriodFl</v>
      </c>
      <c r="P3240" s="3" t="s">
        <v>5506</v>
      </c>
    </row>
    <row r="3241" spans="10:16" x14ac:dyDescent="0.45">
      <c r="J3241" s="4" t="s">
        <v>3564</v>
      </c>
      <c r="K3241" s="4" t="s">
        <v>4607</v>
      </c>
      <c r="L3241" s="3"/>
      <c r="O3241" t="str">
        <f t="shared" si="149"/>
        <v>es_giftPresent_presentPermission</v>
      </c>
      <c r="P3241" s="3"/>
    </row>
    <row r="3242" spans="10:16" x14ac:dyDescent="0.45">
      <c r="J3242" s="4" t="s">
        <v>3564</v>
      </c>
      <c r="K3242" s="4" t="s">
        <v>4608</v>
      </c>
      <c r="L3242" s="3"/>
      <c r="O3242" t="str">
        <f t="shared" si="149"/>
        <v>es_giftPresent_presentPermissionGroup</v>
      </c>
      <c r="P3242" s="3"/>
    </row>
    <row r="3243" spans="10:16" x14ac:dyDescent="0.45">
      <c r="J3243" s="4" t="s">
        <v>3564</v>
      </c>
      <c r="K3243" s="4" t="s">
        <v>4609</v>
      </c>
      <c r="L3243" s="3" t="s">
        <v>5506</v>
      </c>
      <c r="O3243" t="str">
        <f t="shared" si="149"/>
        <v>es_giftPresent_periodStartYmd</v>
      </c>
      <c r="P3243" s="3" t="s">
        <v>5506</v>
      </c>
    </row>
    <row r="3244" spans="10:16" x14ac:dyDescent="0.45">
      <c r="J3244" s="4" t="s">
        <v>3564</v>
      </c>
      <c r="K3244" s="4" t="s">
        <v>4610</v>
      </c>
      <c r="L3244" s="3"/>
      <c r="O3244" t="str">
        <f t="shared" si="149"/>
        <v>es_giftPresent_periodEndYmd</v>
      </c>
      <c r="P3244" s="3"/>
    </row>
    <row r="3245" spans="10:16" x14ac:dyDescent="0.45">
      <c r="J3245" s="4" t="s">
        <v>3564</v>
      </c>
      <c r="K3245" s="4" t="s">
        <v>4611</v>
      </c>
      <c r="L3245" s="3"/>
      <c r="O3245" t="str">
        <f t="shared" si="149"/>
        <v>es_giftPresent_presentFl</v>
      </c>
      <c r="P3245" s="3"/>
    </row>
    <row r="3246" spans="10:16" x14ac:dyDescent="0.45">
      <c r="J3246" s="4" t="s">
        <v>3564</v>
      </c>
      <c r="K3246" s="4" t="s">
        <v>4612</v>
      </c>
      <c r="L3246" s="3"/>
      <c r="O3246" t="str">
        <f t="shared" si="149"/>
        <v>es_giftPresent_presentKindCd</v>
      </c>
      <c r="P3246" s="3"/>
    </row>
    <row r="3247" spans="10:16" x14ac:dyDescent="0.45">
      <c r="J3247" s="4" t="s">
        <v>3564</v>
      </c>
      <c r="K3247" s="4" t="s">
        <v>4537</v>
      </c>
      <c r="L3247" s="3"/>
      <c r="O3247" t="str">
        <f t="shared" si="149"/>
        <v>es_giftPresent_exceptGoodsNo</v>
      </c>
      <c r="P3247" s="3"/>
    </row>
    <row r="3248" spans="10:16" x14ac:dyDescent="0.45">
      <c r="J3248" s="4" t="s">
        <v>3564</v>
      </c>
      <c r="K3248" s="4" t="s">
        <v>4538</v>
      </c>
      <c r="L3248" s="3"/>
      <c r="O3248" t="str">
        <f t="shared" si="149"/>
        <v>es_giftPresent_exceptCateCd</v>
      </c>
      <c r="P3248" s="3"/>
    </row>
    <row r="3249" spans="10:16" x14ac:dyDescent="0.45">
      <c r="J3249" s="4" t="s">
        <v>3564</v>
      </c>
      <c r="K3249" s="4" t="s">
        <v>4539</v>
      </c>
      <c r="L3249" s="3"/>
      <c r="O3249" t="str">
        <f t="shared" si="149"/>
        <v>es_giftPresent_exceptBrandCd</v>
      </c>
      <c r="P3249" s="3"/>
    </row>
    <row r="3250" spans="10:16" x14ac:dyDescent="0.45">
      <c r="J3250" s="4" t="s">
        <v>3564</v>
      </c>
      <c r="K3250" s="4" t="s">
        <v>4613</v>
      </c>
      <c r="L3250" s="3"/>
      <c r="O3250" t="str">
        <f t="shared" si="149"/>
        <v>es_giftPresent_exceptEventCd</v>
      </c>
      <c r="P3250" s="3"/>
    </row>
    <row r="3251" spans="10:16" x14ac:dyDescent="0.45">
      <c r="J3251" s="4" t="s">
        <v>3564</v>
      </c>
      <c r="K3251" s="4" t="s">
        <v>4161</v>
      </c>
      <c r="L3251" s="3"/>
      <c r="O3251" t="str">
        <f t="shared" si="149"/>
        <v>es_giftPresent_conditionFl</v>
      </c>
      <c r="P3251" s="3"/>
    </row>
    <row r="3252" spans="10:16" x14ac:dyDescent="0.45">
      <c r="J3252" s="4" t="s">
        <v>3564</v>
      </c>
      <c r="K3252" s="4" t="s">
        <v>2486</v>
      </c>
      <c r="L3252" s="3"/>
      <c r="O3252" t="str">
        <f t="shared" si="149"/>
        <v>es_giftPresent_regDt</v>
      </c>
      <c r="P3252" s="3"/>
    </row>
    <row r="3253" spans="10:16" x14ac:dyDescent="0.45">
      <c r="J3253" s="4" t="s">
        <v>3564</v>
      </c>
      <c r="K3253" s="4" t="s">
        <v>2487</v>
      </c>
      <c r="L3253" s="3"/>
      <c r="O3253" t="str">
        <f t="shared" si="149"/>
        <v>es_giftPresent_modDt</v>
      </c>
      <c r="P3253" s="3"/>
    </row>
    <row r="3254" spans="10:16" x14ac:dyDescent="0.45">
      <c r="J3254" s="4" t="s">
        <v>3564</v>
      </c>
      <c r="K3254" s="4" t="s">
        <v>2739</v>
      </c>
      <c r="L3254" s="3"/>
      <c r="O3254" t="str">
        <f t="shared" si="149"/>
        <v>es_giftPresent_addGoodsFl</v>
      </c>
      <c r="P3254" s="3"/>
    </row>
    <row r="3255" spans="10:16" x14ac:dyDescent="0.45">
      <c r="J3255" s="4" t="s">
        <v>3565</v>
      </c>
      <c r="K3255" s="4" t="s">
        <v>2450</v>
      </c>
      <c r="L3255" s="3" t="s">
        <v>5505</v>
      </c>
      <c r="O3255" t="str">
        <f t="shared" si="149"/>
        <v>es_giftPresentInfo_sno</v>
      </c>
      <c r="P3255" s="3" t="s">
        <v>5505</v>
      </c>
    </row>
    <row r="3256" spans="10:16" x14ac:dyDescent="0.45">
      <c r="J3256" s="4" t="s">
        <v>3565</v>
      </c>
      <c r="K3256" s="4" t="s">
        <v>4614</v>
      </c>
      <c r="L3256" s="3" t="s">
        <v>5506</v>
      </c>
      <c r="O3256" t="str">
        <f t="shared" si="149"/>
        <v>es_giftPresentInfo_presentSno</v>
      </c>
      <c r="P3256" s="3" t="s">
        <v>5506</v>
      </c>
    </row>
    <row r="3257" spans="10:16" x14ac:dyDescent="0.45">
      <c r="J3257" s="4" t="s">
        <v>3565</v>
      </c>
      <c r="K3257" s="4" t="s">
        <v>4615</v>
      </c>
      <c r="L3257" s="3"/>
      <c r="O3257" t="str">
        <f t="shared" si="149"/>
        <v>es_giftPresentInfo_infoNo</v>
      </c>
      <c r="P3257" s="3"/>
    </row>
    <row r="3258" spans="10:16" x14ac:dyDescent="0.45">
      <c r="J3258" s="4" t="s">
        <v>3565</v>
      </c>
      <c r="K3258" s="4" t="s">
        <v>4616</v>
      </c>
      <c r="L3258" s="3"/>
      <c r="O3258" t="str">
        <f t="shared" si="149"/>
        <v>es_giftPresentInfo_conditionStart</v>
      </c>
      <c r="P3258" s="3"/>
    </row>
    <row r="3259" spans="10:16" x14ac:dyDescent="0.45">
      <c r="J3259" s="4" t="s">
        <v>3565</v>
      </c>
      <c r="K3259" s="4" t="s">
        <v>4617</v>
      </c>
      <c r="L3259" s="3"/>
      <c r="O3259" t="str">
        <f t="shared" si="149"/>
        <v>es_giftPresentInfo_conditionEnd</v>
      </c>
      <c r="P3259" s="3"/>
    </row>
    <row r="3260" spans="10:16" x14ac:dyDescent="0.45">
      <c r="J3260" s="4" t="s">
        <v>3565</v>
      </c>
      <c r="K3260" s="4" t="s">
        <v>4618</v>
      </c>
      <c r="L3260" s="3"/>
      <c r="O3260" t="str">
        <f t="shared" si="149"/>
        <v>es_giftPresentInfo_multiGiftNo</v>
      </c>
      <c r="P3260" s="3"/>
    </row>
    <row r="3261" spans="10:16" x14ac:dyDescent="0.45">
      <c r="J3261" s="4" t="s">
        <v>3565</v>
      </c>
      <c r="K3261" s="4" t="s">
        <v>4619</v>
      </c>
      <c r="L3261" s="3"/>
      <c r="O3261" t="str">
        <f t="shared" si="149"/>
        <v>es_giftPresentInfo_selectCnt</v>
      </c>
      <c r="P3261" s="3"/>
    </row>
    <row r="3262" spans="10:16" x14ac:dyDescent="0.45">
      <c r="J3262" s="4" t="s">
        <v>3565</v>
      </c>
      <c r="K3262" s="4" t="s">
        <v>4620</v>
      </c>
      <c r="L3262" s="3"/>
      <c r="O3262" t="str">
        <f t="shared" si="149"/>
        <v>es_giftPresentInfo_giveCnt</v>
      </c>
      <c r="P3262" s="3"/>
    </row>
    <row r="3263" spans="10:16" x14ac:dyDescent="0.45">
      <c r="J3263" s="4" t="s">
        <v>3565</v>
      </c>
      <c r="K3263" s="4" t="s">
        <v>2486</v>
      </c>
      <c r="L3263" s="3"/>
      <c r="O3263" t="str">
        <f t="shared" si="149"/>
        <v>es_giftPresentInfo_regDt</v>
      </c>
      <c r="P3263" s="3"/>
    </row>
    <row r="3264" spans="10:16" x14ac:dyDescent="0.45">
      <c r="J3264" s="4" t="s">
        <v>3565</v>
      </c>
      <c r="K3264" s="4" t="s">
        <v>2487</v>
      </c>
      <c r="L3264" s="3"/>
      <c r="O3264" t="str">
        <f t="shared" si="149"/>
        <v>es_giftPresentInfo_modDt</v>
      </c>
      <c r="P3264" s="3"/>
    </row>
    <row r="3265" spans="10:16" x14ac:dyDescent="0.45">
      <c r="J3265" s="4" t="s">
        <v>3566</v>
      </c>
      <c r="K3265" s="4" t="s">
        <v>4621</v>
      </c>
      <c r="L3265" s="3" t="s">
        <v>5505</v>
      </c>
      <c r="O3265" t="str">
        <f t="shared" si="149"/>
        <v>es_globalCurrency_globalCurrencyNo</v>
      </c>
      <c r="P3265" s="3" t="s">
        <v>5505</v>
      </c>
    </row>
    <row r="3266" spans="10:16" x14ac:dyDescent="0.45">
      <c r="J3266" s="4" t="s">
        <v>3566</v>
      </c>
      <c r="K3266" s="4" t="s">
        <v>4441</v>
      </c>
      <c r="L3266" s="3" t="s">
        <v>5507</v>
      </c>
      <c r="O3266" t="str">
        <f t="shared" si="149"/>
        <v>es_globalCurrency_isoNo</v>
      </c>
      <c r="P3266" s="3" t="s">
        <v>5507</v>
      </c>
    </row>
    <row r="3267" spans="10:16" x14ac:dyDescent="0.45">
      <c r="J3267" s="4" t="s">
        <v>3566</v>
      </c>
      <c r="K3267" s="4" t="s">
        <v>4622</v>
      </c>
      <c r="L3267" s="3" t="s">
        <v>5507</v>
      </c>
      <c r="O3267" t="str">
        <f t="shared" si="149"/>
        <v>es_globalCurrency_isoCode</v>
      </c>
      <c r="P3267" s="3" t="s">
        <v>5507</v>
      </c>
    </row>
    <row r="3268" spans="10:16" x14ac:dyDescent="0.45">
      <c r="J3268" s="4" t="s">
        <v>3566</v>
      </c>
      <c r="K3268" s="4" t="s">
        <v>4623</v>
      </c>
      <c r="L3268" s="3"/>
      <c r="O3268" t="str">
        <f t="shared" si="149"/>
        <v>es_globalCurrency_globalCurrencySymbol</v>
      </c>
      <c r="P3268" s="3"/>
    </row>
    <row r="3269" spans="10:16" x14ac:dyDescent="0.45">
      <c r="J3269" s="4" t="s">
        <v>3566</v>
      </c>
      <c r="K3269" s="4" t="s">
        <v>4624</v>
      </c>
      <c r="L3269" s="3"/>
      <c r="O3269" t="str">
        <f t="shared" ref="O3269:O3332" si="150">J3269&amp;"_"&amp;K3269</f>
        <v>es_globalCurrency_globalCurrencyString</v>
      </c>
      <c r="P3269" s="3"/>
    </row>
    <row r="3270" spans="10:16" x14ac:dyDescent="0.45">
      <c r="J3270" s="4" t="s">
        <v>3566</v>
      </c>
      <c r="K3270" s="4" t="s">
        <v>4625</v>
      </c>
      <c r="L3270" s="3"/>
      <c r="O3270" t="str">
        <f t="shared" si="150"/>
        <v>es_globalCurrency_globalCurrencyName</v>
      </c>
      <c r="P3270" s="3"/>
    </row>
    <row r="3271" spans="10:16" x14ac:dyDescent="0.45">
      <c r="J3271" s="4" t="s">
        <v>3566</v>
      </c>
      <c r="K3271" s="4" t="s">
        <v>4626</v>
      </c>
      <c r="L3271" s="3"/>
      <c r="O3271" t="str">
        <f t="shared" si="150"/>
        <v>es_globalCurrency_globalCurrencyName2</v>
      </c>
      <c r="P3271" s="3"/>
    </row>
    <row r="3272" spans="10:16" x14ac:dyDescent="0.45">
      <c r="J3272" s="4" t="s">
        <v>3566</v>
      </c>
      <c r="K3272" s="4" t="s">
        <v>4627</v>
      </c>
      <c r="L3272" s="3"/>
      <c r="O3272" t="str">
        <f t="shared" si="150"/>
        <v>es_globalCurrency_globalCurrencyDecimal</v>
      </c>
      <c r="P3272" s="3"/>
    </row>
    <row r="3273" spans="10:16" x14ac:dyDescent="0.45">
      <c r="J3273" s="4" t="s">
        <v>3566</v>
      </c>
      <c r="K3273" s="4" t="s">
        <v>4628</v>
      </c>
      <c r="L3273" s="3"/>
      <c r="O3273" t="str">
        <f t="shared" si="150"/>
        <v>es_globalCurrency_globalCurrencyDecimalFormat</v>
      </c>
      <c r="P3273" s="3"/>
    </row>
    <row r="3274" spans="10:16" x14ac:dyDescent="0.45">
      <c r="J3274" s="4" t="s">
        <v>3566</v>
      </c>
      <c r="K3274" s="4" t="s">
        <v>2486</v>
      </c>
      <c r="L3274" s="3"/>
      <c r="O3274" t="str">
        <f t="shared" si="150"/>
        <v>es_globalCurrency_regDt</v>
      </c>
      <c r="P3274" s="3"/>
    </row>
    <row r="3275" spans="10:16" x14ac:dyDescent="0.45">
      <c r="J3275" s="4" t="s">
        <v>3566</v>
      </c>
      <c r="K3275" s="4" t="s">
        <v>2487</v>
      </c>
      <c r="L3275" s="3"/>
      <c r="O3275" t="str">
        <f t="shared" si="150"/>
        <v>es_globalCurrency_modDt</v>
      </c>
      <c r="P3275" s="3"/>
    </row>
    <row r="3276" spans="10:16" x14ac:dyDescent="0.45">
      <c r="J3276" s="4" t="s">
        <v>835</v>
      </c>
      <c r="K3276" s="4" t="s">
        <v>2475</v>
      </c>
      <c r="L3276" s="3" t="s">
        <v>5505</v>
      </c>
      <c r="O3276" t="str">
        <f t="shared" si="150"/>
        <v>es_goods_goodsNo</v>
      </c>
      <c r="P3276" s="3" t="s">
        <v>5505</v>
      </c>
    </row>
    <row r="3277" spans="10:16" x14ac:dyDescent="0.45">
      <c r="J3277" s="4" t="s">
        <v>835</v>
      </c>
      <c r="K3277" s="4" t="s">
        <v>2644</v>
      </c>
      <c r="L3277" s="3"/>
      <c r="O3277" t="str">
        <f t="shared" si="150"/>
        <v>es_goods_goodsNmFl</v>
      </c>
      <c r="P3277" s="3"/>
    </row>
    <row r="3278" spans="10:16" x14ac:dyDescent="0.45">
      <c r="J3278" s="4" t="s">
        <v>835</v>
      </c>
      <c r="K3278" s="4" t="s">
        <v>2645</v>
      </c>
      <c r="L3278" s="3"/>
      <c r="O3278" t="str">
        <f t="shared" si="150"/>
        <v>es_goods_goodsNm</v>
      </c>
      <c r="P3278" s="3"/>
    </row>
    <row r="3279" spans="10:16" x14ac:dyDescent="0.45">
      <c r="J3279" s="4" t="s">
        <v>835</v>
      </c>
      <c r="K3279" s="4" t="s">
        <v>2646</v>
      </c>
      <c r="L3279" s="3"/>
      <c r="O3279" t="str">
        <f t="shared" si="150"/>
        <v>es_goods_goodsNmMain</v>
      </c>
      <c r="P3279" s="3"/>
    </row>
    <row r="3280" spans="10:16" x14ac:dyDescent="0.45">
      <c r="J3280" s="4" t="s">
        <v>835</v>
      </c>
      <c r="K3280" s="4" t="s">
        <v>2647</v>
      </c>
      <c r="L3280" s="3"/>
      <c r="O3280" t="str">
        <f t="shared" si="150"/>
        <v>es_goods_goodsNmList</v>
      </c>
      <c r="P3280" s="3"/>
    </row>
    <row r="3281" spans="10:16" x14ac:dyDescent="0.45">
      <c r="J3281" s="4" t="s">
        <v>835</v>
      </c>
      <c r="K3281" s="4" t="s">
        <v>2648</v>
      </c>
      <c r="L3281" s="3"/>
      <c r="O3281" t="str">
        <f t="shared" si="150"/>
        <v>es_goods_goodsNmDetail</v>
      </c>
      <c r="P3281" s="3"/>
    </row>
    <row r="3282" spans="10:16" x14ac:dyDescent="0.45">
      <c r="J3282" s="4" t="s">
        <v>835</v>
      </c>
      <c r="K3282" s="4" t="s">
        <v>2649</v>
      </c>
      <c r="L3282" s="3"/>
      <c r="O3282" t="str">
        <f t="shared" si="150"/>
        <v>es_goods_goodsNmPartner</v>
      </c>
      <c r="P3282" s="3"/>
    </row>
    <row r="3283" spans="10:16" x14ac:dyDescent="0.45">
      <c r="J3283" s="4" t="s">
        <v>835</v>
      </c>
      <c r="K3283" s="4" t="s">
        <v>2650</v>
      </c>
      <c r="L3283" s="3" t="s">
        <v>5506</v>
      </c>
      <c r="O3283" t="str">
        <f t="shared" si="150"/>
        <v>es_goods_goodsDisplayFl</v>
      </c>
      <c r="P3283" s="3" t="s">
        <v>5506</v>
      </c>
    </row>
    <row r="3284" spans="10:16" x14ac:dyDescent="0.45">
      <c r="J3284" s="4" t="s">
        <v>835</v>
      </c>
      <c r="K3284" s="4" t="s">
        <v>2651</v>
      </c>
      <c r="L3284" s="3" t="s">
        <v>5506</v>
      </c>
      <c r="O3284" t="str">
        <f t="shared" si="150"/>
        <v>es_goods_goodsDisplayMobileFl</v>
      </c>
      <c r="P3284" s="3" t="s">
        <v>5506</v>
      </c>
    </row>
    <row r="3285" spans="10:16" x14ac:dyDescent="0.45">
      <c r="J3285" s="4" t="s">
        <v>835</v>
      </c>
      <c r="K3285" s="4" t="s">
        <v>2652</v>
      </c>
      <c r="L3285" s="3"/>
      <c r="O3285" t="str">
        <f t="shared" si="150"/>
        <v>es_goods_goodsSellFl</v>
      </c>
      <c r="P3285" s="3"/>
    </row>
    <row r="3286" spans="10:16" x14ac:dyDescent="0.45">
      <c r="J3286" s="4" t="s">
        <v>835</v>
      </c>
      <c r="K3286" s="4" t="s">
        <v>2653</v>
      </c>
      <c r="L3286" s="3"/>
      <c r="O3286" t="str">
        <f t="shared" si="150"/>
        <v>es_goods_goodsSellMobileFl</v>
      </c>
      <c r="P3286" s="3"/>
    </row>
    <row r="3287" spans="10:16" x14ac:dyDescent="0.45">
      <c r="J3287" s="4" t="s">
        <v>835</v>
      </c>
      <c r="K3287" s="4" t="s">
        <v>2654</v>
      </c>
      <c r="L3287" s="3" t="s">
        <v>5506</v>
      </c>
      <c r="O3287" t="str">
        <f t="shared" si="150"/>
        <v>es_goods_scmNo</v>
      </c>
      <c r="P3287" s="3" t="s">
        <v>5506</v>
      </c>
    </row>
    <row r="3288" spans="10:16" x14ac:dyDescent="0.45">
      <c r="J3288" s="4" t="s">
        <v>835</v>
      </c>
      <c r="K3288" s="4" t="s">
        <v>2655</v>
      </c>
      <c r="L3288" s="3"/>
      <c r="O3288" t="str">
        <f t="shared" si="150"/>
        <v>es_goods_purchaseNo</v>
      </c>
      <c r="P3288" s="3"/>
    </row>
    <row r="3289" spans="10:16" x14ac:dyDescent="0.45">
      <c r="J3289" s="4" t="s">
        <v>835</v>
      </c>
      <c r="K3289" s="4" t="s">
        <v>2656</v>
      </c>
      <c r="L3289" s="3"/>
      <c r="O3289" t="str">
        <f t="shared" si="150"/>
        <v>es_goods_purchaseGoodsNm</v>
      </c>
      <c r="P3289" s="3"/>
    </row>
    <row r="3290" spans="10:16" x14ac:dyDescent="0.45">
      <c r="J3290" s="4" t="s">
        <v>835</v>
      </c>
      <c r="K3290" s="4" t="s">
        <v>2657</v>
      </c>
      <c r="L3290" s="3"/>
      <c r="O3290" t="str">
        <f t="shared" si="150"/>
        <v>es_goods_applyFl</v>
      </c>
      <c r="P3290" s="3"/>
    </row>
    <row r="3291" spans="10:16" x14ac:dyDescent="0.45">
      <c r="J3291" s="4" t="s">
        <v>835</v>
      </c>
      <c r="K3291" s="4" t="s">
        <v>2658</v>
      </c>
      <c r="L3291" s="3"/>
      <c r="O3291" t="str">
        <f t="shared" si="150"/>
        <v>es_goods_applyType</v>
      </c>
      <c r="P3291" s="3"/>
    </row>
    <row r="3292" spans="10:16" x14ac:dyDescent="0.45">
      <c r="J3292" s="4" t="s">
        <v>835</v>
      </c>
      <c r="K3292" s="4" t="s">
        <v>2659</v>
      </c>
      <c r="L3292" s="3"/>
      <c r="O3292" t="str">
        <f t="shared" si="150"/>
        <v>es_goods_applyMsg</v>
      </c>
      <c r="P3292" s="3"/>
    </row>
    <row r="3293" spans="10:16" x14ac:dyDescent="0.45">
      <c r="J3293" s="4" t="s">
        <v>835</v>
      </c>
      <c r="K3293" s="4" t="s">
        <v>2660</v>
      </c>
      <c r="L3293" s="3"/>
      <c r="O3293" t="str">
        <f t="shared" si="150"/>
        <v>es_goods_applyDt</v>
      </c>
      <c r="P3293" s="3"/>
    </row>
    <row r="3294" spans="10:16" x14ac:dyDescent="0.45">
      <c r="J3294" s="4" t="s">
        <v>835</v>
      </c>
      <c r="K3294" s="4" t="s">
        <v>2661</v>
      </c>
      <c r="L3294" s="3"/>
      <c r="O3294" t="str">
        <f t="shared" si="150"/>
        <v>es_goods_commission</v>
      </c>
      <c r="P3294" s="3"/>
    </row>
    <row r="3295" spans="10:16" x14ac:dyDescent="0.45">
      <c r="J3295" s="4" t="s">
        <v>835</v>
      </c>
      <c r="K3295" s="4" t="s">
        <v>2662</v>
      </c>
      <c r="L3295" s="3"/>
      <c r="O3295" t="str">
        <f t="shared" si="150"/>
        <v>es_goods_goodsCd</v>
      </c>
      <c r="P3295" s="3"/>
    </row>
    <row r="3296" spans="10:16" x14ac:dyDescent="0.45">
      <c r="J3296" s="4" t="s">
        <v>835</v>
      </c>
      <c r="K3296" s="4" t="s">
        <v>2511</v>
      </c>
      <c r="L3296" s="3" t="s">
        <v>5506</v>
      </c>
      <c r="O3296" t="str">
        <f t="shared" si="150"/>
        <v>es_goods_cateCd</v>
      </c>
      <c r="P3296" s="3" t="s">
        <v>5506</v>
      </c>
    </row>
    <row r="3297" spans="10:16" x14ac:dyDescent="0.45">
      <c r="J3297" s="4" t="s">
        <v>835</v>
      </c>
      <c r="K3297" s="4" t="s">
        <v>2663</v>
      </c>
      <c r="L3297" s="3"/>
      <c r="O3297" t="str">
        <f t="shared" si="150"/>
        <v>es_goods_goodsSearchWord</v>
      </c>
      <c r="P3297" s="3"/>
    </row>
    <row r="3298" spans="10:16" x14ac:dyDescent="0.45">
      <c r="J3298" s="4" t="s">
        <v>835</v>
      </c>
      <c r="K3298" s="4" t="s">
        <v>2664</v>
      </c>
      <c r="L3298" s="3"/>
      <c r="O3298" t="str">
        <f t="shared" si="150"/>
        <v>es_goods_goodsOpenDt</v>
      </c>
      <c r="P3298" s="3"/>
    </row>
    <row r="3299" spans="10:16" x14ac:dyDescent="0.45">
      <c r="J3299" s="4" t="s">
        <v>835</v>
      </c>
      <c r="K3299" s="4" t="s">
        <v>2665</v>
      </c>
      <c r="L3299" s="3"/>
      <c r="O3299" t="str">
        <f t="shared" si="150"/>
        <v>es_goods_goodsState</v>
      </c>
      <c r="P3299" s="3"/>
    </row>
    <row r="3300" spans="10:16" x14ac:dyDescent="0.45">
      <c r="J3300" s="4" t="s">
        <v>835</v>
      </c>
      <c r="K3300" s="4" t="s">
        <v>2666</v>
      </c>
      <c r="L3300" s="3"/>
      <c r="O3300" t="str">
        <f t="shared" si="150"/>
        <v>es_goods_goodsColor</v>
      </c>
      <c r="P3300" s="3"/>
    </row>
    <row r="3301" spans="10:16" x14ac:dyDescent="0.45">
      <c r="J3301" s="4" t="s">
        <v>835</v>
      </c>
      <c r="K3301" s="4" t="s">
        <v>2667</v>
      </c>
      <c r="L3301" s="3"/>
      <c r="O3301" t="str">
        <f t="shared" si="150"/>
        <v>es_goods_imageStorage</v>
      </c>
      <c r="P3301" s="3"/>
    </row>
    <row r="3302" spans="10:16" x14ac:dyDescent="0.45">
      <c r="J3302" s="4" t="s">
        <v>835</v>
      </c>
      <c r="K3302" s="4" t="s">
        <v>2668</v>
      </c>
      <c r="L3302" s="3"/>
      <c r="O3302" t="str">
        <f t="shared" si="150"/>
        <v>es_goods_imagePath</v>
      </c>
      <c r="P3302" s="3"/>
    </row>
    <row r="3303" spans="10:16" x14ac:dyDescent="0.45">
      <c r="J3303" s="4" t="s">
        <v>835</v>
      </c>
      <c r="K3303" s="4" t="s">
        <v>2669</v>
      </c>
      <c r="L3303" s="3" t="s">
        <v>5506</v>
      </c>
      <c r="O3303" t="str">
        <f t="shared" si="150"/>
        <v>es_goods_brandCd</v>
      </c>
      <c r="P3303" s="3" t="s">
        <v>5506</v>
      </c>
    </row>
    <row r="3304" spans="10:16" x14ac:dyDescent="0.45">
      <c r="J3304" s="4" t="s">
        <v>835</v>
      </c>
      <c r="K3304" s="4" t="s">
        <v>2670</v>
      </c>
      <c r="L3304" s="3"/>
      <c r="O3304" t="str">
        <f t="shared" si="150"/>
        <v>es_goods_makerNm</v>
      </c>
      <c r="P3304" s="3"/>
    </row>
    <row r="3305" spans="10:16" x14ac:dyDescent="0.45">
      <c r="J3305" s="4" t="s">
        <v>835</v>
      </c>
      <c r="K3305" s="4" t="s">
        <v>2671</v>
      </c>
      <c r="L3305" s="3"/>
      <c r="O3305" t="str">
        <f t="shared" si="150"/>
        <v>es_goods_originNm</v>
      </c>
      <c r="P3305" s="3"/>
    </row>
    <row r="3306" spans="10:16" x14ac:dyDescent="0.45">
      <c r="J3306" s="4" t="s">
        <v>835</v>
      </c>
      <c r="K3306" s="4" t="s">
        <v>1633</v>
      </c>
      <c r="L3306" s="3"/>
      <c r="O3306" t="str">
        <f t="shared" si="150"/>
        <v>es_goods_hscode</v>
      </c>
      <c r="P3306" s="3"/>
    </row>
    <row r="3307" spans="10:16" x14ac:dyDescent="0.45">
      <c r="J3307" s="4" t="s">
        <v>835</v>
      </c>
      <c r="K3307" s="4" t="s">
        <v>2672</v>
      </c>
      <c r="L3307" s="3"/>
      <c r="O3307" t="str">
        <f t="shared" si="150"/>
        <v>es_goods_goodsModelNo</v>
      </c>
      <c r="P3307" s="3"/>
    </row>
    <row r="3308" spans="10:16" x14ac:dyDescent="0.45">
      <c r="J3308" s="4" t="s">
        <v>835</v>
      </c>
      <c r="K3308" s="4" t="s">
        <v>2673</v>
      </c>
      <c r="L3308" s="3"/>
      <c r="O3308" t="str">
        <f t="shared" si="150"/>
        <v>es_goods_makeYmd</v>
      </c>
      <c r="P3308" s="3"/>
    </row>
    <row r="3309" spans="10:16" x14ac:dyDescent="0.45">
      <c r="J3309" s="4" t="s">
        <v>835</v>
      </c>
      <c r="K3309" s="4" t="s">
        <v>2674</v>
      </c>
      <c r="L3309" s="3"/>
      <c r="O3309" t="str">
        <f t="shared" si="150"/>
        <v>es_goods_launchYmd</v>
      </c>
      <c r="P3309" s="3"/>
    </row>
    <row r="3310" spans="10:16" x14ac:dyDescent="0.45">
      <c r="J3310" s="4" t="s">
        <v>835</v>
      </c>
      <c r="K3310" s="4" t="s">
        <v>2675</v>
      </c>
      <c r="L3310" s="3"/>
      <c r="O3310" t="str">
        <f t="shared" si="150"/>
        <v>es_goods_effectiveStartYmd</v>
      </c>
      <c r="P3310" s="3"/>
    </row>
    <row r="3311" spans="10:16" x14ac:dyDescent="0.45">
      <c r="J3311" s="4" t="s">
        <v>835</v>
      </c>
      <c r="K3311" s="4" t="s">
        <v>2676</v>
      </c>
      <c r="L3311" s="3"/>
      <c r="O3311" t="str">
        <f t="shared" si="150"/>
        <v>es_goods_effectiveEndYmd</v>
      </c>
      <c r="P3311" s="3"/>
    </row>
    <row r="3312" spans="10:16" x14ac:dyDescent="0.45">
      <c r="J3312" s="4" t="s">
        <v>835</v>
      </c>
      <c r="K3312" s="4" t="s">
        <v>2677</v>
      </c>
      <c r="L3312" s="3"/>
      <c r="O3312" t="str">
        <f t="shared" si="150"/>
        <v>es_goods_qrCodeFl</v>
      </c>
      <c r="P3312" s="3"/>
    </row>
    <row r="3313" spans="10:16" x14ac:dyDescent="0.45">
      <c r="J3313" s="4" t="s">
        <v>835</v>
      </c>
      <c r="K3313" s="4" t="s">
        <v>2678</v>
      </c>
      <c r="L3313" s="3"/>
      <c r="O3313" t="str">
        <f t="shared" si="150"/>
        <v>es_goods_goodsPermission</v>
      </c>
      <c r="P3313" s="3"/>
    </row>
    <row r="3314" spans="10:16" x14ac:dyDescent="0.45">
      <c r="J3314" s="4" t="s">
        <v>835</v>
      </c>
      <c r="K3314" s="4" t="s">
        <v>2679</v>
      </c>
      <c r="L3314" s="3"/>
      <c r="O3314" t="str">
        <f t="shared" si="150"/>
        <v>es_goods_goodsPermissionGroup</v>
      </c>
      <c r="P3314" s="3"/>
    </row>
    <row r="3315" spans="10:16" x14ac:dyDescent="0.45">
      <c r="J3315" s="4" t="s">
        <v>835</v>
      </c>
      <c r="K3315" s="4" t="s">
        <v>2680</v>
      </c>
      <c r="L3315" s="3"/>
      <c r="O3315" t="str">
        <f t="shared" si="150"/>
        <v>es_goods_goodsPermissionPriceStringFl</v>
      </c>
      <c r="P3315" s="3"/>
    </row>
    <row r="3316" spans="10:16" x14ac:dyDescent="0.45">
      <c r="J3316" s="4" t="s">
        <v>835</v>
      </c>
      <c r="K3316" s="4" t="s">
        <v>2681</v>
      </c>
      <c r="L3316" s="3"/>
      <c r="O3316" t="str">
        <f t="shared" si="150"/>
        <v>es_goods_goodsPermissionPriceString</v>
      </c>
      <c r="P3316" s="3"/>
    </row>
    <row r="3317" spans="10:16" x14ac:dyDescent="0.45">
      <c r="J3317" s="4" t="s">
        <v>835</v>
      </c>
      <c r="K3317" s="4" t="s">
        <v>2682</v>
      </c>
      <c r="L3317" s="3"/>
      <c r="O3317" t="str">
        <f t="shared" si="150"/>
        <v>es_goods_onlyAdultFl</v>
      </c>
      <c r="P3317" s="3"/>
    </row>
    <row r="3318" spans="10:16" x14ac:dyDescent="0.45">
      <c r="J3318" s="4" t="s">
        <v>835</v>
      </c>
      <c r="K3318" s="4" t="s">
        <v>2683</v>
      </c>
      <c r="L3318" s="3"/>
      <c r="O3318" t="str">
        <f t="shared" si="150"/>
        <v>es_goods_onlyAdultDisplayFl</v>
      </c>
      <c r="P3318" s="3"/>
    </row>
    <row r="3319" spans="10:16" x14ac:dyDescent="0.45">
      <c r="J3319" s="4" t="s">
        <v>835</v>
      </c>
      <c r="K3319" s="4" t="s">
        <v>2684</v>
      </c>
      <c r="L3319" s="3"/>
      <c r="O3319" t="str">
        <f t="shared" si="150"/>
        <v>es_goods_onlyAdultImageFl</v>
      </c>
      <c r="P3319" s="3"/>
    </row>
    <row r="3320" spans="10:16" x14ac:dyDescent="0.45">
      <c r="J3320" s="4" t="s">
        <v>835</v>
      </c>
      <c r="K3320" s="4" t="s">
        <v>2685</v>
      </c>
      <c r="L3320" s="3"/>
      <c r="O3320" t="str">
        <f t="shared" si="150"/>
        <v>es_goods_goodsAccess</v>
      </c>
      <c r="P3320" s="3"/>
    </row>
    <row r="3321" spans="10:16" x14ac:dyDescent="0.45">
      <c r="J3321" s="4" t="s">
        <v>835</v>
      </c>
      <c r="K3321" s="4" t="s">
        <v>2686</v>
      </c>
      <c r="L3321" s="3"/>
      <c r="O3321" t="str">
        <f t="shared" si="150"/>
        <v>es_goods_goodsAccessGroup</v>
      </c>
      <c r="P3321" s="3"/>
    </row>
    <row r="3322" spans="10:16" x14ac:dyDescent="0.45">
      <c r="J3322" s="4" t="s">
        <v>835</v>
      </c>
      <c r="K3322" s="4" t="s">
        <v>2687</v>
      </c>
      <c r="L3322" s="3"/>
      <c r="O3322" t="str">
        <f t="shared" si="150"/>
        <v>es_goods_goodsAccessDisplayFl</v>
      </c>
      <c r="P3322" s="3"/>
    </row>
    <row r="3323" spans="10:16" x14ac:dyDescent="0.45">
      <c r="J3323" s="4" t="s">
        <v>835</v>
      </c>
      <c r="K3323" s="4" t="s">
        <v>2688</v>
      </c>
      <c r="L3323" s="3"/>
      <c r="O3323" t="str">
        <f t="shared" si="150"/>
        <v>es_goods_goodsMustInfo</v>
      </c>
      <c r="P3323" s="3"/>
    </row>
    <row r="3324" spans="10:16" x14ac:dyDescent="0.45">
      <c r="J3324" s="4" t="s">
        <v>835</v>
      </c>
      <c r="K3324" s="4" t="s">
        <v>2689</v>
      </c>
      <c r="L3324" s="3"/>
      <c r="O3324" t="str">
        <f t="shared" si="150"/>
        <v>es_goods_kcmarkInfo</v>
      </c>
      <c r="P3324" s="3"/>
    </row>
    <row r="3325" spans="10:16" x14ac:dyDescent="0.45">
      <c r="J3325" s="4" t="s">
        <v>835</v>
      </c>
      <c r="K3325" s="4" t="s">
        <v>2690</v>
      </c>
      <c r="L3325" s="3"/>
      <c r="O3325" t="str">
        <f t="shared" si="150"/>
        <v>es_goods_taxFreeFl</v>
      </c>
      <c r="P3325" s="3"/>
    </row>
    <row r="3326" spans="10:16" x14ac:dyDescent="0.45">
      <c r="J3326" s="4" t="s">
        <v>835</v>
      </c>
      <c r="K3326" s="4" t="s">
        <v>2691</v>
      </c>
      <c r="L3326" s="3"/>
      <c r="O3326" t="str">
        <f t="shared" si="150"/>
        <v>es_goods_taxPercent</v>
      </c>
      <c r="P3326" s="3"/>
    </row>
    <row r="3327" spans="10:16" x14ac:dyDescent="0.45">
      <c r="J3327" s="4" t="s">
        <v>835</v>
      </c>
      <c r="K3327" s="4" t="s">
        <v>2692</v>
      </c>
      <c r="L3327" s="3"/>
      <c r="O3327" t="str">
        <f t="shared" si="150"/>
        <v>es_goods_cultureBenefitFl</v>
      </c>
      <c r="P3327" s="3"/>
    </row>
    <row r="3328" spans="10:16" x14ac:dyDescent="0.45">
      <c r="J3328" s="4" t="s">
        <v>835</v>
      </c>
      <c r="K3328" s="4" t="s">
        <v>2693</v>
      </c>
      <c r="L3328" s="3"/>
      <c r="O3328" t="str">
        <f t="shared" si="150"/>
        <v>es_goods_goodsWeight</v>
      </c>
      <c r="P3328" s="3"/>
    </row>
    <row r="3329" spans="10:16" x14ac:dyDescent="0.45">
      <c r="J3329" s="4" t="s">
        <v>835</v>
      </c>
      <c r="K3329" s="4" t="s">
        <v>2694</v>
      </c>
      <c r="L3329" s="3"/>
      <c r="O3329" t="str">
        <f t="shared" si="150"/>
        <v>es_goods_totalStock</v>
      </c>
      <c r="P3329" s="3"/>
    </row>
    <row r="3330" spans="10:16" x14ac:dyDescent="0.45">
      <c r="J3330" s="4" t="s">
        <v>835</v>
      </c>
      <c r="K3330" s="4" t="s">
        <v>2695</v>
      </c>
      <c r="L3330" s="3" t="s">
        <v>5506</v>
      </c>
      <c r="O3330" t="str">
        <f t="shared" si="150"/>
        <v>es_goods_stockFl</v>
      </c>
      <c r="P3330" s="3" t="s">
        <v>5506</v>
      </c>
    </row>
    <row r="3331" spans="10:16" x14ac:dyDescent="0.45">
      <c r="J3331" s="4" t="s">
        <v>835</v>
      </c>
      <c r="K3331" s="4" t="s">
        <v>2696</v>
      </c>
      <c r="L3331" s="3"/>
      <c r="O3331" t="str">
        <f t="shared" si="150"/>
        <v>es_goods_soldOutFl</v>
      </c>
      <c r="P3331" s="3"/>
    </row>
    <row r="3332" spans="10:16" x14ac:dyDescent="0.45">
      <c r="J3332" s="4" t="s">
        <v>835</v>
      </c>
      <c r="K3332" s="4" t="s">
        <v>2697</v>
      </c>
      <c r="L3332" s="3"/>
      <c r="O3332" t="str">
        <f t="shared" si="150"/>
        <v>es_goods_fixedSales</v>
      </c>
      <c r="P3332" s="3"/>
    </row>
    <row r="3333" spans="10:16" x14ac:dyDescent="0.45">
      <c r="J3333" s="4" t="s">
        <v>835</v>
      </c>
      <c r="K3333" s="4" t="s">
        <v>2698</v>
      </c>
      <c r="L3333" s="3"/>
      <c r="O3333" t="str">
        <f t="shared" ref="O3333:O3396" si="151">J3333&amp;"_"&amp;K3333</f>
        <v>es_goods_fixedOrderCnt</v>
      </c>
      <c r="P3333" s="3"/>
    </row>
    <row r="3334" spans="10:16" x14ac:dyDescent="0.45">
      <c r="J3334" s="4" t="s">
        <v>835</v>
      </c>
      <c r="K3334" s="4" t="s">
        <v>2699</v>
      </c>
      <c r="L3334" s="3"/>
      <c r="O3334" t="str">
        <f t="shared" si="151"/>
        <v>es_goods_salesUnit</v>
      </c>
      <c r="P3334" s="3"/>
    </row>
    <row r="3335" spans="10:16" x14ac:dyDescent="0.45">
      <c r="J3335" s="4" t="s">
        <v>835</v>
      </c>
      <c r="K3335" s="4" t="s">
        <v>2700</v>
      </c>
      <c r="L3335" s="3"/>
      <c r="O3335" t="str">
        <f t="shared" si="151"/>
        <v>es_goods_minOrderCnt</v>
      </c>
      <c r="P3335" s="3"/>
    </row>
    <row r="3336" spans="10:16" x14ac:dyDescent="0.45">
      <c r="J3336" s="4" t="s">
        <v>835</v>
      </c>
      <c r="K3336" s="4" t="s">
        <v>2701</v>
      </c>
      <c r="L3336" s="3"/>
      <c r="O3336" t="str">
        <f t="shared" si="151"/>
        <v>es_goods_maxOrderCnt</v>
      </c>
      <c r="P3336" s="3"/>
    </row>
    <row r="3337" spans="10:16" x14ac:dyDescent="0.45">
      <c r="J3337" s="4" t="s">
        <v>835</v>
      </c>
      <c r="K3337" s="4" t="s">
        <v>2702</v>
      </c>
      <c r="L3337" s="3"/>
      <c r="O3337" t="str">
        <f t="shared" si="151"/>
        <v>es_goods_salesStartYmd</v>
      </c>
      <c r="P3337" s="3"/>
    </row>
    <row r="3338" spans="10:16" x14ac:dyDescent="0.45">
      <c r="J3338" s="4" t="s">
        <v>835</v>
      </c>
      <c r="K3338" s="4" t="s">
        <v>2703</v>
      </c>
      <c r="L3338" s="3"/>
      <c r="O3338" t="str">
        <f t="shared" si="151"/>
        <v>es_goods_salesEndYmd</v>
      </c>
      <c r="P3338" s="3"/>
    </row>
    <row r="3339" spans="10:16" x14ac:dyDescent="0.45">
      <c r="J3339" s="4" t="s">
        <v>835</v>
      </c>
      <c r="K3339" s="4" t="s">
        <v>2704</v>
      </c>
      <c r="L3339" s="3"/>
      <c r="O3339" t="str">
        <f t="shared" si="151"/>
        <v>es_goods_restockFl</v>
      </c>
      <c r="P3339" s="3"/>
    </row>
    <row r="3340" spans="10:16" x14ac:dyDescent="0.45">
      <c r="J3340" s="4" t="s">
        <v>835</v>
      </c>
      <c r="K3340" s="4" t="s">
        <v>2705</v>
      </c>
      <c r="L3340" s="3"/>
      <c r="O3340" t="str">
        <f t="shared" si="151"/>
        <v>es_goods_mileageFl</v>
      </c>
      <c r="P3340" s="3"/>
    </row>
    <row r="3341" spans="10:16" x14ac:dyDescent="0.45">
      <c r="J3341" s="4" t="s">
        <v>835</v>
      </c>
      <c r="K3341" s="4" t="s">
        <v>2706</v>
      </c>
      <c r="L3341" s="3"/>
      <c r="O3341" t="str">
        <f t="shared" si="151"/>
        <v>es_goods_mileageGroup</v>
      </c>
      <c r="P3341" s="3"/>
    </row>
    <row r="3342" spans="10:16" x14ac:dyDescent="0.45">
      <c r="J3342" s="4" t="s">
        <v>835</v>
      </c>
      <c r="K3342" s="4" t="s">
        <v>2707</v>
      </c>
      <c r="L3342" s="3"/>
      <c r="O3342" t="str">
        <f t="shared" si="151"/>
        <v>es_goods_mileageGoods</v>
      </c>
      <c r="P3342" s="3"/>
    </row>
    <row r="3343" spans="10:16" x14ac:dyDescent="0.45">
      <c r="J3343" s="4" t="s">
        <v>835</v>
      </c>
      <c r="K3343" s="4" t="s">
        <v>2708</v>
      </c>
      <c r="L3343" s="3"/>
      <c r="O3343" t="str">
        <f t="shared" si="151"/>
        <v>es_goods_mileageGoodsUnit</v>
      </c>
      <c r="P3343" s="3"/>
    </row>
    <row r="3344" spans="10:16" x14ac:dyDescent="0.45">
      <c r="J3344" s="4" t="s">
        <v>835</v>
      </c>
      <c r="K3344" s="4" t="s">
        <v>2709</v>
      </c>
      <c r="L3344" s="3"/>
      <c r="O3344" t="str">
        <f t="shared" si="151"/>
        <v>es_goods_mileageGroupInfo</v>
      </c>
      <c r="P3344" s="3"/>
    </row>
    <row r="3345" spans="10:16" x14ac:dyDescent="0.45">
      <c r="J3345" s="4" t="s">
        <v>835</v>
      </c>
      <c r="K3345" s="4" t="s">
        <v>2710</v>
      </c>
      <c r="L3345" s="3"/>
      <c r="O3345" t="str">
        <f t="shared" si="151"/>
        <v>es_goods_mileageGroupMemberInfo</v>
      </c>
      <c r="P3345" s="3"/>
    </row>
    <row r="3346" spans="10:16" x14ac:dyDescent="0.45">
      <c r="J3346" s="4" t="s">
        <v>835</v>
      </c>
      <c r="K3346" s="4" t="s">
        <v>2711</v>
      </c>
      <c r="L3346" s="3"/>
      <c r="O3346" t="str">
        <f t="shared" si="151"/>
        <v>es_goods_goodsBenefitSetFl</v>
      </c>
      <c r="P3346" s="3"/>
    </row>
    <row r="3347" spans="10:16" x14ac:dyDescent="0.45">
      <c r="J3347" s="4" t="s">
        <v>835</v>
      </c>
      <c r="K3347" s="4" t="s">
        <v>2712</v>
      </c>
      <c r="L3347" s="3"/>
      <c r="O3347" t="str">
        <f t="shared" si="151"/>
        <v>es_goods_benefitUseType</v>
      </c>
      <c r="P3347" s="3"/>
    </row>
    <row r="3348" spans="10:16" x14ac:dyDescent="0.45">
      <c r="J3348" s="4" t="s">
        <v>835</v>
      </c>
      <c r="K3348" s="4" t="s">
        <v>2713</v>
      </c>
      <c r="L3348" s="3"/>
      <c r="O3348" t="str">
        <f t="shared" si="151"/>
        <v>es_goods_newGoodsRegFl</v>
      </c>
      <c r="P3348" s="3"/>
    </row>
    <row r="3349" spans="10:16" x14ac:dyDescent="0.45">
      <c r="J3349" s="4" t="s">
        <v>835</v>
      </c>
      <c r="K3349" s="4" t="s">
        <v>2714</v>
      </c>
      <c r="L3349" s="3"/>
      <c r="O3349" t="str">
        <f t="shared" si="151"/>
        <v>es_goods_newGoodsDate</v>
      </c>
      <c r="P3349" s="3"/>
    </row>
    <row r="3350" spans="10:16" x14ac:dyDescent="0.45">
      <c r="J3350" s="4" t="s">
        <v>835</v>
      </c>
      <c r="K3350" s="4" t="s">
        <v>2715</v>
      </c>
      <c r="L3350" s="3"/>
      <c r="O3350" t="str">
        <f t="shared" si="151"/>
        <v>es_goods_newGoodsDateFl</v>
      </c>
      <c r="P3350" s="3"/>
    </row>
    <row r="3351" spans="10:16" x14ac:dyDescent="0.45">
      <c r="J3351" s="4" t="s">
        <v>835</v>
      </c>
      <c r="K3351" s="4" t="s">
        <v>2716</v>
      </c>
      <c r="L3351" s="3"/>
      <c r="O3351" t="str">
        <f t="shared" si="151"/>
        <v>es_goods_periodDiscountStart</v>
      </c>
      <c r="P3351" s="3"/>
    </row>
    <row r="3352" spans="10:16" x14ac:dyDescent="0.45">
      <c r="J3352" s="4" t="s">
        <v>835</v>
      </c>
      <c r="K3352" s="4" t="s">
        <v>2717</v>
      </c>
      <c r="L3352" s="3"/>
      <c r="O3352" t="str">
        <f t="shared" si="151"/>
        <v>es_goods_periodDiscountEnd</v>
      </c>
      <c r="P3352" s="3"/>
    </row>
    <row r="3353" spans="10:16" x14ac:dyDescent="0.45">
      <c r="J3353" s="4" t="s">
        <v>835</v>
      </c>
      <c r="K3353" s="4" t="s">
        <v>2718</v>
      </c>
      <c r="L3353" s="3"/>
      <c r="O3353" t="str">
        <f t="shared" si="151"/>
        <v>es_goods_goodsDiscountFl</v>
      </c>
      <c r="P3353" s="3"/>
    </row>
    <row r="3354" spans="10:16" x14ac:dyDescent="0.45">
      <c r="J3354" s="4" t="s">
        <v>835</v>
      </c>
      <c r="K3354" s="4" t="s">
        <v>2719</v>
      </c>
      <c r="L3354" s="3"/>
      <c r="O3354" t="str">
        <f t="shared" si="151"/>
        <v>es_goods_goodsDiscount</v>
      </c>
      <c r="P3354" s="3"/>
    </row>
    <row r="3355" spans="10:16" x14ac:dyDescent="0.45">
      <c r="J3355" s="4" t="s">
        <v>835</v>
      </c>
      <c r="K3355" s="4" t="s">
        <v>2720</v>
      </c>
      <c r="L3355" s="3"/>
      <c r="O3355" t="str">
        <f t="shared" si="151"/>
        <v>es_goods_goodsDiscountUnit</v>
      </c>
      <c r="P3355" s="3"/>
    </row>
    <row r="3356" spans="10:16" x14ac:dyDescent="0.45">
      <c r="J3356" s="4" t="s">
        <v>835</v>
      </c>
      <c r="K3356" s="4" t="s">
        <v>2721</v>
      </c>
      <c r="L3356" s="3"/>
      <c r="O3356" t="str">
        <f t="shared" si="151"/>
        <v>es_goods_fixedGoodsDiscount</v>
      </c>
      <c r="P3356" s="3"/>
    </row>
    <row r="3357" spans="10:16" x14ac:dyDescent="0.45">
      <c r="J3357" s="4" t="s">
        <v>835</v>
      </c>
      <c r="K3357" s="4" t="s">
        <v>2722</v>
      </c>
      <c r="L3357" s="3"/>
      <c r="O3357" t="str">
        <f t="shared" si="151"/>
        <v>es_goods_goodsDiscountGroup</v>
      </c>
      <c r="P3357" s="3"/>
    </row>
    <row r="3358" spans="10:16" x14ac:dyDescent="0.45">
      <c r="J3358" s="4" t="s">
        <v>835</v>
      </c>
      <c r="K3358" s="4" t="s">
        <v>2723</v>
      </c>
      <c r="L3358" s="3"/>
      <c r="O3358" t="str">
        <f t="shared" si="151"/>
        <v>es_goods_goodsDiscountGroupMemberInfo</v>
      </c>
      <c r="P3358" s="3"/>
    </row>
    <row r="3359" spans="10:16" x14ac:dyDescent="0.45">
      <c r="J3359" s="4" t="s">
        <v>835</v>
      </c>
      <c r="K3359" s="4" t="s">
        <v>2724</v>
      </c>
      <c r="L3359" s="3"/>
      <c r="O3359" t="str">
        <f t="shared" si="151"/>
        <v>es_goods_exceptBenefit</v>
      </c>
      <c r="P3359" s="3"/>
    </row>
    <row r="3360" spans="10:16" x14ac:dyDescent="0.45">
      <c r="J3360" s="4" t="s">
        <v>835</v>
      </c>
      <c r="K3360" s="4" t="s">
        <v>2725</v>
      </c>
      <c r="L3360" s="3"/>
      <c r="O3360" t="str">
        <f t="shared" si="151"/>
        <v>es_goods_exceptBenefitGroup</v>
      </c>
      <c r="P3360" s="3"/>
    </row>
    <row r="3361" spans="10:16" x14ac:dyDescent="0.45">
      <c r="J3361" s="4" t="s">
        <v>835</v>
      </c>
      <c r="K3361" s="4" t="s">
        <v>2726</v>
      </c>
      <c r="L3361" s="3"/>
      <c r="O3361" t="str">
        <f t="shared" si="151"/>
        <v>es_goods_exceptBenefitGroupInfo</v>
      </c>
      <c r="P3361" s="3"/>
    </row>
    <row r="3362" spans="10:16" x14ac:dyDescent="0.45">
      <c r="J3362" s="4" t="s">
        <v>835</v>
      </c>
      <c r="K3362" s="4" t="s">
        <v>2727</v>
      </c>
      <c r="L3362" s="3"/>
      <c r="O3362" t="str">
        <f t="shared" si="151"/>
        <v>es_goods_payLimitFl</v>
      </c>
      <c r="P3362" s="3"/>
    </row>
    <row r="3363" spans="10:16" x14ac:dyDescent="0.45">
      <c r="J3363" s="4" t="s">
        <v>835</v>
      </c>
      <c r="K3363" s="4" t="s">
        <v>2728</v>
      </c>
      <c r="L3363" s="3"/>
      <c r="O3363" t="str">
        <f t="shared" si="151"/>
        <v>es_goods_payLimit</v>
      </c>
      <c r="P3363" s="3"/>
    </row>
    <row r="3364" spans="10:16" x14ac:dyDescent="0.45">
      <c r="J3364" s="4" t="s">
        <v>835</v>
      </c>
      <c r="K3364" s="4" t="s">
        <v>2729</v>
      </c>
      <c r="L3364" s="3"/>
      <c r="O3364" t="str">
        <f t="shared" si="151"/>
        <v>es_goods_goodsPriceString</v>
      </c>
      <c r="P3364" s="3"/>
    </row>
    <row r="3365" spans="10:16" x14ac:dyDescent="0.45">
      <c r="J3365" s="4" t="s">
        <v>835</v>
      </c>
      <c r="K3365" s="4" t="s">
        <v>2730</v>
      </c>
      <c r="L3365" s="3"/>
      <c r="O3365" t="str">
        <f t="shared" si="151"/>
        <v>es_goods_goodsPrice</v>
      </c>
      <c r="P3365" s="3"/>
    </row>
    <row r="3366" spans="10:16" x14ac:dyDescent="0.45">
      <c r="J3366" s="4" t="s">
        <v>835</v>
      </c>
      <c r="K3366" s="4" t="s">
        <v>2731</v>
      </c>
      <c r="L3366" s="3"/>
      <c r="O3366" t="str">
        <f t="shared" si="151"/>
        <v>es_goods_fixedPrice</v>
      </c>
      <c r="P3366" s="3"/>
    </row>
    <row r="3367" spans="10:16" x14ac:dyDescent="0.45">
      <c r="J3367" s="4" t="s">
        <v>835</v>
      </c>
      <c r="K3367" s="4" t="s">
        <v>2732</v>
      </c>
      <c r="L3367" s="3"/>
      <c r="O3367" t="str">
        <f t="shared" si="151"/>
        <v>es_goods_costPrice</v>
      </c>
      <c r="P3367" s="3"/>
    </row>
    <row r="3368" spans="10:16" x14ac:dyDescent="0.45">
      <c r="J3368" s="4" t="s">
        <v>835</v>
      </c>
      <c r="K3368" s="4" t="s">
        <v>2733</v>
      </c>
      <c r="L3368" s="3"/>
      <c r="O3368" t="str">
        <f t="shared" si="151"/>
        <v>es_goods_optionFl</v>
      </c>
      <c r="P3368" s="3"/>
    </row>
    <row r="3369" spans="10:16" x14ac:dyDescent="0.45">
      <c r="J3369" s="4" t="s">
        <v>835</v>
      </c>
      <c r="K3369" s="4" t="s">
        <v>2734</v>
      </c>
      <c r="L3369" s="3"/>
      <c r="O3369" t="str">
        <f t="shared" si="151"/>
        <v>es_goods_optionDisplayFl</v>
      </c>
      <c r="P3369" s="3"/>
    </row>
    <row r="3370" spans="10:16" x14ac:dyDescent="0.45">
      <c r="J3370" s="4" t="s">
        <v>835</v>
      </c>
      <c r="K3370" s="4" t="s">
        <v>2735</v>
      </c>
      <c r="L3370" s="3"/>
      <c r="O3370" t="str">
        <f t="shared" si="151"/>
        <v>es_goods_optionName</v>
      </c>
      <c r="P3370" s="3"/>
    </row>
    <row r="3371" spans="10:16" x14ac:dyDescent="0.45">
      <c r="J3371" s="4" t="s">
        <v>835</v>
      </c>
      <c r="K3371" s="4" t="s">
        <v>2736</v>
      </c>
      <c r="L3371" s="3"/>
      <c r="O3371" t="str">
        <f t="shared" si="151"/>
        <v>es_goods_optionTextFl</v>
      </c>
      <c r="P3371" s="3"/>
    </row>
    <row r="3372" spans="10:16" x14ac:dyDescent="0.45">
      <c r="J3372" s="4" t="s">
        <v>835</v>
      </c>
      <c r="K3372" s="4" t="s">
        <v>2737</v>
      </c>
      <c r="L3372" s="3"/>
      <c r="O3372" t="str">
        <f t="shared" si="151"/>
        <v>es_goods_optionImagePreviewFl</v>
      </c>
      <c r="P3372" s="3"/>
    </row>
    <row r="3373" spans="10:16" x14ac:dyDescent="0.45">
      <c r="J3373" s="4" t="s">
        <v>835</v>
      </c>
      <c r="K3373" s="4" t="s">
        <v>2738</v>
      </c>
      <c r="L3373" s="3"/>
      <c r="O3373" t="str">
        <f t="shared" si="151"/>
        <v>es_goods_optionImageDisplayFl</v>
      </c>
      <c r="P3373" s="3"/>
    </row>
    <row r="3374" spans="10:16" x14ac:dyDescent="0.45">
      <c r="J3374" s="4" t="s">
        <v>835</v>
      </c>
      <c r="K3374" s="4" t="s">
        <v>2739</v>
      </c>
      <c r="L3374" s="3"/>
      <c r="O3374" t="str">
        <f t="shared" si="151"/>
        <v>es_goods_addGoodsFl</v>
      </c>
      <c r="P3374" s="3"/>
    </row>
    <row r="3375" spans="10:16" x14ac:dyDescent="0.45">
      <c r="J3375" s="4" t="s">
        <v>835</v>
      </c>
      <c r="K3375" s="4" t="s">
        <v>2740</v>
      </c>
      <c r="L3375" s="3"/>
      <c r="O3375" t="str">
        <f t="shared" si="151"/>
        <v>es_goods_addGoods</v>
      </c>
      <c r="P3375" s="3"/>
    </row>
    <row r="3376" spans="10:16" x14ac:dyDescent="0.45">
      <c r="J3376" s="4" t="s">
        <v>835</v>
      </c>
      <c r="K3376" s="4" t="s">
        <v>2741</v>
      </c>
      <c r="L3376" s="3"/>
      <c r="O3376" t="str">
        <f t="shared" si="151"/>
        <v>es_goods_shortDescription</v>
      </c>
      <c r="P3376" s="3"/>
    </row>
    <row r="3377" spans="10:16" x14ac:dyDescent="0.45">
      <c r="J3377" s="4" t="s">
        <v>835</v>
      </c>
      <c r="K3377" s="4" t="s">
        <v>2742</v>
      </c>
      <c r="L3377" s="3"/>
      <c r="O3377" t="str">
        <f t="shared" si="151"/>
        <v>es_goods_eventDescription</v>
      </c>
      <c r="P3377" s="3"/>
    </row>
    <row r="3378" spans="10:16" x14ac:dyDescent="0.45">
      <c r="J3378" s="4" t="s">
        <v>835</v>
      </c>
      <c r="K3378" s="4" t="s">
        <v>2743</v>
      </c>
      <c r="L3378" s="3"/>
      <c r="O3378" t="str">
        <f t="shared" si="151"/>
        <v>es_goods_goodsDescription</v>
      </c>
      <c r="P3378" s="3"/>
    </row>
    <row r="3379" spans="10:16" x14ac:dyDescent="0.45">
      <c r="J3379" s="4" t="s">
        <v>835</v>
      </c>
      <c r="K3379" s="4" t="s">
        <v>2744</v>
      </c>
      <c r="L3379" s="3"/>
      <c r="O3379" t="str">
        <f t="shared" si="151"/>
        <v>es_goods_goodsDescriptionMobile</v>
      </c>
      <c r="P3379" s="3"/>
    </row>
    <row r="3380" spans="10:16" x14ac:dyDescent="0.45">
      <c r="J3380" s="4" t="s">
        <v>835</v>
      </c>
      <c r="K3380" s="4" t="s">
        <v>2745</v>
      </c>
      <c r="L3380" s="3"/>
      <c r="O3380" t="str">
        <f t="shared" si="151"/>
        <v>es_goods_goodsDescriptionSameFl</v>
      </c>
      <c r="P3380" s="3"/>
    </row>
    <row r="3381" spans="10:16" x14ac:dyDescent="0.45">
      <c r="J3381" s="4" t="s">
        <v>835</v>
      </c>
      <c r="K3381" s="4" t="s">
        <v>2746</v>
      </c>
      <c r="L3381" s="3"/>
      <c r="O3381" t="str">
        <f t="shared" si="151"/>
        <v>es_goods_deliverySno</v>
      </c>
      <c r="P3381" s="3"/>
    </row>
    <row r="3382" spans="10:16" x14ac:dyDescent="0.45">
      <c r="J3382" s="4" t="s">
        <v>835</v>
      </c>
      <c r="K3382" s="4" t="s">
        <v>2747</v>
      </c>
      <c r="L3382" s="3"/>
      <c r="O3382" t="str">
        <f t="shared" si="151"/>
        <v>es_goods_relationFl</v>
      </c>
      <c r="P3382" s="3"/>
    </row>
    <row r="3383" spans="10:16" x14ac:dyDescent="0.45">
      <c r="J3383" s="4" t="s">
        <v>835</v>
      </c>
      <c r="K3383" s="4" t="s">
        <v>2748</v>
      </c>
      <c r="L3383" s="3"/>
      <c r="O3383" t="str">
        <f t="shared" si="151"/>
        <v>es_goods_relationSameFl</v>
      </c>
      <c r="P3383" s="3"/>
    </row>
    <row r="3384" spans="10:16" x14ac:dyDescent="0.45">
      <c r="J3384" s="4" t="s">
        <v>835</v>
      </c>
      <c r="K3384" s="4" t="s">
        <v>2749</v>
      </c>
      <c r="L3384" s="3"/>
      <c r="O3384" t="str">
        <f t="shared" si="151"/>
        <v>es_goods_relationCnt</v>
      </c>
      <c r="P3384" s="3"/>
    </row>
    <row r="3385" spans="10:16" x14ac:dyDescent="0.45">
      <c r="J3385" s="4" t="s">
        <v>835</v>
      </c>
      <c r="K3385" s="4" t="s">
        <v>2750</v>
      </c>
      <c r="L3385" s="3"/>
      <c r="O3385" t="str">
        <f t="shared" si="151"/>
        <v>es_goods_relationGoodsNo</v>
      </c>
      <c r="P3385" s="3"/>
    </row>
    <row r="3386" spans="10:16" x14ac:dyDescent="0.45">
      <c r="J3386" s="4" t="s">
        <v>835</v>
      </c>
      <c r="K3386" s="4" t="s">
        <v>2751</v>
      </c>
      <c r="L3386" s="3"/>
      <c r="O3386" t="str">
        <f t="shared" si="151"/>
        <v>es_goods_relationGoodsDate</v>
      </c>
      <c r="P3386" s="3"/>
    </row>
    <row r="3387" spans="10:16" x14ac:dyDescent="0.45">
      <c r="J3387" s="4" t="s">
        <v>835</v>
      </c>
      <c r="K3387" s="4" t="s">
        <v>2752</v>
      </c>
      <c r="L3387" s="3"/>
      <c r="O3387" t="str">
        <f t="shared" si="151"/>
        <v>es_goods_relationGoodsEach</v>
      </c>
      <c r="P3387" s="3"/>
    </row>
    <row r="3388" spans="10:16" x14ac:dyDescent="0.45">
      <c r="J3388" s="4" t="s">
        <v>835</v>
      </c>
      <c r="K3388" s="4" t="s">
        <v>2753</v>
      </c>
      <c r="L3388" s="3" t="s">
        <v>5506</v>
      </c>
      <c r="O3388" t="str">
        <f t="shared" si="151"/>
        <v>es_goods_goodsIconStartYmd</v>
      </c>
      <c r="P3388" s="3" t="s">
        <v>5506</v>
      </c>
    </row>
    <row r="3389" spans="10:16" x14ac:dyDescent="0.45">
      <c r="J3389" s="4" t="s">
        <v>835</v>
      </c>
      <c r="K3389" s="4" t="s">
        <v>2754</v>
      </c>
      <c r="L3389" s="3"/>
      <c r="O3389" t="str">
        <f t="shared" si="151"/>
        <v>es_goods_goodsIconEndYmd</v>
      </c>
      <c r="P3389" s="3"/>
    </row>
    <row r="3390" spans="10:16" x14ac:dyDescent="0.45">
      <c r="J3390" s="4" t="s">
        <v>835</v>
      </c>
      <c r="K3390" s="4" t="s">
        <v>2755</v>
      </c>
      <c r="L3390" s="3"/>
      <c r="O3390" t="str">
        <f t="shared" si="151"/>
        <v>es_goods_goodsIconCdPeriod</v>
      </c>
      <c r="P3390" s="3"/>
    </row>
    <row r="3391" spans="10:16" x14ac:dyDescent="0.45">
      <c r="J3391" s="4" t="s">
        <v>835</v>
      </c>
      <c r="K3391" s="4" t="s">
        <v>2756</v>
      </c>
      <c r="L3391" s="3"/>
      <c r="O3391" t="str">
        <f t="shared" si="151"/>
        <v>es_goods_goodsIconCd</v>
      </c>
      <c r="P3391" s="3"/>
    </row>
    <row r="3392" spans="10:16" x14ac:dyDescent="0.45">
      <c r="J3392" s="4" t="s">
        <v>835</v>
      </c>
      <c r="K3392" s="4" t="s">
        <v>2757</v>
      </c>
      <c r="L3392" s="3"/>
      <c r="O3392" t="str">
        <f t="shared" si="151"/>
        <v>es_goods_imgDetailViewFl</v>
      </c>
      <c r="P3392" s="3"/>
    </row>
    <row r="3393" spans="10:16" x14ac:dyDescent="0.45">
      <c r="J3393" s="4" t="s">
        <v>835</v>
      </c>
      <c r="K3393" s="4" t="s">
        <v>2758</v>
      </c>
      <c r="L3393" s="3"/>
      <c r="O3393" t="str">
        <f t="shared" si="151"/>
        <v>es_goods_externalVideoFl</v>
      </c>
      <c r="P3393" s="3"/>
    </row>
    <row r="3394" spans="10:16" x14ac:dyDescent="0.45">
      <c r="J3394" s="4" t="s">
        <v>835</v>
      </c>
      <c r="K3394" s="4" t="s">
        <v>2759</v>
      </c>
      <c r="L3394" s="3"/>
      <c r="O3394" t="str">
        <f t="shared" si="151"/>
        <v>es_goods_externalVideoUrl</v>
      </c>
      <c r="P3394" s="3"/>
    </row>
    <row r="3395" spans="10:16" x14ac:dyDescent="0.45">
      <c r="J3395" s="4" t="s">
        <v>835</v>
      </c>
      <c r="K3395" s="4" t="s">
        <v>2760</v>
      </c>
      <c r="L3395" s="3"/>
      <c r="O3395" t="str">
        <f t="shared" si="151"/>
        <v>es_goods_externalVideoWidth</v>
      </c>
      <c r="P3395" s="3"/>
    </row>
    <row r="3396" spans="10:16" x14ac:dyDescent="0.45">
      <c r="J3396" s="4" t="s">
        <v>835</v>
      </c>
      <c r="K3396" s="4" t="s">
        <v>2761</v>
      </c>
      <c r="L3396" s="3"/>
      <c r="O3396" t="str">
        <f t="shared" si="151"/>
        <v>es_goods_externalVideoHeight</v>
      </c>
      <c r="P3396" s="3"/>
    </row>
    <row r="3397" spans="10:16" x14ac:dyDescent="0.45">
      <c r="J3397" s="4" t="s">
        <v>835</v>
      </c>
      <c r="K3397" s="4" t="s">
        <v>2762</v>
      </c>
      <c r="L3397" s="3"/>
      <c r="O3397" t="str">
        <f t="shared" ref="O3397:O3460" si="152">J3397&amp;"_"&amp;K3397</f>
        <v>es_goods_detailInfoDeliveryFl</v>
      </c>
      <c r="P3397" s="3"/>
    </row>
    <row r="3398" spans="10:16" x14ac:dyDescent="0.45">
      <c r="J3398" s="4" t="s">
        <v>835</v>
      </c>
      <c r="K3398" s="4" t="s">
        <v>2763</v>
      </c>
      <c r="L3398" s="3"/>
      <c r="O3398" t="str">
        <f t="shared" si="152"/>
        <v>es_goods_detailInfoDelivery</v>
      </c>
      <c r="P3398" s="3"/>
    </row>
    <row r="3399" spans="10:16" x14ac:dyDescent="0.45">
      <c r="J3399" s="4" t="s">
        <v>835</v>
      </c>
      <c r="K3399" s="4" t="s">
        <v>2764</v>
      </c>
      <c r="L3399" s="3"/>
      <c r="O3399" t="str">
        <f t="shared" si="152"/>
        <v>es_goods_detailInfoDeliveryDirectInput</v>
      </c>
      <c r="P3399" s="3"/>
    </row>
    <row r="3400" spans="10:16" x14ac:dyDescent="0.45">
      <c r="J3400" s="4" t="s">
        <v>835</v>
      </c>
      <c r="K3400" s="4" t="s">
        <v>2765</v>
      </c>
      <c r="L3400" s="3"/>
      <c r="O3400" t="str">
        <f t="shared" si="152"/>
        <v>es_goods_detailInfoASFl</v>
      </c>
      <c r="P3400" s="3"/>
    </row>
    <row r="3401" spans="10:16" x14ac:dyDescent="0.45">
      <c r="J3401" s="4" t="s">
        <v>835</v>
      </c>
      <c r="K3401" s="4" t="s">
        <v>2766</v>
      </c>
      <c r="L3401" s="3"/>
      <c r="O3401" t="str">
        <f t="shared" si="152"/>
        <v>es_goods_detailInfoAS</v>
      </c>
      <c r="P3401" s="3"/>
    </row>
    <row r="3402" spans="10:16" x14ac:dyDescent="0.45">
      <c r="J3402" s="4" t="s">
        <v>835</v>
      </c>
      <c r="K3402" s="4" t="s">
        <v>2767</v>
      </c>
      <c r="L3402" s="3"/>
      <c r="O3402" t="str">
        <f t="shared" si="152"/>
        <v>es_goods_detailInfoASDirectInput</v>
      </c>
      <c r="P3402" s="3"/>
    </row>
    <row r="3403" spans="10:16" x14ac:dyDescent="0.45">
      <c r="J3403" s="4" t="s">
        <v>835</v>
      </c>
      <c r="K3403" s="4" t="s">
        <v>2768</v>
      </c>
      <c r="L3403" s="3"/>
      <c r="O3403" t="str">
        <f t="shared" si="152"/>
        <v>es_goods_detailInfoRefundFl</v>
      </c>
      <c r="P3403" s="3"/>
    </row>
    <row r="3404" spans="10:16" x14ac:dyDescent="0.45">
      <c r="J3404" s="4" t="s">
        <v>835</v>
      </c>
      <c r="K3404" s="4" t="s">
        <v>2769</v>
      </c>
      <c r="L3404" s="3"/>
      <c r="O3404" t="str">
        <f t="shared" si="152"/>
        <v>es_goods_detailInfoRefund</v>
      </c>
      <c r="P3404" s="3"/>
    </row>
    <row r="3405" spans="10:16" x14ac:dyDescent="0.45">
      <c r="J3405" s="4" t="s">
        <v>835</v>
      </c>
      <c r="K3405" s="4" t="s">
        <v>2770</v>
      </c>
      <c r="L3405" s="3"/>
      <c r="O3405" t="str">
        <f t="shared" si="152"/>
        <v>es_goods_detailInfoRefundDirectInput</v>
      </c>
      <c r="P3405" s="3"/>
    </row>
    <row r="3406" spans="10:16" x14ac:dyDescent="0.45">
      <c r="J3406" s="4" t="s">
        <v>835</v>
      </c>
      <c r="K3406" s="4" t="s">
        <v>2771</v>
      </c>
      <c r="L3406" s="3"/>
      <c r="O3406" t="str">
        <f t="shared" si="152"/>
        <v>es_goods_detailInfoExchangeFl</v>
      </c>
      <c r="P3406" s="3"/>
    </row>
    <row r="3407" spans="10:16" x14ac:dyDescent="0.45">
      <c r="J3407" s="4" t="s">
        <v>835</v>
      </c>
      <c r="K3407" s="4" t="s">
        <v>2772</v>
      </c>
      <c r="L3407" s="3"/>
      <c r="O3407" t="str">
        <f t="shared" si="152"/>
        <v>es_goods_detailInfoExchange</v>
      </c>
      <c r="P3407" s="3"/>
    </row>
    <row r="3408" spans="10:16" x14ac:dyDescent="0.45">
      <c r="J3408" s="4" t="s">
        <v>835</v>
      </c>
      <c r="K3408" s="4" t="s">
        <v>2773</v>
      </c>
      <c r="L3408" s="3"/>
      <c r="O3408" t="str">
        <f t="shared" si="152"/>
        <v>es_goods_detailInfoExchangeDirectInput</v>
      </c>
      <c r="P3408" s="3"/>
    </row>
    <row r="3409" spans="10:16" x14ac:dyDescent="0.45">
      <c r="J3409" s="4" t="s">
        <v>835</v>
      </c>
      <c r="K3409" s="4" t="s">
        <v>2542</v>
      </c>
      <c r="L3409" s="3"/>
      <c r="O3409" t="str">
        <f t="shared" si="152"/>
        <v>es_goods_seoTagFl</v>
      </c>
      <c r="P3409" s="3"/>
    </row>
    <row r="3410" spans="10:16" x14ac:dyDescent="0.45">
      <c r="J3410" s="4" t="s">
        <v>835</v>
      </c>
      <c r="K3410" s="4" t="s">
        <v>2543</v>
      </c>
      <c r="L3410" s="3"/>
      <c r="O3410" t="str">
        <f t="shared" si="152"/>
        <v>es_goods_seoTagSno</v>
      </c>
      <c r="P3410" s="3"/>
    </row>
    <row r="3411" spans="10:16" x14ac:dyDescent="0.45">
      <c r="J3411" s="4" t="s">
        <v>835</v>
      </c>
      <c r="K3411" s="4" t="s">
        <v>2774</v>
      </c>
      <c r="L3411" s="3"/>
      <c r="O3411" t="str">
        <f t="shared" si="152"/>
        <v>es_goods_naverFl</v>
      </c>
      <c r="P3411" s="3"/>
    </row>
    <row r="3412" spans="10:16" x14ac:dyDescent="0.45">
      <c r="J3412" s="4" t="s">
        <v>835</v>
      </c>
      <c r="K3412" s="4" t="s">
        <v>2775</v>
      </c>
      <c r="L3412" s="3"/>
      <c r="O3412" t="str">
        <f t="shared" si="152"/>
        <v>es_goods_daumFl</v>
      </c>
      <c r="P3412" s="3"/>
    </row>
    <row r="3413" spans="10:16" x14ac:dyDescent="0.45">
      <c r="J3413" s="4" t="s">
        <v>835</v>
      </c>
      <c r="K3413" s="4" t="s">
        <v>2776</v>
      </c>
      <c r="L3413" s="3"/>
      <c r="O3413" t="str">
        <f t="shared" si="152"/>
        <v>es_goods_paycoFl</v>
      </c>
      <c r="P3413" s="3"/>
    </row>
    <row r="3414" spans="10:16" x14ac:dyDescent="0.45">
      <c r="J3414" s="4" t="s">
        <v>835</v>
      </c>
      <c r="K3414" s="4" t="s">
        <v>2777</v>
      </c>
      <c r="L3414" s="3"/>
      <c r="O3414" t="str">
        <f t="shared" si="152"/>
        <v>es_goods_naverImportFlag</v>
      </c>
      <c r="P3414" s="3"/>
    </row>
    <row r="3415" spans="10:16" x14ac:dyDescent="0.45">
      <c r="J3415" s="4" t="s">
        <v>835</v>
      </c>
      <c r="K3415" s="4" t="s">
        <v>2778</v>
      </c>
      <c r="L3415" s="3"/>
      <c r="O3415" t="str">
        <f t="shared" si="152"/>
        <v>es_goods_naverProductFlag</v>
      </c>
      <c r="P3415" s="3"/>
    </row>
    <row r="3416" spans="10:16" x14ac:dyDescent="0.45">
      <c r="J3416" s="4" t="s">
        <v>835</v>
      </c>
      <c r="K3416" s="4" t="s">
        <v>2779</v>
      </c>
      <c r="L3416" s="3"/>
      <c r="O3416" t="str">
        <f t="shared" si="152"/>
        <v>es_goods_naverAgeGroup</v>
      </c>
      <c r="P3416" s="3"/>
    </row>
    <row r="3417" spans="10:16" x14ac:dyDescent="0.45">
      <c r="J3417" s="4" t="s">
        <v>835</v>
      </c>
      <c r="K3417" s="4" t="s">
        <v>2780</v>
      </c>
      <c r="L3417" s="3"/>
      <c r="O3417" t="str">
        <f t="shared" si="152"/>
        <v>es_goods_naverGender</v>
      </c>
      <c r="P3417" s="3"/>
    </row>
    <row r="3418" spans="10:16" x14ac:dyDescent="0.45">
      <c r="J3418" s="4" t="s">
        <v>835</v>
      </c>
      <c r="K3418" s="4" t="s">
        <v>2781</v>
      </c>
      <c r="L3418" s="3"/>
      <c r="O3418" t="str">
        <f t="shared" si="152"/>
        <v>es_goods_naverTag</v>
      </c>
      <c r="P3418" s="3"/>
    </row>
    <row r="3419" spans="10:16" x14ac:dyDescent="0.45">
      <c r="J3419" s="4" t="s">
        <v>835</v>
      </c>
      <c r="K3419" s="4" t="s">
        <v>2782</v>
      </c>
      <c r="L3419" s="3"/>
      <c r="O3419" t="str">
        <f t="shared" si="152"/>
        <v>es_goods_naverAttribute</v>
      </c>
      <c r="P3419" s="3"/>
    </row>
    <row r="3420" spans="10:16" x14ac:dyDescent="0.45">
      <c r="J3420" s="4" t="s">
        <v>835</v>
      </c>
      <c r="K3420" s="4" t="s">
        <v>2783</v>
      </c>
      <c r="L3420" s="3"/>
      <c r="O3420" t="str">
        <f t="shared" si="152"/>
        <v>es_goods_naverCategory</v>
      </c>
      <c r="P3420" s="3"/>
    </row>
    <row r="3421" spans="10:16" x14ac:dyDescent="0.45">
      <c r="J3421" s="4" t="s">
        <v>835</v>
      </c>
      <c r="K3421" s="4" t="s">
        <v>2784</v>
      </c>
      <c r="L3421" s="3"/>
      <c r="O3421" t="str">
        <f t="shared" si="152"/>
        <v>es_goods_naverProductId</v>
      </c>
      <c r="P3421" s="3"/>
    </row>
    <row r="3422" spans="10:16" x14ac:dyDescent="0.45">
      <c r="J3422" s="4" t="s">
        <v>835</v>
      </c>
      <c r="K3422" s="4" t="s">
        <v>2785</v>
      </c>
      <c r="L3422" s="3"/>
      <c r="O3422" t="str">
        <f t="shared" si="152"/>
        <v>es_goods_memo</v>
      </c>
      <c r="P3422" s="3"/>
    </row>
    <row r="3423" spans="10:16" x14ac:dyDescent="0.45">
      <c r="J3423" s="4" t="s">
        <v>835</v>
      </c>
      <c r="K3423" s="4" t="s">
        <v>2786</v>
      </c>
      <c r="L3423" s="3" t="s">
        <v>5506</v>
      </c>
      <c r="O3423" t="str">
        <f t="shared" si="152"/>
        <v>es_goods_orderCnt</v>
      </c>
      <c r="P3423" s="3" t="s">
        <v>5506</v>
      </c>
    </row>
    <row r="3424" spans="10:16" x14ac:dyDescent="0.45">
      <c r="J3424" s="4" t="s">
        <v>835</v>
      </c>
      <c r="K3424" s="4" t="s">
        <v>2787</v>
      </c>
      <c r="L3424" s="3"/>
      <c r="O3424" t="str">
        <f t="shared" si="152"/>
        <v>es_goods_orderGoodsCnt</v>
      </c>
      <c r="P3424" s="3"/>
    </row>
    <row r="3425" spans="10:16" x14ac:dyDescent="0.45">
      <c r="J3425" s="4" t="s">
        <v>835</v>
      </c>
      <c r="K3425" s="4" t="s">
        <v>2788</v>
      </c>
      <c r="L3425" s="3" t="s">
        <v>5506</v>
      </c>
      <c r="O3425" t="str">
        <f t="shared" si="152"/>
        <v>es_goods_hitCnt</v>
      </c>
      <c r="P3425" s="3" t="s">
        <v>5506</v>
      </c>
    </row>
    <row r="3426" spans="10:16" x14ac:dyDescent="0.45">
      <c r="J3426" s="4" t="s">
        <v>835</v>
      </c>
      <c r="K3426" s="4" t="s">
        <v>2789</v>
      </c>
      <c r="L3426" s="3"/>
      <c r="O3426" t="str">
        <f t="shared" si="152"/>
        <v>es_goods_cartCnt</v>
      </c>
      <c r="P3426" s="3"/>
    </row>
    <row r="3427" spans="10:16" x14ac:dyDescent="0.45">
      <c r="J3427" s="4" t="s">
        <v>835</v>
      </c>
      <c r="K3427" s="4" t="s">
        <v>2790</v>
      </c>
      <c r="L3427" s="3"/>
      <c r="O3427" t="str">
        <f t="shared" si="152"/>
        <v>es_goods_wishCnt</v>
      </c>
      <c r="P3427" s="3"/>
    </row>
    <row r="3428" spans="10:16" x14ac:dyDescent="0.45">
      <c r="J3428" s="4" t="s">
        <v>835</v>
      </c>
      <c r="K3428" s="4" t="s">
        <v>2791</v>
      </c>
      <c r="L3428" s="3"/>
      <c r="O3428" t="str">
        <f t="shared" si="152"/>
        <v>es_goods_reviewCnt</v>
      </c>
      <c r="P3428" s="3"/>
    </row>
    <row r="3429" spans="10:16" x14ac:dyDescent="0.45">
      <c r="J3429" s="4" t="s">
        <v>835</v>
      </c>
      <c r="K3429" s="4" t="s">
        <v>2792</v>
      </c>
      <c r="L3429" s="3"/>
      <c r="O3429" t="str">
        <f t="shared" si="152"/>
        <v>es_goods_plusReviewCnt</v>
      </c>
      <c r="P3429" s="3"/>
    </row>
    <row r="3430" spans="10:16" x14ac:dyDescent="0.45">
      <c r="J3430" s="4" t="s">
        <v>835</v>
      </c>
      <c r="K3430" s="4" t="s">
        <v>2793</v>
      </c>
      <c r="L3430" s="3"/>
      <c r="O3430" t="str">
        <f t="shared" si="152"/>
        <v>es_goods_excelFl</v>
      </c>
      <c r="P3430" s="3"/>
    </row>
    <row r="3431" spans="10:16" x14ac:dyDescent="0.45">
      <c r="J3431" s="4" t="s">
        <v>835</v>
      </c>
      <c r="K3431" s="4" t="s">
        <v>2794</v>
      </c>
      <c r="L3431" s="3" t="s">
        <v>5506</v>
      </c>
      <c r="O3431" t="str">
        <f t="shared" si="152"/>
        <v>es_goods_delFl</v>
      </c>
      <c r="P3431" s="3" t="s">
        <v>5506</v>
      </c>
    </row>
    <row r="3432" spans="10:16" x14ac:dyDescent="0.45">
      <c r="J3432" s="4" t="s">
        <v>835</v>
      </c>
      <c r="K3432" s="4" t="s">
        <v>2486</v>
      </c>
      <c r="L3432" s="3"/>
      <c r="O3432" t="str">
        <f t="shared" si="152"/>
        <v>es_goods_regDt</v>
      </c>
      <c r="P3432" s="3"/>
    </row>
    <row r="3433" spans="10:16" x14ac:dyDescent="0.45">
      <c r="J3433" s="4" t="s">
        <v>835</v>
      </c>
      <c r="K3433" s="4" t="s">
        <v>2487</v>
      </c>
      <c r="L3433" s="3"/>
      <c r="O3433" t="str">
        <f t="shared" si="152"/>
        <v>es_goods_modDt</v>
      </c>
      <c r="P3433" s="3"/>
    </row>
    <row r="3434" spans="10:16" x14ac:dyDescent="0.45">
      <c r="J3434" s="4" t="s">
        <v>835</v>
      </c>
      <c r="K3434" s="4" t="s">
        <v>2795</v>
      </c>
      <c r="L3434" s="3"/>
      <c r="O3434" t="str">
        <f t="shared" si="152"/>
        <v>es_goods_delDt</v>
      </c>
      <c r="P3434" s="3"/>
    </row>
    <row r="3435" spans="10:16" x14ac:dyDescent="0.45">
      <c r="J3435" s="4" t="s">
        <v>835</v>
      </c>
      <c r="K3435" s="4" t="s">
        <v>2796</v>
      </c>
      <c r="L3435" s="3"/>
      <c r="O3435" t="str">
        <f t="shared" si="152"/>
        <v>es_goods_goodsVolume</v>
      </c>
      <c r="P3435" s="3"/>
    </row>
    <row r="3436" spans="10:16" x14ac:dyDescent="0.45">
      <c r="J3436" s="4" t="s">
        <v>835</v>
      </c>
      <c r="K3436" s="4" t="s">
        <v>2797</v>
      </c>
      <c r="L3436" s="3"/>
      <c r="O3436" t="str">
        <f t="shared" si="152"/>
        <v>es_goods_cremaReviewCnt</v>
      </c>
      <c r="P3436" s="3"/>
    </row>
    <row r="3437" spans="10:16" x14ac:dyDescent="0.45">
      <c r="J3437" s="4" t="s">
        <v>835</v>
      </c>
      <c r="K3437" s="4" t="s">
        <v>2798</v>
      </c>
      <c r="L3437" s="3"/>
      <c r="O3437" t="str">
        <f t="shared" si="152"/>
        <v>es_goods_naverReviewCnt</v>
      </c>
      <c r="P3437" s="3"/>
    </row>
    <row r="3438" spans="10:16" x14ac:dyDescent="0.45">
      <c r="J3438" s="4" t="s">
        <v>835</v>
      </c>
      <c r="K3438" s="4" t="s">
        <v>2799</v>
      </c>
      <c r="L3438" s="3"/>
      <c r="O3438" t="str">
        <f t="shared" si="152"/>
        <v>es_goods_pntGoodsKeyword</v>
      </c>
      <c r="P3438" s="3"/>
    </row>
    <row r="3439" spans="10:16" x14ac:dyDescent="0.45">
      <c r="J3439" s="4" t="s">
        <v>835</v>
      </c>
      <c r="K3439" s="4" t="s">
        <v>2800</v>
      </c>
      <c r="L3439" s="3"/>
      <c r="O3439" t="str">
        <f t="shared" si="152"/>
        <v>es_goods_naverNpayAble</v>
      </c>
      <c r="P3439" s="3"/>
    </row>
    <row r="3440" spans="10:16" x14ac:dyDescent="0.45">
      <c r="J3440" s="4" t="s">
        <v>835</v>
      </c>
      <c r="K3440" s="4" t="s">
        <v>2801</v>
      </c>
      <c r="L3440" s="3"/>
      <c r="O3440" t="str">
        <f t="shared" si="152"/>
        <v>es_goods_naverNpayAcumAble</v>
      </c>
      <c r="P3440" s="3"/>
    </row>
    <row r="3441" spans="10:16" x14ac:dyDescent="0.45">
      <c r="J3441" s="4" t="s">
        <v>3567</v>
      </c>
      <c r="K3441" s="4" t="s">
        <v>2450</v>
      </c>
      <c r="L3441" s="3" t="s">
        <v>5505</v>
      </c>
      <c r="O3441" t="str">
        <f t="shared" si="152"/>
        <v>es_goodsAddInfo_sno</v>
      </c>
      <c r="P3441" s="3" t="s">
        <v>5505</v>
      </c>
    </row>
    <row r="3442" spans="10:16" x14ac:dyDescent="0.45">
      <c r="J3442" s="4" t="s">
        <v>3567</v>
      </c>
      <c r="K3442" s="4" t="s">
        <v>2475</v>
      </c>
      <c r="L3442" s="3" t="s">
        <v>5506</v>
      </c>
      <c r="O3442" t="str">
        <f t="shared" si="152"/>
        <v>es_goodsAddInfo_goodsNo</v>
      </c>
      <c r="P3442" s="3" t="s">
        <v>5506</v>
      </c>
    </row>
    <row r="3443" spans="10:16" x14ac:dyDescent="0.45">
      <c r="J3443" s="4" t="s">
        <v>3567</v>
      </c>
      <c r="K3443" s="4" t="s">
        <v>4629</v>
      </c>
      <c r="L3443" s="3"/>
      <c r="O3443" t="str">
        <f t="shared" si="152"/>
        <v>es_goodsAddInfo_infoTitle</v>
      </c>
      <c r="P3443" s="3"/>
    </row>
    <row r="3444" spans="10:16" x14ac:dyDescent="0.45">
      <c r="J3444" s="4" t="s">
        <v>3567</v>
      </c>
      <c r="K3444" s="4" t="s">
        <v>4630</v>
      </c>
      <c r="L3444" s="3"/>
      <c r="O3444" t="str">
        <f t="shared" si="152"/>
        <v>es_goodsAddInfo_infoValue</v>
      </c>
      <c r="P3444" s="3"/>
    </row>
    <row r="3445" spans="10:16" x14ac:dyDescent="0.45">
      <c r="J3445" s="4" t="s">
        <v>3567</v>
      </c>
      <c r="K3445" s="4" t="s">
        <v>2486</v>
      </c>
      <c r="L3445" s="3"/>
      <c r="O3445" t="str">
        <f t="shared" si="152"/>
        <v>es_goodsAddInfo_regDt</v>
      </c>
      <c r="P3445" s="3"/>
    </row>
    <row r="3446" spans="10:16" x14ac:dyDescent="0.45">
      <c r="J3446" s="4" t="s">
        <v>3567</v>
      </c>
      <c r="K3446" s="4" t="s">
        <v>2487</v>
      </c>
      <c r="L3446" s="3"/>
      <c r="O3446" t="str">
        <f t="shared" si="152"/>
        <v>es_goodsAddInfo_modDt</v>
      </c>
      <c r="P3446" s="3"/>
    </row>
    <row r="3447" spans="10:16" x14ac:dyDescent="0.45">
      <c r="J3447" s="4" t="s">
        <v>3568</v>
      </c>
      <c r="K3447" s="4" t="s">
        <v>2450</v>
      </c>
      <c r="L3447" s="3" t="s">
        <v>5505</v>
      </c>
      <c r="O3447" t="str">
        <f t="shared" si="152"/>
        <v>es_goodsBenefit_sno</v>
      </c>
      <c r="P3447" s="3" t="s">
        <v>5505</v>
      </c>
    </row>
    <row r="3448" spans="10:16" x14ac:dyDescent="0.45">
      <c r="J3448" s="4" t="s">
        <v>3568</v>
      </c>
      <c r="K3448" s="4" t="s">
        <v>4631</v>
      </c>
      <c r="L3448" s="3"/>
      <c r="O3448" t="str">
        <f t="shared" si="152"/>
        <v>es_goodsBenefit_benefitNm</v>
      </c>
      <c r="P3448" s="3"/>
    </row>
    <row r="3449" spans="10:16" x14ac:dyDescent="0.45">
      <c r="J3449" s="4" t="s">
        <v>3568</v>
      </c>
      <c r="K3449" s="4" t="s">
        <v>2712</v>
      </c>
      <c r="L3449" s="3"/>
      <c r="O3449" t="str">
        <f t="shared" si="152"/>
        <v>es_goodsBenefit_benefitUseType</v>
      </c>
      <c r="P3449" s="3"/>
    </row>
    <row r="3450" spans="10:16" x14ac:dyDescent="0.45">
      <c r="J3450" s="4" t="s">
        <v>3568</v>
      </c>
      <c r="K3450" s="4" t="s">
        <v>2713</v>
      </c>
      <c r="L3450" s="3"/>
      <c r="O3450" t="str">
        <f t="shared" si="152"/>
        <v>es_goodsBenefit_newGoodsRegFl</v>
      </c>
      <c r="P3450" s="3"/>
    </row>
    <row r="3451" spans="10:16" x14ac:dyDescent="0.45">
      <c r="J3451" s="4" t="s">
        <v>3568</v>
      </c>
      <c r="K3451" s="4" t="s">
        <v>2714</v>
      </c>
      <c r="L3451" s="3"/>
      <c r="O3451" t="str">
        <f t="shared" si="152"/>
        <v>es_goodsBenefit_newGoodsDate</v>
      </c>
      <c r="P3451" s="3"/>
    </row>
    <row r="3452" spans="10:16" x14ac:dyDescent="0.45">
      <c r="J3452" s="4" t="s">
        <v>3568</v>
      </c>
      <c r="K3452" s="4" t="s">
        <v>2715</v>
      </c>
      <c r="L3452" s="3"/>
      <c r="O3452" t="str">
        <f t="shared" si="152"/>
        <v>es_goodsBenefit_newGoodsDateFl</v>
      </c>
      <c r="P3452" s="3"/>
    </row>
    <row r="3453" spans="10:16" x14ac:dyDescent="0.45">
      <c r="J3453" s="4" t="s">
        <v>3568</v>
      </c>
      <c r="K3453" s="4" t="s">
        <v>2716</v>
      </c>
      <c r="L3453" s="3" t="s">
        <v>5506</v>
      </c>
      <c r="O3453" t="str">
        <f t="shared" si="152"/>
        <v>es_goodsBenefit_periodDiscountStart</v>
      </c>
      <c r="P3453" s="3" t="s">
        <v>5506</v>
      </c>
    </row>
    <row r="3454" spans="10:16" x14ac:dyDescent="0.45">
      <c r="J3454" s="4" t="s">
        <v>3568</v>
      </c>
      <c r="K3454" s="4" t="s">
        <v>2717</v>
      </c>
      <c r="L3454" s="3"/>
      <c r="O3454" t="str">
        <f t="shared" si="152"/>
        <v>es_goodsBenefit_periodDiscountEnd</v>
      </c>
      <c r="P3454" s="3"/>
    </row>
    <row r="3455" spans="10:16" x14ac:dyDescent="0.45">
      <c r="J3455" s="4" t="s">
        <v>3568</v>
      </c>
      <c r="K3455" s="4" t="s">
        <v>2718</v>
      </c>
      <c r="L3455" s="3"/>
      <c r="O3455" t="str">
        <f t="shared" si="152"/>
        <v>es_goodsBenefit_goodsDiscountFl</v>
      </c>
      <c r="P3455" s="3"/>
    </row>
    <row r="3456" spans="10:16" x14ac:dyDescent="0.45">
      <c r="J3456" s="4" t="s">
        <v>3568</v>
      </c>
      <c r="K3456" s="4" t="s">
        <v>2719</v>
      </c>
      <c r="L3456" s="3"/>
      <c r="O3456" t="str">
        <f t="shared" si="152"/>
        <v>es_goodsBenefit_goodsDiscount</v>
      </c>
      <c r="P3456" s="3"/>
    </row>
    <row r="3457" spans="10:16" x14ac:dyDescent="0.45">
      <c r="J3457" s="4" t="s">
        <v>3568</v>
      </c>
      <c r="K3457" s="4" t="s">
        <v>2720</v>
      </c>
      <c r="L3457" s="3"/>
      <c r="O3457" t="str">
        <f t="shared" si="152"/>
        <v>es_goodsBenefit_goodsDiscountUnit</v>
      </c>
      <c r="P3457" s="3"/>
    </row>
    <row r="3458" spans="10:16" x14ac:dyDescent="0.45">
      <c r="J3458" s="4" t="s">
        <v>3568</v>
      </c>
      <c r="K3458" s="4" t="s">
        <v>2721</v>
      </c>
      <c r="L3458" s="3"/>
      <c r="O3458" t="str">
        <f t="shared" si="152"/>
        <v>es_goodsBenefit_fixedGoodsDiscount</v>
      </c>
      <c r="P3458" s="3"/>
    </row>
    <row r="3459" spans="10:16" x14ac:dyDescent="0.45">
      <c r="J3459" s="4" t="s">
        <v>3568</v>
      </c>
      <c r="K3459" s="4" t="s">
        <v>2722</v>
      </c>
      <c r="L3459" s="3"/>
      <c r="O3459" t="str">
        <f t="shared" si="152"/>
        <v>es_goodsBenefit_goodsDiscountGroup</v>
      </c>
      <c r="P3459" s="3"/>
    </row>
    <row r="3460" spans="10:16" x14ac:dyDescent="0.45">
      <c r="J3460" s="4" t="s">
        <v>3568</v>
      </c>
      <c r="K3460" s="4" t="s">
        <v>2723</v>
      </c>
      <c r="L3460" s="3"/>
      <c r="O3460" t="str">
        <f t="shared" si="152"/>
        <v>es_goodsBenefit_goodsDiscountGroupMemberInfo</v>
      </c>
      <c r="P3460" s="3"/>
    </row>
    <row r="3461" spans="10:16" x14ac:dyDescent="0.45">
      <c r="J3461" s="4" t="s">
        <v>3568</v>
      </c>
      <c r="K3461" s="4" t="s">
        <v>2724</v>
      </c>
      <c r="L3461" s="3"/>
      <c r="O3461" t="str">
        <f t="shared" ref="O3461:O3524" si="153">J3461&amp;"_"&amp;K3461</f>
        <v>es_goodsBenefit_exceptBenefit</v>
      </c>
      <c r="P3461" s="3"/>
    </row>
    <row r="3462" spans="10:16" x14ac:dyDescent="0.45">
      <c r="J3462" s="4" t="s">
        <v>3568</v>
      </c>
      <c r="K3462" s="4" t="s">
        <v>2725</v>
      </c>
      <c r="L3462" s="3"/>
      <c r="O3462" t="str">
        <f t="shared" si="153"/>
        <v>es_goodsBenefit_exceptBenefitGroup</v>
      </c>
      <c r="P3462" s="3"/>
    </row>
    <row r="3463" spans="10:16" x14ac:dyDescent="0.45">
      <c r="J3463" s="4" t="s">
        <v>3568</v>
      </c>
      <c r="K3463" s="4" t="s">
        <v>2726</v>
      </c>
      <c r="L3463" s="3"/>
      <c r="O3463" t="str">
        <f t="shared" si="153"/>
        <v>es_goodsBenefit_exceptBenefitGroupInfo</v>
      </c>
      <c r="P3463" s="3"/>
    </row>
    <row r="3464" spans="10:16" x14ac:dyDescent="0.45">
      <c r="J3464" s="4" t="s">
        <v>3568</v>
      </c>
      <c r="K3464" s="4" t="s">
        <v>4632</v>
      </c>
      <c r="L3464" s="3"/>
      <c r="O3464" t="str">
        <f t="shared" si="153"/>
        <v>es_goodsBenefit_benefitScheduleFl</v>
      </c>
      <c r="P3464" s="3"/>
    </row>
    <row r="3465" spans="10:16" x14ac:dyDescent="0.45">
      <c r="J3465" s="4" t="s">
        <v>3568</v>
      </c>
      <c r="K3465" s="4" t="s">
        <v>4633</v>
      </c>
      <c r="L3465" s="3"/>
      <c r="O3465" t="str">
        <f t="shared" si="153"/>
        <v>es_goodsBenefit_benefitSchedulePrevSno</v>
      </c>
      <c r="P3465" s="3"/>
    </row>
    <row r="3466" spans="10:16" x14ac:dyDescent="0.45">
      <c r="J3466" s="4" t="s">
        <v>3568</v>
      </c>
      <c r="K3466" s="4" t="s">
        <v>4634</v>
      </c>
      <c r="L3466" s="3"/>
      <c r="O3466" t="str">
        <f t="shared" si="153"/>
        <v>es_goodsBenefit_benefitScheduleNextSno</v>
      </c>
      <c r="P3466" s="3"/>
    </row>
    <row r="3467" spans="10:16" x14ac:dyDescent="0.45">
      <c r="J3467" s="4" t="s">
        <v>3568</v>
      </c>
      <c r="K3467" s="4" t="s">
        <v>2756</v>
      </c>
      <c r="L3467" s="3"/>
      <c r="O3467" t="str">
        <f t="shared" si="153"/>
        <v>es_goodsBenefit_goodsIconCd</v>
      </c>
      <c r="P3467" s="3"/>
    </row>
    <row r="3468" spans="10:16" x14ac:dyDescent="0.45">
      <c r="J3468" s="4" t="s">
        <v>3568</v>
      </c>
      <c r="K3468" s="4" t="s">
        <v>2486</v>
      </c>
      <c r="L3468" s="3"/>
      <c r="O3468" t="str">
        <f t="shared" si="153"/>
        <v>es_goodsBenefit_regDt</v>
      </c>
      <c r="P3468" s="3"/>
    </row>
    <row r="3469" spans="10:16" x14ac:dyDescent="0.45">
      <c r="J3469" s="4" t="s">
        <v>3568</v>
      </c>
      <c r="K3469" s="4" t="s">
        <v>2487</v>
      </c>
      <c r="L3469" s="3"/>
      <c r="O3469" t="str">
        <f t="shared" si="153"/>
        <v>es_goodsBenefit_modDt</v>
      </c>
      <c r="P3469" s="3"/>
    </row>
    <row r="3470" spans="10:16" x14ac:dyDescent="0.45">
      <c r="J3470" s="4" t="s">
        <v>3569</v>
      </c>
      <c r="K3470" s="4" t="s">
        <v>4635</v>
      </c>
      <c r="L3470" s="3" t="s">
        <v>5505</v>
      </c>
      <c r="O3470" t="str">
        <f t="shared" si="153"/>
        <v>es_goodsCategoryStatistics_goodsYMD</v>
      </c>
      <c r="P3470" s="3" t="s">
        <v>5505</v>
      </c>
    </row>
    <row r="3471" spans="10:16" x14ac:dyDescent="0.45">
      <c r="J3471" s="4" t="s">
        <v>3569</v>
      </c>
      <c r="K3471" s="4" t="s">
        <v>2496</v>
      </c>
      <c r="L3471" s="3" t="s">
        <v>5505</v>
      </c>
      <c r="O3471" t="str">
        <f t="shared" si="153"/>
        <v>es_goodsCategoryStatistics_mallSno</v>
      </c>
      <c r="P3471" s="3" t="s">
        <v>5505</v>
      </c>
    </row>
    <row r="3472" spans="10:16" x14ac:dyDescent="0.45">
      <c r="J3472" s="4" t="s">
        <v>3569</v>
      </c>
      <c r="K3472" s="4" t="s">
        <v>2475</v>
      </c>
      <c r="L3472" s="3" t="s">
        <v>5505</v>
      </c>
      <c r="O3472" t="str">
        <f t="shared" si="153"/>
        <v>es_goodsCategoryStatistics_goodsNo</v>
      </c>
      <c r="P3472" s="3" t="s">
        <v>5505</v>
      </c>
    </row>
    <row r="3473" spans="10:16" x14ac:dyDescent="0.45">
      <c r="J3473" s="4" t="s">
        <v>3569</v>
      </c>
      <c r="K3473" s="4" t="s">
        <v>2499</v>
      </c>
      <c r="L3473" s="3" t="s">
        <v>5505</v>
      </c>
      <c r="O3473" t="str">
        <f t="shared" si="153"/>
        <v>es_goodsCategoryStatistics_optionSno</v>
      </c>
      <c r="P3473" s="3" t="s">
        <v>5505</v>
      </c>
    </row>
    <row r="3474" spans="10:16" x14ac:dyDescent="0.45">
      <c r="J3474" s="4" t="s">
        <v>3569</v>
      </c>
      <c r="K3474" s="4" t="s">
        <v>2939</v>
      </c>
      <c r="L3474" s="3" t="s">
        <v>5505</v>
      </c>
      <c r="O3474" t="str">
        <f t="shared" si="153"/>
        <v>es_goodsCategoryStatistics_orderTypeFl</v>
      </c>
      <c r="P3474" s="3" t="s">
        <v>5505</v>
      </c>
    </row>
    <row r="3475" spans="10:16" x14ac:dyDescent="0.45">
      <c r="J3475" s="4" t="s">
        <v>3569</v>
      </c>
      <c r="K3475" s="4" t="s">
        <v>2511</v>
      </c>
      <c r="L3475" s="3" t="s">
        <v>5505</v>
      </c>
      <c r="O3475" t="str">
        <f t="shared" si="153"/>
        <v>es_goodsCategoryStatistics_cateCd</v>
      </c>
      <c r="P3475" s="3" t="s">
        <v>5505</v>
      </c>
    </row>
    <row r="3476" spans="10:16" x14ac:dyDescent="0.45">
      <c r="J3476" s="4" t="s">
        <v>3569</v>
      </c>
      <c r="K3476" s="4" t="s">
        <v>2786</v>
      </c>
      <c r="L3476" s="3"/>
      <c r="O3476" t="str">
        <f t="shared" si="153"/>
        <v>es_goodsCategoryStatistics_orderCnt</v>
      </c>
      <c r="P3476" s="3"/>
    </row>
    <row r="3477" spans="10:16" x14ac:dyDescent="0.45">
      <c r="J3477" s="4" t="s">
        <v>3569</v>
      </c>
      <c r="K3477" s="4" t="s">
        <v>2500</v>
      </c>
      <c r="L3477" s="3"/>
      <c r="O3477" t="str">
        <f t="shared" si="153"/>
        <v>es_goodsCategoryStatistics_goodsCnt</v>
      </c>
      <c r="P3477" s="3"/>
    </row>
    <row r="3478" spans="10:16" x14ac:dyDescent="0.45">
      <c r="J3478" s="4" t="s">
        <v>3569</v>
      </c>
      <c r="K3478" s="4" t="s">
        <v>2730</v>
      </c>
      <c r="L3478" s="3"/>
      <c r="O3478" t="str">
        <f t="shared" si="153"/>
        <v>es_goodsCategoryStatistics_goodsPrice</v>
      </c>
      <c r="P3478" s="3"/>
    </row>
    <row r="3479" spans="10:16" x14ac:dyDescent="0.45">
      <c r="J3479" s="4" t="s">
        <v>3569</v>
      </c>
      <c r="K3479" s="4" t="s">
        <v>3091</v>
      </c>
      <c r="L3479" s="3"/>
      <c r="O3479" t="str">
        <f t="shared" si="153"/>
        <v>es_goodsCategoryStatistics_optionInfo</v>
      </c>
      <c r="P3479" s="3"/>
    </row>
    <row r="3480" spans="10:16" x14ac:dyDescent="0.45">
      <c r="J3480" s="4" t="s">
        <v>3569</v>
      </c>
      <c r="K3480" s="4" t="s">
        <v>3068</v>
      </c>
      <c r="L3480" s="3"/>
      <c r="O3480" t="str">
        <f t="shared" si="153"/>
        <v>es_goodsCategoryStatistics_optionPrice</v>
      </c>
      <c r="P3480" s="3"/>
    </row>
    <row r="3481" spans="10:16" x14ac:dyDescent="0.45">
      <c r="J3481" s="4" t="s">
        <v>3569</v>
      </c>
      <c r="K3481" s="4" t="s">
        <v>2486</v>
      </c>
      <c r="L3481" s="3"/>
      <c r="O3481" t="str">
        <f t="shared" si="153"/>
        <v>es_goodsCategoryStatistics_regDt</v>
      </c>
      <c r="P3481" s="3"/>
    </row>
    <row r="3482" spans="10:16" x14ac:dyDescent="0.45">
      <c r="J3482" s="4" t="s">
        <v>3569</v>
      </c>
      <c r="K3482" s="4" t="s">
        <v>2487</v>
      </c>
      <c r="L3482" s="3"/>
      <c r="O3482" t="str">
        <f t="shared" si="153"/>
        <v>es_goodsCategoryStatistics_modDt</v>
      </c>
      <c r="P3482" s="3"/>
    </row>
    <row r="3483" spans="10:16" x14ac:dyDescent="0.45">
      <c r="J3483" s="4" t="s">
        <v>3570</v>
      </c>
      <c r="K3483" s="4" t="s">
        <v>2496</v>
      </c>
      <c r="L3483" s="3" t="s">
        <v>5505</v>
      </c>
      <c r="O3483" t="str">
        <f t="shared" si="153"/>
        <v>es_goodsGlobal_mallSno</v>
      </c>
      <c r="P3483" s="3" t="s">
        <v>5505</v>
      </c>
    </row>
    <row r="3484" spans="10:16" x14ac:dyDescent="0.45">
      <c r="J3484" s="4" t="s">
        <v>3570</v>
      </c>
      <c r="K3484" s="4" t="s">
        <v>2475</v>
      </c>
      <c r="L3484" s="3" t="s">
        <v>5505</v>
      </c>
      <c r="O3484" t="str">
        <f t="shared" si="153"/>
        <v>es_goodsGlobal_goodsNo</v>
      </c>
      <c r="P3484" s="3" t="s">
        <v>5505</v>
      </c>
    </row>
    <row r="3485" spans="10:16" x14ac:dyDescent="0.45">
      <c r="J3485" s="4" t="s">
        <v>3570</v>
      </c>
      <c r="K3485" s="4" t="s">
        <v>2645</v>
      </c>
      <c r="L3485" s="3"/>
      <c r="O3485" t="str">
        <f t="shared" si="153"/>
        <v>es_goodsGlobal_goodsNm</v>
      </c>
      <c r="P3485" s="3"/>
    </row>
    <row r="3486" spans="10:16" x14ac:dyDescent="0.45">
      <c r="J3486" s="4" t="s">
        <v>3570</v>
      </c>
      <c r="K3486" s="4" t="s">
        <v>2741</v>
      </c>
      <c r="L3486" s="3"/>
      <c r="O3486" t="str">
        <f t="shared" si="153"/>
        <v>es_goodsGlobal_shortDescription</v>
      </c>
      <c r="P3486" s="3"/>
    </row>
    <row r="3487" spans="10:16" x14ac:dyDescent="0.45">
      <c r="J3487" s="4" t="s">
        <v>3570</v>
      </c>
      <c r="K3487" s="4" t="s">
        <v>2486</v>
      </c>
      <c r="L3487" s="3"/>
      <c r="O3487" t="str">
        <f t="shared" si="153"/>
        <v>es_goodsGlobal_regDt</v>
      </c>
      <c r="P3487" s="3"/>
    </row>
    <row r="3488" spans="10:16" x14ac:dyDescent="0.45">
      <c r="J3488" s="4" t="s">
        <v>3570</v>
      </c>
      <c r="K3488" s="4" t="s">
        <v>2487</v>
      </c>
      <c r="L3488" s="3"/>
      <c r="O3488" t="str">
        <f t="shared" si="153"/>
        <v>es_goodsGlobal_modDt</v>
      </c>
      <c r="P3488" s="3"/>
    </row>
    <row r="3489" spans="10:16" x14ac:dyDescent="0.45">
      <c r="J3489" s="4" t="s">
        <v>3571</v>
      </c>
      <c r="K3489" s="4" t="s">
        <v>2450</v>
      </c>
      <c r="L3489" s="3" t="s">
        <v>5505</v>
      </c>
      <c r="O3489" t="str">
        <f t="shared" si="153"/>
        <v>es_goodsIcon_sno</v>
      </c>
      <c r="P3489" s="3" t="s">
        <v>5505</v>
      </c>
    </row>
    <row r="3490" spans="10:16" x14ac:dyDescent="0.45">
      <c r="J3490" s="4" t="s">
        <v>3571</v>
      </c>
      <c r="K3490" s="4" t="s">
        <v>2475</v>
      </c>
      <c r="L3490" s="3" t="s">
        <v>5506</v>
      </c>
      <c r="O3490" t="str">
        <f t="shared" si="153"/>
        <v>es_goodsIcon_goodsNo</v>
      </c>
      <c r="P3490" s="3" t="s">
        <v>5506</v>
      </c>
    </row>
    <row r="3491" spans="10:16" x14ac:dyDescent="0.45">
      <c r="J3491" s="4" t="s">
        <v>3571</v>
      </c>
      <c r="K3491" s="4" t="s">
        <v>2756</v>
      </c>
      <c r="L3491" s="3"/>
      <c r="O3491" t="str">
        <f t="shared" si="153"/>
        <v>es_goodsIcon_goodsIconCd</v>
      </c>
      <c r="P3491" s="3"/>
    </row>
    <row r="3492" spans="10:16" x14ac:dyDescent="0.45">
      <c r="J3492" s="4" t="s">
        <v>3571</v>
      </c>
      <c r="K3492" s="4" t="s">
        <v>4636</v>
      </c>
      <c r="L3492" s="3" t="s">
        <v>5506</v>
      </c>
      <c r="O3492" t="str">
        <f t="shared" si="153"/>
        <v>es_goodsIcon_iconKind</v>
      </c>
      <c r="P3492" s="3" t="s">
        <v>5506</v>
      </c>
    </row>
    <row r="3493" spans="10:16" x14ac:dyDescent="0.45">
      <c r="J3493" s="4" t="s">
        <v>3571</v>
      </c>
      <c r="K3493" s="4" t="s">
        <v>2753</v>
      </c>
      <c r="L3493" s="3" t="s">
        <v>5506</v>
      </c>
      <c r="O3493" t="str">
        <f t="shared" si="153"/>
        <v>es_goodsIcon_goodsIconStartYmd</v>
      </c>
      <c r="P3493" s="3" t="s">
        <v>5506</v>
      </c>
    </row>
    <row r="3494" spans="10:16" x14ac:dyDescent="0.45">
      <c r="J3494" s="4" t="s">
        <v>3571</v>
      </c>
      <c r="K3494" s="4" t="s">
        <v>2754</v>
      </c>
      <c r="L3494" s="3"/>
      <c r="O3494" t="str">
        <f t="shared" si="153"/>
        <v>es_goodsIcon_goodsIconEndYmd</v>
      </c>
      <c r="P3494" s="3"/>
    </row>
    <row r="3495" spans="10:16" x14ac:dyDescent="0.45">
      <c r="J3495" s="4" t="s">
        <v>3571</v>
      </c>
      <c r="K3495" s="4" t="s">
        <v>4637</v>
      </c>
      <c r="L3495" s="3"/>
      <c r="O3495" t="str">
        <f t="shared" si="153"/>
        <v>es_goodsIcon_benefitSno</v>
      </c>
      <c r="P3495" s="3"/>
    </row>
    <row r="3496" spans="10:16" x14ac:dyDescent="0.45">
      <c r="J3496" s="4" t="s">
        <v>3571</v>
      </c>
      <c r="K3496" s="4" t="s">
        <v>2486</v>
      </c>
      <c r="L3496" s="3"/>
      <c r="O3496" t="str">
        <f t="shared" si="153"/>
        <v>es_goodsIcon_regDt</v>
      </c>
      <c r="P3496" s="3"/>
    </row>
    <row r="3497" spans="10:16" x14ac:dyDescent="0.45">
      <c r="J3497" s="4" t="s">
        <v>3572</v>
      </c>
      <c r="K3497" s="4" t="s">
        <v>2450</v>
      </c>
      <c r="L3497" s="3" t="s">
        <v>5505</v>
      </c>
      <c r="O3497" t="str">
        <f t="shared" si="153"/>
        <v>es_goodsImage_sno</v>
      </c>
      <c r="P3497" s="3" t="s">
        <v>5505</v>
      </c>
    </row>
    <row r="3498" spans="10:16" x14ac:dyDescent="0.45">
      <c r="J3498" s="4" t="s">
        <v>3572</v>
      </c>
      <c r="K3498" s="4" t="s">
        <v>2475</v>
      </c>
      <c r="L3498" s="3" t="s">
        <v>5506</v>
      </c>
      <c r="O3498" t="str">
        <f t="shared" si="153"/>
        <v>es_goodsImage_goodsNo</v>
      </c>
      <c r="P3498" s="3" t="s">
        <v>5506</v>
      </c>
    </row>
    <row r="3499" spans="10:16" x14ac:dyDescent="0.45">
      <c r="J3499" s="4" t="s">
        <v>3572</v>
      </c>
      <c r="K3499" s="4" t="s">
        <v>4553</v>
      </c>
      <c r="L3499" s="3"/>
      <c r="O3499" t="str">
        <f t="shared" si="153"/>
        <v>es_goodsImage_imageSize</v>
      </c>
      <c r="P3499" s="3"/>
    </row>
    <row r="3500" spans="10:16" x14ac:dyDescent="0.45">
      <c r="J3500" s="4" t="s">
        <v>3572</v>
      </c>
      <c r="K3500" s="4" t="s">
        <v>4638</v>
      </c>
      <c r="L3500" s="3"/>
      <c r="O3500" t="str">
        <f t="shared" si="153"/>
        <v>es_goodsImage_imageHeightSize</v>
      </c>
      <c r="P3500" s="3"/>
    </row>
    <row r="3501" spans="10:16" x14ac:dyDescent="0.45">
      <c r="J3501" s="4" t="s">
        <v>3572</v>
      </c>
      <c r="K3501" s="4" t="s">
        <v>4639</v>
      </c>
      <c r="L3501" s="3"/>
      <c r="O3501" t="str">
        <f t="shared" si="153"/>
        <v>es_goodsImage_imageNo</v>
      </c>
      <c r="P3501" s="3"/>
    </row>
    <row r="3502" spans="10:16" x14ac:dyDescent="0.45">
      <c r="J3502" s="4" t="s">
        <v>3572</v>
      </c>
      <c r="K3502" s="4" t="s">
        <v>4640</v>
      </c>
      <c r="L3502" s="3" t="s">
        <v>5506</v>
      </c>
      <c r="O3502" t="str">
        <f t="shared" si="153"/>
        <v>es_goodsImage_imageKind</v>
      </c>
      <c r="P3502" s="3" t="s">
        <v>5506</v>
      </c>
    </row>
    <row r="3503" spans="10:16" x14ac:dyDescent="0.45">
      <c r="J3503" s="4" t="s">
        <v>3572</v>
      </c>
      <c r="K3503" s="4" t="s">
        <v>4641</v>
      </c>
      <c r="L3503" s="3"/>
      <c r="O3503" t="str">
        <f t="shared" si="153"/>
        <v>es_goodsImage_imageName</v>
      </c>
      <c r="P3503" s="3"/>
    </row>
    <row r="3504" spans="10:16" x14ac:dyDescent="0.45">
      <c r="J3504" s="4" t="s">
        <v>3572</v>
      </c>
      <c r="K3504" s="4" t="s">
        <v>4642</v>
      </c>
      <c r="L3504" s="3"/>
      <c r="O3504" t="str">
        <f t="shared" si="153"/>
        <v>es_goodsImage_imageRealName</v>
      </c>
      <c r="P3504" s="3"/>
    </row>
    <row r="3505" spans="10:16" x14ac:dyDescent="0.45">
      <c r="J3505" s="4" t="s">
        <v>3572</v>
      </c>
      <c r="K3505" s="4" t="s">
        <v>4643</v>
      </c>
      <c r="L3505" s="3"/>
      <c r="O3505" t="str">
        <f t="shared" si="153"/>
        <v>es_goodsImage_imageRealSize</v>
      </c>
      <c r="P3505" s="3"/>
    </row>
    <row r="3506" spans="10:16" x14ac:dyDescent="0.45">
      <c r="J3506" s="4" t="s">
        <v>3572</v>
      </c>
      <c r="K3506" s="4" t="s">
        <v>2486</v>
      </c>
      <c r="L3506" s="3"/>
      <c r="O3506" t="str">
        <f t="shared" si="153"/>
        <v>es_goodsImage_regDt</v>
      </c>
      <c r="P3506" s="3"/>
    </row>
    <row r="3507" spans="10:16" x14ac:dyDescent="0.45">
      <c r="J3507" s="4" t="s">
        <v>3572</v>
      </c>
      <c r="K3507" s="4" t="s">
        <v>2487</v>
      </c>
      <c r="L3507" s="3"/>
      <c r="O3507" t="str">
        <f t="shared" si="153"/>
        <v>es_goodsImage_modDt</v>
      </c>
      <c r="P3507" s="3"/>
    </row>
    <row r="3508" spans="10:16" x14ac:dyDescent="0.45">
      <c r="J3508" s="4" t="s">
        <v>3573</v>
      </c>
      <c r="K3508" s="4" t="s">
        <v>2450</v>
      </c>
      <c r="L3508" s="3" t="s">
        <v>5505</v>
      </c>
      <c r="O3508" t="str">
        <f t="shared" si="153"/>
        <v>es_goodsLinkBenefit_sno</v>
      </c>
      <c r="P3508" s="3" t="s">
        <v>5505</v>
      </c>
    </row>
    <row r="3509" spans="10:16" x14ac:dyDescent="0.45">
      <c r="J3509" s="4" t="s">
        <v>3573</v>
      </c>
      <c r="K3509" s="4" t="s">
        <v>2475</v>
      </c>
      <c r="L3509" s="3" t="s">
        <v>5506</v>
      </c>
      <c r="O3509" t="str">
        <f t="shared" si="153"/>
        <v>es_goodsLinkBenefit_goodsNo</v>
      </c>
      <c r="P3509" s="3" t="s">
        <v>5506</v>
      </c>
    </row>
    <row r="3510" spans="10:16" x14ac:dyDescent="0.45">
      <c r="J3510" s="4" t="s">
        <v>3573</v>
      </c>
      <c r="K3510" s="4" t="s">
        <v>4637</v>
      </c>
      <c r="L3510" s="3" t="s">
        <v>5506</v>
      </c>
      <c r="O3510" t="str">
        <f t="shared" si="153"/>
        <v>es_goodsLinkBenefit_benefitSno</v>
      </c>
      <c r="P3510" s="3" t="s">
        <v>5506</v>
      </c>
    </row>
    <row r="3511" spans="10:16" x14ac:dyDescent="0.45">
      <c r="J3511" s="4" t="s">
        <v>3573</v>
      </c>
      <c r="K3511" s="4" t="s">
        <v>2712</v>
      </c>
      <c r="L3511" s="3"/>
      <c r="O3511" t="str">
        <f t="shared" si="153"/>
        <v>es_goodsLinkBenefit_benefitUseType</v>
      </c>
      <c r="P3511" s="3"/>
    </row>
    <row r="3512" spans="10:16" x14ac:dyDescent="0.45">
      <c r="J3512" s="4" t="s">
        <v>3573</v>
      </c>
      <c r="K3512" s="4" t="s">
        <v>4644</v>
      </c>
      <c r="L3512" s="3" t="s">
        <v>5506</v>
      </c>
      <c r="O3512" t="str">
        <f t="shared" si="153"/>
        <v>es_goodsLinkBenefit_linkPeriodStart</v>
      </c>
      <c r="P3512" s="3" t="s">
        <v>5506</v>
      </c>
    </row>
    <row r="3513" spans="10:16" x14ac:dyDescent="0.45">
      <c r="J3513" s="4" t="s">
        <v>3573</v>
      </c>
      <c r="K3513" s="4" t="s">
        <v>4645</v>
      </c>
      <c r="L3513" s="3"/>
      <c r="O3513" t="str">
        <f t="shared" si="153"/>
        <v>es_goodsLinkBenefit_linkPeriodEnd</v>
      </c>
      <c r="P3513" s="3"/>
    </row>
    <row r="3514" spans="10:16" x14ac:dyDescent="0.45">
      <c r="J3514" s="4" t="s">
        <v>3573</v>
      </c>
      <c r="K3514" s="4" t="s">
        <v>2756</v>
      </c>
      <c r="L3514" s="3"/>
      <c r="O3514" t="str">
        <f t="shared" si="153"/>
        <v>es_goodsLinkBenefit_goodsIconCd</v>
      </c>
      <c r="P3514" s="3"/>
    </row>
    <row r="3515" spans="10:16" x14ac:dyDescent="0.45">
      <c r="J3515" s="4" t="s">
        <v>3573</v>
      </c>
      <c r="K3515" s="4" t="s">
        <v>2486</v>
      </c>
      <c r="L3515" s="3"/>
      <c r="O3515" t="str">
        <f t="shared" si="153"/>
        <v>es_goodsLinkBenefit_regDt</v>
      </c>
      <c r="P3515" s="3"/>
    </row>
    <row r="3516" spans="10:16" x14ac:dyDescent="0.45">
      <c r="J3516" s="4" t="s">
        <v>3573</v>
      </c>
      <c r="K3516" s="4" t="s">
        <v>2487</v>
      </c>
      <c r="L3516" s="3"/>
      <c r="O3516" t="str">
        <f t="shared" si="153"/>
        <v>es_goodsLinkBenefit_modDt</v>
      </c>
      <c r="P3516" s="3"/>
    </row>
    <row r="3517" spans="10:16" x14ac:dyDescent="0.45">
      <c r="J3517" s="4" t="s">
        <v>3574</v>
      </c>
      <c r="K3517" s="4" t="s">
        <v>2450</v>
      </c>
      <c r="L3517" s="3" t="s">
        <v>5505</v>
      </c>
      <c r="O3517" t="str">
        <f t="shared" si="153"/>
        <v>es_goodsLinkBrand_sno</v>
      </c>
      <c r="P3517" s="3" t="s">
        <v>5505</v>
      </c>
    </row>
    <row r="3518" spans="10:16" x14ac:dyDescent="0.45">
      <c r="J3518" s="4" t="s">
        <v>3574</v>
      </c>
      <c r="K3518" s="4" t="s">
        <v>2475</v>
      </c>
      <c r="L3518" s="3" t="s">
        <v>5506</v>
      </c>
      <c r="O3518" t="str">
        <f t="shared" si="153"/>
        <v>es_goodsLinkBrand_goodsNo</v>
      </c>
      <c r="P3518" s="3" t="s">
        <v>5506</v>
      </c>
    </row>
    <row r="3519" spans="10:16" x14ac:dyDescent="0.45">
      <c r="J3519" s="4" t="s">
        <v>3574</v>
      </c>
      <c r="K3519" s="4" t="s">
        <v>2511</v>
      </c>
      <c r="L3519" s="3" t="s">
        <v>5506</v>
      </c>
      <c r="O3519" t="str">
        <f t="shared" si="153"/>
        <v>es_goodsLinkBrand_cateCd</v>
      </c>
      <c r="P3519" s="3" t="s">
        <v>5506</v>
      </c>
    </row>
    <row r="3520" spans="10:16" x14ac:dyDescent="0.45">
      <c r="J3520" s="4" t="s">
        <v>3574</v>
      </c>
      <c r="K3520" s="4" t="s">
        <v>2802</v>
      </c>
      <c r="L3520" s="3"/>
      <c r="O3520" t="str">
        <f t="shared" si="153"/>
        <v>es_goodsLinkBrand_cateLinkFl</v>
      </c>
      <c r="P3520" s="3"/>
    </row>
    <row r="3521" spans="10:16" x14ac:dyDescent="0.45">
      <c r="J3521" s="4" t="s">
        <v>3574</v>
      </c>
      <c r="K3521" s="4" t="s">
        <v>2803</v>
      </c>
      <c r="L3521" s="3"/>
      <c r="O3521" t="str">
        <f t="shared" si="153"/>
        <v>es_goodsLinkBrand_goodsSort</v>
      </c>
      <c r="P3521" s="3"/>
    </row>
    <row r="3522" spans="10:16" x14ac:dyDescent="0.45">
      <c r="J3522" s="4" t="s">
        <v>3574</v>
      </c>
      <c r="K3522" s="4" t="s">
        <v>2804</v>
      </c>
      <c r="L3522" s="3"/>
      <c r="O3522" t="str">
        <f t="shared" si="153"/>
        <v>es_goodsLinkBrand_fixSort</v>
      </c>
      <c r="P3522" s="3"/>
    </row>
    <row r="3523" spans="10:16" x14ac:dyDescent="0.45">
      <c r="J3523" s="4" t="s">
        <v>3574</v>
      </c>
      <c r="K3523" s="4" t="s">
        <v>2486</v>
      </c>
      <c r="L3523" s="3"/>
      <c r="O3523" t="str">
        <f t="shared" si="153"/>
        <v>es_goodsLinkBrand_regDt</v>
      </c>
      <c r="P3523" s="3"/>
    </row>
    <row r="3524" spans="10:16" x14ac:dyDescent="0.45">
      <c r="J3524" s="4" t="s">
        <v>3574</v>
      </c>
      <c r="K3524" s="4" t="s">
        <v>2487</v>
      </c>
      <c r="L3524" s="3"/>
      <c r="O3524" t="str">
        <f t="shared" si="153"/>
        <v>es_goodsLinkBrand_modDt</v>
      </c>
      <c r="P3524" s="3"/>
    </row>
    <row r="3525" spans="10:16" x14ac:dyDescent="0.45">
      <c r="J3525" s="4" t="s">
        <v>836</v>
      </c>
      <c r="K3525" s="4" t="s">
        <v>2450</v>
      </c>
      <c r="L3525" s="3" t="s">
        <v>5505</v>
      </c>
      <c r="O3525" t="str">
        <f t="shared" ref="O3525:O3588" si="154">J3525&amp;"_"&amp;K3525</f>
        <v>es_goodsLinkCategory_sno</v>
      </c>
      <c r="P3525" s="3" t="s">
        <v>5505</v>
      </c>
    </row>
    <row r="3526" spans="10:16" x14ac:dyDescent="0.45">
      <c r="J3526" s="4" t="s">
        <v>836</v>
      </c>
      <c r="K3526" s="4" t="s">
        <v>2475</v>
      </c>
      <c r="L3526" s="3" t="s">
        <v>5506</v>
      </c>
      <c r="O3526" t="str">
        <f t="shared" si="154"/>
        <v>es_goodsLinkCategory_goodsNo</v>
      </c>
      <c r="P3526" s="3" t="s">
        <v>5506</v>
      </c>
    </row>
    <row r="3527" spans="10:16" x14ac:dyDescent="0.45">
      <c r="J3527" s="4" t="s">
        <v>836</v>
      </c>
      <c r="K3527" s="4" t="s">
        <v>2511</v>
      </c>
      <c r="L3527" s="3" t="s">
        <v>5506</v>
      </c>
      <c r="O3527" t="str">
        <f t="shared" si="154"/>
        <v>es_goodsLinkCategory_cateCd</v>
      </c>
      <c r="P3527" s="3" t="s">
        <v>5506</v>
      </c>
    </row>
    <row r="3528" spans="10:16" x14ac:dyDescent="0.45">
      <c r="J3528" s="4" t="s">
        <v>836</v>
      </c>
      <c r="K3528" s="4" t="s">
        <v>2802</v>
      </c>
      <c r="L3528" s="3"/>
      <c r="O3528" t="str">
        <f t="shared" si="154"/>
        <v>es_goodsLinkCategory_cateLinkFl</v>
      </c>
      <c r="P3528" s="3"/>
    </row>
    <row r="3529" spans="10:16" x14ac:dyDescent="0.45">
      <c r="J3529" s="4" t="s">
        <v>836</v>
      </c>
      <c r="K3529" s="4" t="s">
        <v>2803</v>
      </c>
      <c r="L3529" s="3"/>
      <c r="O3529" t="str">
        <f t="shared" si="154"/>
        <v>es_goodsLinkCategory_goodsSort</v>
      </c>
      <c r="P3529" s="3"/>
    </row>
    <row r="3530" spans="10:16" x14ac:dyDescent="0.45">
      <c r="J3530" s="4" t="s">
        <v>836</v>
      </c>
      <c r="K3530" s="4" t="s">
        <v>2804</v>
      </c>
      <c r="L3530" s="3"/>
      <c r="O3530" t="str">
        <f t="shared" si="154"/>
        <v>es_goodsLinkCategory_fixSort</v>
      </c>
      <c r="P3530" s="3"/>
    </row>
    <row r="3531" spans="10:16" x14ac:dyDescent="0.45">
      <c r="J3531" s="4" t="s">
        <v>836</v>
      </c>
      <c r="K3531" s="4" t="s">
        <v>2486</v>
      </c>
      <c r="L3531" s="3"/>
      <c r="O3531" t="str">
        <f t="shared" si="154"/>
        <v>es_goodsLinkCategory_regDt</v>
      </c>
      <c r="P3531" s="3"/>
    </row>
    <row r="3532" spans="10:16" x14ac:dyDescent="0.45">
      <c r="J3532" s="4" t="s">
        <v>836</v>
      </c>
      <c r="K3532" s="4" t="s">
        <v>2487</v>
      </c>
      <c r="L3532" s="3"/>
      <c r="O3532" t="str">
        <f t="shared" si="154"/>
        <v>es_goodsLinkCategory_modDt</v>
      </c>
      <c r="P3532" s="3"/>
    </row>
    <row r="3533" spans="10:16" x14ac:dyDescent="0.45">
      <c r="J3533" s="4" t="s">
        <v>3575</v>
      </c>
      <c r="K3533" s="4" t="s">
        <v>4635</v>
      </c>
      <c r="L3533" s="3" t="s">
        <v>5505</v>
      </c>
      <c r="O3533" t="str">
        <f t="shared" si="154"/>
        <v>es_goodsMainStatistics_goodsYMD</v>
      </c>
      <c r="P3533" s="3" t="s">
        <v>5505</v>
      </c>
    </row>
    <row r="3534" spans="10:16" x14ac:dyDescent="0.45">
      <c r="J3534" s="4" t="s">
        <v>3575</v>
      </c>
      <c r="K3534" s="4" t="s">
        <v>2496</v>
      </c>
      <c r="L3534" s="3" t="s">
        <v>5505</v>
      </c>
      <c r="O3534" t="str">
        <f t="shared" si="154"/>
        <v>es_goodsMainStatistics_mallSno</v>
      </c>
      <c r="P3534" s="3" t="s">
        <v>5505</v>
      </c>
    </row>
    <row r="3535" spans="10:16" x14ac:dyDescent="0.45">
      <c r="J3535" s="4" t="s">
        <v>3575</v>
      </c>
      <c r="K3535" s="4" t="s">
        <v>2475</v>
      </c>
      <c r="L3535" s="3" t="s">
        <v>5505</v>
      </c>
      <c r="O3535" t="str">
        <f t="shared" si="154"/>
        <v>es_goodsMainStatistics_goodsNo</v>
      </c>
      <c r="P3535" s="3" t="s">
        <v>5505</v>
      </c>
    </row>
    <row r="3536" spans="10:16" x14ac:dyDescent="0.45">
      <c r="J3536" s="4" t="s">
        <v>3575</v>
      </c>
      <c r="K3536" s="4" t="s">
        <v>2499</v>
      </c>
      <c r="L3536" s="3" t="s">
        <v>5505</v>
      </c>
      <c r="O3536" t="str">
        <f t="shared" si="154"/>
        <v>es_goodsMainStatistics_optionSno</v>
      </c>
      <c r="P3536" s="3" t="s">
        <v>5505</v>
      </c>
    </row>
    <row r="3537" spans="10:16" x14ac:dyDescent="0.45">
      <c r="J3537" s="4" t="s">
        <v>3575</v>
      </c>
      <c r="K3537" s="4" t="s">
        <v>2939</v>
      </c>
      <c r="L3537" s="3" t="s">
        <v>5505</v>
      </c>
      <c r="O3537" t="str">
        <f t="shared" si="154"/>
        <v>es_goodsMainStatistics_orderTypeFl</v>
      </c>
      <c r="P3537" s="3" t="s">
        <v>5505</v>
      </c>
    </row>
    <row r="3538" spans="10:16" x14ac:dyDescent="0.45">
      <c r="J3538" s="4" t="s">
        <v>3575</v>
      </c>
      <c r="K3538" s="4" t="s">
        <v>4196</v>
      </c>
      <c r="L3538" s="3" t="s">
        <v>5505</v>
      </c>
      <c r="O3538" t="str">
        <f t="shared" si="154"/>
        <v>es_goodsMainStatistics_themeSno</v>
      </c>
      <c r="P3538" s="3" t="s">
        <v>5505</v>
      </c>
    </row>
    <row r="3539" spans="10:16" x14ac:dyDescent="0.45">
      <c r="J3539" s="4" t="s">
        <v>3575</v>
      </c>
      <c r="K3539" s="4" t="s">
        <v>4311</v>
      </c>
      <c r="L3539" s="3"/>
      <c r="O3539" t="str">
        <f t="shared" si="154"/>
        <v>es_goodsMainStatistics_themeNm</v>
      </c>
      <c r="P3539" s="3"/>
    </row>
    <row r="3540" spans="10:16" x14ac:dyDescent="0.45">
      <c r="J3540" s="4" t="s">
        <v>3575</v>
      </c>
      <c r="K3540" s="4" t="s">
        <v>4646</v>
      </c>
      <c r="L3540" s="3"/>
      <c r="O3540" t="str">
        <f t="shared" si="154"/>
        <v>es_goodsMainStatistics_themeDevice</v>
      </c>
      <c r="P3540" s="3"/>
    </row>
    <row r="3541" spans="10:16" x14ac:dyDescent="0.45">
      <c r="J3541" s="4" t="s">
        <v>3575</v>
      </c>
      <c r="K3541" s="4" t="s">
        <v>2511</v>
      </c>
      <c r="L3541" s="3"/>
      <c r="O3541" t="str">
        <f t="shared" si="154"/>
        <v>es_goodsMainStatistics_cateCd</v>
      </c>
      <c r="P3541" s="3"/>
    </row>
    <row r="3542" spans="10:16" x14ac:dyDescent="0.45">
      <c r="J3542" s="4" t="s">
        <v>3575</v>
      </c>
      <c r="K3542" s="4" t="s">
        <v>2786</v>
      </c>
      <c r="L3542" s="3"/>
      <c r="O3542" t="str">
        <f t="shared" si="154"/>
        <v>es_goodsMainStatistics_orderCnt</v>
      </c>
      <c r="P3542" s="3"/>
    </row>
    <row r="3543" spans="10:16" x14ac:dyDescent="0.45">
      <c r="J3543" s="4" t="s">
        <v>3575</v>
      </c>
      <c r="K3543" s="4" t="s">
        <v>2500</v>
      </c>
      <c r="L3543" s="3"/>
      <c r="O3543" t="str">
        <f t="shared" si="154"/>
        <v>es_goodsMainStatistics_goodsCnt</v>
      </c>
      <c r="P3543" s="3"/>
    </row>
    <row r="3544" spans="10:16" x14ac:dyDescent="0.45">
      <c r="J3544" s="4" t="s">
        <v>3575</v>
      </c>
      <c r="K3544" s="4" t="s">
        <v>2730</v>
      </c>
      <c r="L3544" s="3"/>
      <c r="O3544" t="str">
        <f t="shared" si="154"/>
        <v>es_goodsMainStatistics_goodsPrice</v>
      </c>
      <c r="P3544" s="3"/>
    </row>
    <row r="3545" spans="10:16" x14ac:dyDescent="0.45">
      <c r="J3545" s="4" t="s">
        <v>3575</v>
      </c>
      <c r="K3545" s="4" t="s">
        <v>3091</v>
      </c>
      <c r="L3545" s="3"/>
      <c r="O3545" t="str">
        <f t="shared" si="154"/>
        <v>es_goodsMainStatistics_optionInfo</v>
      </c>
      <c r="P3545" s="3"/>
    </row>
    <row r="3546" spans="10:16" x14ac:dyDescent="0.45">
      <c r="J3546" s="4" t="s">
        <v>3575</v>
      </c>
      <c r="K3546" s="4" t="s">
        <v>3068</v>
      </c>
      <c r="L3546" s="3"/>
      <c r="O3546" t="str">
        <f t="shared" si="154"/>
        <v>es_goodsMainStatistics_optionPrice</v>
      </c>
      <c r="P3546" s="3"/>
    </row>
    <row r="3547" spans="10:16" x14ac:dyDescent="0.45">
      <c r="J3547" s="4" t="s">
        <v>3575</v>
      </c>
      <c r="K3547" s="4" t="s">
        <v>2486</v>
      </c>
      <c r="L3547" s="3"/>
      <c r="O3547" t="str">
        <f t="shared" si="154"/>
        <v>es_goodsMainStatistics_regDt</v>
      </c>
      <c r="P3547" s="3"/>
    </row>
    <row r="3548" spans="10:16" x14ac:dyDescent="0.45">
      <c r="J3548" s="4" t="s">
        <v>3575</v>
      </c>
      <c r="K3548" s="4" t="s">
        <v>2487</v>
      </c>
      <c r="L3548" s="3"/>
      <c r="O3548" t="str">
        <f t="shared" si="154"/>
        <v>es_goodsMainStatistics_modDt</v>
      </c>
      <c r="P3548" s="3"/>
    </row>
    <row r="3549" spans="10:16" x14ac:dyDescent="0.45">
      <c r="J3549" s="4" t="s">
        <v>3576</v>
      </c>
      <c r="K3549" s="4" t="s">
        <v>2450</v>
      </c>
      <c r="L3549" s="3" t="s">
        <v>5505</v>
      </c>
      <c r="O3549" t="str">
        <f t="shared" si="154"/>
        <v>es_goodsMustInfo_sno</v>
      </c>
      <c r="P3549" s="3" t="s">
        <v>5505</v>
      </c>
    </row>
    <row r="3550" spans="10:16" x14ac:dyDescent="0.45">
      <c r="J3550" s="4" t="s">
        <v>3576</v>
      </c>
      <c r="K3550" s="4" t="s">
        <v>2654</v>
      </c>
      <c r="L3550" s="3"/>
      <c r="O3550" t="str">
        <f t="shared" si="154"/>
        <v>es_goodsMustInfo_scmNo</v>
      </c>
      <c r="P3550" s="3"/>
    </row>
    <row r="3551" spans="10:16" x14ac:dyDescent="0.45">
      <c r="J3551" s="4" t="s">
        <v>3576</v>
      </c>
      <c r="K3551" s="4" t="s">
        <v>4647</v>
      </c>
      <c r="L3551" s="3"/>
      <c r="O3551" t="str">
        <f t="shared" si="154"/>
        <v>es_goodsMustInfo_mustInfoNm</v>
      </c>
      <c r="P3551" s="3"/>
    </row>
    <row r="3552" spans="10:16" x14ac:dyDescent="0.45">
      <c r="J3552" s="4" t="s">
        <v>3576</v>
      </c>
      <c r="K3552" s="4" t="s">
        <v>4648</v>
      </c>
      <c r="L3552" s="3"/>
      <c r="O3552" t="str">
        <f t="shared" si="154"/>
        <v>es_goodsMustInfo_info</v>
      </c>
      <c r="P3552" s="3"/>
    </row>
    <row r="3553" spans="10:16" x14ac:dyDescent="0.45">
      <c r="J3553" s="4" t="s">
        <v>3576</v>
      </c>
      <c r="K3553" s="4" t="s">
        <v>4548</v>
      </c>
      <c r="L3553" s="3"/>
      <c r="O3553" t="str">
        <f t="shared" si="154"/>
        <v>es_goodsMustInfo_useCnt</v>
      </c>
      <c r="P3553" s="3"/>
    </row>
    <row r="3554" spans="10:16" x14ac:dyDescent="0.45">
      <c r="J3554" s="4" t="s">
        <v>3576</v>
      </c>
      <c r="K3554" s="4" t="s">
        <v>2486</v>
      </c>
      <c r="L3554" s="3"/>
      <c r="O3554" t="str">
        <f t="shared" si="154"/>
        <v>es_goodsMustInfo_regDt</v>
      </c>
      <c r="P3554" s="3"/>
    </row>
    <row r="3555" spans="10:16" x14ac:dyDescent="0.45">
      <c r="J3555" s="4" t="s">
        <v>3576</v>
      </c>
      <c r="K3555" s="4" t="s">
        <v>2487</v>
      </c>
      <c r="L3555" s="3"/>
      <c r="O3555" t="str">
        <f t="shared" si="154"/>
        <v>es_goodsMustInfo_modDt</v>
      </c>
      <c r="P3555" s="3"/>
    </row>
    <row r="3556" spans="10:16" x14ac:dyDescent="0.45">
      <c r="J3556" s="4" t="s">
        <v>3577</v>
      </c>
      <c r="K3556" s="4" t="s">
        <v>2450</v>
      </c>
      <c r="L3556" s="3" t="s">
        <v>5505</v>
      </c>
      <c r="O3556" t="str">
        <f t="shared" si="154"/>
        <v>es_goodsOption_sno</v>
      </c>
      <c r="P3556" s="3" t="s">
        <v>5505</v>
      </c>
    </row>
    <row r="3557" spans="10:16" x14ac:dyDescent="0.45">
      <c r="J3557" s="4" t="s">
        <v>3577</v>
      </c>
      <c r="K3557" s="4" t="s">
        <v>2475</v>
      </c>
      <c r="L3557" s="3" t="s">
        <v>5506</v>
      </c>
      <c r="O3557" t="str">
        <f t="shared" si="154"/>
        <v>es_goodsOption_goodsNo</v>
      </c>
      <c r="P3557" s="3" t="s">
        <v>5506</v>
      </c>
    </row>
    <row r="3558" spans="10:16" x14ac:dyDescent="0.45">
      <c r="J3558" s="4" t="s">
        <v>3577</v>
      </c>
      <c r="K3558" s="4" t="s">
        <v>4649</v>
      </c>
      <c r="L3558" s="3"/>
      <c r="O3558" t="str">
        <f t="shared" si="154"/>
        <v>es_goodsOption_optionNo</v>
      </c>
      <c r="P3558" s="3"/>
    </row>
    <row r="3559" spans="10:16" x14ac:dyDescent="0.45">
      <c r="J3559" s="4" t="s">
        <v>3577</v>
      </c>
      <c r="K3559" s="4" t="s">
        <v>4650</v>
      </c>
      <c r="L3559" s="3"/>
      <c r="O3559" t="str">
        <f t="shared" si="154"/>
        <v>es_goodsOption_optionValue1</v>
      </c>
      <c r="P3559" s="3"/>
    </row>
    <row r="3560" spans="10:16" x14ac:dyDescent="0.45">
      <c r="J3560" s="4" t="s">
        <v>3577</v>
      </c>
      <c r="K3560" s="4" t="s">
        <v>4651</v>
      </c>
      <c r="L3560" s="3"/>
      <c r="O3560" t="str">
        <f t="shared" si="154"/>
        <v>es_goodsOption_optionValue2</v>
      </c>
      <c r="P3560" s="3"/>
    </row>
    <row r="3561" spans="10:16" x14ac:dyDescent="0.45">
      <c r="J3561" s="4" t="s">
        <v>3577</v>
      </c>
      <c r="K3561" s="4" t="s">
        <v>4652</v>
      </c>
      <c r="L3561" s="3"/>
      <c r="O3561" t="str">
        <f t="shared" si="154"/>
        <v>es_goodsOption_optionValue3</v>
      </c>
      <c r="P3561" s="3"/>
    </row>
    <row r="3562" spans="10:16" x14ac:dyDescent="0.45">
      <c r="J3562" s="4" t="s">
        <v>3577</v>
      </c>
      <c r="K3562" s="4" t="s">
        <v>4653</v>
      </c>
      <c r="L3562" s="3"/>
      <c r="O3562" t="str">
        <f t="shared" si="154"/>
        <v>es_goodsOption_optionValue4</v>
      </c>
      <c r="P3562" s="3"/>
    </row>
    <row r="3563" spans="10:16" x14ac:dyDescent="0.45">
      <c r="J3563" s="4" t="s">
        <v>3577</v>
      </c>
      <c r="K3563" s="4" t="s">
        <v>4654</v>
      </c>
      <c r="L3563" s="3"/>
      <c r="O3563" t="str">
        <f t="shared" si="154"/>
        <v>es_goodsOption_optionValue5</v>
      </c>
      <c r="P3563" s="3"/>
    </row>
    <row r="3564" spans="10:16" x14ac:dyDescent="0.45">
      <c r="J3564" s="4" t="s">
        <v>3577</v>
      </c>
      <c r="K3564" s="4" t="s">
        <v>3068</v>
      </c>
      <c r="L3564" s="3"/>
      <c r="O3564" t="str">
        <f t="shared" si="154"/>
        <v>es_goodsOption_optionPrice</v>
      </c>
      <c r="P3564" s="3"/>
    </row>
    <row r="3565" spans="10:16" x14ac:dyDescent="0.45">
      <c r="J3565" s="4" t="s">
        <v>3577</v>
      </c>
      <c r="K3565" s="4" t="s">
        <v>3069</v>
      </c>
      <c r="L3565" s="3"/>
      <c r="O3565" t="str">
        <f t="shared" si="154"/>
        <v>es_goodsOption_optionCostPrice</v>
      </c>
      <c r="P3565" s="3"/>
    </row>
    <row r="3566" spans="10:16" x14ac:dyDescent="0.45">
      <c r="J3566" s="4" t="s">
        <v>3577</v>
      </c>
      <c r="K3566" s="4" t="s">
        <v>4655</v>
      </c>
      <c r="L3566" s="3"/>
      <c r="O3566" t="str">
        <f t="shared" si="154"/>
        <v>es_goodsOption_optionViewFl</v>
      </c>
      <c r="P3566" s="3"/>
    </row>
    <row r="3567" spans="10:16" x14ac:dyDescent="0.45">
      <c r="J3567" s="4" t="s">
        <v>3577</v>
      </c>
      <c r="K3567" s="4" t="s">
        <v>4656</v>
      </c>
      <c r="L3567" s="3"/>
      <c r="O3567" t="str">
        <f t="shared" si="154"/>
        <v>es_goodsOption_optionSellFl</v>
      </c>
      <c r="P3567" s="3"/>
    </row>
    <row r="3568" spans="10:16" x14ac:dyDescent="0.45">
      <c r="J3568" s="4" t="s">
        <v>3577</v>
      </c>
      <c r="K3568" s="4" t="s">
        <v>4657</v>
      </c>
      <c r="L3568" s="3"/>
      <c r="O3568" t="str">
        <f t="shared" si="154"/>
        <v>es_goodsOption_optionSellCode</v>
      </c>
      <c r="P3568" s="3"/>
    </row>
    <row r="3569" spans="10:16" x14ac:dyDescent="0.45">
      <c r="J3569" s="4" t="s">
        <v>3577</v>
      </c>
      <c r="K3569" s="4" t="s">
        <v>4658</v>
      </c>
      <c r="L3569" s="3"/>
      <c r="O3569" t="str">
        <f t="shared" si="154"/>
        <v>es_goodsOption_optionDeliveryFl</v>
      </c>
      <c r="P3569" s="3"/>
    </row>
    <row r="3570" spans="10:16" x14ac:dyDescent="0.45">
      <c r="J3570" s="4" t="s">
        <v>3577</v>
      </c>
      <c r="K3570" s="4" t="s">
        <v>4659</v>
      </c>
      <c r="L3570" s="3"/>
      <c r="O3570" t="str">
        <f t="shared" si="154"/>
        <v>es_goodsOption_optionDeliveryCode</v>
      </c>
      <c r="P3570" s="3"/>
    </row>
    <row r="3571" spans="10:16" x14ac:dyDescent="0.45">
      <c r="J3571" s="4" t="s">
        <v>3577</v>
      </c>
      <c r="K3571" s="4" t="s">
        <v>4660</v>
      </c>
      <c r="L3571" s="3"/>
      <c r="O3571" t="str">
        <f t="shared" si="154"/>
        <v>es_goodsOption_optionCode</v>
      </c>
      <c r="P3571" s="3"/>
    </row>
    <row r="3572" spans="10:16" x14ac:dyDescent="0.45">
      <c r="J3572" s="4" t="s">
        <v>3577</v>
      </c>
      <c r="K3572" s="4" t="s">
        <v>4104</v>
      </c>
      <c r="L3572" s="3" t="s">
        <v>5506</v>
      </c>
      <c r="O3572" t="str">
        <f t="shared" si="154"/>
        <v>es_goodsOption_stockCnt</v>
      </c>
      <c r="P3572" s="3" t="s">
        <v>5506</v>
      </c>
    </row>
    <row r="3573" spans="10:16" x14ac:dyDescent="0.45">
      <c r="J3573" s="4" t="s">
        <v>3577</v>
      </c>
      <c r="K3573" s="4" t="s">
        <v>4661</v>
      </c>
      <c r="L3573" s="3"/>
      <c r="O3573" t="str">
        <f t="shared" si="154"/>
        <v>es_goodsOption_sellStopFl</v>
      </c>
      <c r="P3573" s="3"/>
    </row>
    <row r="3574" spans="10:16" x14ac:dyDescent="0.45">
      <c r="J3574" s="4" t="s">
        <v>3577</v>
      </c>
      <c r="K3574" s="4" t="s">
        <v>4662</v>
      </c>
      <c r="L3574" s="3"/>
      <c r="O3574" t="str">
        <f t="shared" si="154"/>
        <v>es_goodsOption_sellStopStock</v>
      </c>
      <c r="P3574" s="3"/>
    </row>
    <row r="3575" spans="10:16" x14ac:dyDescent="0.45">
      <c r="J3575" s="4" t="s">
        <v>3577</v>
      </c>
      <c r="K3575" s="4" t="s">
        <v>4663</v>
      </c>
      <c r="L3575" s="3"/>
      <c r="O3575" t="str">
        <f t="shared" si="154"/>
        <v>es_goodsOption_confirmRequestFl</v>
      </c>
      <c r="P3575" s="3"/>
    </row>
    <row r="3576" spans="10:16" x14ac:dyDescent="0.45">
      <c r="J3576" s="4" t="s">
        <v>3577</v>
      </c>
      <c r="K3576" s="4" t="s">
        <v>4664</v>
      </c>
      <c r="L3576" s="3"/>
      <c r="O3576" t="str">
        <f t="shared" si="154"/>
        <v>es_goodsOption_confirmRequestStock</v>
      </c>
      <c r="P3576" s="3"/>
    </row>
    <row r="3577" spans="10:16" x14ac:dyDescent="0.45">
      <c r="J3577" s="4" t="s">
        <v>3577</v>
      </c>
      <c r="K3577" s="4" t="s">
        <v>4665</v>
      </c>
      <c r="L3577" s="3"/>
      <c r="O3577" t="str">
        <f t="shared" si="154"/>
        <v>es_goodsOption_optionMemo</v>
      </c>
      <c r="P3577" s="3"/>
    </row>
    <row r="3578" spans="10:16" x14ac:dyDescent="0.45">
      <c r="J3578" s="4" t="s">
        <v>3577</v>
      </c>
      <c r="K3578" s="4" t="s">
        <v>4666</v>
      </c>
      <c r="L3578" s="3"/>
      <c r="O3578" t="str">
        <f t="shared" si="154"/>
        <v>es_goodsOption_deliverySmsSent</v>
      </c>
      <c r="P3578" s="3"/>
    </row>
    <row r="3579" spans="10:16" x14ac:dyDescent="0.45">
      <c r="J3579" s="4" t="s">
        <v>3577</v>
      </c>
      <c r="K3579" s="4" t="s">
        <v>2486</v>
      </c>
      <c r="L3579" s="3"/>
      <c r="O3579" t="str">
        <f t="shared" si="154"/>
        <v>es_goodsOption_regDt</v>
      </c>
      <c r="P3579" s="3"/>
    </row>
    <row r="3580" spans="10:16" x14ac:dyDescent="0.45">
      <c r="J3580" s="4" t="s">
        <v>3577</v>
      </c>
      <c r="K3580" s="4" t="s">
        <v>2487</v>
      </c>
      <c r="L3580" s="3"/>
      <c r="O3580" t="str">
        <f t="shared" si="154"/>
        <v>es_goodsOption_modDt</v>
      </c>
      <c r="P3580" s="3"/>
    </row>
    <row r="3581" spans="10:16" x14ac:dyDescent="0.45">
      <c r="J3581" s="4" t="s">
        <v>3578</v>
      </c>
      <c r="K3581" s="4" t="s">
        <v>4635</v>
      </c>
      <c r="L3581" s="3" t="s">
        <v>5505</v>
      </c>
      <c r="O3581" t="str">
        <f t="shared" si="154"/>
        <v>es_goodsOptionCategoryStatistics_goodsYMD</v>
      </c>
      <c r="P3581" s="3" t="s">
        <v>5505</v>
      </c>
    </row>
    <row r="3582" spans="10:16" x14ac:dyDescent="0.45">
      <c r="J3582" s="4" t="s">
        <v>3578</v>
      </c>
      <c r="K3582" s="4" t="s">
        <v>2496</v>
      </c>
      <c r="L3582" s="3" t="s">
        <v>5505</v>
      </c>
      <c r="O3582" t="str">
        <f t="shared" si="154"/>
        <v>es_goodsOptionCategoryStatistics_mallSno</v>
      </c>
      <c r="P3582" s="3" t="s">
        <v>5505</v>
      </c>
    </row>
    <row r="3583" spans="10:16" x14ac:dyDescent="0.45">
      <c r="J3583" s="4" t="s">
        <v>3578</v>
      </c>
      <c r="K3583" s="4" t="s">
        <v>2475</v>
      </c>
      <c r="L3583" s="3" t="s">
        <v>5505</v>
      </c>
      <c r="O3583" t="str">
        <f t="shared" si="154"/>
        <v>es_goodsOptionCategoryStatistics_goodsNo</v>
      </c>
      <c r="P3583" s="3" t="s">
        <v>5505</v>
      </c>
    </row>
    <row r="3584" spans="10:16" x14ac:dyDescent="0.45">
      <c r="J3584" s="4" t="s">
        <v>3578</v>
      </c>
      <c r="K3584" s="4" t="s">
        <v>2499</v>
      </c>
      <c r="L3584" s="3" t="s">
        <v>5505</v>
      </c>
      <c r="O3584" t="str">
        <f t="shared" si="154"/>
        <v>es_goodsOptionCategoryStatistics_optionSno</v>
      </c>
      <c r="P3584" s="3" t="s">
        <v>5505</v>
      </c>
    </row>
    <row r="3585" spans="10:16" x14ac:dyDescent="0.45">
      <c r="J3585" s="4" t="s">
        <v>3578</v>
      </c>
      <c r="K3585" s="4" t="s">
        <v>2939</v>
      </c>
      <c r="L3585" s="3" t="s">
        <v>5505</v>
      </c>
      <c r="O3585" t="str">
        <f t="shared" si="154"/>
        <v>es_goodsOptionCategoryStatistics_orderTypeFl</v>
      </c>
      <c r="P3585" s="3" t="s">
        <v>5505</v>
      </c>
    </row>
    <row r="3586" spans="10:16" x14ac:dyDescent="0.45">
      <c r="J3586" s="4" t="s">
        <v>3578</v>
      </c>
      <c r="K3586" s="4" t="s">
        <v>2511</v>
      </c>
      <c r="L3586" s="3" t="s">
        <v>5505</v>
      </c>
      <c r="O3586" t="str">
        <f t="shared" si="154"/>
        <v>es_goodsOptionCategoryStatistics_cateCd</v>
      </c>
      <c r="P3586" s="3" t="s">
        <v>5505</v>
      </c>
    </row>
    <row r="3587" spans="10:16" x14ac:dyDescent="0.45">
      <c r="J3587" s="4" t="s">
        <v>3578</v>
      </c>
      <c r="K3587" s="4" t="s">
        <v>2786</v>
      </c>
      <c r="L3587" s="3"/>
      <c r="O3587" t="str">
        <f t="shared" si="154"/>
        <v>es_goodsOptionCategoryStatistics_orderCnt</v>
      </c>
      <c r="P3587" s="3"/>
    </row>
    <row r="3588" spans="10:16" x14ac:dyDescent="0.45">
      <c r="J3588" s="4" t="s">
        <v>3578</v>
      </c>
      <c r="K3588" s="4" t="s">
        <v>2500</v>
      </c>
      <c r="L3588" s="3"/>
      <c r="O3588" t="str">
        <f t="shared" si="154"/>
        <v>es_goodsOptionCategoryStatistics_goodsCnt</v>
      </c>
      <c r="P3588" s="3"/>
    </row>
    <row r="3589" spans="10:16" x14ac:dyDescent="0.45">
      <c r="J3589" s="4" t="s">
        <v>3578</v>
      </c>
      <c r="K3589" s="4" t="s">
        <v>2730</v>
      </c>
      <c r="L3589" s="3"/>
      <c r="O3589" t="str">
        <f t="shared" ref="O3589:O3652" si="155">J3589&amp;"_"&amp;K3589</f>
        <v>es_goodsOptionCategoryStatistics_goodsPrice</v>
      </c>
      <c r="P3589" s="3"/>
    </row>
    <row r="3590" spans="10:16" x14ac:dyDescent="0.45">
      <c r="J3590" s="4" t="s">
        <v>3578</v>
      </c>
      <c r="K3590" s="4" t="s">
        <v>3091</v>
      </c>
      <c r="L3590" s="3"/>
      <c r="O3590" t="str">
        <f t="shared" si="155"/>
        <v>es_goodsOptionCategoryStatistics_optionInfo</v>
      </c>
      <c r="P3590" s="3"/>
    </row>
    <row r="3591" spans="10:16" x14ac:dyDescent="0.45">
      <c r="J3591" s="4" t="s">
        <v>3578</v>
      </c>
      <c r="K3591" s="4" t="s">
        <v>3068</v>
      </c>
      <c r="L3591" s="3"/>
      <c r="O3591" t="str">
        <f t="shared" si="155"/>
        <v>es_goodsOptionCategoryStatistics_optionPrice</v>
      </c>
      <c r="P3591" s="3"/>
    </row>
    <row r="3592" spans="10:16" x14ac:dyDescent="0.45">
      <c r="J3592" s="4" t="s">
        <v>3578</v>
      </c>
      <c r="K3592" s="4" t="s">
        <v>2486</v>
      </c>
      <c r="L3592" s="3"/>
      <c r="O3592" t="str">
        <f t="shared" si="155"/>
        <v>es_goodsOptionCategoryStatistics_regDt</v>
      </c>
      <c r="P3592" s="3"/>
    </row>
    <row r="3593" spans="10:16" x14ac:dyDescent="0.45">
      <c r="J3593" s="4" t="s">
        <v>3578</v>
      </c>
      <c r="K3593" s="4" t="s">
        <v>2487</v>
      </c>
      <c r="L3593" s="3"/>
      <c r="O3593" t="str">
        <f t="shared" si="155"/>
        <v>es_goodsOptionCategoryStatistics_modDt</v>
      </c>
      <c r="P3593" s="3"/>
    </row>
    <row r="3594" spans="10:16" x14ac:dyDescent="0.45">
      <c r="J3594" s="4" t="s">
        <v>3579</v>
      </c>
      <c r="K3594" s="4" t="s">
        <v>2450</v>
      </c>
      <c r="L3594" s="3" t="s">
        <v>5505</v>
      </c>
      <c r="O3594" t="str">
        <f t="shared" si="155"/>
        <v>es_goodsOptionIcon_sno</v>
      </c>
      <c r="P3594" s="3" t="s">
        <v>5505</v>
      </c>
    </row>
    <row r="3595" spans="10:16" x14ac:dyDescent="0.45">
      <c r="J3595" s="4" t="s">
        <v>3579</v>
      </c>
      <c r="K3595" s="4" t="s">
        <v>2475</v>
      </c>
      <c r="L3595" s="3" t="s">
        <v>5506</v>
      </c>
      <c r="O3595" t="str">
        <f t="shared" si="155"/>
        <v>es_goodsOptionIcon_goodsNo</v>
      </c>
      <c r="P3595" s="3" t="s">
        <v>5506</v>
      </c>
    </row>
    <row r="3596" spans="10:16" x14ac:dyDescent="0.45">
      <c r="J3596" s="4" t="s">
        <v>3579</v>
      </c>
      <c r="K3596" s="4" t="s">
        <v>4649</v>
      </c>
      <c r="L3596" s="3"/>
      <c r="O3596" t="str">
        <f t="shared" si="155"/>
        <v>es_goodsOptionIcon_optionNo</v>
      </c>
      <c r="P3596" s="3"/>
    </row>
    <row r="3597" spans="10:16" x14ac:dyDescent="0.45">
      <c r="J3597" s="4" t="s">
        <v>3579</v>
      </c>
      <c r="K3597" s="4" t="s">
        <v>4667</v>
      </c>
      <c r="L3597" s="3"/>
      <c r="O3597" t="str">
        <f t="shared" si="155"/>
        <v>es_goodsOptionIcon_optionValue</v>
      </c>
      <c r="P3597" s="3"/>
    </row>
    <row r="3598" spans="10:16" x14ac:dyDescent="0.45">
      <c r="J3598" s="4" t="s">
        <v>3579</v>
      </c>
      <c r="K3598" s="4" t="s">
        <v>4668</v>
      </c>
      <c r="L3598" s="3"/>
      <c r="O3598" t="str">
        <f t="shared" si="155"/>
        <v>es_goodsOptionIcon_colorCode</v>
      </c>
      <c r="P3598" s="3"/>
    </row>
    <row r="3599" spans="10:16" x14ac:dyDescent="0.45">
      <c r="J3599" s="4" t="s">
        <v>3579</v>
      </c>
      <c r="K3599" s="4" t="s">
        <v>4669</v>
      </c>
      <c r="L3599" s="3"/>
      <c r="O3599" t="str">
        <f t="shared" si="155"/>
        <v>es_goodsOptionIcon_iconImage</v>
      </c>
      <c r="P3599" s="3"/>
    </row>
    <row r="3600" spans="10:16" x14ac:dyDescent="0.45">
      <c r="J3600" s="4" t="s">
        <v>3579</v>
      </c>
      <c r="K3600" s="4" t="s">
        <v>4670</v>
      </c>
      <c r="L3600" s="3"/>
      <c r="O3600" t="str">
        <f t="shared" si="155"/>
        <v>es_goodsOptionIcon_goodsImage</v>
      </c>
      <c r="P3600" s="3"/>
    </row>
    <row r="3601" spans="10:16" x14ac:dyDescent="0.45">
      <c r="J3601" s="4" t="s">
        <v>3579</v>
      </c>
      <c r="K3601" s="4" t="s">
        <v>2486</v>
      </c>
      <c r="L3601" s="3"/>
      <c r="O3601" t="str">
        <f t="shared" si="155"/>
        <v>es_goodsOptionIcon_regDt</v>
      </c>
      <c r="P3601" s="3"/>
    </row>
    <row r="3602" spans="10:16" x14ac:dyDescent="0.45">
      <c r="J3602" s="4" t="s">
        <v>3579</v>
      </c>
      <c r="K3602" s="4" t="s">
        <v>2487</v>
      </c>
      <c r="L3602" s="3"/>
      <c r="O3602" t="str">
        <f t="shared" si="155"/>
        <v>es_goodsOptionIcon_modDt</v>
      </c>
      <c r="P3602" s="3"/>
    </row>
    <row r="3603" spans="10:16" x14ac:dyDescent="0.45">
      <c r="J3603" s="4" t="s">
        <v>3580</v>
      </c>
      <c r="K3603" s="4" t="s">
        <v>2450</v>
      </c>
      <c r="L3603" s="3" t="s">
        <v>5505</v>
      </c>
      <c r="O3603" t="str">
        <f t="shared" si="155"/>
        <v>es_goodsOptionIconTemp_sno</v>
      </c>
      <c r="P3603" s="3" t="s">
        <v>5505</v>
      </c>
    </row>
    <row r="3604" spans="10:16" x14ac:dyDescent="0.45">
      <c r="J3604" s="4" t="s">
        <v>3580</v>
      </c>
      <c r="K3604" s="4" t="s">
        <v>4671</v>
      </c>
      <c r="L3604" s="3" t="s">
        <v>5506</v>
      </c>
      <c r="O3604" t="str">
        <f t="shared" si="155"/>
        <v>es_goodsOptionIconTemp_session</v>
      </c>
      <c r="P3604" s="3" t="s">
        <v>5506</v>
      </c>
    </row>
    <row r="3605" spans="10:16" x14ac:dyDescent="0.45">
      <c r="J3605" s="4" t="s">
        <v>3580</v>
      </c>
      <c r="K3605" s="4" t="s">
        <v>4649</v>
      </c>
      <c r="L3605" s="3"/>
      <c r="O3605" t="str">
        <f t="shared" si="155"/>
        <v>es_goodsOptionIconTemp_optionNo</v>
      </c>
      <c r="P3605" s="3"/>
    </row>
    <row r="3606" spans="10:16" x14ac:dyDescent="0.45">
      <c r="J3606" s="4" t="s">
        <v>3580</v>
      </c>
      <c r="K3606" s="4" t="s">
        <v>4667</v>
      </c>
      <c r="L3606" s="3"/>
      <c r="O3606" t="str">
        <f t="shared" si="155"/>
        <v>es_goodsOptionIconTemp_optionValue</v>
      </c>
      <c r="P3606" s="3"/>
    </row>
    <row r="3607" spans="10:16" x14ac:dyDescent="0.45">
      <c r="J3607" s="4" t="s">
        <v>3580</v>
      </c>
      <c r="K3607" s="4" t="s">
        <v>4670</v>
      </c>
      <c r="L3607" s="3"/>
      <c r="O3607" t="str">
        <f t="shared" si="155"/>
        <v>es_goodsOptionIconTemp_goodsImage</v>
      </c>
      <c r="P3607" s="3"/>
    </row>
    <row r="3608" spans="10:16" x14ac:dyDescent="0.45">
      <c r="J3608" s="4" t="s">
        <v>3580</v>
      </c>
      <c r="K3608" s="4" t="s">
        <v>2486</v>
      </c>
      <c r="L3608" s="3"/>
      <c r="O3608" t="str">
        <f t="shared" si="155"/>
        <v>es_goodsOptionIconTemp_regDt</v>
      </c>
      <c r="P3608" s="3"/>
    </row>
    <row r="3609" spans="10:16" x14ac:dyDescent="0.45">
      <c r="J3609" s="4" t="s">
        <v>3580</v>
      </c>
      <c r="K3609" s="4" t="s">
        <v>2487</v>
      </c>
      <c r="L3609" s="3"/>
      <c r="O3609" t="str">
        <f t="shared" si="155"/>
        <v>es_goodsOptionIconTemp_modDt</v>
      </c>
      <c r="P3609" s="3"/>
    </row>
    <row r="3610" spans="10:16" x14ac:dyDescent="0.45">
      <c r="J3610" s="4" t="s">
        <v>3580</v>
      </c>
      <c r="K3610" s="4" t="s">
        <v>4672</v>
      </c>
      <c r="L3610" s="3"/>
      <c r="O3610" t="str">
        <f t="shared" si="155"/>
        <v>es_goodsOptionIconTemp_isUpdated</v>
      </c>
      <c r="P3610" s="3"/>
    </row>
    <row r="3611" spans="10:16" x14ac:dyDescent="0.45">
      <c r="J3611" s="4" t="s">
        <v>3581</v>
      </c>
      <c r="K3611" s="4" t="s">
        <v>4635</v>
      </c>
      <c r="L3611" s="3" t="s">
        <v>5505</v>
      </c>
      <c r="O3611" t="str">
        <f t="shared" si="155"/>
        <v>es_goodsOptionStatistics_goodsYMD</v>
      </c>
      <c r="P3611" s="3" t="s">
        <v>5505</v>
      </c>
    </row>
    <row r="3612" spans="10:16" x14ac:dyDescent="0.45">
      <c r="J3612" s="4" t="s">
        <v>3581</v>
      </c>
      <c r="K3612" s="4" t="s">
        <v>2496</v>
      </c>
      <c r="L3612" s="3" t="s">
        <v>5505</v>
      </c>
      <c r="O3612" t="str">
        <f t="shared" si="155"/>
        <v>es_goodsOptionStatistics_mallSno</v>
      </c>
      <c r="P3612" s="3" t="s">
        <v>5505</v>
      </c>
    </row>
    <row r="3613" spans="10:16" x14ac:dyDescent="0.45">
      <c r="J3613" s="4" t="s">
        <v>3581</v>
      </c>
      <c r="K3613" s="4" t="s">
        <v>2475</v>
      </c>
      <c r="L3613" s="3" t="s">
        <v>5505</v>
      </c>
      <c r="O3613" t="str">
        <f t="shared" si="155"/>
        <v>es_goodsOptionStatistics_goodsNo</v>
      </c>
      <c r="P3613" s="3" t="s">
        <v>5505</v>
      </c>
    </row>
    <row r="3614" spans="10:16" x14ac:dyDescent="0.45">
      <c r="J3614" s="4" t="s">
        <v>3581</v>
      </c>
      <c r="K3614" s="4" t="s">
        <v>2499</v>
      </c>
      <c r="L3614" s="3" t="s">
        <v>5505</v>
      </c>
      <c r="O3614" t="str">
        <f t="shared" si="155"/>
        <v>es_goodsOptionStatistics_optionSno</v>
      </c>
      <c r="P3614" s="3" t="s">
        <v>5505</v>
      </c>
    </row>
    <row r="3615" spans="10:16" x14ac:dyDescent="0.45">
      <c r="J3615" s="4" t="s">
        <v>3581</v>
      </c>
      <c r="K3615" s="4" t="s">
        <v>2939</v>
      </c>
      <c r="L3615" s="3" t="s">
        <v>5505</v>
      </c>
      <c r="O3615" t="str">
        <f t="shared" si="155"/>
        <v>es_goodsOptionStatistics_orderTypeFl</v>
      </c>
      <c r="P3615" s="3" t="s">
        <v>5505</v>
      </c>
    </row>
    <row r="3616" spans="10:16" x14ac:dyDescent="0.45">
      <c r="J3616" s="4" t="s">
        <v>3581</v>
      </c>
      <c r="K3616" s="4" t="s">
        <v>2511</v>
      </c>
      <c r="L3616" s="3" t="s">
        <v>5505</v>
      </c>
      <c r="O3616" t="str">
        <f t="shared" si="155"/>
        <v>es_goodsOptionStatistics_cateCd</v>
      </c>
      <c r="P3616" s="3" t="s">
        <v>5505</v>
      </c>
    </row>
    <row r="3617" spans="10:16" x14ac:dyDescent="0.45">
      <c r="J3617" s="4" t="s">
        <v>3581</v>
      </c>
      <c r="K3617" s="4" t="s">
        <v>2786</v>
      </c>
      <c r="L3617" s="3"/>
      <c r="O3617" t="str">
        <f t="shared" si="155"/>
        <v>es_goodsOptionStatistics_orderCnt</v>
      </c>
      <c r="P3617" s="3"/>
    </row>
    <row r="3618" spans="10:16" x14ac:dyDescent="0.45">
      <c r="J3618" s="4" t="s">
        <v>3581</v>
      </c>
      <c r="K3618" s="4" t="s">
        <v>2500</v>
      </c>
      <c r="L3618" s="3"/>
      <c r="O3618" t="str">
        <f t="shared" si="155"/>
        <v>es_goodsOptionStatistics_goodsCnt</v>
      </c>
      <c r="P3618" s="3"/>
    </row>
    <row r="3619" spans="10:16" x14ac:dyDescent="0.45">
      <c r="J3619" s="4" t="s">
        <v>3581</v>
      </c>
      <c r="K3619" s="4" t="s">
        <v>2730</v>
      </c>
      <c r="L3619" s="3"/>
      <c r="O3619" t="str">
        <f t="shared" si="155"/>
        <v>es_goodsOptionStatistics_goodsPrice</v>
      </c>
      <c r="P3619" s="3"/>
    </row>
    <row r="3620" spans="10:16" x14ac:dyDescent="0.45">
      <c r="J3620" s="4" t="s">
        <v>3581</v>
      </c>
      <c r="K3620" s="4" t="s">
        <v>3091</v>
      </c>
      <c r="L3620" s="3"/>
      <c r="O3620" t="str">
        <f t="shared" si="155"/>
        <v>es_goodsOptionStatistics_optionInfo</v>
      </c>
      <c r="P3620" s="3"/>
    </row>
    <row r="3621" spans="10:16" x14ac:dyDescent="0.45">
      <c r="J3621" s="4" t="s">
        <v>3581</v>
      </c>
      <c r="K3621" s="4" t="s">
        <v>3068</v>
      </c>
      <c r="L3621" s="3"/>
      <c r="O3621" t="str">
        <f t="shared" si="155"/>
        <v>es_goodsOptionStatistics_optionPrice</v>
      </c>
      <c r="P3621" s="3"/>
    </row>
    <row r="3622" spans="10:16" x14ac:dyDescent="0.45">
      <c r="J3622" s="4" t="s">
        <v>3581</v>
      </c>
      <c r="K3622" s="4" t="s">
        <v>2486</v>
      </c>
      <c r="L3622" s="3"/>
      <c r="O3622" t="str">
        <f t="shared" si="155"/>
        <v>es_goodsOptionStatistics_regDt</v>
      </c>
      <c r="P3622" s="3"/>
    </row>
    <row r="3623" spans="10:16" x14ac:dyDescent="0.45">
      <c r="J3623" s="4" t="s">
        <v>3581</v>
      </c>
      <c r="K3623" s="4" t="s">
        <v>2487</v>
      </c>
      <c r="L3623" s="3"/>
      <c r="O3623" t="str">
        <f t="shared" si="155"/>
        <v>es_goodsOptionStatistics_modDt</v>
      </c>
      <c r="P3623" s="3"/>
    </row>
    <row r="3624" spans="10:16" x14ac:dyDescent="0.45">
      <c r="J3624" s="4" t="s">
        <v>3582</v>
      </c>
      <c r="K3624" s="4" t="s">
        <v>2450</v>
      </c>
      <c r="L3624" s="3" t="s">
        <v>5505</v>
      </c>
      <c r="O3624" t="str">
        <f t="shared" si="155"/>
        <v>es_goodsOptionStockAlarm_sno</v>
      </c>
      <c r="P3624" s="3" t="s">
        <v>5505</v>
      </c>
    </row>
    <row r="3625" spans="10:16" x14ac:dyDescent="0.45">
      <c r="J3625" s="4" t="s">
        <v>3582</v>
      </c>
      <c r="K3625" s="4" t="s">
        <v>4673</v>
      </c>
      <c r="L3625" s="3"/>
      <c r="O3625" t="str">
        <f t="shared" si="155"/>
        <v>es_goodsOptionStockAlarm_alarmType</v>
      </c>
      <c r="P3625" s="3"/>
    </row>
    <row r="3626" spans="10:16" x14ac:dyDescent="0.45">
      <c r="J3626" s="4" t="s">
        <v>3582</v>
      </c>
      <c r="K3626" s="4" t="s">
        <v>2645</v>
      </c>
      <c r="L3626" s="3"/>
      <c r="O3626" t="str">
        <f t="shared" si="155"/>
        <v>es_goodsOptionStockAlarm_goodsNm</v>
      </c>
      <c r="P3626" s="3"/>
    </row>
    <row r="3627" spans="10:16" x14ac:dyDescent="0.45">
      <c r="J3627" s="4" t="s">
        <v>3582</v>
      </c>
      <c r="K3627" s="4" t="s">
        <v>2662</v>
      </c>
      <c r="L3627" s="3"/>
      <c r="O3627" t="str">
        <f t="shared" si="155"/>
        <v>es_goodsOptionStockAlarm_goodsCd</v>
      </c>
      <c r="P3627" s="3"/>
    </row>
    <row r="3628" spans="10:16" x14ac:dyDescent="0.45">
      <c r="J3628" s="4" t="s">
        <v>3582</v>
      </c>
      <c r="K3628" s="4" t="s">
        <v>4107</v>
      </c>
      <c r="L3628" s="3"/>
      <c r="O3628" t="str">
        <f t="shared" si="155"/>
        <v>es_goodsOptionStockAlarm_optionNm</v>
      </c>
      <c r="P3628" s="3"/>
    </row>
    <row r="3629" spans="10:16" x14ac:dyDescent="0.45">
      <c r="J3629" s="4" t="s">
        <v>3582</v>
      </c>
      <c r="K3629" s="4" t="s">
        <v>4674</v>
      </c>
      <c r="L3629" s="3"/>
      <c r="O3629" t="str">
        <f t="shared" si="155"/>
        <v>es_goodsOptionStockAlarm_stock</v>
      </c>
      <c r="P3629" s="3"/>
    </row>
    <row r="3630" spans="10:16" x14ac:dyDescent="0.45">
      <c r="J3630" s="4" t="s">
        <v>3582</v>
      </c>
      <c r="K3630" s="4" t="s">
        <v>4140</v>
      </c>
      <c r="L3630" s="3"/>
      <c r="O3630" t="str">
        <f t="shared" si="155"/>
        <v>es_goodsOptionStockAlarm_platform</v>
      </c>
      <c r="P3630" s="3"/>
    </row>
    <row r="3631" spans="10:16" x14ac:dyDescent="0.45">
      <c r="J3631" s="4" t="s">
        <v>3582</v>
      </c>
      <c r="K3631" s="4" t="s">
        <v>4675</v>
      </c>
      <c r="L3631" s="3"/>
      <c r="O3631" t="str">
        <f t="shared" si="155"/>
        <v>es_goodsOptionStockAlarm_sendTime</v>
      </c>
      <c r="P3631" s="3"/>
    </row>
    <row r="3632" spans="10:16" x14ac:dyDescent="0.45">
      <c r="J3632" s="4" t="s">
        <v>3582</v>
      </c>
      <c r="K3632" s="4" t="s">
        <v>4676</v>
      </c>
      <c r="L3632" s="3"/>
      <c r="O3632" t="str">
        <f t="shared" si="155"/>
        <v>es_goodsOptionStockAlarm_sent</v>
      </c>
      <c r="P3632" s="3"/>
    </row>
    <row r="3633" spans="10:16" x14ac:dyDescent="0.45">
      <c r="J3633" s="4" t="s">
        <v>3582</v>
      </c>
      <c r="K3633" s="4" t="s">
        <v>2486</v>
      </c>
      <c r="L3633" s="3"/>
      <c r="O3633" t="str">
        <f t="shared" si="155"/>
        <v>es_goodsOptionStockAlarm_regDt</v>
      </c>
      <c r="P3633" s="3"/>
    </row>
    <row r="3634" spans="10:16" x14ac:dyDescent="0.45">
      <c r="J3634" s="4" t="s">
        <v>3582</v>
      </c>
      <c r="K3634" s="4" t="s">
        <v>2487</v>
      </c>
      <c r="L3634" s="3"/>
      <c r="O3634" t="str">
        <f t="shared" si="155"/>
        <v>es_goodsOptionStockAlarm_modDt</v>
      </c>
      <c r="P3634" s="3"/>
    </row>
    <row r="3635" spans="10:16" x14ac:dyDescent="0.45">
      <c r="J3635" s="4" t="s">
        <v>3583</v>
      </c>
      <c r="K3635" s="4" t="s">
        <v>4671</v>
      </c>
      <c r="L3635" s="3" t="s">
        <v>5506</v>
      </c>
      <c r="O3635" t="str">
        <f t="shared" si="155"/>
        <v>es_goodsOptionTemp_session</v>
      </c>
      <c r="P3635" s="3" t="s">
        <v>5506</v>
      </c>
    </row>
    <row r="3636" spans="10:16" x14ac:dyDescent="0.45">
      <c r="J3636" s="4" t="s">
        <v>3583</v>
      </c>
      <c r="K3636" s="4" t="s">
        <v>4650</v>
      </c>
      <c r="L3636" s="3"/>
      <c r="O3636" t="str">
        <f t="shared" si="155"/>
        <v>es_goodsOptionTemp_optionValue1</v>
      </c>
      <c r="P3636" s="3"/>
    </row>
    <row r="3637" spans="10:16" x14ac:dyDescent="0.45">
      <c r="J3637" s="4" t="s">
        <v>3583</v>
      </c>
      <c r="K3637" s="4" t="s">
        <v>4651</v>
      </c>
      <c r="L3637" s="3"/>
      <c r="O3637" t="str">
        <f t="shared" si="155"/>
        <v>es_goodsOptionTemp_optionValue2</v>
      </c>
      <c r="P3637" s="3"/>
    </row>
    <row r="3638" spans="10:16" x14ac:dyDescent="0.45">
      <c r="J3638" s="4" t="s">
        <v>3583</v>
      </c>
      <c r="K3638" s="4" t="s">
        <v>4652</v>
      </c>
      <c r="L3638" s="3"/>
      <c r="O3638" t="str">
        <f t="shared" si="155"/>
        <v>es_goodsOptionTemp_optionValue3</v>
      </c>
      <c r="P3638" s="3"/>
    </row>
    <row r="3639" spans="10:16" x14ac:dyDescent="0.45">
      <c r="J3639" s="4" t="s">
        <v>3583</v>
      </c>
      <c r="K3639" s="4" t="s">
        <v>4653</v>
      </c>
      <c r="L3639" s="3"/>
      <c r="O3639" t="str">
        <f t="shared" si="155"/>
        <v>es_goodsOptionTemp_optionValue4</v>
      </c>
      <c r="P3639" s="3"/>
    </row>
    <row r="3640" spans="10:16" x14ac:dyDescent="0.45">
      <c r="J3640" s="4" t="s">
        <v>3583</v>
      </c>
      <c r="K3640" s="4" t="s">
        <v>4654</v>
      </c>
      <c r="L3640" s="3"/>
      <c r="O3640" t="str">
        <f t="shared" si="155"/>
        <v>es_goodsOptionTemp_optionValue5</v>
      </c>
      <c r="P3640" s="3"/>
    </row>
    <row r="3641" spans="10:16" x14ac:dyDescent="0.45">
      <c r="J3641" s="4" t="s">
        <v>3583</v>
      </c>
      <c r="K3641" s="4" t="s">
        <v>2734</v>
      </c>
      <c r="L3641" s="3"/>
      <c r="O3641" t="str">
        <f t="shared" si="155"/>
        <v>es_goodsOptionTemp_optionDisplayFl</v>
      </c>
      <c r="P3641" s="3"/>
    </row>
    <row r="3642" spans="10:16" x14ac:dyDescent="0.45">
      <c r="J3642" s="4" t="s">
        <v>3583</v>
      </c>
      <c r="K3642" s="4" t="s">
        <v>2737</v>
      </c>
      <c r="L3642" s="3"/>
      <c r="O3642" t="str">
        <f t="shared" si="155"/>
        <v>es_goodsOptionTemp_optionImagePreviewFl</v>
      </c>
      <c r="P3642" s="3"/>
    </row>
    <row r="3643" spans="10:16" x14ac:dyDescent="0.45">
      <c r="J3643" s="4" t="s">
        <v>3583</v>
      </c>
      <c r="K3643" s="4" t="s">
        <v>2738</v>
      </c>
      <c r="L3643" s="3"/>
      <c r="O3643" t="str">
        <f t="shared" si="155"/>
        <v>es_goodsOptionTemp_optionImageDisplayFl</v>
      </c>
      <c r="P3643" s="3"/>
    </row>
    <row r="3644" spans="10:16" x14ac:dyDescent="0.45">
      <c r="J3644" s="4" t="s">
        <v>3583</v>
      </c>
      <c r="K3644" s="4" t="s">
        <v>4677</v>
      </c>
      <c r="L3644" s="3"/>
      <c r="O3644" t="str">
        <f t="shared" si="155"/>
        <v>es_goodsOptionTemp_optionValueText</v>
      </c>
      <c r="P3644" s="3"/>
    </row>
    <row r="3645" spans="10:16" x14ac:dyDescent="0.45">
      <c r="J3645" s="4" t="s">
        <v>3583</v>
      </c>
      <c r="K3645" s="4" t="s">
        <v>3069</v>
      </c>
      <c r="L3645" s="3"/>
      <c r="O3645" t="str">
        <f t="shared" si="155"/>
        <v>es_goodsOptionTemp_optionCostPrice</v>
      </c>
      <c r="P3645" s="3"/>
    </row>
    <row r="3646" spans="10:16" x14ac:dyDescent="0.45">
      <c r="J3646" s="4" t="s">
        <v>3583</v>
      </c>
      <c r="K3646" s="4" t="s">
        <v>3068</v>
      </c>
      <c r="L3646" s="3"/>
      <c r="O3646" t="str">
        <f t="shared" si="155"/>
        <v>es_goodsOptionTemp_optionPrice</v>
      </c>
      <c r="P3646" s="3"/>
    </row>
    <row r="3647" spans="10:16" x14ac:dyDescent="0.45">
      <c r="J3647" s="4" t="s">
        <v>3583</v>
      </c>
      <c r="K3647" s="4" t="s">
        <v>4104</v>
      </c>
      <c r="L3647" s="3"/>
      <c r="O3647" t="str">
        <f t="shared" si="155"/>
        <v>es_goodsOptionTemp_stockCnt</v>
      </c>
      <c r="P3647" s="3"/>
    </row>
    <row r="3648" spans="10:16" x14ac:dyDescent="0.45">
      <c r="J3648" s="4" t="s">
        <v>3583</v>
      </c>
      <c r="K3648" s="4" t="s">
        <v>4661</v>
      </c>
      <c r="L3648" s="3"/>
      <c r="O3648" t="str">
        <f t="shared" si="155"/>
        <v>es_goodsOptionTemp_sellStopFl</v>
      </c>
      <c r="P3648" s="3"/>
    </row>
    <row r="3649" spans="10:16" x14ac:dyDescent="0.45">
      <c r="J3649" s="4" t="s">
        <v>3583</v>
      </c>
      <c r="K3649" s="4" t="s">
        <v>4662</v>
      </c>
      <c r="L3649" s="3"/>
      <c r="O3649" t="str">
        <f t="shared" si="155"/>
        <v>es_goodsOptionTemp_sellStopStock</v>
      </c>
      <c r="P3649" s="3"/>
    </row>
    <row r="3650" spans="10:16" x14ac:dyDescent="0.45">
      <c r="J3650" s="4" t="s">
        <v>3583</v>
      </c>
      <c r="K3650" s="4" t="s">
        <v>4663</v>
      </c>
      <c r="L3650" s="3"/>
      <c r="O3650" t="str">
        <f t="shared" si="155"/>
        <v>es_goodsOptionTemp_confirmRequestFl</v>
      </c>
      <c r="P3650" s="3"/>
    </row>
    <row r="3651" spans="10:16" x14ac:dyDescent="0.45">
      <c r="J3651" s="4" t="s">
        <v>3583</v>
      </c>
      <c r="K3651" s="4" t="s">
        <v>4664</v>
      </c>
      <c r="L3651" s="3"/>
      <c r="O3651" t="str">
        <f t="shared" si="155"/>
        <v>es_goodsOptionTemp_confirmRequestStock</v>
      </c>
      <c r="P3651" s="3"/>
    </row>
    <row r="3652" spans="10:16" x14ac:dyDescent="0.45">
      <c r="J3652" s="4" t="s">
        <v>3583</v>
      </c>
      <c r="K3652" s="4" t="s">
        <v>4655</v>
      </c>
      <c r="L3652" s="3"/>
      <c r="O3652" t="str">
        <f t="shared" si="155"/>
        <v>es_goodsOptionTemp_optionViewFl</v>
      </c>
      <c r="P3652" s="3"/>
    </row>
    <row r="3653" spans="10:16" x14ac:dyDescent="0.45">
      <c r="J3653" s="4" t="s">
        <v>3583</v>
      </c>
      <c r="K3653" s="4" t="s">
        <v>4678</v>
      </c>
      <c r="L3653" s="3"/>
      <c r="O3653" t="str">
        <f t="shared" ref="O3653:O3716" si="156">J3653&amp;"_"&amp;K3653</f>
        <v>es_goodsOptionTemp_optionStockFl</v>
      </c>
      <c r="P3653" s="3"/>
    </row>
    <row r="3654" spans="10:16" x14ac:dyDescent="0.45">
      <c r="J3654" s="4" t="s">
        <v>3583</v>
      </c>
      <c r="K3654" s="4" t="s">
        <v>4679</v>
      </c>
      <c r="L3654" s="3"/>
      <c r="O3654" t="str">
        <f t="shared" si="156"/>
        <v>es_goodsOptionTemp_optionStockCode</v>
      </c>
      <c r="P3654" s="3"/>
    </row>
    <row r="3655" spans="10:16" x14ac:dyDescent="0.45">
      <c r="J3655" s="4" t="s">
        <v>3583</v>
      </c>
      <c r="K3655" s="4" t="s">
        <v>4659</v>
      </c>
      <c r="L3655" s="3"/>
      <c r="O3655" t="str">
        <f t="shared" si="156"/>
        <v>es_goodsOptionTemp_optionDeliveryCode</v>
      </c>
      <c r="P3655" s="3"/>
    </row>
    <row r="3656" spans="10:16" x14ac:dyDescent="0.45">
      <c r="J3656" s="4" t="s">
        <v>3583</v>
      </c>
      <c r="K3656" s="4" t="s">
        <v>4658</v>
      </c>
      <c r="L3656" s="3"/>
      <c r="O3656" t="str">
        <f t="shared" si="156"/>
        <v>es_goodsOptionTemp_optionDeliveryFl</v>
      </c>
      <c r="P3656" s="3"/>
    </row>
    <row r="3657" spans="10:16" x14ac:dyDescent="0.45">
      <c r="J3657" s="4" t="s">
        <v>3583</v>
      </c>
      <c r="K3657" s="4" t="s">
        <v>4660</v>
      </c>
      <c r="L3657" s="3"/>
      <c r="O3657" t="str">
        <f t="shared" si="156"/>
        <v>es_goodsOptionTemp_optionCode</v>
      </c>
      <c r="P3657" s="3"/>
    </row>
    <row r="3658" spans="10:16" x14ac:dyDescent="0.45">
      <c r="J3658" s="4" t="s">
        <v>3583</v>
      </c>
      <c r="K3658" s="4" t="s">
        <v>4665</v>
      </c>
      <c r="L3658" s="3"/>
      <c r="O3658" t="str">
        <f t="shared" si="156"/>
        <v>es_goodsOptionTemp_optionMemo</v>
      </c>
      <c r="P3658" s="3"/>
    </row>
    <row r="3659" spans="10:16" x14ac:dyDescent="0.45">
      <c r="J3659" s="4" t="s">
        <v>3583</v>
      </c>
      <c r="K3659" s="4" t="s">
        <v>2486</v>
      </c>
      <c r="L3659" s="3"/>
      <c r="O3659" t="str">
        <f t="shared" si="156"/>
        <v>es_goodsOptionTemp_regDt</v>
      </c>
      <c r="P3659" s="3"/>
    </row>
    <row r="3660" spans="10:16" x14ac:dyDescent="0.45">
      <c r="J3660" s="4" t="s">
        <v>3584</v>
      </c>
      <c r="K3660" s="4" t="s">
        <v>2450</v>
      </c>
      <c r="L3660" s="3" t="s">
        <v>5505</v>
      </c>
      <c r="O3660" t="str">
        <f t="shared" si="156"/>
        <v>es_goodsOptionText_sno</v>
      </c>
      <c r="P3660" s="3" t="s">
        <v>5505</v>
      </c>
    </row>
    <row r="3661" spans="10:16" x14ac:dyDescent="0.45">
      <c r="J3661" s="4" t="s">
        <v>3584</v>
      </c>
      <c r="K3661" s="4" t="s">
        <v>2475</v>
      </c>
      <c r="L3661" s="3" t="s">
        <v>5506</v>
      </c>
      <c r="O3661" t="str">
        <f t="shared" si="156"/>
        <v>es_goodsOptionText_goodsNo</v>
      </c>
      <c r="P3661" s="3" t="s">
        <v>5506</v>
      </c>
    </row>
    <row r="3662" spans="10:16" x14ac:dyDescent="0.45">
      <c r="J3662" s="4" t="s">
        <v>3584</v>
      </c>
      <c r="K3662" s="4" t="s">
        <v>2735</v>
      </c>
      <c r="L3662" s="3"/>
      <c r="O3662" t="str">
        <f t="shared" si="156"/>
        <v>es_goodsOptionText_optionName</v>
      </c>
      <c r="P3662" s="3"/>
    </row>
    <row r="3663" spans="10:16" x14ac:dyDescent="0.45">
      <c r="J3663" s="4" t="s">
        <v>3584</v>
      </c>
      <c r="K3663" s="4" t="s">
        <v>4680</v>
      </c>
      <c r="L3663" s="3"/>
      <c r="O3663" t="str">
        <f t="shared" si="156"/>
        <v>es_goodsOptionText_mustFl</v>
      </c>
      <c r="P3663" s="3"/>
    </row>
    <row r="3664" spans="10:16" x14ac:dyDescent="0.45">
      <c r="J3664" s="4" t="s">
        <v>3584</v>
      </c>
      <c r="K3664" s="4" t="s">
        <v>3144</v>
      </c>
      <c r="L3664" s="3"/>
      <c r="O3664" t="str">
        <f t="shared" si="156"/>
        <v>es_goodsOptionText_addPrice</v>
      </c>
      <c r="P3664" s="3"/>
    </row>
    <row r="3665" spans="10:16" x14ac:dyDescent="0.45">
      <c r="J3665" s="4" t="s">
        <v>3584</v>
      </c>
      <c r="K3665" s="4" t="s">
        <v>4681</v>
      </c>
      <c r="L3665" s="3"/>
      <c r="O3665" t="str">
        <f t="shared" si="156"/>
        <v>es_goodsOptionText_inputLimit</v>
      </c>
      <c r="P3665" s="3"/>
    </row>
    <row r="3666" spans="10:16" x14ac:dyDescent="0.45">
      <c r="J3666" s="4" t="s">
        <v>3584</v>
      </c>
      <c r="K3666" s="4" t="s">
        <v>2486</v>
      </c>
      <c r="L3666" s="3"/>
      <c r="O3666" t="str">
        <f t="shared" si="156"/>
        <v>es_goodsOptionText_regDt</v>
      </c>
      <c r="P3666" s="3"/>
    </row>
    <row r="3667" spans="10:16" x14ac:dyDescent="0.45">
      <c r="J3667" s="4" t="s">
        <v>3584</v>
      </c>
      <c r="K3667" s="4" t="s">
        <v>2487</v>
      </c>
      <c r="L3667" s="3"/>
      <c r="O3667" t="str">
        <f t="shared" si="156"/>
        <v>es_goodsOptionText_modDt</v>
      </c>
      <c r="P3667" s="3"/>
    </row>
    <row r="3668" spans="10:16" x14ac:dyDescent="0.45">
      <c r="J3668" s="4" t="s">
        <v>3585</v>
      </c>
      <c r="K3668" s="4" t="s">
        <v>2450</v>
      </c>
      <c r="L3668" s="3" t="s">
        <v>5505</v>
      </c>
      <c r="O3668" t="str">
        <f t="shared" si="156"/>
        <v>es_goodsPageView_sno</v>
      </c>
      <c r="P3668" s="3" t="s">
        <v>5505</v>
      </c>
    </row>
    <row r="3669" spans="10:16" x14ac:dyDescent="0.45">
      <c r="J3669" s="4" t="s">
        <v>3585</v>
      </c>
      <c r="K3669" s="4" t="s">
        <v>2496</v>
      </c>
      <c r="L3669" s="3"/>
      <c r="O3669" t="str">
        <f t="shared" si="156"/>
        <v>es_goodsPageView_mallSno</v>
      </c>
      <c r="P3669" s="3"/>
    </row>
    <row r="3670" spans="10:16" x14ac:dyDescent="0.45">
      <c r="J3670" s="4" t="s">
        <v>3585</v>
      </c>
      <c r="K3670" s="4" t="s">
        <v>4682</v>
      </c>
      <c r="L3670" s="3"/>
      <c r="O3670" t="str">
        <f t="shared" si="156"/>
        <v>es_goodsPageView_pageUrl</v>
      </c>
      <c r="P3670" s="3"/>
    </row>
    <row r="3671" spans="10:16" x14ac:dyDescent="0.45">
      <c r="J3671" s="4" t="s">
        <v>3585</v>
      </c>
      <c r="K3671" s="4" t="s">
        <v>4683</v>
      </c>
      <c r="L3671" s="3"/>
      <c r="O3671" t="str">
        <f t="shared" si="156"/>
        <v>es_goodsPageView_pageViewCount</v>
      </c>
      <c r="P3671" s="3"/>
    </row>
    <row r="3672" spans="10:16" x14ac:dyDescent="0.45">
      <c r="J3672" s="4" t="s">
        <v>3585</v>
      </c>
      <c r="K3672" s="4" t="s">
        <v>4684</v>
      </c>
      <c r="L3672" s="3"/>
      <c r="O3672" t="str">
        <f t="shared" si="156"/>
        <v>es_goodsPageView_pageViewSec</v>
      </c>
      <c r="P3672" s="3"/>
    </row>
    <row r="3673" spans="10:16" x14ac:dyDescent="0.45">
      <c r="J3673" s="4" t="s">
        <v>3585</v>
      </c>
      <c r="K3673" s="4" t="s">
        <v>4685</v>
      </c>
      <c r="L3673" s="3"/>
      <c r="O3673" t="str">
        <f t="shared" si="156"/>
        <v>es_goodsPageView_startCount</v>
      </c>
      <c r="P3673" s="3"/>
    </row>
    <row r="3674" spans="10:16" x14ac:dyDescent="0.45">
      <c r="J3674" s="4" t="s">
        <v>3585</v>
      </c>
      <c r="K3674" s="4" t="s">
        <v>4686</v>
      </c>
      <c r="L3674" s="3"/>
      <c r="O3674" t="str">
        <f t="shared" si="156"/>
        <v>es_goodsPageView_endCount</v>
      </c>
      <c r="P3674" s="3"/>
    </row>
    <row r="3675" spans="10:16" x14ac:dyDescent="0.45">
      <c r="J3675" s="4" t="s">
        <v>3585</v>
      </c>
      <c r="K3675" s="4" t="s">
        <v>4687</v>
      </c>
      <c r="L3675" s="3"/>
      <c r="O3675" t="str">
        <f t="shared" si="156"/>
        <v>es_goodsPageView_viewDate</v>
      </c>
      <c r="P3675" s="3"/>
    </row>
    <row r="3676" spans="10:16" x14ac:dyDescent="0.45">
      <c r="J3676" s="4" t="s">
        <v>3585</v>
      </c>
      <c r="K3676" s="4" t="s">
        <v>2486</v>
      </c>
      <c r="L3676" s="3"/>
      <c r="O3676" t="str">
        <f t="shared" si="156"/>
        <v>es_goodsPageView_regDt</v>
      </c>
      <c r="P3676" s="3"/>
    </row>
    <row r="3677" spans="10:16" x14ac:dyDescent="0.45">
      <c r="J3677" s="4" t="s">
        <v>3585</v>
      </c>
      <c r="K3677" s="4" t="s">
        <v>2487</v>
      </c>
      <c r="L3677" s="3"/>
      <c r="O3677" t="str">
        <f t="shared" si="156"/>
        <v>es_goodsPageView_modDt</v>
      </c>
      <c r="P3677" s="3"/>
    </row>
    <row r="3678" spans="10:16" x14ac:dyDescent="0.45">
      <c r="J3678" s="4" t="s">
        <v>3586</v>
      </c>
      <c r="K3678" s="4" t="s">
        <v>2450</v>
      </c>
      <c r="L3678" s="3" t="s">
        <v>5505</v>
      </c>
      <c r="O3678" t="str">
        <f t="shared" si="156"/>
        <v>es_goodsRestock_sno</v>
      </c>
      <c r="P3678" s="3" t="s">
        <v>5505</v>
      </c>
    </row>
    <row r="3679" spans="10:16" x14ac:dyDescent="0.45">
      <c r="J3679" s="4" t="s">
        <v>3586</v>
      </c>
      <c r="K3679" s="4" t="s">
        <v>2475</v>
      </c>
      <c r="L3679" s="3"/>
      <c r="O3679" t="str">
        <f t="shared" si="156"/>
        <v>es_goodsRestock_goodsNo</v>
      </c>
      <c r="P3679" s="3"/>
    </row>
    <row r="3680" spans="10:16" x14ac:dyDescent="0.45">
      <c r="J3680" s="4" t="s">
        <v>3586</v>
      </c>
      <c r="K3680" s="4" t="s">
        <v>2645</v>
      </c>
      <c r="L3680" s="3"/>
      <c r="O3680" t="str">
        <f t="shared" si="156"/>
        <v>es_goodsRestock_goodsNm</v>
      </c>
      <c r="P3680" s="3"/>
    </row>
    <row r="3681" spans="10:16" x14ac:dyDescent="0.45">
      <c r="J3681" s="4" t="s">
        <v>3586</v>
      </c>
      <c r="K3681" s="4" t="s">
        <v>2735</v>
      </c>
      <c r="L3681" s="3"/>
      <c r="O3681" t="str">
        <f t="shared" si="156"/>
        <v>es_goodsRestock_optionName</v>
      </c>
      <c r="P3681" s="3"/>
    </row>
    <row r="3682" spans="10:16" x14ac:dyDescent="0.45">
      <c r="J3682" s="4" t="s">
        <v>3586</v>
      </c>
      <c r="K3682" s="4" t="s">
        <v>2499</v>
      </c>
      <c r="L3682" s="3"/>
      <c r="O3682" t="str">
        <f t="shared" si="156"/>
        <v>es_goodsRestock_optionSno</v>
      </c>
      <c r="P3682" s="3"/>
    </row>
    <row r="3683" spans="10:16" x14ac:dyDescent="0.45">
      <c r="J3683" s="4" t="s">
        <v>3586</v>
      </c>
      <c r="K3683" s="4" t="s">
        <v>4667</v>
      </c>
      <c r="L3683" s="3"/>
      <c r="O3683" t="str">
        <f t="shared" si="156"/>
        <v>es_goodsRestock_optionValue</v>
      </c>
      <c r="P3683" s="3"/>
    </row>
    <row r="3684" spans="10:16" x14ac:dyDescent="0.45">
      <c r="J3684" s="4" t="s">
        <v>3586</v>
      </c>
      <c r="K3684" s="4" t="s">
        <v>4688</v>
      </c>
      <c r="L3684" s="3"/>
      <c r="O3684" t="str">
        <f t="shared" si="156"/>
        <v>es_goodsRestock_smsSendFl</v>
      </c>
      <c r="P3684" s="3"/>
    </row>
    <row r="3685" spans="10:16" x14ac:dyDescent="0.45">
      <c r="J3685" s="4" t="s">
        <v>3586</v>
      </c>
      <c r="K3685" s="4" t="s">
        <v>4689</v>
      </c>
      <c r="L3685" s="3"/>
      <c r="O3685" t="str">
        <f t="shared" si="156"/>
        <v>es_goodsRestock_name</v>
      </c>
      <c r="P3685" s="3"/>
    </row>
    <row r="3686" spans="10:16" x14ac:dyDescent="0.45">
      <c r="J3686" s="4" t="s">
        <v>3586</v>
      </c>
      <c r="K3686" s="4" t="s">
        <v>2840</v>
      </c>
      <c r="L3686" s="3"/>
      <c r="O3686" t="str">
        <f t="shared" si="156"/>
        <v>es_goodsRestock_cellPhone</v>
      </c>
      <c r="P3686" s="3"/>
    </row>
    <row r="3687" spans="10:16" x14ac:dyDescent="0.45">
      <c r="J3687" s="4" t="s">
        <v>3586</v>
      </c>
      <c r="K3687" s="4" t="s">
        <v>2454</v>
      </c>
      <c r="L3687" s="3"/>
      <c r="O3687" t="str">
        <f t="shared" si="156"/>
        <v>es_goodsRestock_memNo</v>
      </c>
      <c r="P3687" s="3"/>
    </row>
    <row r="3688" spans="10:16" x14ac:dyDescent="0.45">
      <c r="J3688" s="4" t="s">
        <v>3586</v>
      </c>
      <c r="K3688" s="4" t="s">
        <v>4690</v>
      </c>
      <c r="L3688" s="3" t="s">
        <v>5506</v>
      </c>
      <c r="O3688" t="str">
        <f t="shared" si="156"/>
        <v>es_goodsRestock_diffKey</v>
      </c>
      <c r="P3688" s="3" t="s">
        <v>5506</v>
      </c>
    </row>
    <row r="3689" spans="10:16" x14ac:dyDescent="0.45">
      <c r="J3689" s="4" t="s">
        <v>3586</v>
      </c>
      <c r="K3689" s="4" t="s">
        <v>2487</v>
      </c>
      <c r="L3689" s="3"/>
      <c r="O3689" t="str">
        <f t="shared" si="156"/>
        <v>es_goodsRestock_modDt</v>
      </c>
      <c r="P3689" s="3"/>
    </row>
    <row r="3690" spans="10:16" x14ac:dyDescent="0.45">
      <c r="J3690" s="4" t="s">
        <v>3586</v>
      </c>
      <c r="K3690" s="4" t="s">
        <v>2486</v>
      </c>
      <c r="L3690" s="3"/>
      <c r="O3690" t="str">
        <f t="shared" si="156"/>
        <v>es_goodsRestock_regDt</v>
      </c>
      <c r="P3690" s="3"/>
    </row>
    <row r="3691" spans="10:16" x14ac:dyDescent="0.45">
      <c r="J3691" s="4" t="s">
        <v>3587</v>
      </c>
      <c r="K3691" s="4" t="s">
        <v>2450</v>
      </c>
      <c r="L3691" s="3" t="s">
        <v>5505</v>
      </c>
      <c r="O3691" t="str">
        <f t="shared" si="156"/>
        <v>es_goodsSaleStatistics_sno</v>
      </c>
      <c r="P3691" s="3" t="s">
        <v>5505</v>
      </c>
    </row>
    <row r="3692" spans="10:16" x14ac:dyDescent="0.45">
      <c r="J3692" s="4" t="s">
        <v>3587</v>
      </c>
      <c r="K3692" s="4" t="s">
        <v>2667</v>
      </c>
      <c r="L3692" s="3"/>
      <c r="O3692" t="str">
        <f t="shared" si="156"/>
        <v>es_goodsSaleStatistics_imageStorage</v>
      </c>
      <c r="P3692" s="3"/>
    </row>
    <row r="3693" spans="10:16" x14ac:dyDescent="0.45">
      <c r="J3693" s="4" t="s">
        <v>3587</v>
      </c>
      <c r="K3693" s="4" t="s">
        <v>2668</v>
      </c>
      <c r="L3693" s="3"/>
      <c r="O3693" t="str">
        <f t="shared" si="156"/>
        <v>es_goodsSaleStatistics_imagePath</v>
      </c>
      <c r="P3693" s="3"/>
    </row>
    <row r="3694" spans="10:16" x14ac:dyDescent="0.45">
      <c r="J3694" s="4" t="s">
        <v>3587</v>
      </c>
      <c r="K3694" s="4" t="s">
        <v>4641</v>
      </c>
      <c r="L3694" s="3"/>
      <c r="O3694" t="str">
        <f t="shared" si="156"/>
        <v>es_goodsSaleStatistics_imageName</v>
      </c>
      <c r="P3694" s="3"/>
    </row>
    <row r="3695" spans="10:16" x14ac:dyDescent="0.45">
      <c r="J3695" s="4" t="s">
        <v>3587</v>
      </c>
      <c r="K3695" s="4" t="s">
        <v>2475</v>
      </c>
      <c r="L3695" s="3"/>
      <c r="O3695" t="str">
        <f t="shared" si="156"/>
        <v>es_goodsSaleStatistics_goodsNo</v>
      </c>
      <c r="P3695" s="3"/>
    </row>
    <row r="3696" spans="10:16" x14ac:dyDescent="0.45">
      <c r="J3696" s="4" t="s">
        <v>3587</v>
      </c>
      <c r="K3696" s="4" t="s">
        <v>2645</v>
      </c>
      <c r="L3696" s="3"/>
      <c r="O3696" t="str">
        <f t="shared" si="156"/>
        <v>es_goodsSaleStatistics_goodsNm</v>
      </c>
      <c r="P3696" s="3"/>
    </row>
    <row r="3697" spans="10:16" x14ac:dyDescent="0.45">
      <c r="J3697" s="4" t="s">
        <v>3587</v>
      </c>
      <c r="K3697" s="4" t="s">
        <v>4691</v>
      </c>
      <c r="L3697" s="3"/>
      <c r="O3697" t="str">
        <f t="shared" si="156"/>
        <v>es_goodsSaleStatistics_companyNm</v>
      </c>
      <c r="P3697" s="3"/>
    </row>
    <row r="3698" spans="10:16" x14ac:dyDescent="0.45">
      <c r="J3698" s="4" t="s">
        <v>3587</v>
      </c>
      <c r="K3698" s="4" t="s">
        <v>2511</v>
      </c>
      <c r="L3698" s="3"/>
      <c r="O3698" t="str">
        <f t="shared" si="156"/>
        <v>es_goodsSaleStatistics_cateCd</v>
      </c>
      <c r="P3698" s="3"/>
    </row>
    <row r="3699" spans="10:16" x14ac:dyDescent="0.45">
      <c r="J3699" s="4" t="s">
        <v>3587</v>
      </c>
      <c r="K3699" s="4" t="s">
        <v>4348</v>
      </c>
      <c r="L3699" s="3"/>
      <c r="O3699" t="str">
        <f t="shared" si="156"/>
        <v>es_goodsSaleStatistics_totalPrice</v>
      </c>
      <c r="P3699" s="3"/>
    </row>
    <row r="3700" spans="10:16" x14ac:dyDescent="0.45">
      <c r="J3700" s="4" t="s">
        <v>3587</v>
      </c>
      <c r="K3700" s="4" t="s">
        <v>4349</v>
      </c>
      <c r="L3700" s="3"/>
      <c r="O3700" t="str">
        <f t="shared" si="156"/>
        <v>es_goodsSaleStatistics_pcPrice</v>
      </c>
      <c r="P3700" s="3"/>
    </row>
    <row r="3701" spans="10:16" x14ac:dyDescent="0.45">
      <c r="J3701" s="4" t="s">
        <v>3587</v>
      </c>
      <c r="K3701" s="4" t="s">
        <v>4350</v>
      </c>
      <c r="L3701" s="3"/>
      <c r="O3701" t="str">
        <f t="shared" si="156"/>
        <v>es_goodsSaleStatistics_mobilePrice</v>
      </c>
      <c r="P3701" s="3"/>
    </row>
    <row r="3702" spans="10:16" x14ac:dyDescent="0.45">
      <c r="J3702" s="4" t="s">
        <v>3587</v>
      </c>
      <c r="K3702" s="4" t="s">
        <v>4351</v>
      </c>
      <c r="L3702" s="3"/>
      <c r="O3702" t="str">
        <f t="shared" si="156"/>
        <v>es_goodsSaleStatistics_totalOrderGoodsCount</v>
      </c>
      <c r="P3702" s="3"/>
    </row>
    <row r="3703" spans="10:16" x14ac:dyDescent="0.45">
      <c r="J3703" s="4" t="s">
        <v>3587</v>
      </c>
      <c r="K3703" s="4" t="s">
        <v>4352</v>
      </c>
      <c r="L3703" s="3"/>
      <c r="O3703" t="str">
        <f t="shared" si="156"/>
        <v>es_goodsSaleStatistics_pcOrderGoodsCount</v>
      </c>
      <c r="P3703" s="3"/>
    </row>
    <row r="3704" spans="10:16" x14ac:dyDescent="0.45">
      <c r="J3704" s="4" t="s">
        <v>3587</v>
      </c>
      <c r="K3704" s="4" t="s">
        <v>4353</v>
      </c>
      <c r="L3704" s="3"/>
      <c r="O3704" t="str">
        <f t="shared" si="156"/>
        <v>es_goodsSaleStatistics_mobileOrderGoodsCount</v>
      </c>
      <c r="P3704" s="3"/>
    </row>
    <row r="3705" spans="10:16" x14ac:dyDescent="0.45">
      <c r="J3705" s="4" t="s">
        <v>3587</v>
      </c>
      <c r="K3705" s="4" t="s">
        <v>4354</v>
      </c>
      <c r="L3705" s="3"/>
      <c r="O3705" t="str">
        <f t="shared" si="156"/>
        <v>es_goodsSaleStatistics_totalOrderCount</v>
      </c>
      <c r="P3705" s="3"/>
    </row>
    <row r="3706" spans="10:16" x14ac:dyDescent="0.45">
      <c r="J3706" s="4" t="s">
        <v>3587</v>
      </c>
      <c r="K3706" s="4" t="s">
        <v>4355</v>
      </c>
      <c r="L3706" s="3"/>
      <c r="O3706" t="str">
        <f t="shared" si="156"/>
        <v>es_goodsSaleStatistics_pcOrderCount</v>
      </c>
      <c r="P3706" s="3"/>
    </row>
    <row r="3707" spans="10:16" x14ac:dyDescent="0.45">
      <c r="J3707" s="4" t="s">
        <v>3587</v>
      </c>
      <c r="K3707" s="4" t="s">
        <v>4356</v>
      </c>
      <c r="L3707" s="3"/>
      <c r="O3707" t="str">
        <f t="shared" si="156"/>
        <v>es_goodsSaleStatistics_mobileOrderCount</v>
      </c>
      <c r="P3707" s="3"/>
    </row>
    <row r="3708" spans="10:16" x14ac:dyDescent="0.45">
      <c r="J3708" s="4" t="s">
        <v>3587</v>
      </c>
      <c r="K3708" s="4" t="s">
        <v>2486</v>
      </c>
      <c r="L3708" s="3"/>
      <c r="O3708" t="str">
        <f t="shared" si="156"/>
        <v>es_goodsSaleStatistics_regDt</v>
      </c>
      <c r="P3708" s="3"/>
    </row>
    <row r="3709" spans="10:16" x14ac:dyDescent="0.45">
      <c r="J3709" s="4" t="s">
        <v>3587</v>
      </c>
      <c r="K3709" s="4" t="s">
        <v>2487</v>
      </c>
      <c r="L3709" s="3"/>
      <c r="O3709" t="str">
        <f t="shared" si="156"/>
        <v>es_goodsSaleStatistics_modDt</v>
      </c>
      <c r="P3709" s="3"/>
    </row>
    <row r="3710" spans="10:16" x14ac:dyDescent="0.45">
      <c r="J3710" s="4" t="s">
        <v>3588</v>
      </c>
      <c r="K3710" s="4" t="s">
        <v>2475</v>
      </c>
      <c r="L3710" s="3" t="s">
        <v>5505</v>
      </c>
      <c r="O3710" t="str">
        <f t="shared" si="156"/>
        <v>es_goodsSearch_goodsNo</v>
      </c>
      <c r="P3710" s="3" t="s">
        <v>5505</v>
      </c>
    </row>
    <row r="3711" spans="10:16" x14ac:dyDescent="0.45">
      <c r="J3711" s="4" t="s">
        <v>3588</v>
      </c>
      <c r="K3711" s="4" t="s">
        <v>2645</v>
      </c>
      <c r="L3711" s="3" t="s">
        <v>5506</v>
      </c>
      <c r="O3711" t="str">
        <f t="shared" si="156"/>
        <v>es_goodsSearch_goodsNm</v>
      </c>
      <c r="P3711" s="3" t="s">
        <v>5506</v>
      </c>
    </row>
    <row r="3712" spans="10:16" x14ac:dyDescent="0.45">
      <c r="J3712" s="4" t="s">
        <v>3588</v>
      </c>
      <c r="K3712" s="4" t="s">
        <v>2650</v>
      </c>
      <c r="L3712" s="3"/>
      <c r="O3712" t="str">
        <f t="shared" si="156"/>
        <v>es_goodsSearch_goodsDisplayFl</v>
      </c>
      <c r="P3712" s="3"/>
    </row>
    <row r="3713" spans="10:16" x14ac:dyDescent="0.45">
      <c r="J3713" s="4" t="s">
        <v>3588</v>
      </c>
      <c r="K3713" s="4" t="s">
        <v>2651</v>
      </c>
      <c r="L3713" s="3"/>
      <c r="O3713" t="str">
        <f t="shared" si="156"/>
        <v>es_goodsSearch_goodsDisplayMobileFl</v>
      </c>
      <c r="P3713" s="3"/>
    </row>
    <row r="3714" spans="10:16" x14ac:dyDescent="0.45">
      <c r="J3714" s="4" t="s">
        <v>3588</v>
      </c>
      <c r="K3714" s="4" t="s">
        <v>2652</v>
      </c>
      <c r="L3714" s="3"/>
      <c r="O3714" t="str">
        <f t="shared" si="156"/>
        <v>es_goodsSearch_goodsSellFl</v>
      </c>
      <c r="P3714" s="3"/>
    </row>
    <row r="3715" spans="10:16" x14ac:dyDescent="0.45">
      <c r="J3715" s="4" t="s">
        <v>3588</v>
      </c>
      <c r="K3715" s="4" t="s">
        <v>2653</v>
      </c>
      <c r="L3715" s="3"/>
      <c r="O3715" t="str">
        <f t="shared" si="156"/>
        <v>es_goodsSearch_goodsSellMobileFl</v>
      </c>
      <c r="P3715" s="3"/>
    </row>
    <row r="3716" spans="10:16" x14ac:dyDescent="0.45">
      <c r="J3716" s="4" t="s">
        <v>3588</v>
      </c>
      <c r="K3716" s="4" t="s">
        <v>2654</v>
      </c>
      <c r="L3716" s="3"/>
      <c r="O3716" t="str">
        <f t="shared" si="156"/>
        <v>es_goodsSearch_scmNo</v>
      </c>
      <c r="P3716" s="3"/>
    </row>
    <row r="3717" spans="10:16" x14ac:dyDescent="0.45">
      <c r="J3717" s="4" t="s">
        <v>3588</v>
      </c>
      <c r="K3717" s="4" t="s">
        <v>2655</v>
      </c>
      <c r="L3717" s="3"/>
      <c r="O3717" t="str">
        <f t="shared" ref="O3717:O3780" si="157">J3717&amp;"_"&amp;K3717</f>
        <v>es_goodsSearch_purchaseNo</v>
      </c>
      <c r="P3717" s="3"/>
    </row>
    <row r="3718" spans="10:16" x14ac:dyDescent="0.45">
      <c r="J3718" s="4" t="s">
        <v>3588</v>
      </c>
      <c r="K3718" s="4" t="s">
        <v>2656</v>
      </c>
      <c r="L3718" s="3"/>
      <c r="O3718" t="str">
        <f t="shared" si="157"/>
        <v>es_goodsSearch_purchaseGoodsNm</v>
      </c>
      <c r="P3718" s="3"/>
    </row>
    <row r="3719" spans="10:16" x14ac:dyDescent="0.45">
      <c r="J3719" s="4" t="s">
        <v>3588</v>
      </c>
      <c r="K3719" s="4" t="s">
        <v>2657</v>
      </c>
      <c r="L3719" s="3"/>
      <c r="O3719" t="str">
        <f t="shared" si="157"/>
        <v>es_goodsSearch_applyFl</v>
      </c>
      <c r="P3719" s="3"/>
    </row>
    <row r="3720" spans="10:16" x14ac:dyDescent="0.45">
      <c r="J3720" s="4" t="s">
        <v>3588</v>
      </c>
      <c r="K3720" s="4" t="s">
        <v>2658</v>
      </c>
      <c r="L3720" s="3"/>
      <c r="O3720" t="str">
        <f t="shared" si="157"/>
        <v>es_goodsSearch_applyType</v>
      </c>
      <c r="P3720" s="3"/>
    </row>
    <row r="3721" spans="10:16" x14ac:dyDescent="0.45">
      <c r="J3721" s="4" t="s">
        <v>3588</v>
      </c>
      <c r="K3721" s="4" t="s">
        <v>2660</v>
      </c>
      <c r="L3721" s="3"/>
      <c r="O3721" t="str">
        <f t="shared" si="157"/>
        <v>es_goodsSearch_applyDt</v>
      </c>
      <c r="P3721" s="3"/>
    </row>
    <row r="3722" spans="10:16" x14ac:dyDescent="0.45">
      <c r="J3722" s="4" t="s">
        <v>3588</v>
      </c>
      <c r="K3722" s="4" t="s">
        <v>2662</v>
      </c>
      <c r="L3722" s="3"/>
      <c r="O3722" t="str">
        <f t="shared" si="157"/>
        <v>es_goodsSearch_goodsCd</v>
      </c>
      <c r="P3722" s="3"/>
    </row>
    <row r="3723" spans="10:16" x14ac:dyDescent="0.45">
      <c r="J3723" s="4" t="s">
        <v>3588</v>
      </c>
      <c r="K3723" s="4" t="s">
        <v>2511</v>
      </c>
      <c r="L3723" s="3"/>
      <c r="O3723" t="str">
        <f t="shared" si="157"/>
        <v>es_goodsSearch_cateCd</v>
      </c>
      <c r="P3723" s="3"/>
    </row>
    <row r="3724" spans="10:16" x14ac:dyDescent="0.45">
      <c r="J3724" s="4" t="s">
        <v>3588</v>
      </c>
      <c r="K3724" s="4" t="s">
        <v>2663</v>
      </c>
      <c r="L3724" s="3"/>
      <c r="O3724" t="str">
        <f t="shared" si="157"/>
        <v>es_goodsSearch_goodsSearchWord</v>
      </c>
      <c r="P3724" s="3"/>
    </row>
    <row r="3725" spans="10:16" x14ac:dyDescent="0.45">
      <c r="J3725" s="4" t="s">
        <v>3588</v>
      </c>
      <c r="K3725" s="4" t="s">
        <v>2664</v>
      </c>
      <c r="L3725" s="3"/>
      <c r="O3725" t="str">
        <f t="shared" si="157"/>
        <v>es_goodsSearch_goodsOpenDt</v>
      </c>
      <c r="P3725" s="3"/>
    </row>
    <row r="3726" spans="10:16" x14ac:dyDescent="0.45">
      <c r="J3726" s="4" t="s">
        <v>3588</v>
      </c>
      <c r="K3726" s="4" t="s">
        <v>2685</v>
      </c>
      <c r="L3726" s="3"/>
      <c r="O3726" t="str">
        <f t="shared" si="157"/>
        <v>es_goodsSearch_goodsAccess</v>
      </c>
      <c r="P3726" s="3"/>
    </row>
    <row r="3727" spans="10:16" x14ac:dyDescent="0.45">
      <c r="J3727" s="4" t="s">
        <v>3588</v>
      </c>
      <c r="K3727" s="4" t="s">
        <v>2686</v>
      </c>
      <c r="L3727" s="3"/>
      <c r="O3727" t="str">
        <f t="shared" si="157"/>
        <v>es_goodsSearch_goodsAccessGroup</v>
      </c>
      <c r="P3727" s="3"/>
    </row>
    <row r="3728" spans="10:16" x14ac:dyDescent="0.45">
      <c r="J3728" s="4" t="s">
        <v>3588</v>
      </c>
      <c r="K3728" s="4" t="s">
        <v>2687</v>
      </c>
      <c r="L3728" s="3"/>
      <c r="O3728" t="str">
        <f t="shared" si="157"/>
        <v>es_goodsSearch_goodsAccessDisplayFl</v>
      </c>
      <c r="P3728" s="3"/>
    </row>
    <row r="3729" spans="10:16" x14ac:dyDescent="0.45">
      <c r="J3729" s="4" t="s">
        <v>3588</v>
      </c>
      <c r="K3729" s="4" t="s">
        <v>2682</v>
      </c>
      <c r="L3729" s="3"/>
      <c r="O3729" t="str">
        <f t="shared" si="157"/>
        <v>es_goodsSearch_onlyAdultFl</v>
      </c>
      <c r="P3729" s="3"/>
    </row>
    <row r="3730" spans="10:16" x14ac:dyDescent="0.45">
      <c r="J3730" s="4" t="s">
        <v>3588</v>
      </c>
      <c r="K3730" s="4" t="s">
        <v>2683</v>
      </c>
      <c r="L3730" s="3"/>
      <c r="O3730" t="str">
        <f t="shared" si="157"/>
        <v>es_goodsSearch_onlyAdultDisplayFl</v>
      </c>
      <c r="P3730" s="3"/>
    </row>
    <row r="3731" spans="10:16" x14ac:dyDescent="0.45">
      <c r="J3731" s="4" t="s">
        <v>3588</v>
      </c>
      <c r="K3731" s="4" t="s">
        <v>2666</v>
      </c>
      <c r="L3731" s="3"/>
      <c r="O3731" t="str">
        <f t="shared" si="157"/>
        <v>es_goodsSearch_goodsColor</v>
      </c>
      <c r="P3731" s="3"/>
    </row>
    <row r="3732" spans="10:16" x14ac:dyDescent="0.45">
      <c r="J3732" s="4" t="s">
        <v>3588</v>
      </c>
      <c r="K3732" s="4" t="s">
        <v>2669</v>
      </c>
      <c r="L3732" s="3"/>
      <c r="O3732" t="str">
        <f t="shared" si="157"/>
        <v>es_goodsSearch_brandCd</v>
      </c>
      <c r="P3732" s="3"/>
    </row>
    <row r="3733" spans="10:16" x14ac:dyDescent="0.45">
      <c r="J3733" s="4" t="s">
        <v>3588</v>
      </c>
      <c r="K3733" s="4" t="s">
        <v>2670</v>
      </c>
      <c r="L3733" s="3"/>
      <c r="O3733" t="str">
        <f t="shared" si="157"/>
        <v>es_goodsSearch_makerNm</v>
      </c>
      <c r="P3733" s="3"/>
    </row>
    <row r="3734" spans="10:16" x14ac:dyDescent="0.45">
      <c r="J3734" s="4" t="s">
        <v>3588</v>
      </c>
      <c r="K3734" s="4" t="s">
        <v>2671</v>
      </c>
      <c r="L3734" s="3"/>
      <c r="O3734" t="str">
        <f t="shared" si="157"/>
        <v>es_goodsSearch_originNm</v>
      </c>
      <c r="P3734" s="3"/>
    </row>
    <row r="3735" spans="10:16" x14ac:dyDescent="0.45">
      <c r="J3735" s="4" t="s">
        <v>3588</v>
      </c>
      <c r="K3735" s="4" t="s">
        <v>1633</v>
      </c>
      <c r="L3735" s="3"/>
      <c r="O3735" t="str">
        <f t="shared" si="157"/>
        <v>es_goodsSearch_hscode</v>
      </c>
      <c r="P3735" s="3"/>
    </row>
    <row r="3736" spans="10:16" x14ac:dyDescent="0.45">
      <c r="J3736" s="4" t="s">
        <v>3588</v>
      </c>
      <c r="K3736" s="4" t="s">
        <v>2785</v>
      </c>
      <c r="L3736" s="3"/>
      <c r="O3736" t="str">
        <f t="shared" si="157"/>
        <v>es_goodsSearch_memo</v>
      </c>
      <c r="P3736" s="3"/>
    </row>
    <row r="3737" spans="10:16" x14ac:dyDescent="0.45">
      <c r="J3737" s="4" t="s">
        <v>3588</v>
      </c>
      <c r="K3737" s="4" t="s">
        <v>2672</v>
      </c>
      <c r="L3737" s="3"/>
      <c r="O3737" t="str">
        <f t="shared" si="157"/>
        <v>es_goodsSearch_goodsModelNo</v>
      </c>
      <c r="P3737" s="3"/>
    </row>
    <row r="3738" spans="10:16" x14ac:dyDescent="0.45">
      <c r="J3738" s="4" t="s">
        <v>3588</v>
      </c>
      <c r="K3738" s="4" t="s">
        <v>2694</v>
      </c>
      <c r="L3738" s="3"/>
      <c r="O3738" t="str">
        <f t="shared" si="157"/>
        <v>es_goodsSearch_totalStock</v>
      </c>
      <c r="P3738" s="3"/>
    </row>
    <row r="3739" spans="10:16" x14ac:dyDescent="0.45">
      <c r="J3739" s="4" t="s">
        <v>3588</v>
      </c>
      <c r="K3739" s="4" t="s">
        <v>2695</v>
      </c>
      <c r="L3739" s="3"/>
      <c r="O3739" t="str">
        <f t="shared" si="157"/>
        <v>es_goodsSearch_stockFl</v>
      </c>
      <c r="P3739" s="3"/>
    </row>
    <row r="3740" spans="10:16" x14ac:dyDescent="0.45">
      <c r="J3740" s="4" t="s">
        <v>3588</v>
      </c>
      <c r="K3740" s="4" t="s">
        <v>2696</v>
      </c>
      <c r="L3740" s="3"/>
      <c r="O3740" t="str">
        <f t="shared" si="157"/>
        <v>es_goodsSearch_soldOutFl</v>
      </c>
      <c r="P3740" s="3"/>
    </row>
    <row r="3741" spans="10:16" x14ac:dyDescent="0.45">
      <c r="J3741" s="4" t="s">
        <v>3588</v>
      </c>
      <c r="K3741" s="4" t="s">
        <v>2705</v>
      </c>
      <c r="L3741" s="3"/>
      <c r="O3741" t="str">
        <f t="shared" si="157"/>
        <v>es_goodsSearch_mileageFl</v>
      </c>
      <c r="P3741" s="3"/>
    </row>
    <row r="3742" spans="10:16" x14ac:dyDescent="0.45">
      <c r="J3742" s="4" t="s">
        <v>3588</v>
      </c>
      <c r="K3742" s="4" t="s">
        <v>2707</v>
      </c>
      <c r="L3742" s="3"/>
      <c r="O3742" t="str">
        <f t="shared" si="157"/>
        <v>es_goodsSearch_mileageGoods</v>
      </c>
      <c r="P3742" s="3"/>
    </row>
    <row r="3743" spans="10:16" x14ac:dyDescent="0.45">
      <c r="J3743" s="4" t="s">
        <v>3588</v>
      </c>
      <c r="K3743" s="4" t="s">
        <v>2730</v>
      </c>
      <c r="L3743" s="3" t="s">
        <v>5506</v>
      </c>
      <c r="O3743" t="str">
        <f t="shared" si="157"/>
        <v>es_goodsSearch_goodsPrice</v>
      </c>
      <c r="P3743" s="3" t="s">
        <v>5506</v>
      </c>
    </row>
    <row r="3744" spans="10:16" x14ac:dyDescent="0.45">
      <c r="J3744" s="4" t="s">
        <v>3588</v>
      </c>
      <c r="K3744" s="4" t="s">
        <v>2733</v>
      </c>
      <c r="L3744" s="3"/>
      <c r="O3744" t="str">
        <f t="shared" si="157"/>
        <v>es_goodsSearch_optionFl</v>
      </c>
      <c r="P3744" s="3"/>
    </row>
    <row r="3745" spans="10:16" x14ac:dyDescent="0.45">
      <c r="J3745" s="4" t="s">
        <v>3588</v>
      </c>
      <c r="K3745" s="4" t="s">
        <v>2736</v>
      </c>
      <c r="L3745" s="3"/>
      <c r="O3745" t="str">
        <f t="shared" si="157"/>
        <v>es_goodsSearch_optionTextFl</v>
      </c>
      <c r="P3745" s="3"/>
    </row>
    <row r="3746" spans="10:16" x14ac:dyDescent="0.45">
      <c r="J3746" s="4" t="s">
        <v>3588</v>
      </c>
      <c r="K3746" s="4" t="s">
        <v>2739</v>
      </c>
      <c r="L3746" s="3"/>
      <c r="O3746" t="str">
        <f t="shared" si="157"/>
        <v>es_goodsSearch_addGoodsFl</v>
      </c>
      <c r="P3746" s="3"/>
    </row>
    <row r="3747" spans="10:16" x14ac:dyDescent="0.45">
      <c r="J3747" s="4" t="s">
        <v>3588</v>
      </c>
      <c r="K3747" s="4" t="s">
        <v>2746</v>
      </c>
      <c r="L3747" s="3"/>
      <c r="O3747" t="str">
        <f t="shared" si="157"/>
        <v>es_goodsSearch_deliverySno</v>
      </c>
      <c r="P3747" s="3"/>
    </row>
    <row r="3748" spans="10:16" x14ac:dyDescent="0.45">
      <c r="J3748" s="4" t="s">
        <v>3588</v>
      </c>
      <c r="K3748" s="4" t="s">
        <v>2755</v>
      </c>
      <c r="L3748" s="3"/>
      <c r="O3748" t="str">
        <f t="shared" si="157"/>
        <v>es_goodsSearch_goodsIconCdPeriod</v>
      </c>
      <c r="P3748" s="3"/>
    </row>
    <row r="3749" spans="10:16" x14ac:dyDescent="0.45">
      <c r="J3749" s="4" t="s">
        <v>3588</v>
      </c>
      <c r="K3749" s="4" t="s">
        <v>2756</v>
      </c>
      <c r="L3749" s="3"/>
      <c r="O3749" t="str">
        <f t="shared" si="157"/>
        <v>es_goodsSearch_goodsIconCd</v>
      </c>
      <c r="P3749" s="3"/>
    </row>
    <row r="3750" spans="10:16" x14ac:dyDescent="0.45">
      <c r="J3750" s="4" t="s">
        <v>3588</v>
      </c>
      <c r="K3750" s="4" t="s">
        <v>2774</v>
      </c>
      <c r="L3750" s="3"/>
      <c r="O3750" t="str">
        <f t="shared" si="157"/>
        <v>es_goodsSearch_naverFl</v>
      </c>
      <c r="P3750" s="3"/>
    </row>
    <row r="3751" spans="10:16" x14ac:dyDescent="0.45">
      <c r="J3751" s="4" t="s">
        <v>3588</v>
      </c>
      <c r="K3751" s="4" t="s">
        <v>2775</v>
      </c>
      <c r="L3751" s="3"/>
      <c r="O3751" t="str">
        <f t="shared" si="157"/>
        <v>es_goodsSearch_daumFl</v>
      </c>
      <c r="P3751" s="3"/>
    </row>
    <row r="3752" spans="10:16" x14ac:dyDescent="0.45">
      <c r="J3752" s="4" t="s">
        <v>3588</v>
      </c>
      <c r="K3752" s="4" t="s">
        <v>2776</v>
      </c>
      <c r="L3752" s="3"/>
      <c r="O3752" t="str">
        <f t="shared" si="157"/>
        <v>es_goodsSearch_paycoFl</v>
      </c>
      <c r="P3752" s="3"/>
    </row>
    <row r="3753" spans="10:16" x14ac:dyDescent="0.45">
      <c r="J3753" s="4" t="s">
        <v>3588</v>
      </c>
      <c r="K3753" s="4" t="s">
        <v>2786</v>
      </c>
      <c r="L3753" s="3" t="s">
        <v>5506</v>
      </c>
      <c r="O3753" t="str">
        <f t="shared" si="157"/>
        <v>es_goodsSearch_orderCnt</v>
      </c>
      <c r="P3753" s="3" t="s">
        <v>5506</v>
      </c>
    </row>
    <row r="3754" spans="10:16" x14ac:dyDescent="0.45">
      <c r="J3754" s="4" t="s">
        <v>3588</v>
      </c>
      <c r="K3754" s="4" t="s">
        <v>2787</v>
      </c>
      <c r="L3754" s="3"/>
      <c r="O3754" t="str">
        <f t="shared" si="157"/>
        <v>es_goodsSearch_orderGoodsCnt</v>
      </c>
      <c r="P3754" s="3"/>
    </row>
    <row r="3755" spans="10:16" x14ac:dyDescent="0.45">
      <c r="J3755" s="4" t="s">
        <v>3588</v>
      </c>
      <c r="K3755" s="4" t="s">
        <v>2788</v>
      </c>
      <c r="L3755" s="3" t="s">
        <v>5506</v>
      </c>
      <c r="O3755" t="str">
        <f t="shared" si="157"/>
        <v>es_goodsSearch_hitCnt</v>
      </c>
      <c r="P3755" s="3" t="s">
        <v>5506</v>
      </c>
    </row>
    <row r="3756" spans="10:16" x14ac:dyDescent="0.45">
      <c r="J3756" s="4" t="s">
        <v>3588</v>
      </c>
      <c r="K3756" s="4" t="s">
        <v>2789</v>
      </c>
      <c r="L3756" s="3"/>
      <c r="O3756" t="str">
        <f t="shared" si="157"/>
        <v>es_goodsSearch_cartCnt</v>
      </c>
      <c r="P3756" s="3"/>
    </row>
    <row r="3757" spans="10:16" x14ac:dyDescent="0.45">
      <c r="J3757" s="4" t="s">
        <v>3588</v>
      </c>
      <c r="K3757" s="4" t="s">
        <v>2790</v>
      </c>
      <c r="L3757" s="3"/>
      <c r="O3757" t="str">
        <f t="shared" si="157"/>
        <v>es_goodsSearch_wishCnt</v>
      </c>
      <c r="P3757" s="3"/>
    </row>
    <row r="3758" spans="10:16" x14ac:dyDescent="0.45">
      <c r="J3758" s="4" t="s">
        <v>3588</v>
      </c>
      <c r="K3758" s="4" t="s">
        <v>2791</v>
      </c>
      <c r="L3758" s="3" t="s">
        <v>5506</v>
      </c>
      <c r="O3758" t="str">
        <f t="shared" si="157"/>
        <v>es_goodsSearch_reviewCnt</v>
      </c>
      <c r="P3758" s="3" t="s">
        <v>5506</v>
      </c>
    </row>
    <row r="3759" spans="10:16" x14ac:dyDescent="0.45">
      <c r="J3759" s="4" t="s">
        <v>3588</v>
      </c>
      <c r="K3759" s="4" t="s">
        <v>2794</v>
      </c>
      <c r="L3759" s="3" t="s">
        <v>5506</v>
      </c>
      <c r="O3759" t="str">
        <f t="shared" si="157"/>
        <v>es_goodsSearch_delFl</v>
      </c>
      <c r="P3759" s="3" t="s">
        <v>5506</v>
      </c>
    </row>
    <row r="3760" spans="10:16" x14ac:dyDescent="0.45">
      <c r="J3760" s="4" t="s">
        <v>3588</v>
      </c>
      <c r="K3760" s="4" t="s">
        <v>2486</v>
      </c>
      <c r="L3760" s="3"/>
      <c r="O3760" t="str">
        <f t="shared" si="157"/>
        <v>es_goodsSearch_regDt</v>
      </c>
      <c r="P3760" s="3"/>
    </row>
    <row r="3761" spans="10:16" x14ac:dyDescent="0.45">
      <c r="J3761" s="4" t="s">
        <v>3588</v>
      </c>
      <c r="K3761" s="4" t="s">
        <v>2487</v>
      </c>
      <c r="L3761" s="3"/>
      <c r="O3761" t="str">
        <f t="shared" si="157"/>
        <v>es_goodsSearch_modDt</v>
      </c>
      <c r="P3761" s="3"/>
    </row>
    <row r="3762" spans="10:16" x14ac:dyDescent="0.45">
      <c r="J3762" s="4" t="s">
        <v>3589</v>
      </c>
      <c r="K3762" s="4" t="s">
        <v>4635</v>
      </c>
      <c r="L3762" s="3" t="s">
        <v>5505</v>
      </c>
      <c r="O3762" t="str">
        <f t="shared" si="157"/>
        <v>es_goodsStatistics_goodsYMD</v>
      </c>
      <c r="P3762" s="3" t="s">
        <v>5505</v>
      </c>
    </row>
    <row r="3763" spans="10:16" x14ac:dyDescent="0.45">
      <c r="J3763" s="4" t="s">
        <v>3589</v>
      </c>
      <c r="K3763" s="4" t="s">
        <v>2496</v>
      </c>
      <c r="L3763" s="3" t="s">
        <v>5505</v>
      </c>
      <c r="O3763" t="str">
        <f t="shared" si="157"/>
        <v>es_goodsStatistics_mallSno</v>
      </c>
      <c r="P3763" s="3" t="s">
        <v>5505</v>
      </c>
    </row>
    <row r="3764" spans="10:16" x14ac:dyDescent="0.45">
      <c r="J3764" s="4" t="s">
        <v>3589</v>
      </c>
      <c r="K3764" s="4" t="s">
        <v>2475</v>
      </c>
      <c r="L3764" s="3" t="s">
        <v>5505</v>
      </c>
      <c r="O3764" t="str">
        <f t="shared" si="157"/>
        <v>es_goodsStatistics_goodsNo</v>
      </c>
      <c r="P3764" s="3" t="s">
        <v>5505</v>
      </c>
    </row>
    <row r="3765" spans="10:16" x14ac:dyDescent="0.45">
      <c r="J3765" s="4" t="s">
        <v>3589</v>
      </c>
      <c r="K3765" s="4" t="s">
        <v>2499</v>
      </c>
      <c r="L3765" s="3" t="s">
        <v>5505</v>
      </c>
      <c r="O3765" t="str">
        <f t="shared" si="157"/>
        <v>es_goodsStatistics_optionSno</v>
      </c>
      <c r="P3765" s="3" t="s">
        <v>5505</v>
      </c>
    </row>
    <row r="3766" spans="10:16" x14ac:dyDescent="0.45">
      <c r="J3766" s="4" t="s">
        <v>3589</v>
      </c>
      <c r="K3766" s="4" t="s">
        <v>2939</v>
      </c>
      <c r="L3766" s="3" t="s">
        <v>5505</v>
      </c>
      <c r="O3766" t="str">
        <f t="shared" si="157"/>
        <v>es_goodsStatistics_orderTypeFl</v>
      </c>
      <c r="P3766" s="3" t="s">
        <v>5505</v>
      </c>
    </row>
    <row r="3767" spans="10:16" x14ac:dyDescent="0.45">
      <c r="J3767" s="4" t="s">
        <v>3589</v>
      </c>
      <c r="K3767" s="4" t="s">
        <v>2511</v>
      </c>
      <c r="L3767" s="3" t="s">
        <v>5505</v>
      </c>
      <c r="O3767" t="str">
        <f t="shared" si="157"/>
        <v>es_goodsStatistics_cateCd</v>
      </c>
      <c r="P3767" s="3" t="s">
        <v>5505</v>
      </c>
    </row>
    <row r="3768" spans="10:16" x14ac:dyDescent="0.45">
      <c r="J3768" s="4" t="s">
        <v>3589</v>
      </c>
      <c r="K3768" s="4" t="s">
        <v>2786</v>
      </c>
      <c r="L3768" s="3"/>
      <c r="O3768" t="str">
        <f t="shared" si="157"/>
        <v>es_goodsStatistics_orderCnt</v>
      </c>
      <c r="P3768" s="3"/>
    </row>
    <row r="3769" spans="10:16" x14ac:dyDescent="0.45">
      <c r="J3769" s="4" t="s">
        <v>3589</v>
      </c>
      <c r="K3769" s="4" t="s">
        <v>2500</v>
      </c>
      <c r="L3769" s="3"/>
      <c r="O3769" t="str">
        <f t="shared" si="157"/>
        <v>es_goodsStatistics_goodsCnt</v>
      </c>
      <c r="P3769" s="3"/>
    </row>
    <row r="3770" spans="10:16" x14ac:dyDescent="0.45">
      <c r="J3770" s="4" t="s">
        <v>3589</v>
      </c>
      <c r="K3770" s="4" t="s">
        <v>2730</v>
      </c>
      <c r="L3770" s="3"/>
      <c r="O3770" t="str">
        <f t="shared" si="157"/>
        <v>es_goodsStatistics_goodsPrice</v>
      </c>
      <c r="P3770" s="3"/>
    </row>
    <row r="3771" spans="10:16" x14ac:dyDescent="0.45">
      <c r="J3771" s="4" t="s">
        <v>3589</v>
      </c>
      <c r="K3771" s="4" t="s">
        <v>3091</v>
      </c>
      <c r="L3771" s="3"/>
      <c r="O3771" t="str">
        <f t="shared" si="157"/>
        <v>es_goodsStatistics_optionInfo</v>
      </c>
      <c r="P3771" s="3"/>
    </row>
    <row r="3772" spans="10:16" x14ac:dyDescent="0.45">
      <c r="J3772" s="4" t="s">
        <v>3589</v>
      </c>
      <c r="K3772" s="4" t="s">
        <v>3068</v>
      </c>
      <c r="L3772" s="3"/>
      <c r="O3772" t="str">
        <f t="shared" si="157"/>
        <v>es_goodsStatistics_optionPrice</v>
      </c>
      <c r="P3772" s="3"/>
    </row>
    <row r="3773" spans="10:16" x14ac:dyDescent="0.45">
      <c r="J3773" s="4" t="s">
        <v>3589</v>
      </c>
      <c r="K3773" s="4" t="s">
        <v>2486</v>
      </c>
      <c r="L3773" s="3"/>
      <c r="O3773" t="str">
        <f t="shared" si="157"/>
        <v>es_goodsStatistics_regDt</v>
      </c>
      <c r="P3773" s="3"/>
    </row>
    <row r="3774" spans="10:16" x14ac:dyDescent="0.45">
      <c r="J3774" s="4" t="s">
        <v>3589</v>
      </c>
      <c r="K3774" s="4" t="s">
        <v>2487</v>
      </c>
      <c r="L3774" s="3"/>
      <c r="O3774" t="str">
        <f t="shared" si="157"/>
        <v>es_goodsStatistics_modDt</v>
      </c>
      <c r="P3774" s="3"/>
    </row>
    <row r="3775" spans="10:16" x14ac:dyDescent="0.45">
      <c r="J3775" s="4" t="s">
        <v>837</v>
      </c>
      <c r="K3775" s="4" t="s">
        <v>2450</v>
      </c>
      <c r="L3775" s="3" t="s">
        <v>5505</v>
      </c>
      <c r="O3775" t="str">
        <f t="shared" si="157"/>
        <v>es_goodsUpdateNaver_sno</v>
      </c>
      <c r="P3775" s="3" t="s">
        <v>5505</v>
      </c>
    </row>
    <row r="3776" spans="10:16" x14ac:dyDescent="0.45">
      <c r="J3776" s="4" t="s">
        <v>837</v>
      </c>
      <c r="K3776" s="4" t="s">
        <v>2805</v>
      </c>
      <c r="L3776" s="3"/>
      <c r="O3776" t="str">
        <f t="shared" si="157"/>
        <v>es_goodsUpdateNaver_class</v>
      </c>
      <c r="P3776" s="3"/>
    </row>
    <row r="3777" spans="10:16" x14ac:dyDescent="0.45">
      <c r="J3777" s="4" t="s">
        <v>837</v>
      </c>
      <c r="K3777" s="4" t="s">
        <v>2806</v>
      </c>
      <c r="L3777" s="3"/>
      <c r="O3777" t="str">
        <f t="shared" si="157"/>
        <v>es_goodsUpdateNaver_mapid</v>
      </c>
      <c r="P3777" s="3"/>
    </row>
    <row r="3778" spans="10:16" x14ac:dyDescent="0.45">
      <c r="J3778" s="4" t="s">
        <v>837</v>
      </c>
      <c r="K3778" s="4" t="s">
        <v>2807</v>
      </c>
      <c r="L3778" s="3"/>
      <c r="O3778" t="str">
        <f t="shared" si="157"/>
        <v>es_goodsUpdateNaver_naverCheckFl</v>
      </c>
      <c r="P3778" s="3"/>
    </row>
    <row r="3779" spans="10:16" x14ac:dyDescent="0.45">
      <c r="J3779" s="4" t="s">
        <v>837</v>
      </c>
      <c r="K3779" s="4" t="s">
        <v>2808</v>
      </c>
      <c r="L3779" s="3"/>
      <c r="O3779" t="str">
        <f t="shared" si="157"/>
        <v>es_goodsUpdateNaver_daumCheckFl</v>
      </c>
      <c r="P3779" s="3"/>
    </row>
    <row r="3780" spans="10:16" x14ac:dyDescent="0.45">
      <c r="J3780" s="4" t="s">
        <v>837</v>
      </c>
      <c r="K3780" s="4" t="s">
        <v>2809</v>
      </c>
      <c r="L3780" s="3"/>
      <c r="O3780" t="str">
        <f t="shared" si="157"/>
        <v>es_goodsUpdateNaver_paycoCheckFl</v>
      </c>
      <c r="P3780" s="3"/>
    </row>
    <row r="3781" spans="10:16" x14ac:dyDescent="0.45">
      <c r="J3781" s="4" t="s">
        <v>837</v>
      </c>
      <c r="K3781" s="4" t="s">
        <v>2486</v>
      </c>
      <c r="L3781" s="3"/>
      <c r="O3781" t="str">
        <f t="shared" ref="O3781:O3844" si="158">J3781&amp;"_"&amp;K3781</f>
        <v>es_goodsUpdateNaver_regDt</v>
      </c>
      <c r="P3781" s="3"/>
    </row>
    <row r="3782" spans="10:16" x14ac:dyDescent="0.45">
      <c r="J3782" s="4" t="s">
        <v>837</v>
      </c>
      <c r="K3782" s="4" t="s">
        <v>2487</v>
      </c>
      <c r="L3782" s="3"/>
      <c r="O3782" t="str">
        <f t="shared" si="158"/>
        <v>es_goodsUpdateNaver_modDt</v>
      </c>
      <c r="P3782" s="3"/>
    </row>
    <row r="3783" spans="10:16" x14ac:dyDescent="0.45">
      <c r="J3783" s="4" t="s">
        <v>3590</v>
      </c>
      <c r="K3783" s="4" t="s">
        <v>4692</v>
      </c>
      <c r="L3783" s="3" t="s">
        <v>5505</v>
      </c>
      <c r="O3783" t="str">
        <f t="shared" si="158"/>
        <v>es_goodsViewStatistics_viewYMD</v>
      </c>
      <c r="P3783" s="3" t="s">
        <v>5505</v>
      </c>
    </row>
    <row r="3784" spans="10:16" x14ac:dyDescent="0.45">
      <c r="J3784" s="4" t="s">
        <v>3590</v>
      </c>
      <c r="K3784" s="4" t="s">
        <v>2496</v>
      </c>
      <c r="L3784" s="3" t="s">
        <v>5505</v>
      </c>
      <c r="O3784" t="str">
        <f t="shared" si="158"/>
        <v>es_goodsViewStatistics_mallSno</v>
      </c>
      <c r="P3784" s="3" t="s">
        <v>5505</v>
      </c>
    </row>
    <row r="3785" spans="10:16" x14ac:dyDescent="0.45">
      <c r="J3785" s="4" t="s">
        <v>3590</v>
      </c>
      <c r="K3785" s="4">
        <v>0</v>
      </c>
      <c r="L3785" s="3"/>
      <c r="O3785" t="str">
        <f t="shared" si="158"/>
        <v>es_goodsViewStatistics_0</v>
      </c>
      <c r="P3785" s="3"/>
    </row>
    <row r="3786" spans="10:16" x14ac:dyDescent="0.45">
      <c r="J3786" s="4" t="s">
        <v>3590</v>
      </c>
      <c r="K3786" s="4">
        <v>1</v>
      </c>
      <c r="L3786" s="3"/>
      <c r="O3786" t="str">
        <f t="shared" si="158"/>
        <v>es_goodsViewStatistics_1</v>
      </c>
      <c r="P3786" s="3"/>
    </row>
    <row r="3787" spans="10:16" x14ac:dyDescent="0.45">
      <c r="J3787" s="4" t="s">
        <v>3590</v>
      </c>
      <c r="K3787" s="4">
        <v>2</v>
      </c>
      <c r="L3787" s="3"/>
      <c r="O3787" t="str">
        <f t="shared" si="158"/>
        <v>es_goodsViewStatistics_2</v>
      </c>
      <c r="P3787" s="3"/>
    </row>
    <row r="3788" spans="10:16" x14ac:dyDescent="0.45">
      <c r="J3788" s="4" t="s">
        <v>3590</v>
      </c>
      <c r="K3788" s="4">
        <v>3</v>
      </c>
      <c r="L3788" s="3"/>
      <c r="O3788" t="str">
        <f t="shared" si="158"/>
        <v>es_goodsViewStatistics_3</v>
      </c>
      <c r="P3788" s="3"/>
    </row>
    <row r="3789" spans="10:16" x14ac:dyDescent="0.45">
      <c r="J3789" s="4" t="s">
        <v>3590</v>
      </c>
      <c r="K3789" s="4">
        <v>4</v>
      </c>
      <c r="L3789" s="3"/>
      <c r="O3789" t="str">
        <f t="shared" si="158"/>
        <v>es_goodsViewStatistics_4</v>
      </c>
      <c r="P3789" s="3"/>
    </row>
    <row r="3790" spans="10:16" x14ac:dyDescent="0.45">
      <c r="J3790" s="4" t="s">
        <v>3590</v>
      </c>
      <c r="K3790" s="4">
        <v>5</v>
      </c>
      <c r="L3790" s="3"/>
      <c r="O3790" t="str">
        <f t="shared" si="158"/>
        <v>es_goodsViewStatistics_5</v>
      </c>
      <c r="P3790" s="3"/>
    </row>
    <row r="3791" spans="10:16" x14ac:dyDescent="0.45">
      <c r="J3791" s="4" t="s">
        <v>3590</v>
      </c>
      <c r="K3791" s="4">
        <v>6</v>
      </c>
      <c r="L3791" s="3"/>
      <c r="O3791" t="str">
        <f t="shared" si="158"/>
        <v>es_goodsViewStatistics_6</v>
      </c>
      <c r="P3791" s="3"/>
    </row>
    <row r="3792" spans="10:16" x14ac:dyDescent="0.45">
      <c r="J3792" s="4" t="s">
        <v>3590</v>
      </c>
      <c r="K3792" s="4">
        <v>7</v>
      </c>
      <c r="L3792" s="3"/>
      <c r="O3792" t="str">
        <f t="shared" si="158"/>
        <v>es_goodsViewStatistics_7</v>
      </c>
      <c r="P3792" s="3"/>
    </row>
    <row r="3793" spans="10:16" x14ac:dyDescent="0.45">
      <c r="J3793" s="4" t="s">
        <v>3590</v>
      </c>
      <c r="K3793" s="4">
        <v>8</v>
      </c>
      <c r="L3793" s="3"/>
      <c r="O3793" t="str">
        <f t="shared" si="158"/>
        <v>es_goodsViewStatistics_8</v>
      </c>
      <c r="P3793" s="3"/>
    </row>
    <row r="3794" spans="10:16" x14ac:dyDescent="0.45">
      <c r="J3794" s="4" t="s">
        <v>3590</v>
      </c>
      <c r="K3794" s="4">
        <v>9</v>
      </c>
      <c r="L3794" s="3"/>
      <c r="O3794" t="str">
        <f t="shared" si="158"/>
        <v>es_goodsViewStatistics_9</v>
      </c>
      <c r="P3794" s="3"/>
    </row>
    <row r="3795" spans="10:16" x14ac:dyDescent="0.45">
      <c r="J3795" s="4" t="s">
        <v>3590</v>
      </c>
      <c r="K3795" s="4">
        <v>10</v>
      </c>
      <c r="L3795" s="3"/>
      <c r="O3795" t="str">
        <f t="shared" si="158"/>
        <v>es_goodsViewStatistics_10</v>
      </c>
      <c r="P3795" s="3"/>
    </row>
    <row r="3796" spans="10:16" x14ac:dyDescent="0.45">
      <c r="J3796" s="4" t="s">
        <v>3590</v>
      </c>
      <c r="K3796" s="4">
        <v>11</v>
      </c>
      <c r="L3796" s="3"/>
      <c r="O3796" t="str">
        <f t="shared" si="158"/>
        <v>es_goodsViewStatistics_11</v>
      </c>
      <c r="P3796" s="3"/>
    </row>
    <row r="3797" spans="10:16" x14ac:dyDescent="0.45">
      <c r="J3797" s="4" t="s">
        <v>3590</v>
      </c>
      <c r="K3797" s="4">
        <v>12</v>
      </c>
      <c r="L3797" s="3"/>
      <c r="O3797" t="str">
        <f t="shared" si="158"/>
        <v>es_goodsViewStatistics_12</v>
      </c>
      <c r="P3797" s="3"/>
    </row>
    <row r="3798" spans="10:16" x14ac:dyDescent="0.45">
      <c r="J3798" s="4" t="s">
        <v>3590</v>
      </c>
      <c r="K3798" s="4">
        <v>13</v>
      </c>
      <c r="L3798" s="3"/>
      <c r="O3798" t="str">
        <f t="shared" si="158"/>
        <v>es_goodsViewStatistics_13</v>
      </c>
      <c r="P3798" s="3"/>
    </row>
    <row r="3799" spans="10:16" x14ac:dyDescent="0.45">
      <c r="J3799" s="4" t="s">
        <v>3590</v>
      </c>
      <c r="K3799" s="4">
        <v>14</v>
      </c>
      <c r="L3799" s="3"/>
      <c r="O3799" t="str">
        <f t="shared" si="158"/>
        <v>es_goodsViewStatistics_14</v>
      </c>
      <c r="P3799" s="3"/>
    </row>
    <row r="3800" spans="10:16" x14ac:dyDescent="0.45">
      <c r="J3800" s="4" t="s">
        <v>3590</v>
      </c>
      <c r="K3800" s="4">
        <v>15</v>
      </c>
      <c r="L3800" s="3"/>
      <c r="O3800" t="str">
        <f t="shared" si="158"/>
        <v>es_goodsViewStatistics_15</v>
      </c>
      <c r="P3800" s="3"/>
    </row>
    <row r="3801" spans="10:16" x14ac:dyDescent="0.45">
      <c r="J3801" s="4" t="s">
        <v>3590</v>
      </c>
      <c r="K3801" s="4">
        <v>16</v>
      </c>
      <c r="L3801" s="3"/>
      <c r="O3801" t="str">
        <f t="shared" si="158"/>
        <v>es_goodsViewStatistics_16</v>
      </c>
      <c r="P3801" s="3"/>
    </row>
    <row r="3802" spans="10:16" x14ac:dyDescent="0.45">
      <c r="J3802" s="4" t="s">
        <v>3590</v>
      </c>
      <c r="K3802" s="4">
        <v>17</v>
      </c>
      <c r="L3802" s="3"/>
      <c r="O3802" t="str">
        <f t="shared" si="158"/>
        <v>es_goodsViewStatistics_17</v>
      </c>
      <c r="P3802" s="3"/>
    </row>
    <row r="3803" spans="10:16" x14ac:dyDescent="0.45">
      <c r="J3803" s="4" t="s">
        <v>3590</v>
      </c>
      <c r="K3803" s="4">
        <v>18</v>
      </c>
      <c r="L3803" s="3"/>
      <c r="O3803" t="str">
        <f t="shared" si="158"/>
        <v>es_goodsViewStatistics_18</v>
      </c>
      <c r="P3803" s="3"/>
    </row>
    <row r="3804" spans="10:16" x14ac:dyDescent="0.45">
      <c r="J3804" s="4" t="s">
        <v>3590</v>
      </c>
      <c r="K3804" s="4">
        <v>19</v>
      </c>
      <c r="L3804" s="3"/>
      <c r="O3804" t="str">
        <f t="shared" si="158"/>
        <v>es_goodsViewStatistics_19</v>
      </c>
      <c r="P3804" s="3"/>
    </row>
    <row r="3805" spans="10:16" x14ac:dyDescent="0.45">
      <c r="J3805" s="4" t="s">
        <v>3590</v>
      </c>
      <c r="K3805" s="4">
        <v>20</v>
      </c>
      <c r="L3805" s="3"/>
      <c r="O3805" t="str">
        <f t="shared" si="158"/>
        <v>es_goodsViewStatistics_20</v>
      </c>
      <c r="P3805" s="3"/>
    </row>
    <row r="3806" spans="10:16" x14ac:dyDescent="0.45">
      <c r="J3806" s="4" t="s">
        <v>3590</v>
      </c>
      <c r="K3806" s="4">
        <v>21</v>
      </c>
      <c r="L3806" s="3"/>
      <c r="O3806" t="str">
        <f t="shared" si="158"/>
        <v>es_goodsViewStatistics_21</v>
      </c>
      <c r="P3806" s="3"/>
    </row>
    <row r="3807" spans="10:16" x14ac:dyDescent="0.45">
      <c r="J3807" s="4" t="s">
        <v>3590</v>
      </c>
      <c r="K3807" s="4">
        <v>22</v>
      </c>
      <c r="L3807" s="3"/>
      <c r="O3807" t="str">
        <f t="shared" si="158"/>
        <v>es_goodsViewStatistics_22</v>
      </c>
      <c r="P3807" s="3"/>
    </row>
    <row r="3808" spans="10:16" x14ac:dyDescent="0.45">
      <c r="J3808" s="4" t="s">
        <v>3590</v>
      </c>
      <c r="K3808" s="4">
        <v>23</v>
      </c>
      <c r="L3808" s="3"/>
      <c r="O3808" t="str">
        <f t="shared" si="158"/>
        <v>es_goodsViewStatistics_23</v>
      </c>
      <c r="P3808" s="3"/>
    </row>
    <row r="3809" spans="10:16" x14ac:dyDescent="0.45">
      <c r="J3809" s="4" t="s">
        <v>3590</v>
      </c>
      <c r="K3809" s="4" t="s">
        <v>4693</v>
      </c>
      <c r="L3809" s="3"/>
      <c r="O3809" t="str">
        <f t="shared" si="158"/>
        <v>es_goodsViewStatistics_total</v>
      </c>
      <c r="P3809" s="3"/>
    </row>
    <row r="3810" spans="10:16" x14ac:dyDescent="0.45">
      <c r="J3810" s="4" t="s">
        <v>3590</v>
      </c>
      <c r="K3810" s="4" t="s">
        <v>2486</v>
      </c>
      <c r="L3810" s="3"/>
      <c r="O3810" t="str">
        <f t="shared" si="158"/>
        <v>es_goodsViewStatistics_regDt</v>
      </c>
      <c r="P3810" s="3"/>
    </row>
    <row r="3811" spans="10:16" x14ac:dyDescent="0.45">
      <c r="J3811" s="4" t="s">
        <v>3590</v>
      </c>
      <c r="K3811" s="4" t="s">
        <v>2487</v>
      </c>
      <c r="L3811" s="3"/>
      <c r="O3811" t="str">
        <f t="shared" si="158"/>
        <v>es_goodsViewStatistics_modDt</v>
      </c>
      <c r="P3811" s="3"/>
    </row>
    <row r="3812" spans="10:16" x14ac:dyDescent="0.45">
      <c r="J3812" s="4" t="s">
        <v>3591</v>
      </c>
      <c r="K3812" s="4" t="s">
        <v>2450</v>
      </c>
      <c r="L3812" s="3" t="s">
        <v>5505</v>
      </c>
      <c r="O3812" t="str">
        <f t="shared" si="158"/>
        <v>es_insgoWidget_sno</v>
      </c>
      <c r="P3812" s="3" t="s">
        <v>5505</v>
      </c>
    </row>
    <row r="3813" spans="10:16" x14ac:dyDescent="0.45">
      <c r="J3813" s="4" t="s">
        <v>3591</v>
      </c>
      <c r="K3813" s="4" t="s">
        <v>4694</v>
      </c>
      <c r="L3813" s="3" t="s">
        <v>5506</v>
      </c>
      <c r="O3813" t="str">
        <f t="shared" si="158"/>
        <v>es_insgoWidget_insgoAccessToken</v>
      </c>
      <c r="P3813" s="3" t="s">
        <v>5506</v>
      </c>
    </row>
    <row r="3814" spans="10:16" x14ac:dyDescent="0.45">
      <c r="J3814" s="4" t="s">
        <v>3591</v>
      </c>
      <c r="K3814" s="4" t="s">
        <v>4695</v>
      </c>
      <c r="L3814" s="3"/>
      <c r="O3814" t="str">
        <f t="shared" si="158"/>
        <v>es_insgoWidget_insgoName</v>
      </c>
      <c r="P3814" s="3"/>
    </row>
    <row r="3815" spans="10:16" x14ac:dyDescent="0.45">
      <c r="J3815" s="4" t="s">
        <v>3591</v>
      </c>
      <c r="K3815" s="4" t="s">
        <v>4696</v>
      </c>
      <c r="L3815" s="3"/>
      <c r="O3815" t="str">
        <f t="shared" si="158"/>
        <v>es_insgoWidget_insgoDisplayType</v>
      </c>
      <c r="P3815" s="3"/>
    </row>
    <row r="3816" spans="10:16" x14ac:dyDescent="0.45">
      <c r="J3816" s="4" t="s">
        <v>3591</v>
      </c>
      <c r="K3816" s="4" t="s">
        <v>4697</v>
      </c>
      <c r="L3816" s="3"/>
      <c r="O3816" t="str">
        <f t="shared" si="158"/>
        <v>es_insgoWidget_insgoWidthCount</v>
      </c>
      <c r="P3816" s="3"/>
    </row>
    <row r="3817" spans="10:16" x14ac:dyDescent="0.45">
      <c r="J3817" s="4" t="s">
        <v>3591</v>
      </c>
      <c r="K3817" s="4" t="s">
        <v>4698</v>
      </c>
      <c r="L3817" s="3"/>
      <c r="O3817" t="str">
        <f t="shared" si="158"/>
        <v>es_insgoWidget_insgoHeightCount</v>
      </c>
      <c r="P3817" s="3"/>
    </row>
    <row r="3818" spans="10:16" x14ac:dyDescent="0.45">
      <c r="J3818" s="4" t="s">
        <v>3591</v>
      </c>
      <c r="K3818" s="4" t="s">
        <v>4699</v>
      </c>
      <c r="L3818" s="3"/>
      <c r="O3818" t="str">
        <f t="shared" si="158"/>
        <v>es_insgoWidget_insgoThumbnailSize</v>
      </c>
      <c r="P3818" s="3"/>
    </row>
    <row r="3819" spans="10:16" x14ac:dyDescent="0.45">
      <c r="J3819" s="4" t="s">
        <v>3591</v>
      </c>
      <c r="K3819" s="4" t="s">
        <v>4700</v>
      </c>
      <c r="L3819" s="3"/>
      <c r="O3819" t="str">
        <f t="shared" si="158"/>
        <v>es_insgoWidget_insgoThumbnailSizePx</v>
      </c>
      <c r="P3819" s="3"/>
    </row>
    <row r="3820" spans="10:16" x14ac:dyDescent="0.45">
      <c r="J3820" s="4" t="s">
        <v>3591</v>
      </c>
      <c r="K3820" s="4" t="s">
        <v>4701</v>
      </c>
      <c r="L3820" s="3"/>
      <c r="O3820" t="str">
        <f t="shared" si="158"/>
        <v>es_insgoWidget_insgoThumbnailBorder</v>
      </c>
      <c r="P3820" s="3"/>
    </row>
    <row r="3821" spans="10:16" x14ac:dyDescent="0.45">
      <c r="J3821" s="4" t="s">
        <v>3591</v>
      </c>
      <c r="K3821" s="4" t="s">
        <v>4702</v>
      </c>
      <c r="L3821" s="3"/>
      <c r="O3821" t="str">
        <f t="shared" si="158"/>
        <v>es_insgoWidget_insgoBackgroundColor</v>
      </c>
      <c r="P3821" s="3"/>
    </row>
    <row r="3822" spans="10:16" x14ac:dyDescent="0.45">
      <c r="J3822" s="4" t="s">
        <v>3591</v>
      </c>
      <c r="K3822" s="4" t="s">
        <v>4703</v>
      </c>
      <c r="L3822" s="3"/>
      <c r="O3822" t="str">
        <f t="shared" si="158"/>
        <v>es_insgoWidget_insgoImageMargin</v>
      </c>
      <c r="P3822" s="3"/>
    </row>
    <row r="3823" spans="10:16" x14ac:dyDescent="0.45">
      <c r="J3823" s="4" t="s">
        <v>3591</v>
      </c>
      <c r="K3823" s="4" t="s">
        <v>4704</v>
      </c>
      <c r="L3823" s="3"/>
      <c r="O3823" t="str">
        <f t="shared" si="158"/>
        <v>es_insgoWidget_insgoOverEffect</v>
      </c>
      <c r="P3823" s="3"/>
    </row>
    <row r="3824" spans="10:16" x14ac:dyDescent="0.45">
      <c r="J3824" s="4" t="s">
        <v>3591</v>
      </c>
      <c r="K3824" s="4" t="s">
        <v>4705</v>
      </c>
      <c r="L3824" s="3"/>
      <c r="O3824" t="str">
        <f t="shared" si="158"/>
        <v>es_insgoWidget_insgoWidth</v>
      </c>
      <c r="P3824" s="3"/>
    </row>
    <row r="3825" spans="10:16" x14ac:dyDescent="0.45">
      <c r="J3825" s="4" t="s">
        <v>3591</v>
      </c>
      <c r="K3825" s="4" t="s">
        <v>4706</v>
      </c>
      <c r="L3825" s="3"/>
      <c r="O3825" t="str">
        <f t="shared" si="158"/>
        <v>es_insgoWidget_insgoAutoScroll</v>
      </c>
      <c r="P3825" s="3"/>
    </row>
    <row r="3826" spans="10:16" x14ac:dyDescent="0.45">
      <c r="J3826" s="4" t="s">
        <v>3591</v>
      </c>
      <c r="K3826" s="4" t="s">
        <v>4707</v>
      </c>
      <c r="L3826" s="3"/>
      <c r="O3826" t="str">
        <f t="shared" si="158"/>
        <v>es_insgoWidget_insgoScrollSpeed</v>
      </c>
      <c r="P3826" s="3"/>
    </row>
    <row r="3827" spans="10:16" x14ac:dyDescent="0.45">
      <c r="J3827" s="4" t="s">
        <v>3591</v>
      </c>
      <c r="K3827" s="4" t="s">
        <v>4708</v>
      </c>
      <c r="L3827" s="3"/>
      <c r="O3827" t="str">
        <f t="shared" si="158"/>
        <v>es_insgoWidget_insgoScrollTime</v>
      </c>
      <c r="P3827" s="3"/>
    </row>
    <row r="3828" spans="10:16" x14ac:dyDescent="0.45">
      <c r="J3828" s="4" t="s">
        <v>3591</v>
      </c>
      <c r="K3828" s="4" t="s">
        <v>4709</v>
      </c>
      <c r="L3828" s="3"/>
      <c r="O3828" t="str">
        <f t="shared" si="158"/>
        <v>es_insgoWidget_insgoSideButtonColor</v>
      </c>
      <c r="P3828" s="3"/>
    </row>
    <row r="3829" spans="10:16" x14ac:dyDescent="0.45">
      <c r="J3829" s="4" t="s">
        <v>3591</v>
      </c>
      <c r="K3829" s="4" t="s">
        <v>4710</v>
      </c>
      <c r="L3829" s="3"/>
      <c r="O3829" t="str">
        <f t="shared" si="158"/>
        <v>es_insgoWidget_insgoEffect</v>
      </c>
      <c r="P3829" s="3"/>
    </row>
    <row r="3830" spans="10:16" x14ac:dyDescent="0.45">
      <c r="J3830" s="4" t="s">
        <v>3591</v>
      </c>
      <c r="K3830" s="4" t="s">
        <v>4711</v>
      </c>
      <c r="L3830" s="3"/>
      <c r="O3830" t="str">
        <f t="shared" si="158"/>
        <v>es_insgoWidget_insgoData</v>
      </c>
      <c r="P3830" s="3"/>
    </row>
    <row r="3831" spans="10:16" x14ac:dyDescent="0.45">
      <c r="J3831" s="4" t="s">
        <v>3591</v>
      </c>
      <c r="K3831" s="4" t="s">
        <v>4712</v>
      </c>
      <c r="L3831" s="3"/>
      <c r="O3831" t="str">
        <f t="shared" si="158"/>
        <v>es_insgoWidget_insgoManagerNo</v>
      </c>
      <c r="P3831" s="3"/>
    </row>
    <row r="3832" spans="10:16" x14ac:dyDescent="0.45">
      <c r="J3832" s="4" t="s">
        <v>3591</v>
      </c>
      <c r="K3832" s="4" t="s">
        <v>2486</v>
      </c>
      <c r="L3832" s="3"/>
      <c r="O3832" t="str">
        <f t="shared" si="158"/>
        <v>es_insgoWidget_regDt</v>
      </c>
      <c r="P3832" s="3"/>
    </row>
    <row r="3833" spans="10:16" x14ac:dyDescent="0.45">
      <c r="J3833" s="4" t="s">
        <v>3591</v>
      </c>
      <c r="K3833" s="4" t="s">
        <v>2487</v>
      </c>
      <c r="L3833" s="3"/>
      <c r="O3833" t="str">
        <f t="shared" si="158"/>
        <v>es_insgoWidget_modDt</v>
      </c>
      <c r="P3833" s="3"/>
    </row>
    <row r="3834" spans="10:16" x14ac:dyDescent="0.45">
      <c r="J3834" s="4" t="s">
        <v>3591</v>
      </c>
      <c r="K3834" s="4" t="s">
        <v>4713</v>
      </c>
      <c r="L3834" s="3"/>
      <c r="O3834" t="str">
        <f t="shared" si="158"/>
        <v>es_insgoWidget_insgoId</v>
      </c>
      <c r="P3834" s="3"/>
    </row>
    <row r="3835" spans="10:16" x14ac:dyDescent="0.45">
      <c r="J3835" s="4" t="s">
        <v>3592</v>
      </c>
      <c r="K3835" s="4" t="s">
        <v>2450</v>
      </c>
      <c r="L3835" s="3" t="s">
        <v>5505</v>
      </c>
      <c r="O3835" t="str">
        <f t="shared" si="158"/>
        <v>es_kakaoLunaMessageTemplate_sno</v>
      </c>
      <c r="P3835" s="3" t="s">
        <v>5505</v>
      </c>
    </row>
    <row r="3836" spans="10:16" x14ac:dyDescent="0.45">
      <c r="J3836" s="4" t="s">
        <v>3592</v>
      </c>
      <c r="K3836" s="4" t="s">
        <v>4714</v>
      </c>
      <c r="L3836" s="3"/>
      <c r="O3836" t="str">
        <f t="shared" si="158"/>
        <v>es_kakaoLunaMessageTemplate_templateCode</v>
      </c>
      <c r="P3836" s="3"/>
    </row>
    <row r="3837" spans="10:16" x14ac:dyDescent="0.45">
      <c r="J3837" s="4" t="s">
        <v>3592</v>
      </c>
      <c r="K3837" s="4" t="s">
        <v>4715</v>
      </c>
      <c r="L3837" s="3"/>
      <c r="O3837" t="str">
        <f t="shared" si="158"/>
        <v>es_kakaoLunaMessageTemplate_templateContent</v>
      </c>
      <c r="P3837" s="3"/>
    </row>
    <row r="3838" spans="10:16" x14ac:dyDescent="0.45">
      <c r="J3838" s="4" t="s">
        <v>3592</v>
      </c>
      <c r="K3838" s="4" t="s">
        <v>4716</v>
      </c>
      <c r="L3838" s="3"/>
      <c r="O3838" t="str">
        <f t="shared" si="158"/>
        <v>es_kakaoLunaMessageTemplate_useParam</v>
      </c>
      <c r="P3838" s="3"/>
    </row>
    <row r="3839" spans="10:16" x14ac:dyDescent="0.45">
      <c r="J3839" s="4" t="s">
        <v>3592</v>
      </c>
      <c r="K3839" s="4" t="s">
        <v>2486</v>
      </c>
      <c r="L3839" s="3"/>
      <c r="O3839" t="str">
        <f t="shared" si="158"/>
        <v>es_kakaoLunaMessageTemplate_regDt</v>
      </c>
      <c r="P3839" s="3"/>
    </row>
    <row r="3840" spans="10:16" x14ac:dyDescent="0.45">
      <c r="J3840" s="4" t="s">
        <v>3592</v>
      </c>
      <c r="K3840" s="4" t="s">
        <v>2487</v>
      </c>
      <c r="L3840" s="3"/>
      <c r="O3840" t="str">
        <f t="shared" si="158"/>
        <v>es_kakaoLunaMessageTemplate_modDt</v>
      </c>
      <c r="P3840" s="3"/>
    </row>
    <row r="3841" spans="10:16" x14ac:dyDescent="0.45">
      <c r="J3841" s="4" t="s">
        <v>3593</v>
      </c>
      <c r="K3841" s="4" t="s">
        <v>2450</v>
      </c>
      <c r="L3841" s="3" t="s">
        <v>5505</v>
      </c>
      <c r="O3841" t="str">
        <f t="shared" si="158"/>
        <v>es_kakaoMessageTemplate_sno</v>
      </c>
      <c r="P3841" s="3" t="s">
        <v>5505</v>
      </c>
    </row>
    <row r="3842" spans="10:16" x14ac:dyDescent="0.45">
      <c r="J3842" s="4" t="s">
        <v>3593</v>
      </c>
      <c r="K3842" s="4" t="s">
        <v>4717</v>
      </c>
      <c r="L3842" s="3" t="s">
        <v>5506</v>
      </c>
      <c r="O3842" t="str">
        <f t="shared" si="158"/>
        <v>es_kakaoMessageTemplate_smsType</v>
      </c>
      <c r="P3842" s="3" t="s">
        <v>5506</v>
      </c>
    </row>
    <row r="3843" spans="10:16" x14ac:dyDescent="0.45">
      <c r="J3843" s="4" t="s">
        <v>3593</v>
      </c>
      <c r="K3843" s="4" t="s">
        <v>4714</v>
      </c>
      <c r="L3843" s="3" t="s">
        <v>5506</v>
      </c>
      <c r="O3843" t="str">
        <f t="shared" si="158"/>
        <v>es_kakaoMessageTemplate_templateCode</v>
      </c>
      <c r="P3843" s="3" t="s">
        <v>5506</v>
      </c>
    </row>
    <row r="3844" spans="10:16" x14ac:dyDescent="0.45">
      <c r="J3844" s="4" t="s">
        <v>3593</v>
      </c>
      <c r="K3844" s="4" t="s">
        <v>4718</v>
      </c>
      <c r="L3844" s="3"/>
      <c r="O3844" t="str">
        <f t="shared" si="158"/>
        <v>es_kakaoMessageTemplate_templateName</v>
      </c>
      <c r="P3844" s="3"/>
    </row>
    <row r="3845" spans="10:16" x14ac:dyDescent="0.45">
      <c r="J3845" s="4" t="s">
        <v>3593</v>
      </c>
      <c r="K3845" s="4" t="s">
        <v>4715</v>
      </c>
      <c r="L3845" s="3"/>
      <c r="O3845" t="str">
        <f t="shared" ref="O3845:O3908" si="159">J3845&amp;"_"&amp;K3845</f>
        <v>es_kakaoMessageTemplate_templateContent</v>
      </c>
      <c r="P3845" s="3"/>
    </row>
    <row r="3846" spans="10:16" x14ac:dyDescent="0.45">
      <c r="J3846" s="4" t="s">
        <v>3593</v>
      </c>
      <c r="K3846" s="4" t="s">
        <v>4719</v>
      </c>
      <c r="L3846" s="3"/>
      <c r="O3846" t="str">
        <f t="shared" si="159"/>
        <v>es_kakaoMessageTemplate_templateButton</v>
      </c>
      <c r="P3846" s="3"/>
    </row>
    <row r="3847" spans="10:16" x14ac:dyDescent="0.45">
      <c r="J3847" s="4" t="s">
        <v>3593</v>
      </c>
      <c r="K3847" s="4" t="s">
        <v>4720</v>
      </c>
      <c r="L3847" s="3"/>
      <c r="O3847" t="str">
        <f t="shared" si="159"/>
        <v>es_kakaoMessageTemplate_inspectionStatus</v>
      </c>
      <c r="P3847" s="3"/>
    </row>
    <row r="3848" spans="10:16" x14ac:dyDescent="0.45">
      <c r="J3848" s="4" t="s">
        <v>3593</v>
      </c>
      <c r="K3848" s="4" t="s">
        <v>4721</v>
      </c>
      <c r="L3848" s="3"/>
      <c r="O3848" t="str">
        <f t="shared" si="159"/>
        <v>es_kakaoMessageTemplate_status</v>
      </c>
      <c r="P3848" s="3"/>
    </row>
    <row r="3849" spans="10:16" x14ac:dyDescent="0.45">
      <c r="J3849" s="4" t="s">
        <v>3593</v>
      </c>
      <c r="K3849" s="4" t="s">
        <v>4722</v>
      </c>
      <c r="L3849" s="3" t="s">
        <v>5506</v>
      </c>
      <c r="O3849" t="str">
        <f t="shared" si="159"/>
        <v>es_kakaoMessageTemplate_useFlag</v>
      </c>
      <c r="P3849" s="3" t="s">
        <v>5506</v>
      </c>
    </row>
    <row r="3850" spans="10:16" x14ac:dyDescent="0.45">
      <c r="J3850" s="4" t="s">
        <v>3593</v>
      </c>
      <c r="K3850" s="4" t="s">
        <v>2486</v>
      </c>
      <c r="L3850" s="3"/>
      <c r="O3850" t="str">
        <f t="shared" si="159"/>
        <v>es_kakaoMessageTemplate_regDt</v>
      </c>
      <c r="P3850" s="3"/>
    </row>
    <row r="3851" spans="10:16" x14ac:dyDescent="0.45">
      <c r="J3851" s="4" t="s">
        <v>3593</v>
      </c>
      <c r="K3851" s="4" t="s">
        <v>2487</v>
      </c>
      <c r="L3851" s="3"/>
      <c r="O3851" t="str">
        <f t="shared" si="159"/>
        <v>es_kakaoMessageTemplate_modDt</v>
      </c>
      <c r="P3851" s="3"/>
    </row>
    <row r="3852" spans="10:16" x14ac:dyDescent="0.45">
      <c r="J3852" s="4" t="s">
        <v>3593</v>
      </c>
      <c r="K3852" s="4" t="s">
        <v>4723</v>
      </c>
      <c r="L3852" s="3"/>
      <c r="O3852" t="str">
        <f t="shared" si="159"/>
        <v>es_kakaoMessageTemplate_categoryGroupCode</v>
      </c>
      <c r="P3852" s="3"/>
    </row>
    <row r="3853" spans="10:16" x14ac:dyDescent="0.45">
      <c r="J3853" s="4" t="s">
        <v>3593</v>
      </c>
      <c r="K3853" s="4" t="s">
        <v>4724</v>
      </c>
      <c r="L3853" s="3"/>
      <c r="O3853" t="str">
        <f t="shared" si="159"/>
        <v>es_kakaoMessageTemplate_categoryCode</v>
      </c>
      <c r="P3853" s="3"/>
    </row>
    <row r="3854" spans="10:16" x14ac:dyDescent="0.45">
      <c r="J3854" s="4" t="s">
        <v>3593</v>
      </c>
      <c r="K3854" s="4" t="s">
        <v>4725</v>
      </c>
      <c r="L3854" s="3"/>
      <c r="O3854" t="str">
        <f t="shared" si="159"/>
        <v>es_kakaoMessageTemplate_securityflag</v>
      </c>
      <c r="P3854" s="3"/>
    </row>
    <row r="3855" spans="10:16" x14ac:dyDescent="0.45">
      <c r="J3855" s="4" t="s">
        <v>3593</v>
      </c>
      <c r="K3855" s="4" t="s">
        <v>4726</v>
      </c>
      <c r="L3855" s="3"/>
      <c r="O3855" t="str">
        <f t="shared" si="159"/>
        <v>es_kakaoMessageTemplate_dormant</v>
      </c>
      <c r="P3855" s="3"/>
    </row>
    <row r="3856" spans="10:16" x14ac:dyDescent="0.45">
      <c r="J3856" s="4" t="s">
        <v>3594</v>
      </c>
      <c r="K3856" s="4" t="s">
        <v>2450</v>
      </c>
      <c r="L3856" s="3" t="s">
        <v>5505</v>
      </c>
      <c r="O3856" t="str">
        <f t="shared" si="159"/>
        <v>es_lapseOrderDelete_sno</v>
      </c>
      <c r="P3856" s="3" t="s">
        <v>5505</v>
      </c>
    </row>
    <row r="3857" spans="10:16" x14ac:dyDescent="0.45">
      <c r="J3857" s="4" t="s">
        <v>3594</v>
      </c>
      <c r="K3857" s="4" t="s">
        <v>4727</v>
      </c>
      <c r="L3857" s="3"/>
      <c r="O3857" t="str">
        <f t="shared" si="159"/>
        <v>es_lapseOrderDelete_deleteCnt</v>
      </c>
      <c r="P3857" s="3"/>
    </row>
    <row r="3858" spans="10:16" x14ac:dyDescent="0.45">
      <c r="J3858" s="4" t="s">
        <v>3594</v>
      </c>
      <c r="K3858" s="4" t="s">
        <v>4728</v>
      </c>
      <c r="L3858" s="3"/>
      <c r="O3858" t="str">
        <f t="shared" si="159"/>
        <v>es_lapseOrderDelete_creator</v>
      </c>
      <c r="P3858" s="3"/>
    </row>
    <row r="3859" spans="10:16" x14ac:dyDescent="0.45">
      <c r="J3859" s="4" t="s">
        <v>3594</v>
      </c>
      <c r="K3859" s="4" t="s">
        <v>4729</v>
      </c>
      <c r="L3859" s="3"/>
      <c r="O3859" t="str">
        <f t="shared" si="159"/>
        <v>es_lapseOrderDelete_creatorIp</v>
      </c>
      <c r="P3859" s="3"/>
    </row>
    <row r="3860" spans="10:16" x14ac:dyDescent="0.45">
      <c r="J3860" s="4" t="s">
        <v>3594</v>
      </c>
      <c r="K3860" s="4" t="s">
        <v>4137</v>
      </c>
      <c r="L3860" s="3"/>
      <c r="O3860" t="str">
        <f t="shared" si="159"/>
        <v>es_lapseOrderDelete_deleter</v>
      </c>
      <c r="P3860" s="3"/>
    </row>
    <row r="3861" spans="10:16" x14ac:dyDescent="0.45">
      <c r="J3861" s="4" t="s">
        <v>3594</v>
      </c>
      <c r="K3861" s="4" t="s">
        <v>4730</v>
      </c>
      <c r="L3861" s="3"/>
      <c r="O3861" t="str">
        <f t="shared" si="159"/>
        <v>es_lapseOrderDelete_deleterIp</v>
      </c>
      <c r="P3861" s="3"/>
    </row>
    <row r="3862" spans="10:16" x14ac:dyDescent="0.45">
      <c r="J3862" s="4" t="s">
        <v>3594</v>
      </c>
      <c r="K3862" s="4" t="s">
        <v>4561</v>
      </c>
      <c r="L3862" s="3"/>
      <c r="O3862" t="str">
        <f t="shared" si="159"/>
        <v>es_lapseOrderDelete_formSno</v>
      </c>
      <c r="P3862" s="3"/>
    </row>
    <row r="3863" spans="10:16" x14ac:dyDescent="0.45">
      <c r="J3863" s="4" t="s">
        <v>3594</v>
      </c>
      <c r="K3863" s="4" t="s">
        <v>4721</v>
      </c>
      <c r="L3863" s="3"/>
      <c r="O3863" t="str">
        <f t="shared" si="159"/>
        <v>es_lapseOrderDelete_status</v>
      </c>
      <c r="P3863" s="3"/>
    </row>
    <row r="3864" spans="10:16" x14ac:dyDescent="0.45">
      <c r="J3864" s="4" t="s">
        <v>3594</v>
      </c>
      <c r="K3864" s="4" t="s">
        <v>2486</v>
      </c>
      <c r="L3864" s="3"/>
      <c r="O3864" t="str">
        <f t="shared" si="159"/>
        <v>es_lapseOrderDelete_regDt</v>
      </c>
      <c r="P3864" s="3"/>
    </row>
    <row r="3865" spans="10:16" x14ac:dyDescent="0.45">
      <c r="J3865" s="4" t="s">
        <v>3594</v>
      </c>
      <c r="K3865" s="4" t="s">
        <v>4731</v>
      </c>
      <c r="L3865" s="3"/>
      <c r="O3865" t="str">
        <f t="shared" si="159"/>
        <v>es_lapseOrderDelete_regEndDt</v>
      </c>
      <c r="P3865" s="3"/>
    </row>
    <row r="3866" spans="10:16" x14ac:dyDescent="0.45">
      <c r="J3866" s="4" t="s">
        <v>3594</v>
      </c>
      <c r="K3866" s="4" t="s">
        <v>2795</v>
      </c>
      <c r="L3866" s="3"/>
      <c r="O3866" t="str">
        <f t="shared" si="159"/>
        <v>es_lapseOrderDelete_delDt</v>
      </c>
      <c r="P3866" s="3"/>
    </row>
    <row r="3867" spans="10:16" x14ac:dyDescent="0.45">
      <c r="J3867" s="4" t="s">
        <v>3594</v>
      </c>
      <c r="K3867" s="4" t="s">
        <v>2487</v>
      </c>
      <c r="L3867" s="3"/>
      <c r="O3867" t="str">
        <f t="shared" si="159"/>
        <v>es_lapseOrderDelete_modDt</v>
      </c>
      <c r="P3867" s="3"/>
    </row>
    <row r="3868" spans="10:16" x14ac:dyDescent="0.45">
      <c r="J3868" s="4" t="s">
        <v>3595</v>
      </c>
      <c r="K3868" s="4" t="s">
        <v>2450</v>
      </c>
      <c r="L3868" s="3" t="s">
        <v>5505</v>
      </c>
      <c r="O3868" t="str">
        <f t="shared" si="159"/>
        <v>es_lapseOrderDeleteOrderNo_sno</v>
      </c>
      <c r="P3868" s="3" t="s">
        <v>5505</v>
      </c>
    </row>
    <row r="3869" spans="10:16" x14ac:dyDescent="0.45">
      <c r="J3869" s="4" t="s">
        <v>3595</v>
      </c>
      <c r="K3869" s="4" t="s">
        <v>2477</v>
      </c>
      <c r="L3869" s="3" t="s">
        <v>5505</v>
      </c>
      <c r="O3869" t="str">
        <f t="shared" si="159"/>
        <v>es_lapseOrderDeleteOrderNo_orderNo</v>
      </c>
      <c r="P3869" s="3" t="s">
        <v>5505</v>
      </c>
    </row>
    <row r="3870" spans="10:16" x14ac:dyDescent="0.45">
      <c r="J3870" s="4" t="s">
        <v>3595</v>
      </c>
      <c r="K3870" s="4" t="s">
        <v>2486</v>
      </c>
      <c r="L3870" s="3"/>
      <c r="O3870" t="str">
        <f t="shared" si="159"/>
        <v>es_lapseOrderDeleteOrderNo_regDt</v>
      </c>
      <c r="P3870" s="3"/>
    </row>
    <row r="3871" spans="10:16" x14ac:dyDescent="0.45">
      <c r="J3871" s="4" t="s">
        <v>3595</v>
      </c>
      <c r="K3871" s="4" t="s">
        <v>2487</v>
      </c>
      <c r="L3871" s="3"/>
      <c r="O3871" t="str">
        <f t="shared" si="159"/>
        <v>es_lapseOrderDeleteOrderNo_modDt</v>
      </c>
      <c r="P3871" s="3"/>
    </row>
    <row r="3872" spans="10:16" x14ac:dyDescent="0.45">
      <c r="J3872" s="4" t="s">
        <v>3596</v>
      </c>
      <c r="K3872" s="4" t="s">
        <v>4196</v>
      </c>
      <c r="L3872" s="3" t="s">
        <v>5505</v>
      </c>
      <c r="O3872" t="str">
        <f t="shared" si="159"/>
        <v>es_linkMainStatistics_themeSno</v>
      </c>
      <c r="P3872" s="3" t="s">
        <v>5505</v>
      </c>
    </row>
    <row r="3873" spans="10:16" x14ac:dyDescent="0.45">
      <c r="J3873" s="4" t="s">
        <v>3596</v>
      </c>
      <c r="K3873" s="4" t="s">
        <v>4311</v>
      </c>
      <c r="L3873" s="3"/>
      <c r="O3873" t="str">
        <f t="shared" si="159"/>
        <v>es_linkMainStatistics_themeNm</v>
      </c>
      <c r="P3873" s="3"/>
    </row>
    <row r="3874" spans="10:16" x14ac:dyDescent="0.45">
      <c r="J3874" s="4" t="s">
        <v>3596</v>
      </c>
      <c r="K3874" s="4" t="s">
        <v>4646</v>
      </c>
      <c r="L3874" s="3"/>
      <c r="O3874" t="str">
        <f t="shared" si="159"/>
        <v>es_linkMainStatistics_themeDevice</v>
      </c>
      <c r="P3874" s="3"/>
    </row>
    <row r="3875" spans="10:16" x14ac:dyDescent="0.45">
      <c r="J3875" s="4" t="s">
        <v>3596</v>
      </c>
      <c r="K3875" s="4" t="s">
        <v>2486</v>
      </c>
      <c r="L3875" s="3"/>
      <c r="O3875" t="str">
        <f t="shared" si="159"/>
        <v>es_linkMainStatistics_regDt</v>
      </c>
      <c r="P3875" s="3"/>
    </row>
    <row r="3876" spans="10:16" x14ac:dyDescent="0.45">
      <c r="J3876" s="4" t="s">
        <v>3597</v>
      </c>
      <c r="K3876" s="4" t="s">
        <v>2450</v>
      </c>
      <c r="L3876" s="3"/>
      <c r="O3876" t="str">
        <f t="shared" si="159"/>
        <v>es_logAddGoods_sno</v>
      </c>
      <c r="P3876" s="3"/>
    </row>
    <row r="3877" spans="10:16" x14ac:dyDescent="0.45">
      <c r="J3877" s="4" t="s">
        <v>3597</v>
      </c>
      <c r="K3877" s="4" t="s">
        <v>2501</v>
      </c>
      <c r="L3877" s="3"/>
      <c r="O3877" t="str">
        <f t="shared" si="159"/>
        <v>es_logAddGoods_addGoodsNo</v>
      </c>
      <c r="P3877" s="3"/>
    </row>
    <row r="3878" spans="10:16" x14ac:dyDescent="0.45">
      <c r="J3878" s="4" t="s">
        <v>3597</v>
      </c>
      <c r="K3878" s="4" t="s">
        <v>2657</v>
      </c>
      <c r="L3878" s="3"/>
      <c r="O3878" t="str">
        <f t="shared" si="159"/>
        <v>es_logAddGoods_applyFl</v>
      </c>
      <c r="P3878" s="3"/>
    </row>
    <row r="3879" spans="10:16" x14ac:dyDescent="0.45">
      <c r="J3879" s="4" t="s">
        <v>3597</v>
      </c>
      <c r="K3879" s="4" t="s">
        <v>2811</v>
      </c>
      <c r="L3879" s="3"/>
      <c r="O3879" t="str">
        <f t="shared" si="159"/>
        <v>es_logAddGoods_prevData</v>
      </c>
      <c r="P3879" s="3"/>
    </row>
    <row r="3880" spans="10:16" x14ac:dyDescent="0.45">
      <c r="J3880" s="4" t="s">
        <v>3597</v>
      </c>
      <c r="K3880" s="4" t="s">
        <v>2812</v>
      </c>
      <c r="L3880" s="3"/>
      <c r="O3880" t="str">
        <f t="shared" si="159"/>
        <v>es_logAddGoods_updateData</v>
      </c>
      <c r="P3880" s="3"/>
    </row>
    <row r="3881" spans="10:16" x14ac:dyDescent="0.45">
      <c r="J3881" s="4" t="s">
        <v>3597</v>
      </c>
      <c r="K3881" s="4" t="s">
        <v>2813</v>
      </c>
      <c r="L3881" s="3"/>
      <c r="O3881" t="str">
        <f t="shared" si="159"/>
        <v>es_logAddGoods_managerId</v>
      </c>
      <c r="P3881" s="3"/>
    </row>
    <row r="3882" spans="10:16" x14ac:dyDescent="0.45">
      <c r="J3882" s="4" t="s">
        <v>3597</v>
      </c>
      <c r="K3882" s="4" t="s">
        <v>2621</v>
      </c>
      <c r="L3882" s="3"/>
      <c r="O3882" t="str">
        <f t="shared" si="159"/>
        <v>es_logAddGoods_managerNo</v>
      </c>
      <c r="P3882" s="3"/>
    </row>
    <row r="3883" spans="10:16" x14ac:dyDescent="0.45">
      <c r="J3883" s="4" t="s">
        <v>3597</v>
      </c>
      <c r="K3883" s="4" t="s">
        <v>2486</v>
      </c>
      <c r="L3883" s="3"/>
      <c r="O3883" t="str">
        <f t="shared" si="159"/>
        <v>es_logAddGoods_regDt</v>
      </c>
      <c r="P3883" s="3"/>
    </row>
    <row r="3884" spans="10:16" x14ac:dyDescent="0.45">
      <c r="J3884" s="4" t="s">
        <v>3597</v>
      </c>
      <c r="K3884" s="4" t="s">
        <v>2487</v>
      </c>
      <c r="L3884" s="3"/>
      <c r="O3884" t="str">
        <f t="shared" si="159"/>
        <v>es_logAddGoods_modDt</v>
      </c>
      <c r="P3884" s="3"/>
    </row>
    <row r="3885" spans="10:16" x14ac:dyDescent="0.45">
      <c r="J3885" s="4" t="s">
        <v>3598</v>
      </c>
      <c r="K3885" s="4" t="s">
        <v>2450</v>
      </c>
      <c r="L3885" s="3" t="s">
        <v>5505</v>
      </c>
      <c r="O3885" t="str">
        <f t="shared" si="159"/>
        <v>es_logBarcode_sno</v>
      </c>
      <c r="P3885" s="3" t="s">
        <v>5505</v>
      </c>
    </row>
    <row r="3886" spans="10:16" x14ac:dyDescent="0.45">
      <c r="J3886" s="4" t="s">
        <v>3598</v>
      </c>
      <c r="K3886" s="4" t="s">
        <v>4182</v>
      </c>
      <c r="L3886" s="3"/>
      <c r="O3886" t="str">
        <f t="shared" si="159"/>
        <v>es_logBarcode_barcodeNo</v>
      </c>
      <c r="P3886" s="3"/>
    </row>
    <row r="3887" spans="10:16" x14ac:dyDescent="0.45">
      <c r="J3887" s="4" t="s">
        <v>3598</v>
      </c>
      <c r="K3887" s="4" t="s">
        <v>4186</v>
      </c>
      <c r="L3887" s="3"/>
      <c r="O3887" t="str">
        <f t="shared" si="159"/>
        <v>es_logBarcode_barcodeAuthKey</v>
      </c>
      <c r="P3887" s="3"/>
    </row>
    <row r="3888" spans="10:16" x14ac:dyDescent="0.45">
      <c r="J3888" s="4" t="s">
        <v>3598</v>
      </c>
      <c r="K3888" s="4" t="s">
        <v>2558</v>
      </c>
      <c r="L3888" s="3"/>
      <c r="O3888" t="str">
        <f t="shared" si="159"/>
        <v>es_logBarcode_couponNo</v>
      </c>
      <c r="P3888" s="3"/>
    </row>
    <row r="3889" spans="10:16" x14ac:dyDescent="0.45">
      <c r="J3889" s="4" t="s">
        <v>3598</v>
      </c>
      <c r="K3889" s="4" t="s">
        <v>4188</v>
      </c>
      <c r="L3889" s="3"/>
      <c r="O3889" t="str">
        <f t="shared" si="159"/>
        <v>es_logBarcode_memCouponNo</v>
      </c>
      <c r="P3889" s="3"/>
    </row>
    <row r="3890" spans="10:16" x14ac:dyDescent="0.45">
      <c r="J3890" s="4" t="s">
        <v>3598</v>
      </c>
      <c r="K3890" s="4" t="s">
        <v>2810</v>
      </c>
      <c r="L3890" s="3"/>
      <c r="O3890" t="str">
        <f t="shared" si="159"/>
        <v>es_logBarcode_mode</v>
      </c>
      <c r="P3890" s="3"/>
    </row>
    <row r="3891" spans="10:16" x14ac:dyDescent="0.45">
      <c r="J3891" s="4" t="s">
        <v>3598</v>
      </c>
      <c r="K3891" s="4" t="s">
        <v>2812</v>
      </c>
      <c r="L3891" s="3"/>
      <c r="O3891" t="str">
        <f t="shared" si="159"/>
        <v>es_logBarcode_updateData</v>
      </c>
      <c r="P3891" s="3"/>
    </row>
    <row r="3892" spans="10:16" x14ac:dyDescent="0.45">
      <c r="J3892" s="4" t="s">
        <v>3598</v>
      </c>
      <c r="K3892" s="4" t="s">
        <v>2813</v>
      </c>
      <c r="L3892" s="3"/>
      <c r="O3892" t="str">
        <f t="shared" si="159"/>
        <v>es_logBarcode_managerId</v>
      </c>
      <c r="P3892" s="3"/>
    </row>
    <row r="3893" spans="10:16" x14ac:dyDescent="0.45">
      <c r="J3893" s="4" t="s">
        <v>3598</v>
      </c>
      <c r="K3893" s="4" t="s">
        <v>2486</v>
      </c>
      <c r="L3893" s="3"/>
      <c r="O3893" t="str">
        <f t="shared" si="159"/>
        <v>es_logBarcode_regDt</v>
      </c>
      <c r="P3893" s="3"/>
    </row>
    <row r="3894" spans="10:16" x14ac:dyDescent="0.45">
      <c r="J3894" s="4" t="s">
        <v>3598</v>
      </c>
      <c r="K3894" s="4" t="s">
        <v>2487</v>
      </c>
      <c r="L3894" s="3"/>
      <c r="O3894" t="str">
        <f t="shared" si="159"/>
        <v>es_logBarcode_modDt</v>
      </c>
      <c r="P3894" s="3"/>
    </row>
    <row r="3895" spans="10:16" x14ac:dyDescent="0.45">
      <c r="J3895" s="4" t="s">
        <v>838</v>
      </c>
      <c r="K3895" s="4" t="s">
        <v>2450</v>
      </c>
      <c r="L3895" s="3" t="s">
        <v>5505</v>
      </c>
      <c r="O3895" t="str">
        <f t="shared" si="159"/>
        <v>es_logGoods_sno</v>
      </c>
      <c r="P3895" s="3" t="s">
        <v>5505</v>
      </c>
    </row>
    <row r="3896" spans="10:16" x14ac:dyDescent="0.45">
      <c r="J3896" s="4" t="s">
        <v>838</v>
      </c>
      <c r="K3896" s="4" t="s">
        <v>2475</v>
      </c>
      <c r="L3896" s="3" t="s">
        <v>5506</v>
      </c>
      <c r="O3896" t="str">
        <f t="shared" si="159"/>
        <v>es_logGoods_goodsNo</v>
      </c>
      <c r="P3896" s="3" t="s">
        <v>5506</v>
      </c>
    </row>
    <row r="3897" spans="10:16" x14ac:dyDescent="0.45">
      <c r="J3897" s="4" t="s">
        <v>838</v>
      </c>
      <c r="K3897" s="4" t="s">
        <v>2810</v>
      </c>
      <c r="L3897" s="3"/>
      <c r="O3897" t="str">
        <f t="shared" si="159"/>
        <v>es_logGoods_mode</v>
      </c>
      <c r="P3897" s="3"/>
    </row>
    <row r="3898" spans="10:16" x14ac:dyDescent="0.45">
      <c r="J3898" s="4" t="s">
        <v>838</v>
      </c>
      <c r="K3898" s="4" t="s">
        <v>2657</v>
      </c>
      <c r="L3898" s="3"/>
      <c r="O3898" t="str">
        <f t="shared" si="159"/>
        <v>es_logGoods_applyFl</v>
      </c>
      <c r="P3898" s="3"/>
    </row>
    <row r="3899" spans="10:16" x14ac:dyDescent="0.45">
      <c r="J3899" s="4" t="s">
        <v>838</v>
      </c>
      <c r="K3899" s="4" t="s">
        <v>2811</v>
      </c>
      <c r="L3899" s="3"/>
      <c r="O3899" t="str">
        <f t="shared" si="159"/>
        <v>es_logGoods_prevData</v>
      </c>
      <c r="P3899" s="3"/>
    </row>
    <row r="3900" spans="10:16" x14ac:dyDescent="0.45">
      <c r="J3900" s="4" t="s">
        <v>838</v>
      </c>
      <c r="K3900" s="4" t="s">
        <v>2812</v>
      </c>
      <c r="L3900" s="3"/>
      <c r="O3900" t="str">
        <f t="shared" si="159"/>
        <v>es_logGoods_updateData</v>
      </c>
      <c r="P3900" s="3"/>
    </row>
    <row r="3901" spans="10:16" x14ac:dyDescent="0.45">
      <c r="J3901" s="4" t="s">
        <v>838</v>
      </c>
      <c r="K3901" s="4" t="s">
        <v>2813</v>
      </c>
      <c r="L3901" s="3"/>
      <c r="O3901" t="str">
        <f t="shared" si="159"/>
        <v>es_logGoods_managerId</v>
      </c>
      <c r="P3901" s="3"/>
    </row>
    <row r="3902" spans="10:16" x14ac:dyDescent="0.45">
      <c r="J3902" s="4" t="s">
        <v>838</v>
      </c>
      <c r="K3902" s="4" t="s">
        <v>2621</v>
      </c>
      <c r="L3902" s="3"/>
      <c r="O3902" t="str">
        <f t="shared" si="159"/>
        <v>es_logGoods_managerNo</v>
      </c>
      <c r="P3902" s="3"/>
    </row>
    <row r="3903" spans="10:16" x14ac:dyDescent="0.45">
      <c r="J3903" s="4" t="s">
        <v>838</v>
      </c>
      <c r="K3903" s="4" t="s">
        <v>2486</v>
      </c>
      <c r="L3903" s="3"/>
      <c r="O3903" t="str">
        <f t="shared" si="159"/>
        <v>es_logGoods_regDt</v>
      </c>
      <c r="P3903" s="3"/>
    </row>
    <row r="3904" spans="10:16" x14ac:dyDescent="0.45">
      <c r="J3904" s="4" t="s">
        <v>838</v>
      </c>
      <c r="K3904" s="4" t="s">
        <v>2487</v>
      </c>
      <c r="L3904" s="3"/>
      <c r="O3904" t="str">
        <f t="shared" si="159"/>
        <v>es_logGoods_modDt</v>
      </c>
      <c r="P3904" s="3"/>
    </row>
    <row r="3905" spans="10:16" x14ac:dyDescent="0.45">
      <c r="J3905" s="4" t="s">
        <v>3599</v>
      </c>
      <c r="K3905" s="4" t="s">
        <v>2450</v>
      </c>
      <c r="L3905" s="3" t="s">
        <v>5505</v>
      </c>
      <c r="O3905" t="str">
        <f t="shared" si="159"/>
        <v>es_logGoodsMapping_sno</v>
      </c>
      <c r="P3905" s="3" t="s">
        <v>5505</v>
      </c>
    </row>
    <row r="3906" spans="10:16" x14ac:dyDescent="0.45">
      <c r="J3906" s="4" t="s">
        <v>3599</v>
      </c>
      <c r="K3906" s="4" t="s">
        <v>4357</v>
      </c>
      <c r="L3906" s="3" t="s">
        <v>5506</v>
      </c>
      <c r="O3906" t="str">
        <f t="shared" si="159"/>
        <v>es_logGoodsMapping_cateType</v>
      </c>
      <c r="P3906" s="3" t="s">
        <v>5506</v>
      </c>
    </row>
    <row r="3907" spans="10:16" x14ac:dyDescent="0.45">
      <c r="J3907" s="4" t="s">
        <v>3599</v>
      </c>
      <c r="K3907" s="4" t="s">
        <v>4732</v>
      </c>
      <c r="L3907" s="3"/>
      <c r="O3907" t="str">
        <f t="shared" si="159"/>
        <v>es_logGoodsMapping_mappingMode</v>
      </c>
      <c r="P3907" s="3"/>
    </row>
    <row r="3908" spans="10:16" x14ac:dyDescent="0.45">
      <c r="J3908" s="4" t="s">
        <v>3599</v>
      </c>
      <c r="K3908" s="4" t="s">
        <v>4733</v>
      </c>
      <c r="L3908" s="3"/>
      <c r="O3908" t="str">
        <f t="shared" si="159"/>
        <v>es_logGoodsMapping_mappingFl</v>
      </c>
      <c r="P3908" s="3"/>
    </row>
    <row r="3909" spans="10:16" x14ac:dyDescent="0.45">
      <c r="J3909" s="4" t="s">
        <v>3599</v>
      </c>
      <c r="K3909" s="4" t="s">
        <v>4734</v>
      </c>
      <c r="L3909" s="3"/>
      <c r="O3909" t="str">
        <f t="shared" ref="O3909:O3972" si="160">J3909&amp;"_"&amp;K3909</f>
        <v>es_logGoodsMapping_mappingLog</v>
      </c>
      <c r="P3909" s="3"/>
    </row>
    <row r="3910" spans="10:16" x14ac:dyDescent="0.45">
      <c r="J3910" s="4" t="s">
        <v>3599</v>
      </c>
      <c r="K3910" s="4" t="s">
        <v>2486</v>
      </c>
      <c r="L3910" s="3"/>
      <c r="O3910" t="str">
        <f t="shared" si="160"/>
        <v>es_logGoodsMapping_regDt</v>
      </c>
      <c r="P3910" s="3"/>
    </row>
    <row r="3911" spans="10:16" x14ac:dyDescent="0.45">
      <c r="J3911" s="4" t="s">
        <v>3599</v>
      </c>
      <c r="K3911" s="4" t="s">
        <v>2487</v>
      </c>
      <c r="L3911" s="3"/>
      <c r="O3911" t="str">
        <f t="shared" si="160"/>
        <v>es_logGoodsMapping_modDt</v>
      </c>
      <c r="P3911" s="3"/>
    </row>
    <row r="3912" spans="10:16" x14ac:dyDescent="0.45">
      <c r="J3912" s="4" t="s">
        <v>3600</v>
      </c>
      <c r="K3912" s="4" t="s">
        <v>2450</v>
      </c>
      <c r="L3912" s="3" t="s">
        <v>5505</v>
      </c>
      <c r="O3912" t="str">
        <f t="shared" si="160"/>
        <v>es_logIpLoginTry_sno</v>
      </c>
      <c r="P3912" s="3" t="s">
        <v>5505</v>
      </c>
    </row>
    <row r="3913" spans="10:16" x14ac:dyDescent="0.45">
      <c r="J3913" s="4" t="s">
        <v>3600</v>
      </c>
      <c r="K3913" s="4" t="s">
        <v>4735</v>
      </c>
      <c r="L3913" s="3" t="s">
        <v>5506</v>
      </c>
      <c r="O3913" t="str">
        <f t="shared" si="160"/>
        <v>es_logIpLoginTry_loginFailIp</v>
      </c>
      <c r="P3913" s="3" t="s">
        <v>5506</v>
      </c>
    </row>
    <row r="3914" spans="10:16" x14ac:dyDescent="0.45">
      <c r="J3914" s="4" t="s">
        <v>3600</v>
      </c>
      <c r="K3914" s="4" t="s">
        <v>4736</v>
      </c>
      <c r="L3914" s="3" t="s">
        <v>5506</v>
      </c>
      <c r="O3914" t="str">
        <f t="shared" si="160"/>
        <v>es_logIpLoginTry_loginFailDt</v>
      </c>
      <c r="P3914" s="3" t="s">
        <v>5506</v>
      </c>
    </row>
    <row r="3915" spans="10:16" x14ac:dyDescent="0.45">
      <c r="J3915" s="4" t="s">
        <v>3600</v>
      </c>
      <c r="K3915" s="4" t="s">
        <v>4737</v>
      </c>
      <c r="L3915" s="3" t="s">
        <v>5506</v>
      </c>
      <c r="O3915" t="str">
        <f t="shared" si="160"/>
        <v>es_logIpLoginTry_limitFlag</v>
      </c>
      <c r="P3915" s="3" t="s">
        <v>5506</v>
      </c>
    </row>
    <row r="3916" spans="10:16" x14ac:dyDescent="0.45">
      <c r="J3916" s="4" t="s">
        <v>3600</v>
      </c>
      <c r="K3916" s="4" t="s">
        <v>4738</v>
      </c>
      <c r="L3916" s="3"/>
      <c r="O3916" t="str">
        <f t="shared" si="160"/>
        <v>es_logIpLoginTry_onLimitDt</v>
      </c>
      <c r="P3916" s="3"/>
    </row>
    <row r="3917" spans="10:16" x14ac:dyDescent="0.45">
      <c r="J3917" s="4" t="s">
        <v>3600</v>
      </c>
      <c r="K3917" s="4" t="s">
        <v>2486</v>
      </c>
      <c r="L3917" s="3"/>
      <c r="O3917" t="str">
        <f t="shared" si="160"/>
        <v>es_logIpLoginTry_regDt</v>
      </c>
      <c r="P3917" s="3"/>
    </row>
    <row r="3918" spans="10:16" x14ac:dyDescent="0.45">
      <c r="J3918" s="4" t="s">
        <v>3600</v>
      </c>
      <c r="K3918" s="4" t="s">
        <v>4739</v>
      </c>
      <c r="L3918" s="3"/>
      <c r="O3918" t="str">
        <f t="shared" si="160"/>
        <v>es_logIpLoginTry_loginType</v>
      </c>
      <c r="P3918" s="3"/>
    </row>
    <row r="3919" spans="10:16" x14ac:dyDescent="0.45">
      <c r="J3919" s="4" t="s">
        <v>3601</v>
      </c>
      <c r="K3919" s="4" t="s">
        <v>4740</v>
      </c>
      <c r="L3919" s="3" t="s">
        <v>5506</v>
      </c>
      <c r="O3919" t="str">
        <f t="shared" si="160"/>
        <v>es_logisticsOrder_custUseNo</v>
      </c>
      <c r="P3919" s="3" t="s">
        <v>5506</v>
      </c>
    </row>
    <row r="3920" spans="10:16" x14ac:dyDescent="0.45">
      <c r="J3920" s="4" t="s">
        <v>3602</v>
      </c>
      <c r="K3920" s="4" t="s">
        <v>4741</v>
      </c>
      <c r="L3920" s="3"/>
      <c r="O3920" t="str">
        <f t="shared" si="160"/>
        <v>es_logisticsOrder_reqDvCd</v>
      </c>
      <c r="P3920" s="3"/>
    </row>
    <row r="3921" spans="10:16" x14ac:dyDescent="0.45">
      <c r="J3921" s="4" t="s">
        <v>3601</v>
      </c>
      <c r="K3921" s="4" t="s">
        <v>2477</v>
      </c>
      <c r="L3921" s="3"/>
      <c r="O3921" t="str">
        <f t="shared" si="160"/>
        <v>es_logisticsOrder_orderNo</v>
      </c>
      <c r="P3921" s="3"/>
    </row>
    <row r="3922" spans="10:16" x14ac:dyDescent="0.45">
      <c r="J3922" s="4" t="s">
        <v>3601</v>
      </c>
      <c r="K3922" s="4" t="s">
        <v>4102</v>
      </c>
      <c r="L3922" s="3"/>
      <c r="O3922" t="str">
        <f t="shared" si="160"/>
        <v>es_logisticsOrder_orderGoodsNo</v>
      </c>
      <c r="P3922" s="3"/>
    </row>
    <row r="3923" spans="10:16" x14ac:dyDescent="0.45">
      <c r="J3923" s="4" t="s">
        <v>3601</v>
      </c>
      <c r="K3923" s="4" t="s">
        <v>4742</v>
      </c>
      <c r="L3923" s="3"/>
      <c r="O3923" t="str">
        <f t="shared" si="160"/>
        <v>es_logisticsOrder_current</v>
      </c>
      <c r="P3923" s="3"/>
    </row>
    <row r="3924" spans="10:16" x14ac:dyDescent="0.45">
      <c r="J3924" s="4" t="s">
        <v>3601</v>
      </c>
      <c r="K3924" s="4" t="s">
        <v>4743</v>
      </c>
      <c r="L3924" s="3" t="s">
        <v>5506</v>
      </c>
      <c r="O3924" t="str">
        <f t="shared" si="160"/>
        <v>es_logisticsOrder_mpckKey</v>
      </c>
      <c r="P3924" s="3" t="s">
        <v>5506</v>
      </c>
    </row>
    <row r="3925" spans="10:16" x14ac:dyDescent="0.45">
      <c r="J3925" s="4" t="s">
        <v>3601</v>
      </c>
      <c r="K3925" s="4" t="s">
        <v>4744</v>
      </c>
      <c r="L3925" s="3"/>
      <c r="O3925" t="str">
        <f t="shared" si="160"/>
        <v>es_logisticsOrder_mpckSeq</v>
      </c>
      <c r="P3925" s="3"/>
    </row>
    <row r="3926" spans="10:16" x14ac:dyDescent="0.45">
      <c r="J3926" s="4" t="s">
        <v>3601</v>
      </c>
      <c r="K3926" s="4" t="s">
        <v>4745</v>
      </c>
      <c r="L3926" s="3"/>
      <c r="O3926" t="str">
        <f t="shared" si="160"/>
        <v>es_logisticsOrder_crgSt</v>
      </c>
      <c r="P3926" s="3"/>
    </row>
    <row r="3927" spans="10:16" x14ac:dyDescent="0.45">
      <c r="J3927" s="4" t="s">
        <v>3601</v>
      </c>
      <c r="K3927" s="4" t="s">
        <v>4746</v>
      </c>
      <c r="L3927" s="3"/>
      <c r="O3927" t="str">
        <f t="shared" si="160"/>
        <v>es_logisticsOrder_apiRequestData</v>
      </c>
      <c r="P3927" s="3"/>
    </row>
    <row r="3928" spans="10:16" x14ac:dyDescent="0.45">
      <c r="J3928" s="4" t="s">
        <v>3601</v>
      </c>
      <c r="K3928" s="4" t="s">
        <v>4747</v>
      </c>
      <c r="L3928" s="3"/>
      <c r="O3928" t="str">
        <f t="shared" si="160"/>
        <v>es_logisticsOrder_apiResponseData</v>
      </c>
      <c r="P3928" s="3"/>
    </row>
    <row r="3929" spans="10:16" x14ac:dyDescent="0.45">
      <c r="J3929" s="4" t="s">
        <v>3601</v>
      </c>
      <c r="K3929" s="4" t="s">
        <v>4748</v>
      </c>
      <c r="L3929" s="3"/>
      <c r="O3929" t="str">
        <f t="shared" si="160"/>
        <v>es_logisticsOrder_deliveryStatus</v>
      </c>
      <c r="P3929" s="3"/>
    </row>
    <row r="3930" spans="10:16" x14ac:dyDescent="0.45">
      <c r="J3930" s="4" t="s">
        <v>3601</v>
      </c>
      <c r="K3930" s="4" t="s">
        <v>4749</v>
      </c>
      <c r="L3930" s="3"/>
      <c r="O3930" t="str">
        <f t="shared" si="160"/>
        <v>es_logisticsOrder_errorMsg</v>
      </c>
      <c r="P3930" s="3"/>
    </row>
    <row r="3931" spans="10:16" x14ac:dyDescent="0.45">
      <c r="J3931" s="4" t="s">
        <v>3601</v>
      </c>
      <c r="K3931" s="4" t="s">
        <v>4750</v>
      </c>
      <c r="L3931" s="3"/>
      <c r="O3931" t="str">
        <f t="shared" si="160"/>
        <v>es_logisticsOrder_syncDate</v>
      </c>
      <c r="P3931" s="3"/>
    </row>
    <row r="3932" spans="10:16" x14ac:dyDescent="0.45">
      <c r="J3932" s="4" t="s">
        <v>3601</v>
      </c>
      <c r="K3932" s="4" t="s">
        <v>4751</v>
      </c>
      <c r="L3932" s="3"/>
      <c r="O3932" t="str">
        <f t="shared" si="160"/>
        <v>es_logisticsOrder_custId</v>
      </c>
      <c r="P3932" s="3"/>
    </row>
    <row r="3933" spans="10:16" x14ac:dyDescent="0.45">
      <c r="J3933" s="4" t="s">
        <v>3601</v>
      </c>
      <c r="K3933" s="4" t="s">
        <v>2487</v>
      </c>
      <c r="L3933" s="3"/>
      <c r="O3933" t="str">
        <f t="shared" si="160"/>
        <v>es_logisticsOrder_modDt</v>
      </c>
      <c r="P3933" s="3"/>
    </row>
    <row r="3934" spans="10:16" x14ac:dyDescent="0.45">
      <c r="J3934" s="4" t="s">
        <v>3601</v>
      </c>
      <c r="K3934" s="4" t="s">
        <v>2486</v>
      </c>
      <c r="L3934" s="3"/>
      <c r="O3934" t="str">
        <f t="shared" si="160"/>
        <v>es_logisticsOrder_regDt</v>
      </c>
      <c r="P3934" s="3"/>
    </row>
    <row r="3935" spans="10:16" x14ac:dyDescent="0.45">
      <c r="J3935" s="4" t="s">
        <v>3603</v>
      </c>
      <c r="K3935" s="4" t="s">
        <v>2450</v>
      </c>
      <c r="L3935" s="3" t="s">
        <v>5505</v>
      </c>
      <c r="O3935" t="str">
        <f t="shared" si="160"/>
        <v>es_logLegalRequirements_sno</v>
      </c>
      <c r="P3935" s="3" t="s">
        <v>5505</v>
      </c>
    </row>
    <row r="3936" spans="10:16" x14ac:dyDescent="0.45">
      <c r="J3936" s="4" t="s">
        <v>3603</v>
      </c>
      <c r="K3936" s="4" t="s">
        <v>2813</v>
      </c>
      <c r="L3936" s="3"/>
      <c r="O3936" t="str">
        <f t="shared" si="160"/>
        <v>es_logLegalRequirements_managerId</v>
      </c>
      <c r="P3936" s="3"/>
    </row>
    <row r="3937" spans="10:16" x14ac:dyDescent="0.45">
      <c r="J3937" s="4" t="s">
        <v>3603</v>
      </c>
      <c r="K3937" s="4" t="s">
        <v>4114</v>
      </c>
      <c r="L3937" s="3"/>
      <c r="O3937" t="str">
        <f t="shared" si="160"/>
        <v>es_logLegalRequirements_menu</v>
      </c>
      <c r="P3937" s="3"/>
    </row>
    <row r="3938" spans="10:16" x14ac:dyDescent="0.45">
      <c r="J3938" s="4" t="s">
        <v>3603</v>
      </c>
      <c r="K3938" s="4" t="s">
        <v>4752</v>
      </c>
      <c r="L3938" s="3"/>
      <c r="O3938" t="str">
        <f t="shared" si="160"/>
        <v>es_logLegalRequirements_checked</v>
      </c>
      <c r="P3938" s="3"/>
    </row>
    <row r="3939" spans="10:16" x14ac:dyDescent="0.45">
      <c r="J3939" s="4" t="s">
        <v>3603</v>
      </c>
      <c r="K3939" s="4" t="s">
        <v>2486</v>
      </c>
      <c r="L3939" s="3"/>
      <c r="O3939" t="str">
        <f t="shared" si="160"/>
        <v>es_logLegalRequirements_regDt</v>
      </c>
      <c r="P3939" s="3"/>
    </row>
    <row r="3940" spans="10:16" x14ac:dyDescent="0.45">
      <c r="J3940" s="4" t="s">
        <v>3604</v>
      </c>
      <c r="K3940" s="4" t="s">
        <v>2450</v>
      </c>
      <c r="L3940" s="3" t="s">
        <v>5505</v>
      </c>
      <c r="O3940" t="str">
        <f t="shared" si="160"/>
        <v>es_logOrder_sno</v>
      </c>
      <c r="P3940" s="3" t="s">
        <v>5505</v>
      </c>
    </row>
    <row r="3941" spans="10:16" x14ac:dyDescent="0.45">
      <c r="J3941" s="4" t="s">
        <v>3604</v>
      </c>
      <c r="K3941" s="4" t="s">
        <v>2813</v>
      </c>
      <c r="L3941" s="3"/>
      <c r="O3941" t="str">
        <f t="shared" si="160"/>
        <v>es_logOrder_managerId</v>
      </c>
      <c r="P3941" s="3"/>
    </row>
    <row r="3942" spans="10:16" x14ac:dyDescent="0.45">
      <c r="J3942" s="4" t="s">
        <v>3604</v>
      </c>
      <c r="K3942" s="4" t="s">
        <v>2621</v>
      </c>
      <c r="L3942" s="3"/>
      <c r="O3942" t="str">
        <f t="shared" si="160"/>
        <v>es_logOrder_managerNo</v>
      </c>
      <c r="P3942" s="3"/>
    </row>
    <row r="3943" spans="10:16" x14ac:dyDescent="0.45">
      <c r="J3943" s="4" t="s">
        <v>3604</v>
      </c>
      <c r="K3943" s="4" t="s">
        <v>2908</v>
      </c>
      <c r="L3943" s="3"/>
      <c r="O3943" t="str">
        <f t="shared" si="160"/>
        <v>es_logOrder_managerIp</v>
      </c>
      <c r="P3943" s="3"/>
    </row>
    <row r="3944" spans="10:16" x14ac:dyDescent="0.45">
      <c r="J3944" s="4" t="s">
        <v>3604</v>
      </c>
      <c r="K3944" s="4" t="s">
        <v>2477</v>
      </c>
      <c r="L3944" s="3" t="s">
        <v>5506</v>
      </c>
      <c r="O3944" t="str">
        <f t="shared" si="160"/>
        <v>es_logOrder_orderNo</v>
      </c>
      <c r="P3944" s="3" t="s">
        <v>5506</v>
      </c>
    </row>
    <row r="3945" spans="10:16" x14ac:dyDescent="0.45">
      <c r="J3945" s="4" t="s">
        <v>3604</v>
      </c>
      <c r="K3945" s="4" t="s">
        <v>4753</v>
      </c>
      <c r="L3945" s="3"/>
      <c r="O3945" t="str">
        <f t="shared" si="160"/>
        <v>es_logOrder_goodsSno</v>
      </c>
      <c r="P3945" s="3"/>
    </row>
    <row r="3946" spans="10:16" x14ac:dyDescent="0.45">
      <c r="J3946" s="4" t="s">
        <v>3604</v>
      </c>
      <c r="K3946" s="4" t="s">
        <v>4754</v>
      </c>
      <c r="L3946" s="3"/>
      <c r="O3946" t="str">
        <f t="shared" si="160"/>
        <v>es_logOrder_logCode01</v>
      </c>
      <c r="P3946" s="3"/>
    </row>
    <row r="3947" spans="10:16" x14ac:dyDescent="0.45">
      <c r="J3947" s="4" t="s">
        <v>3604</v>
      </c>
      <c r="K3947" s="4" t="s">
        <v>4755</v>
      </c>
      <c r="L3947" s="3"/>
      <c r="O3947" t="str">
        <f t="shared" si="160"/>
        <v>es_logOrder_logCode02</v>
      </c>
      <c r="P3947" s="3"/>
    </row>
    <row r="3948" spans="10:16" x14ac:dyDescent="0.45">
      <c r="J3948" s="4" t="s">
        <v>3604</v>
      </c>
      <c r="K3948" s="4" t="s">
        <v>4756</v>
      </c>
      <c r="L3948" s="3"/>
      <c r="O3948" t="str">
        <f t="shared" si="160"/>
        <v>es_logOrder_logDesc</v>
      </c>
      <c r="P3948" s="3"/>
    </row>
    <row r="3949" spans="10:16" x14ac:dyDescent="0.45">
      <c r="J3949" s="4" t="s">
        <v>3604</v>
      </c>
      <c r="K3949" s="4" t="s">
        <v>2486</v>
      </c>
      <c r="L3949" s="3"/>
      <c r="O3949" t="str">
        <f t="shared" si="160"/>
        <v>es_logOrder_regDt</v>
      </c>
      <c r="P3949" s="3"/>
    </row>
    <row r="3950" spans="10:16" x14ac:dyDescent="0.45">
      <c r="J3950" s="4" t="s">
        <v>3605</v>
      </c>
      <c r="K3950" s="4" t="s">
        <v>2450</v>
      </c>
      <c r="L3950" s="3" t="s">
        <v>5505</v>
      </c>
      <c r="O3950" t="str">
        <f t="shared" si="160"/>
        <v>es_logScmCommission_sno</v>
      </c>
      <c r="P3950" s="3" t="s">
        <v>5505</v>
      </c>
    </row>
    <row r="3951" spans="10:16" x14ac:dyDescent="0.45">
      <c r="J3951" s="4" t="s">
        <v>3605</v>
      </c>
      <c r="K3951" s="4" t="s">
        <v>2654</v>
      </c>
      <c r="L3951" s="3"/>
      <c r="O3951" t="str">
        <f t="shared" si="160"/>
        <v>es_logScmCommission_scmNo</v>
      </c>
      <c r="P3951" s="3"/>
    </row>
    <row r="3952" spans="10:16" x14ac:dyDescent="0.45">
      <c r="J3952" s="4" t="s">
        <v>3605</v>
      </c>
      <c r="K3952" s="4" t="s">
        <v>4757</v>
      </c>
      <c r="L3952" s="3"/>
      <c r="O3952" t="str">
        <f t="shared" si="160"/>
        <v>es_logScmCommission_logPage</v>
      </c>
      <c r="P3952" s="3"/>
    </row>
    <row r="3953" spans="10:16" x14ac:dyDescent="0.45">
      <c r="J3953" s="4" t="s">
        <v>3605</v>
      </c>
      <c r="K3953" s="4" t="s">
        <v>4758</v>
      </c>
      <c r="L3953" s="3"/>
      <c r="O3953" t="str">
        <f t="shared" si="160"/>
        <v>es_logScmCommission_logMode</v>
      </c>
      <c r="P3953" s="3"/>
    </row>
    <row r="3954" spans="10:16" x14ac:dyDescent="0.45">
      <c r="J3954" s="4" t="s">
        <v>3605</v>
      </c>
      <c r="K3954" s="4" t="s">
        <v>2811</v>
      </c>
      <c r="L3954" s="3"/>
      <c r="O3954" t="str">
        <f t="shared" si="160"/>
        <v>es_logScmCommission_prevData</v>
      </c>
      <c r="P3954" s="3"/>
    </row>
    <row r="3955" spans="10:16" x14ac:dyDescent="0.45">
      <c r="J3955" s="4" t="s">
        <v>3605</v>
      </c>
      <c r="K3955" s="4" t="s">
        <v>2812</v>
      </c>
      <c r="L3955" s="3"/>
      <c r="O3955" t="str">
        <f t="shared" si="160"/>
        <v>es_logScmCommission_updateData</v>
      </c>
      <c r="P3955" s="3"/>
    </row>
    <row r="3956" spans="10:16" x14ac:dyDescent="0.45">
      <c r="J3956" s="4" t="s">
        <v>3605</v>
      </c>
      <c r="K3956" s="4" t="s">
        <v>2813</v>
      </c>
      <c r="L3956" s="3"/>
      <c r="O3956" t="str">
        <f t="shared" si="160"/>
        <v>es_logScmCommission_managerId</v>
      </c>
      <c r="P3956" s="3"/>
    </row>
    <row r="3957" spans="10:16" x14ac:dyDescent="0.45">
      <c r="J3957" s="4" t="s">
        <v>3605</v>
      </c>
      <c r="K3957" s="4" t="s">
        <v>2621</v>
      </c>
      <c r="L3957" s="3"/>
      <c r="O3957" t="str">
        <f t="shared" si="160"/>
        <v>es_logScmCommission_managerNo</v>
      </c>
      <c r="P3957" s="3"/>
    </row>
    <row r="3958" spans="10:16" x14ac:dyDescent="0.45">
      <c r="J3958" s="4" t="s">
        <v>3605</v>
      </c>
      <c r="K3958" s="4" t="s">
        <v>2486</v>
      </c>
      <c r="L3958" s="3"/>
      <c r="O3958" t="str">
        <f t="shared" si="160"/>
        <v>es_logScmCommission_regDt</v>
      </c>
      <c r="P3958" s="3"/>
    </row>
    <row r="3959" spans="10:16" x14ac:dyDescent="0.45">
      <c r="J3959" s="4" t="s">
        <v>3605</v>
      </c>
      <c r="K3959" s="4" t="s">
        <v>2487</v>
      </c>
      <c r="L3959" s="3"/>
      <c r="O3959" t="str">
        <f t="shared" si="160"/>
        <v>es_logScmCommission_modDt</v>
      </c>
      <c r="P3959" s="3"/>
    </row>
    <row r="3960" spans="10:16" x14ac:dyDescent="0.45">
      <c r="J3960" s="4" t="s">
        <v>3606</v>
      </c>
      <c r="K3960" s="4" t="s">
        <v>2450</v>
      </c>
      <c r="L3960" s="3" t="s">
        <v>5505</v>
      </c>
      <c r="O3960" t="str">
        <f t="shared" si="160"/>
        <v>es_logStock_sno</v>
      </c>
      <c r="P3960" s="3" t="s">
        <v>5505</v>
      </c>
    </row>
    <row r="3961" spans="10:16" x14ac:dyDescent="0.45">
      <c r="J3961" s="4" t="s">
        <v>3606</v>
      </c>
      <c r="K3961" s="4" t="s">
        <v>2813</v>
      </c>
      <c r="L3961" s="3"/>
      <c r="O3961" t="str">
        <f t="shared" si="160"/>
        <v>es_logStock_managerId</v>
      </c>
      <c r="P3961" s="3"/>
    </row>
    <row r="3962" spans="10:16" x14ac:dyDescent="0.45">
      <c r="J3962" s="4" t="s">
        <v>3606</v>
      </c>
      <c r="K3962" s="4" t="s">
        <v>2621</v>
      </c>
      <c r="L3962" s="3"/>
      <c r="O3962" t="str">
        <f t="shared" si="160"/>
        <v>es_logStock_managerNo</v>
      </c>
      <c r="P3962" s="3"/>
    </row>
    <row r="3963" spans="10:16" x14ac:dyDescent="0.45">
      <c r="J3963" s="4" t="s">
        <v>3606</v>
      </c>
      <c r="K3963" s="4" t="s">
        <v>2908</v>
      </c>
      <c r="L3963" s="3"/>
      <c r="O3963" t="str">
        <f t="shared" si="160"/>
        <v>es_logStock_managerIp</v>
      </c>
      <c r="P3963" s="3"/>
    </row>
    <row r="3964" spans="10:16" x14ac:dyDescent="0.45">
      <c r="J3964" s="4" t="s">
        <v>3606</v>
      </c>
      <c r="K3964" s="4" t="s">
        <v>2475</v>
      </c>
      <c r="L3964" s="3"/>
      <c r="O3964" t="str">
        <f t="shared" si="160"/>
        <v>es_logStock_goodsNo</v>
      </c>
      <c r="P3964" s="3"/>
    </row>
    <row r="3965" spans="10:16" x14ac:dyDescent="0.45">
      <c r="J3965" s="4" t="s">
        <v>3606</v>
      </c>
      <c r="K3965" s="4" t="s">
        <v>2477</v>
      </c>
      <c r="L3965" s="3"/>
      <c r="O3965" t="str">
        <f t="shared" si="160"/>
        <v>es_logStock_orderNo</v>
      </c>
      <c r="P3965" s="3"/>
    </row>
    <row r="3966" spans="10:16" x14ac:dyDescent="0.45">
      <c r="J3966" s="4" t="s">
        <v>3606</v>
      </c>
      <c r="K3966" s="4" t="s">
        <v>4667</v>
      </c>
      <c r="L3966" s="3"/>
      <c r="O3966" t="str">
        <f t="shared" si="160"/>
        <v>es_logStock_optionValue</v>
      </c>
      <c r="P3966" s="3"/>
    </row>
    <row r="3967" spans="10:16" x14ac:dyDescent="0.45">
      <c r="J3967" s="4" t="s">
        <v>3606</v>
      </c>
      <c r="K3967" s="4" t="s">
        <v>4759</v>
      </c>
      <c r="L3967" s="3"/>
      <c r="O3967" t="str">
        <f t="shared" si="160"/>
        <v>es_logStock_beforeStock</v>
      </c>
      <c r="P3967" s="3"/>
    </row>
    <row r="3968" spans="10:16" x14ac:dyDescent="0.45">
      <c r="J3968" s="4" t="s">
        <v>3606</v>
      </c>
      <c r="K3968" s="4" t="s">
        <v>4760</v>
      </c>
      <c r="L3968" s="3"/>
      <c r="O3968" t="str">
        <f t="shared" si="160"/>
        <v>es_logStock_afterStock</v>
      </c>
      <c r="P3968" s="3"/>
    </row>
    <row r="3969" spans="10:16" x14ac:dyDescent="0.45">
      <c r="J3969" s="4" t="s">
        <v>3606</v>
      </c>
      <c r="K3969" s="4" t="s">
        <v>4761</v>
      </c>
      <c r="L3969" s="3"/>
      <c r="O3969" t="str">
        <f t="shared" si="160"/>
        <v>es_logStock_variationStock</v>
      </c>
      <c r="P3969" s="3"/>
    </row>
    <row r="3970" spans="10:16" x14ac:dyDescent="0.45">
      <c r="J3970" s="4" t="s">
        <v>3606</v>
      </c>
      <c r="K3970" s="4" t="s">
        <v>4756</v>
      </c>
      <c r="L3970" s="3"/>
      <c r="O3970" t="str">
        <f t="shared" si="160"/>
        <v>es_logStock_logDesc</v>
      </c>
      <c r="P3970" s="3"/>
    </row>
    <row r="3971" spans="10:16" x14ac:dyDescent="0.45">
      <c r="J3971" s="4" t="s">
        <v>3606</v>
      </c>
      <c r="K3971" s="4" t="s">
        <v>2486</v>
      </c>
      <c r="L3971" s="3"/>
      <c r="O3971" t="str">
        <f t="shared" si="160"/>
        <v>es_logStock_regDt</v>
      </c>
      <c r="P3971" s="3"/>
    </row>
    <row r="3972" spans="10:16" x14ac:dyDescent="0.45">
      <c r="J3972" s="4" t="s">
        <v>3607</v>
      </c>
      <c r="K3972" s="4" t="s">
        <v>2450</v>
      </c>
      <c r="L3972" s="3" t="s">
        <v>5505</v>
      </c>
      <c r="O3972" t="str">
        <f t="shared" si="160"/>
        <v>es_logStorageSetting_sno</v>
      </c>
      <c r="P3972" s="3" t="s">
        <v>5505</v>
      </c>
    </row>
    <row r="3973" spans="10:16" x14ac:dyDescent="0.45">
      <c r="J3973" s="4" t="s">
        <v>3607</v>
      </c>
      <c r="K3973" s="4" t="s">
        <v>2813</v>
      </c>
      <c r="L3973" s="3"/>
      <c r="O3973" t="str">
        <f t="shared" ref="O3973:O4036" si="161">J3973&amp;"_"&amp;K3973</f>
        <v>es_logStorageSetting_managerId</v>
      </c>
      <c r="P3973" s="3"/>
    </row>
    <row r="3974" spans="10:16" x14ac:dyDescent="0.45">
      <c r="J3974" s="4" t="s">
        <v>3607</v>
      </c>
      <c r="K3974" s="4" t="s">
        <v>4118</v>
      </c>
      <c r="L3974" s="3"/>
      <c r="O3974" t="str">
        <f t="shared" si="161"/>
        <v>es_logStorageSetting_ip</v>
      </c>
      <c r="P3974" s="3"/>
    </row>
    <row r="3975" spans="10:16" x14ac:dyDescent="0.45">
      <c r="J3975" s="4" t="s">
        <v>3607</v>
      </c>
      <c r="K3975" s="4" t="s">
        <v>4689</v>
      </c>
      <c r="L3975" s="3"/>
      <c r="O3975" t="str">
        <f t="shared" si="161"/>
        <v>es_logStorageSetting_name</v>
      </c>
      <c r="P3975" s="3"/>
    </row>
    <row r="3976" spans="10:16" x14ac:dyDescent="0.45">
      <c r="J3976" s="4" t="s">
        <v>3607</v>
      </c>
      <c r="K3976" s="4" t="s">
        <v>4762</v>
      </c>
      <c r="L3976" s="3"/>
      <c r="O3976" t="str">
        <f t="shared" si="161"/>
        <v>es_logStorageSetting_beforeDomain</v>
      </c>
      <c r="P3976" s="3"/>
    </row>
    <row r="3977" spans="10:16" x14ac:dyDescent="0.45">
      <c r="J3977" s="4" t="s">
        <v>3607</v>
      </c>
      <c r="K3977" s="4" t="s">
        <v>4763</v>
      </c>
      <c r="L3977" s="3"/>
      <c r="O3977" t="str">
        <f t="shared" si="161"/>
        <v>es_logStorageSetting_afterDomain</v>
      </c>
      <c r="P3977" s="3"/>
    </row>
    <row r="3978" spans="10:16" x14ac:dyDescent="0.45">
      <c r="J3978" s="4" t="s">
        <v>3607</v>
      </c>
      <c r="K3978" s="4" t="s">
        <v>2486</v>
      </c>
      <c r="L3978" s="3"/>
      <c r="O3978" t="str">
        <f t="shared" si="161"/>
        <v>es_logStorageSetting_regDt</v>
      </c>
      <c r="P3978" s="3"/>
    </row>
    <row r="3979" spans="10:16" x14ac:dyDescent="0.45">
      <c r="J3979" s="4" t="s">
        <v>3608</v>
      </c>
      <c r="K3979" s="4" t="s">
        <v>2450</v>
      </c>
      <c r="L3979" s="3" t="s">
        <v>5505</v>
      </c>
      <c r="O3979" t="str">
        <f t="shared" si="161"/>
        <v>es_logWhole_sno</v>
      </c>
      <c r="P3979" s="3" t="s">
        <v>5505</v>
      </c>
    </row>
    <row r="3980" spans="10:16" x14ac:dyDescent="0.45">
      <c r="J3980" s="4" t="s">
        <v>3608</v>
      </c>
      <c r="K3980" s="4" t="s">
        <v>2813</v>
      </c>
      <c r="L3980" s="3"/>
      <c r="O3980" t="str">
        <f t="shared" si="161"/>
        <v>es_logWhole_managerId</v>
      </c>
      <c r="P3980" s="3"/>
    </row>
    <row r="3981" spans="10:16" x14ac:dyDescent="0.45">
      <c r="J3981" s="4" t="s">
        <v>3608</v>
      </c>
      <c r="K3981" s="4" t="s">
        <v>2621</v>
      </c>
      <c r="L3981" s="3"/>
      <c r="O3981" t="str">
        <f t="shared" si="161"/>
        <v>es_logWhole_managerNo</v>
      </c>
      <c r="P3981" s="3"/>
    </row>
    <row r="3982" spans="10:16" x14ac:dyDescent="0.45">
      <c r="J3982" s="4" t="s">
        <v>3608</v>
      </c>
      <c r="K3982" s="4" t="s">
        <v>2908</v>
      </c>
      <c r="L3982" s="3"/>
      <c r="O3982" t="str">
        <f t="shared" si="161"/>
        <v>es_logWhole_managerIp</v>
      </c>
      <c r="P3982" s="3"/>
    </row>
    <row r="3983" spans="10:16" x14ac:dyDescent="0.45">
      <c r="J3983" s="4" t="s">
        <v>3608</v>
      </c>
      <c r="K3983" s="4" t="s">
        <v>4764</v>
      </c>
      <c r="L3983" s="3"/>
      <c r="O3983" t="str">
        <f t="shared" si="161"/>
        <v>es_logWhole_logType</v>
      </c>
      <c r="P3983" s="3"/>
    </row>
    <row r="3984" spans="10:16" x14ac:dyDescent="0.45">
      <c r="J3984" s="4" t="s">
        <v>3608</v>
      </c>
      <c r="K3984" s="4" t="s">
        <v>4765</v>
      </c>
      <c r="L3984" s="3"/>
      <c r="O3984" t="str">
        <f t="shared" si="161"/>
        <v>es_logWhole_logCode</v>
      </c>
      <c r="P3984" s="3"/>
    </row>
    <row r="3985" spans="10:16" x14ac:dyDescent="0.45">
      <c r="J3985" s="4" t="s">
        <v>3608</v>
      </c>
      <c r="K3985" s="4" t="s">
        <v>4766</v>
      </c>
      <c r="L3985" s="3"/>
      <c r="O3985" t="str">
        <f t="shared" si="161"/>
        <v>es_logWhole_logTitle</v>
      </c>
      <c r="P3985" s="3"/>
    </row>
    <row r="3986" spans="10:16" x14ac:dyDescent="0.45">
      <c r="J3986" s="4" t="s">
        <v>3608</v>
      </c>
      <c r="K3986" s="4" t="s">
        <v>4756</v>
      </c>
      <c r="L3986" s="3"/>
      <c r="O3986" t="str">
        <f t="shared" si="161"/>
        <v>es_logWhole_logDesc</v>
      </c>
      <c r="P3986" s="3"/>
    </row>
    <row r="3987" spans="10:16" x14ac:dyDescent="0.45">
      <c r="J3987" s="4" t="s">
        <v>3608</v>
      </c>
      <c r="K3987" s="4" t="s">
        <v>2486</v>
      </c>
      <c r="L3987" s="3"/>
      <c r="O3987" t="str">
        <f t="shared" si="161"/>
        <v>es_logWhole_regDt</v>
      </c>
      <c r="P3987" s="3"/>
    </row>
    <row r="3988" spans="10:16" x14ac:dyDescent="0.45">
      <c r="J3988" s="4" t="s">
        <v>3609</v>
      </c>
      <c r="K3988" s="4" t="s">
        <v>2450</v>
      </c>
      <c r="L3988" s="3" t="s">
        <v>5505</v>
      </c>
      <c r="O3988" t="str">
        <f t="shared" si="161"/>
        <v>es_mailLog_sno</v>
      </c>
      <c r="P3988" s="3" t="s">
        <v>5505</v>
      </c>
    </row>
    <row r="3989" spans="10:16" x14ac:dyDescent="0.45">
      <c r="J3989" s="4" t="s">
        <v>3609</v>
      </c>
      <c r="K3989" s="4" t="s">
        <v>2463</v>
      </c>
      <c r="L3989" s="3"/>
      <c r="O3989" t="str">
        <f t="shared" si="161"/>
        <v>es_mailLog_subject</v>
      </c>
      <c r="P3989" s="3"/>
    </row>
    <row r="3990" spans="10:16" x14ac:dyDescent="0.45">
      <c r="J3990" s="4" t="s">
        <v>3609</v>
      </c>
      <c r="K3990" s="4" t="s">
        <v>2465</v>
      </c>
      <c r="L3990" s="3"/>
      <c r="O3990" t="str">
        <f t="shared" si="161"/>
        <v>es_mailLog_contents</v>
      </c>
      <c r="P3990" s="3"/>
    </row>
    <row r="3991" spans="10:16" x14ac:dyDescent="0.45">
      <c r="J3991" s="4" t="s">
        <v>3609</v>
      </c>
      <c r="K3991" s="4" t="s">
        <v>4767</v>
      </c>
      <c r="L3991" s="3"/>
      <c r="O3991" t="str">
        <f t="shared" si="161"/>
        <v>es_mailLog_contentsMask</v>
      </c>
      <c r="P3991" s="3"/>
    </row>
    <row r="3992" spans="10:16" x14ac:dyDescent="0.45">
      <c r="J3992" s="4" t="s">
        <v>3609</v>
      </c>
      <c r="K3992" s="4" t="s">
        <v>4768</v>
      </c>
      <c r="L3992" s="3"/>
      <c r="O3992" t="str">
        <f t="shared" si="161"/>
        <v>es_mailLog_sender</v>
      </c>
      <c r="P3992" s="3"/>
    </row>
    <row r="3993" spans="10:16" x14ac:dyDescent="0.45">
      <c r="J3993" s="4" t="s">
        <v>3609</v>
      </c>
      <c r="K3993" s="4" t="s">
        <v>2621</v>
      </c>
      <c r="L3993" s="3"/>
      <c r="O3993" t="str">
        <f t="shared" si="161"/>
        <v>es_mailLog_managerNo</v>
      </c>
      <c r="P3993" s="3"/>
    </row>
    <row r="3994" spans="10:16" x14ac:dyDescent="0.45">
      <c r="J3994" s="4" t="s">
        <v>3609</v>
      </c>
      <c r="K3994" s="4" t="s">
        <v>4769</v>
      </c>
      <c r="L3994" s="3"/>
      <c r="O3994" t="str">
        <f t="shared" si="161"/>
        <v>es_mailLog_sendType</v>
      </c>
      <c r="P3994" s="3"/>
    </row>
    <row r="3995" spans="10:16" x14ac:dyDescent="0.45">
      <c r="J3995" s="4" t="s">
        <v>3609</v>
      </c>
      <c r="K3995" s="4" t="s">
        <v>4770</v>
      </c>
      <c r="L3995" s="3"/>
      <c r="O3995" t="str">
        <f t="shared" si="161"/>
        <v>es_mailLog_receiver</v>
      </c>
      <c r="P3995" s="3"/>
    </row>
    <row r="3996" spans="10:16" x14ac:dyDescent="0.45">
      <c r="J3996" s="4" t="s">
        <v>3609</v>
      </c>
      <c r="K3996" s="4" t="s">
        <v>4771</v>
      </c>
      <c r="L3996" s="3"/>
      <c r="O3996" t="str">
        <f t="shared" si="161"/>
        <v>es_mailLog_receiverCnt</v>
      </c>
      <c r="P3996" s="3"/>
    </row>
    <row r="3997" spans="10:16" x14ac:dyDescent="0.45">
      <c r="J3997" s="4" t="s">
        <v>3609</v>
      </c>
      <c r="K3997" s="4" t="s">
        <v>4772</v>
      </c>
      <c r="L3997" s="3"/>
      <c r="O3997" t="str">
        <f t="shared" si="161"/>
        <v>es_mailLog_receiverCondition</v>
      </c>
      <c r="P3997" s="3"/>
    </row>
    <row r="3998" spans="10:16" x14ac:dyDescent="0.45">
      <c r="J3998" s="4" t="s">
        <v>3609</v>
      </c>
      <c r="K3998" s="4" t="s">
        <v>2486</v>
      </c>
      <c r="L3998" s="3"/>
      <c r="O3998" t="str">
        <f t="shared" si="161"/>
        <v>es_mailLog_regDt</v>
      </c>
      <c r="P3998" s="3"/>
    </row>
    <row r="3999" spans="10:16" x14ac:dyDescent="0.45">
      <c r="J3999" s="4" t="s">
        <v>3609</v>
      </c>
      <c r="K3999" s="4" t="s">
        <v>2487</v>
      </c>
      <c r="L3999" s="3"/>
      <c r="O3999" t="str">
        <f t="shared" si="161"/>
        <v>es_mailLog_modDt</v>
      </c>
      <c r="P3999" s="3"/>
    </row>
    <row r="4000" spans="10:16" x14ac:dyDescent="0.45">
      <c r="J4000" s="4" t="s">
        <v>3610</v>
      </c>
      <c r="K4000" s="4" t="s">
        <v>2450</v>
      </c>
      <c r="L4000" s="3" t="s">
        <v>5505</v>
      </c>
      <c r="O4000" t="str">
        <f t="shared" si="161"/>
        <v>es_mailSendList_sno</v>
      </c>
      <c r="P4000" s="3" t="s">
        <v>5505</v>
      </c>
    </row>
    <row r="4001" spans="10:16" x14ac:dyDescent="0.45">
      <c r="J4001" s="4" t="s">
        <v>3610</v>
      </c>
      <c r="K4001" s="4" t="s">
        <v>4773</v>
      </c>
      <c r="L4001" s="3" t="s">
        <v>5506</v>
      </c>
      <c r="O4001" t="str">
        <f t="shared" si="161"/>
        <v>es_mailSendList_mailMode</v>
      </c>
      <c r="P4001" s="3" t="s">
        <v>5506</v>
      </c>
    </row>
    <row r="4002" spans="10:16" x14ac:dyDescent="0.45">
      <c r="J4002" s="4" t="s">
        <v>3610</v>
      </c>
      <c r="K4002" s="4" t="s">
        <v>4774</v>
      </c>
      <c r="L4002" s="3" t="s">
        <v>5506</v>
      </c>
      <c r="O4002" t="str">
        <f t="shared" si="161"/>
        <v>es_mailSendList_mailLogSno</v>
      </c>
      <c r="P4002" s="3" t="s">
        <v>5506</v>
      </c>
    </row>
    <row r="4003" spans="10:16" x14ac:dyDescent="0.45">
      <c r="J4003" s="4" t="s">
        <v>3610</v>
      </c>
      <c r="K4003" s="4" t="s">
        <v>2454</v>
      </c>
      <c r="L4003" s="3" t="s">
        <v>5506</v>
      </c>
      <c r="O4003" t="str">
        <f t="shared" si="161"/>
        <v>es_mailSendList_memNo</v>
      </c>
      <c r="P4003" s="3" t="s">
        <v>5506</v>
      </c>
    </row>
    <row r="4004" spans="10:16" x14ac:dyDescent="0.45">
      <c r="J4004" s="4" t="s">
        <v>3610</v>
      </c>
      <c r="K4004" s="4" t="s">
        <v>4775</v>
      </c>
      <c r="L4004" s="3"/>
      <c r="O4004" t="str">
        <f t="shared" si="161"/>
        <v>es_mailSendList_receiverName</v>
      </c>
      <c r="P4004" s="3"/>
    </row>
    <row r="4005" spans="10:16" x14ac:dyDescent="0.45">
      <c r="J4005" s="4" t="s">
        <v>3610</v>
      </c>
      <c r="K4005" s="4" t="s">
        <v>4776</v>
      </c>
      <c r="L4005" s="3"/>
      <c r="O4005" t="str">
        <f t="shared" si="161"/>
        <v>es_mailSendList_receiverEmail</v>
      </c>
      <c r="P4005" s="3"/>
    </row>
    <row r="4006" spans="10:16" x14ac:dyDescent="0.45">
      <c r="J4006" s="4" t="s">
        <v>3610</v>
      </c>
      <c r="K4006" s="4" t="s">
        <v>4777</v>
      </c>
      <c r="L4006" s="3"/>
      <c r="O4006" t="str">
        <f t="shared" si="161"/>
        <v>es_mailSendList_receiverMailFl</v>
      </c>
      <c r="P4006" s="3"/>
    </row>
    <row r="4007" spans="10:16" x14ac:dyDescent="0.45">
      <c r="J4007" s="4" t="s">
        <v>3610</v>
      </c>
      <c r="K4007" s="4" t="s">
        <v>4778</v>
      </c>
      <c r="L4007" s="3" t="s">
        <v>5506</v>
      </c>
      <c r="O4007" t="str">
        <f t="shared" si="161"/>
        <v>es_mailSendList_sendCheckFl</v>
      </c>
      <c r="P4007" s="3" t="s">
        <v>5506</v>
      </c>
    </row>
    <row r="4008" spans="10:16" x14ac:dyDescent="0.45">
      <c r="J4008" s="4" t="s">
        <v>3610</v>
      </c>
      <c r="K4008" s="4" t="s">
        <v>4779</v>
      </c>
      <c r="L4008" s="3" t="s">
        <v>5506</v>
      </c>
      <c r="O4008" t="str">
        <f t="shared" si="161"/>
        <v>es_mailSendList_acceptCheckFl</v>
      </c>
      <c r="P4008" s="3" t="s">
        <v>5506</v>
      </c>
    </row>
    <row r="4009" spans="10:16" x14ac:dyDescent="0.45">
      <c r="J4009" s="4" t="s">
        <v>3610</v>
      </c>
      <c r="K4009" s="4" t="s">
        <v>4780</v>
      </c>
      <c r="L4009" s="3"/>
      <c r="O4009" t="str">
        <f t="shared" si="161"/>
        <v>es_mailSendList_failCode</v>
      </c>
      <c r="P4009" s="3"/>
    </row>
    <row r="4010" spans="10:16" x14ac:dyDescent="0.45">
      <c r="J4010" s="4" t="s">
        <v>3610</v>
      </c>
      <c r="K4010" s="4" t="s">
        <v>4781</v>
      </c>
      <c r="L4010" s="3"/>
      <c r="O4010" t="str">
        <f t="shared" si="161"/>
        <v>es_mailSendList_receiverDt</v>
      </c>
      <c r="P4010" s="3"/>
    </row>
    <row r="4011" spans="10:16" x14ac:dyDescent="0.45">
      <c r="J4011" s="4" t="s">
        <v>3610</v>
      </c>
      <c r="K4011" s="4" t="s">
        <v>2486</v>
      </c>
      <c r="L4011" s="3"/>
      <c r="O4011" t="str">
        <f t="shared" si="161"/>
        <v>es_mailSendList_regDt</v>
      </c>
      <c r="P4011" s="3"/>
    </row>
    <row r="4012" spans="10:16" x14ac:dyDescent="0.45">
      <c r="J4012" s="4" t="s">
        <v>3610</v>
      </c>
      <c r="K4012" s="4" t="s">
        <v>2487</v>
      </c>
      <c r="L4012" s="3"/>
      <c r="O4012" t="str">
        <f t="shared" si="161"/>
        <v>es_mailSendList_modDt</v>
      </c>
      <c r="P4012" s="3"/>
    </row>
    <row r="4013" spans="10:16" x14ac:dyDescent="0.45">
      <c r="J4013" s="4" t="s">
        <v>3611</v>
      </c>
      <c r="K4013" s="4" t="s">
        <v>2450</v>
      </c>
      <c r="L4013" s="3" t="s">
        <v>5505</v>
      </c>
      <c r="O4013" t="str">
        <f t="shared" si="161"/>
        <v>es_mall_sno</v>
      </c>
      <c r="P4013" s="3" t="s">
        <v>5505</v>
      </c>
    </row>
    <row r="4014" spans="10:16" x14ac:dyDescent="0.45">
      <c r="J4014" s="4" t="s">
        <v>3611</v>
      </c>
      <c r="K4014" s="4" t="s">
        <v>4782</v>
      </c>
      <c r="L4014" s="3"/>
      <c r="O4014" t="str">
        <f t="shared" si="161"/>
        <v>es_mall_domainFl</v>
      </c>
      <c r="P4014" s="3"/>
    </row>
    <row r="4015" spans="10:16" x14ac:dyDescent="0.45">
      <c r="J4015" s="4" t="s">
        <v>3611</v>
      </c>
      <c r="K4015" s="4" t="s">
        <v>4783</v>
      </c>
      <c r="L4015" s="3"/>
      <c r="O4015" t="str">
        <f t="shared" si="161"/>
        <v>es_mall_mallName</v>
      </c>
      <c r="P4015" s="3"/>
    </row>
    <row r="4016" spans="10:16" x14ac:dyDescent="0.45">
      <c r="J4016" s="4" t="s">
        <v>3611</v>
      </c>
      <c r="K4016" s="4" t="s">
        <v>2554</v>
      </c>
      <c r="L4016" s="3"/>
      <c r="O4016" t="str">
        <f t="shared" si="161"/>
        <v>es_mall_useFl</v>
      </c>
      <c r="P4016" s="3"/>
    </row>
    <row r="4017" spans="10:16" x14ac:dyDescent="0.45">
      <c r="J4017" s="4" t="s">
        <v>3611</v>
      </c>
      <c r="K4017" s="4" t="s">
        <v>4784</v>
      </c>
      <c r="L4017" s="3"/>
      <c r="O4017" t="str">
        <f t="shared" si="161"/>
        <v>es_mall_connectDomain</v>
      </c>
      <c r="P4017" s="3"/>
    </row>
    <row r="4018" spans="10:16" x14ac:dyDescent="0.45">
      <c r="J4018" s="4" t="s">
        <v>3611</v>
      </c>
      <c r="K4018" s="4" t="s">
        <v>4621</v>
      </c>
      <c r="L4018" s="3"/>
      <c r="O4018" t="str">
        <f t="shared" si="161"/>
        <v>es_mall_globalCurrencyNo</v>
      </c>
      <c r="P4018" s="3"/>
    </row>
    <row r="4019" spans="10:16" x14ac:dyDescent="0.45">
      <c r="J4019" s="4" t="s">
        <v>3611</v>
      </c>
      <c r="K4019" s="4" t="s">
        <v>4785</v>
      </c>
      <c r="L4019" s="3"/>
      <c r="O4019" t="str">
        <f t="shared" si="161"/>
        <v>es_mall_currencyDisplayFl</v>
      </c>
      <c r="P4019" s="3"/>
    </row>
    <row r="4020" spans="10:16" x14ac:dyDescent="0.45">
      <c r="J4020" s="4" t="s">
        <v>3611</v>
      </c>
      <c r="K4020" s="4" t="s">
        <v>4786</v>
      </c>
      <c r="L4020" s="3"/>
      <c r="O4020" t="str">
        <f t="shared" si="161"/>
        <v>es_mall_addGlobalCurrencyNo</v>
      </c>
      <c r="P4020" s="3"/>
    </row>
    <row r="4021" spans="10:16" x14ac:dyDescent="0.45">
      <c r="J4021" s="4" t="s">
        <v>3611</v>
      </c>
      <c r="K4021" s="4" t="s">
        <v>4787</v>
      </c>
      <c r="L4021" s="3"/>
      <c r="O4021" t="str">
        <f t="shared" si="161"/>
        <v>es_mall_addGlobalCurrencyDecimal</v>
      </c>
      <c r="P4021" s="3"/>
    </row>
    <row r="4022" spans="10:16" x14ac:dyDescent="0.45">
      <c r="J4022" s="4" t="s">
        <v>3611</v>
      </c>
      <c r="K4022" s="4" t="s">
        <v>4788</v>
      </c>
      <c r="L4022" s="3"/>
      <c r="O4022" t="str">
        <f t="shared" si="161"/>
        <v>es_mall_addGlobalCurrencyDecimalFormat</v>
      </c>
      <c r="P4022" s="3"/>
    </row>
    <row r="4023" spans="10:16" x14ac:dyDescent="0.45">
      <c r="J4023" s="4" t="s">
        <v>3611</v>
      </c>
      <c r="K4023" s="4" t="s">
        <v>4789</v>
      </c>
      <c r="L4023" s="3"/>
      <c r="O4023" t="str">
        <f t="shared" si="161"/>
        <v>es_mall_recommendCountryCode</v>
      </c>
      <c r="P4023" s="3"/>
    </row>
    <row r="4024" spans="10:16" x14ac:dyDescent="0.45">
      <c r="J4024" s="4" t="s">
        <v>3611</v>
      </c>
      <c r="K4024" s="4" t="s">
        <v>4790</v>
      </c>
      <c r="L4024" s="3"/>
      <c r="O4024" t="str">
        <f t="shared" si="161"/>
        <v>es_mall_languageFl</v>
      </c>
      <c r="P4024" s="3"/>
    </row>
    <row r="4025" spans="10:16" x14ac:dyDescent="0.45">
      <c r="J4025" s="4" t="s">
        <v>3611</v>
      </c>
      <c r="K4025" s="4" t="s">
        <v>2486</v>
      </c>
      <c r="L4025" s="3"/>
      <c r="O4025" t="str">
        <f t="shared" si="161"/>
        <v>es_mall_regDt</v>
      </c>
      <c r="P4025" s="3"/>
    </row>
    <row r="4026" spans="10:16" x14ac:dyDescent="0.45">
      <c r="J4026" s="4" t="s">
        <v>3611</v>
      </c>
      <c r="K4026" s="4" t="s">
        <v>2487</v>
      </c>
      <c r="L4026" s="3"/>
      <c r="O4026" t="str">
        <f t="shared" si="161"/>
        <v>es_mall_modDt</v>
      </c>
      <c r="P4026" s="3"/>
    </row>
    <row r="4027" spans="10:16" x14ac:dyDescent="0.45">
      <c r="J4027" s="4" t="s">
        <v>3611</v>
      </c>
      <c r="K4027" s="4" t="s">
        <v>4791</v>
      </c>
      <c r="L4027" s="3"/>
      <c r="O4027" t="str">
        <f t="shared" si="161"/>
        <v>es_mall_useShopDomain</v>
      </c>
      <c r="P4027" s="3"/>
    </row>
    <row r="4028" spans="10:16" x14ac:dyDescent="0.45">
      <c r="J4028" s="4" t="s">
        <v>3612</v>
      </c>
      <c r="K4028" s="4" t="s">
        <v>2450</v>
      </c>
      <c r="L4028" s="3" t="s">
        <v>5505</v>
      </c>
      <c r="O4028" t="str">
        <f t="shared" si="161"/>
        <v>es_manageBank_sno</v>
      </c>
      <c r="P4028" s="3" t="s">
        <v>5505</v>
      </c>
    </row>
    <row r="4029" spans="10:16" x14ac:dyDescent="0.45">
      <c r="J4029" s="4" t="s">
        <v>3612</v>
      </c>
      <c r="K4029" s="4" t="s">
        <v>4598</v>
      </c>
      <c r="L4029" s="3"/>
      <c r="O4029" t="str">
        <f t="shared" si="161"/>
        <v>es_manageBank_bankName</v>
      </c>
      <c r="P4029" s="3"/>
    </row>
    <row r="4030" spans="10:16" x14ac:dyDescent="0.45">
      <c r="J4030" s="4" t="s">
        <v>3612</v>
      </c>
      <c r="K4030" s="4" t="s">
        <v>4792</v>
      </c>
      <c r="L4030" s="3"/>
      <c r="O4030" t="str">
        <f t="shared" si="161"/>
        <v>es_manageBank_accountNumber</v>
      </c>
      <c r="P4030" s="3"/>
    </row>
    <row r="4031" spans="10:16" x14ac:dyDescent="0.45">
      <c r="J4031" s="4" t="s">
        <v>3612</v>
      </c>
      <c r="K4031" s="4" t="s">
        <v>4793</v>
      </c>
      <c r="L4031" s="3"/>
      <c r="O4031" t="str">
        <f t="shared" si="161"/>
        <v>es_manageBank_depositor</v>
      </c>
      <c r="P4031" s="3"/>
    </row>
    <row r="4032" spans="10:16" x14ac:dyDescent="0.45">
      <c r="J4032" s="4" t="s">
        <v>3612</v>
      </c>
      <c r="K4032" s="4" t="s">
        <v>2554</v>
      </c>
      <c r="L4032" s="3" t="s">
        <v>5506</v>
      </c>
      <c r="O4032" t="str">
        <f t="shared" si="161"/>
        <v>es_manageBank_useFl</v>
      </c>
      <c r="P4032" s="3" t="s">
        <v>5506</v>
      </c>
    </row>
    <row r="4033" spans="10:16" x14ac:dyDescent="0.45">
      <c r="J4033" s="4" t="s">
        <v>3612</v>
      </c>
      <c r="K4033" s="4" t="s">
        <v>4560</v>
      </c>
      <c r="L4033" s="3" t="s">
        <v>5506</v>
      </c>
      <c r="O4033" t="str">
        <f t="shared" si="161"/>
        <v>es_manageBank_defaultFl</v>
      </c>
      <c r="P4033" s="3" t="s">
        <v>5506</v>
      </c>
    </row>
    <row r="4034" spans="10:16" x14ac:dyDescent="0.45">
      <c r="J4034" s="4" t="s">
        <v>3612</v>
      </c>
      <c r="K4034" s="4" t="s">
        <v>2621</v>
      </c>
      <c r="L4034" s="3"/>
      <c r="O4034" t="str">
        <f t="shared" si="161"/>
        <v>es_manageBank_managerNo</v>
      </c>
      <c r="P4034" s="3"/>
    </row>
    <row r="4035" spans="10:16" x14ac:dyDescent="0.45">
      <c r="J4035" s="4" t="s">
        <v>3612</v>
      </c>
      <c r="K4035" s="4" t="s">
        <v>2486</v>
      </c>
      <c r="L4035" s="3"/>
      <c r="O4035" t="str">
        <f t="shared" si="161"/>
        <v>es_manageBank_regDt</v>
      </c>
      <c r="P4035" s="3"/>
    </row>
    <row r="4036" spans="10:16" x14ac:dyDescent="0.45">
      <c r="J4036" s="4" t="s">
        <v>3612</v>
      </c>
      <c r="K4036" s="4" t="s">
        <v>2487</v>
      </c>
      <c r="L4036" s="3"/>
      <c r="O4036" t="str">
        <f t="shared" si="161"/>
        <v>es_manageBank_modDt</v>
      </c>
      <c r="P4036" s="3"/>
    </row>
    <row r="4037" spans="10:16" x14ac:dyDescent="0.45">
      <c r="J4037" s="4" t="s">
        <v>3613</v>
      </c>
      <c r="K4037" s="4" t="s">
        <v>2450</v>
      </c>
      <c r="L4037" s="3" t="s">
        <v>5505</v>
      </c>
      <c r="O4037" t="str">
        <f t="shared" ref="O4037:O4100" si="162">J4037&amp;"_"&amp;K4037</f>
        <v>es_manageDeliveryCompany_sno</v>
      </c>
      <c r="P4037" s="3" t="s">
        <v>5505</v>
      </c>
    </row>
    <row r="4038" spans="10:16" x14ac:dyDescent="0.45">
      <c r="J4038" s="4" t="s">
        <v>3613</v>
      </c>
      <c r="K4038" s="4" t="s">
        <v>4794</v>
      </c>
      <c r="L4038" s="3"/>
      <c r="O4038" t="str">
        <f t="shared" si="162"/>
        <v>es_manageDeliveryCompany_companyName</v>
      </c>
      <c r="P4038" s="3"/>
    </row>
    <row r="4039" spans="10:16" x14ac:dyDescent="0.45">
      <c r="J4039" s="4" t="s">
        <v>3613</v>
      </c>
      <c r="K4039" s="4" t="s">
        <v>4795</v>
      </c>
      <c r="L4039" s="3"/>
      <c r="O4039" t="str">
        <f t="shared" si="162"/>
        <v>es_manageDeliveryCompany_companyKey</v>
      </c>
      <c r="P4039" s="3"/>
    </row>
    <row r="4040" spans="10:16" x14ac:dyDescent="0.45">
      <c r="J4040" s="4" t="s">
        <v>3613</v>
      </c>
      <c r="K4040" s="4" t="s">
        <v>4796</v>
      </c>
      <c r="L4040" s="3"/>
      <c r="O4040" t="str">
        <f t="shared" si="162"/>
        <v>es_manageDeliveryCompany_traceUrl</v>
      </c>
      <c r="P4040" s="3"/>
    </row>
    <row r="4041" spans="10:16" x14ac:dyDescent="0.45">
      <c r="J4041" s="4" t="s">
        <v>3613</v>
      </c>
      <c r="K4041" s="4" t="s">
        <v>4797</v>
      </c>
      <c r="L4041" s="3"/>
      <c r="O4041" t="str">
        <f t="shared" si="162"/>
        <v>es_manageDeliveryCompany_inicisCode</v>
      </c>
      <c r="P4041" s="3"/>
    </row>
    <row r="4042" spans="10:16" x14ac:dyDescent="0.45">
      <c r="J4042" s="4" t="s">
        <v>3613</v>
      </c>
      <c r="K4042" s="4" t="s">
        <v>4798</v>
      </c>
      <c r="L4042" s="3"/>
      <c r="O4042" t="str">
        <f t="shared" si="162"/>
        <v>es_manageDeliveryCompany_lguplusCode</v>
      </c>
      <c r="P4042" s="3"/>
    </row>
    <row r="4043" spans="10:16" x14ac:dyDescent="0.45">
      <c r="J4043" s="4" t="s">
        <v>3613</v>
      </c>
      <c r="K4043" s="4" t="s">
        <v>4799</v>
      </c>
      <c r="L4043" s="3"/>
      <c r="O4043" t="str">
        <f t="shared" si="162"/>
        <v>es_manageDeliveryCompany_naverPayCode</v>
      </c>
      <c r="P4043" s="3"/>
    </row>
    <row r="4044" spans="10:16" x14ac:dyDescent="0.45">
      <c r="J4044" s="4" t="s">
        <v>3613</v>
      </c>
      <c r="K4044" s="4" t="s">
        <v>2554</v>
      </c>
      <c r="L4044" s="3"/>
      <c r="O4044" t="str">
        <f t="shared" si="162"/>
        <v>es_manageDeliveryCompany_useFl</v>
      </c>
      <c r="P4044" s="3"/>
    </row>
    <row r="4045" spans="10:16" x14ac:dyDescent="0.45">
      <c r="J4045" s="4" t="s">
        <v>3613</v>
      </c>
      <c r="K4045" s="4" t="s">
        <v>4800</v>
      </c>
      <c r="L4045" s="3"/>
      <c r="O4045" t="str">
        <f t="shared" si="162"/>
        <v>es_manageDeliveryCompany_companySort</v>
      </c>
      <c r="P4045" s="3"/>
    </row>
    <row r="4046" spans="10:16" x14ac:dyDescent="0.45">
      <c r="J4046" s="4" t="s">
        <v>3613</v>
      </c>
      <c r="K4046" s="4" t="s">
        <v>4801</v>
      </c>
      <c r="L4046" s="3"/>
      <c r="O4046" t="str">
        <f t="shared" si="162"/>
        <v>es_manageDeliveryCompany_fixFl</v>
      </c>
      <c r="P4046" s="3"/>
    </row>
    <row r="4047" spans="10:16" x14ac:dyDescent="0.45">
      <c r="J4047" s="4" t="s">
        <v>3613</v>
      </c>
      <c r="K4047" s="4" t="s">
        <v>4802</v>
      </c>
      <c r="L4047" s="3"/>
      <c r="O4047" t="str">
        <f t="shared" si="162"/>
        <v>es_manageDeliveryCompany_deliveryFl</v>
      </c>
      <c r="P4047" s="3"/>
    </row>
    <row r="4048" spans="10:16" x14ac:dyDescent="0.45">
      <c r="J4048" s="4" t="s">
        <v>3613</v>
      </c>
      <c r="K4048" s="4" t="s">
        <v>2486</v>
      </c>
      <c r="L4048" s="3"/>
      <c r="O4048" t="str">
        <f t="shared" si="162"/>
        <v>es_manageDeliveryCompany_regDt</v>
      </c>
      <c r="P4048" s="3"/>
    </row>
    <row r="4049" spans="10:16" x14ac:dyDescent="0.45">
      <c r="J4049" s="4" t="s">
        <v>3613</v>
      </c>
      <c r="K4049" s="4" t="s">
        <v>2487</v>
      </c>
      <c r="L4049" s="3"/>
      <c r="O4049" t="str">
        <f t="shared" si="162"/>
        <v>es_manageDeliveryCompany_modDt</v>
      </c>
      <c r="P4049" s="3"/>
    </row>
    <row r="4050" spans="10:16" x14ac:dyDescent="0.45">
      <c r="J4050" s="4" t="s">
        <v>3613</v>
      </c>
      <c r="K4050" s="4" t="s">
        <v>4803</v>
      </c>
      <c r="L4050" s="3"/>
      <c r="O4050" t="str">
        <f t="shared" si="162"/>
        <v>es_manageDeliveryCompany_easypayCode</v>
      </c>
      <c r="P4050" s="3"/>
    </row>
    <row r="4051" spans="10:16" x14ac:dyDescent="0.45">
      <c r="J4051" s="4" t="s">
        <v>3614</v>
      </c>
      <c r="K4051" s="4" t="s">
        <v>2450</v>
      </c>
      <c r="L4051" s="3" t="s">
        <v>5505</v>
      </c>
      <c r="O4051" t="str">
        <f t="shared" si="162"/>
        <v>es_manageGoodsIcon_sno</v>
      </c>
      <c r="P4051" s="3" t="s">
        <v>5505</v>
      </c>
    </row>
    <row r="4052" spans="10:16" x14ac:dyDescent="0.45">
      <c r="J4052" s="4" t="s">
        <v>3614</v>
      </c>
      <c r="K4052" s="4" t="s">
        <v>4804</v>
      </c>
      <c r="L4052" s="3" t="s">
        <v>5506</v>
      </c>
      <c r="O4052" t="str">
        <f t="shared" si="162"/>
        <v>es_manageGoodsIcon_iconCd</v>
      </c>
      <c r="P4052" s="3" t="s">
        <v>5506</v>
      </c>
    </row>
    <row r="4053" spans="10:16" x14ac:dyDescent="0.45">
      <c r="J4053" s="4" t="s">
        <v>3614</v>
      </c>
      <c r="K4053" s="4" t="s">
        <v>4805</v>
      </c>
      <c r="L4053" s="3"/>
      <c r="O4053" t="str">
        <f t="shared" si="162"/>
        <v>es_manageGoodsIcon_iconNm</v>
      </c>
      <c r="P4053" s="3"/>
    </row>
    <row r="4054" spans="10:16" x14ac:dyDescent="0.45">
      <c r="J4054" s="4" t="s">
        <v>3614</v>
      </c>
      <c r="K4054" s="4" t="s">
        <v>4669</v>
      </c>
      <c r="L4054" s="3"/>
      <c r="O4054" t="str">
        <f t="shared" si="162"/>
        <v>es_manageGoodsIcon_iconImage</v>
      </c>
      <c r="P4054" s="3"/>
    </row>
    <row r="4055" spans="10:16" x14ac:dyDescent="0.45">
      <c r="J4055" s="4" t="s">
        <v>3614</v>
      </c>
      <c r="K4055" s="4" t="s">
        <v>4806</v>
      </c>
      <c r="L4055" s="3"/>
      <c r="O4055" t="str">
        <f t="shared" si="162"/>
        <v>es_manageGoodsIcon_iconPeriodFl</v>
      </c>
      <c r="P4055" s="3"/>
    </row>
    <row r="4056" spans="10:16" x14ac:dyDescent="0.45">
      <c r="J4056" s="4" t="s">
        <v>3614</v>
      </c>
      <c r="K4056" s="4" t="s">
        <v>4807</v>
      </c>
      <c r="L4056" s="3" t="s">
        <v>5506</v>
      </c>
      <c r="O4056" t="str">
        <f t="shared" si="162"/>
        <v>es_manageGoodsIcon_iconUseFl</v>
      </c>
      <c r="P4056" s="3" t="s">
        <v>5506</v>
      </c>
    </row>
    <row r="4057" spans="10:16" x14ac:dyDescent="0.45">
      <c r="J4057" s="4" t="s">
        <v>3614</v>
      </c>
      <c r="K4057" s="4" t="s">
        <v>2486</v>
      </c>
      <c r="L4057" s="3"/>
      <c r="O4057" t="str">
        <f t="shared" si="162"/>
        <v>es_manageGoodsIcon_regDt</v>
      </c>
      <c r="P4057" s="3"/>
    </row>
    <row r="4058" spans="10:16" x14ac:dyDescent="0.45">
      <c r="J4058" s="4" t="s">
        <v>3614</v>
      </c>
      <c r="K4058" s="4" t="s">
        <v>2487</v>
      </c>
      <c r="L4058" s="3"/>
      <c r="O4058" t="str">
        <f t="shared" si="162"/>
        <v>es_manageGoodsIcon_modDt</v>
      </c>
      <c r="P4058" s="3"/>
    </row>
    <row r="4059" spans="10:16" x14ac:dyDescent="0.45">
      <c r="J4059" s="4" t="s">
        <v>3615</v>
      </c>
      <c r="K4059" s="4" t="s">
        <v>2450</v>
      </c>
      <c r="L4059" s="3" t="s">
        <v>5505</v>
      </c>
      <c r="O4059" t="str">
        <f t="shared" si="162"/>
        <v>es_manageGoodsOption_sno</v>
      </c>
      <c r="P4059" s="3" t="s">
        <v>5505</v>
      </c>
    </row>
    <row r="4060" spans="10:16" x14ac:dyDescent="0.45">
      <c r="J4060" s="4" t="s">
        <v>3615</v>
      </c>
      <c r="K4060" s="4" t="s">
        <v>2654</v>
      </c>
      <c r="L4060" s="3"/>
      <c r="O4060" t="str">
        <f t="shared" si="162"/>
        <v>es_manageGoodsOption_scmNo</v>
      </c>
      <c r="P4060" s="3"/>
    </row>
    <row r="4061" spans="10:16" x14ac:dyDescent="0.45">
      <c r="J4061" s="4" t="s">
        <v>3615</v>
      </c>
      <c r="K4061" s="4" t="s">
        <v>4808</v>
      </c>
      <c r="L4061" s="3"/>
      <c r="O4061" t="str">
        <f t="shared" si="162"/>
        <v>es_manageGoodsOption_optionManageNm</v>
      </c>
      <c r="P4061" s="3"/>
    </row>
    <row r="4062" spans="10:16" x14ac:dyDescent="0.45">
      <c r="J4062" s="4" t="s">
        <v>3615</v>
      </c>
      <c r="K4062" s="4" t="s">
        <v>2734</v>
      </c>
      <c r="L4062" s="3"/>
      <c r="O4062" t="str">
        <f t="shared" si="162"/>
        <v>es_manageGoodsOption_optionDisplayFl</v>
      </c>
      <c r="P4062" s="3"/>
    </row>
    <row r="4063" spans="10:16" x14ac:dyDescent="0.45">
      <c r="J4063" s="4" t="s">
        <v>3615</v>
      </c>
      <c r="K4063" s="4" t="s">
        <v>2735</v>
      </c>
      <c r="L4063" s="3"/>
      <c r="O4063" t="str">
        <f t="shared" si="162"/>
        <v>es_manageGoodsOption_optionName</v>
      </c>
      <c r="P4063" s="3"/>
    </row>
    <row r="4064" spans="10:16" x14ac:dyDescent="0.45">
      <c r="J4064" s="4" t="s">
        <v>3615</v>
      </c>
      <c r="K4064" s="4" t="s">
        <v>4650</v>
      </c>
      <c r="L4064" s="3"/>
      <c r="O4064" t="str">
        <f t="shared" si="162"/>
        <v>es_manageGoodsOption_optionValue1</v>
      </c>
      <c r="P4064" s="3"/>
    </row>
    <row r="4065" spans="10:16" x14ac:dyDescent="0.45">
      <c r="J4065" s="4" t="s">
        <v>3615</v>
      </c>
      <c r="K4065" s="4" t="s">
        <v>4651</v>
      </c>
      <c r="L4065" s="3"/>
      <c r="O4065" t="str">
        <f t="shared" si="162"/>
        <v>es_manageGoodsOption_optionValue2</v>
      </c>
      <c r="P4065" s="3"/>
    </row>
    <row r="4066" spans="10:16" x14ac:dyDescent="0.45">
      <c r="J4066" s="4" t="s">
        <v>3615</v>
      </c>
      <c r="K4066" s="4" t="s">
        <v>4652</v>
      </c>
      <c r="L4066" s="3"/>
      <c r="O4066" t="str">
        <f t="shared" si="162"/>
        <v>es_manageGoodsOption_optionValue3</v>
      </c>
      <c r="P4066" s="3"/>
    </row>
    <row r="4067" spans="10:16" x14ac:dyDescent="0.45">
      <c r="J4067" s="4" t="s">
        <v>3615</v>
      </c>
      <c r="K4067" s="4" t="s">
        <v>4653</v>
      </c>
      <c r="L4067" s="3"/>
      <c r="O4067" t="str">
        <f t="shared" si="162"/>
        <v>es_manageGoodsOption_optionValue4</v>
      </c>
      <c r="P4067" s="3"/>
    </row>
    <row r="4068" spans="10:16" x14ac:dyDescent="0.45">
      <c r="J4068" s="4" t="s">
        <v>3615</v>
      </c>
      <c r="K4068" s="4" t="s">
        <v>4654</v>
      </c>
      <c r="L4068" s="3"/>
      <c r="O4068" t="str">
        <f t="shared" si="162"/>
        <v>es_manageGoodsOption_optionValue5</v>
      </c>
      <c r="P4068" s="3"/>
    </row>
    <row r="4069" spans="10:16" x14ac:dyDescent="0.45">
      <c r="J4069" s="4" t="s">
        <v>3615</v>
      </c>
      <c r="K4069" s="4" t="s">
        <v>2486</v>
      </c>
      <c r="L4069" s="3"/>
      <c r="O4069" t="str">
        <f t="shared" si="162"/>
        <v>es_manageGoodsOption_regDt</v>
      </c>
      <c r="P4069" s="3"/>
    </row>
    <row r="4070" spans="10:16" x14ac:dyDescent="0.45">
      <c r="J4070" s="4" t="s">
        <v>3615</v>
      </c>
      <c r="K4070" s="4" t="s">
        <v>2487</v>
      </c>
      <c r="L4070" s="3"/>
      <c r="O4070" t="str">
        <f t="shared" si="162"/>
        <v>es_manageGoodsOption_modDt</v>
      </c>
      <c r="P4070" s="3"/>
    </row>
    <row r="4071" spans="10:16" x14ac:dyDescent="0.45">
      <c r="J4071" s="4" t="s">
        <v>3616</v>
      </c>
      <c r="K4071" s="4" t="s">
        <v>2450</v>
      </c>
      <c r="L4071" s="3" t="s">
        <v>5505</v>
      </c>
      <c r="O4071" t="str">
        <f t="shared" si="162"/>
        <v>es_manager_sno</v>
      </c>
      <c r="P4071" s="3" t="s">
        <v>5505</v>
      </c>
    </row>
    <row r="4072" spans="10:16" x14ac:dyDescent="0.45">
      <c r="J4072" s="4" t="s">
        <v>3616</v>
      </c>
      <c r="K4072" s="4" t="s">
        <v>2654</v>
      </c>
      <c r="L4072" s="3"/>
      <c r="O4072" t="str">
        <f t="shared" si="162"/>
        <v>es_manager_scmNo</v>
      </c>
      <c r="P4072" s="3"/>
    </row>
    <row r="4073" spans="10:16" x14ac:dyDescent="0.45">
      <c r="J4073" s="4" t="s">
        <v>3616</v>
      </c>
      <c r="K4073" s="4" t="s">
        <v>2813</v>
      </c>
      <c r="L4073" s="3" t="s">
        <v>5506</v>
      </c>
      <c r="O4073" t="str">
        <f t="shared" si="162"/>
        <v>es_manager_managerId</v>
      </c>
      <c r="P4073" s="3" t="s">
        <v>5506</v>
      </c>
    </row>
    <row r="4074" spans="10:16" x14ac:dyDescent="0.45">
      <c r="J4074" s="4" t="s">
        <v>3616</v>
      </c>
      <c r="K4074" s="4" t="s">
        <v>4595</v>
      </c>
      <c r="L4074" s="3"/>
      <c r="O4074" t="str">
        <f t="shared" si="162"/>
        <v>es_manager_managerNm</v>
      </c>
      <c r="P4074" s="3"/>
    </row>
    <row r="4075" spans="10:16" x14ac:dyDescent="0.45">
      <c r="J4075" s="4" t="s">
        <v>3616</v>
      </c>
      <c r="K4075" s="4" t="s">
        <v>4809</v>
      </c>
      <c r="L4075" s="3"/>
      <c r="O4075" t="str">
        <f t="shared" si="162"/>
        <v>es_manager_managerPw</v>
      </c>
      <c r="P4075" s="3"/>
    </row>
    <row r="4076" spans="10:16" x14ac:dyDescent="0.45">
      <c r="J4076" s="4" t="s">
        <v>3616</v>
      </c>
      <c r="K4076" s="4" t="s">
        <v>4810</v>
      </c>
      <c r="L4076" s="3"/>
      <c r="O4076" t="str">
        <f t="shared" si="162"/>
        <v>es_manager_managerNickNm</v>
      </c>
      <c r="P4076" s="3"/>
    </row>
    <row r="4077" spans="10:16" x14ac:dyDescent="0.45">
      <c r="J4077" s="4" t="s">
        <v>3616</v>
      </c>
      <c r="K4077" s="4" t="s">
        <v>4811</v>
      </c>
      <c r="L4077" s="3"/>
      <c r="O4077" t="str">
        <f t="shared" si="162"/>
        <v>es_manager_employeeFl</v>
      </c>
      <c r="P4077" s="3"/>
    </row>
    <row r="4078" spans="10:16" x14ac:dyDescent="0.45">
      <c r="J4078" s="4" t="s">
        <v>3616</v>
      </c>
      <c r="K4078" s="4" t="s">
        <v>4812</v>
      </c>
      <c r="L4078" s="3"/>
      <c r="O4078" t="str">
        <f t="shared" si="162"/>
        <v>es_manager_departmentCd</v>
      </c>
      <c r="P4078" s="3"/>
    </row>
    <row r="4079" spans="10:16" x14ac:dyDescent="0.45">
      <c r="J4079" s="4" t="s">
        <v>3616</v>
      </c>
      <c r="K4079" s="4" t="s">
        <v>4813</v>
      </c>
      <c r="L4079" s="3"/>
      <c r="O4079" t="str">
        <f t="shared" si="162"/>
        <v>es_manager_positionCd</v>
      </c>
      <c r="P4079" s="3"/>
    </row>
    <row r="4080" spans="10:16" x14ac:dyDescent="0.45">
      <c r="J4080" s="4" t="s">
        <v>3616</v>
      </c>
      <c r="K4080" s="4" t="s">
        <v>4814</v>
      </c>
      <c r="L4080" s="3"/>
      <c r="O4080" t="str">
        <f t="shared" si="162"/>
        <v>es_manager_dutyCd</v>
      </c>
      <c r="P4080" s="3"/>
    </row>
    <row r="4081" spans="10:16" x14ac:dyDescent="0.45">
      <c r="J4081" s="4" t="s">
        <v>3616</v>
      </c>
      <c r="K4081" s="4" t="s">
        <v>4815</v>
      </c>
      <c r="L4081" s="3"/>
      <c r="O4081" t="str">
        <f t="shared" si="162"/>
        <v>es_manager_smsAutoReceive</v>
      </c>
      <c r="P4081" s="3"/>
    </row>
    <row r="4082" spans="10:16" x14ac:dyDescent="0.45">
      <c r="J4082" s="4" t="s">
        <v>3616</v>
      </c>
      <c r="K4082" s="4" t="s">
        <v>2838</v>
      </c>
      <c r="L4082" s="3"/>
      <c r="O4082" t="str">
        <f t="shared" si="162"/>
        <v>es_manager_phone</v>
      </c>
      <c r="P4082" s="3"/>
    </row>
    <row r="4083" spans="10:16" x14ac:dyDescent="0.45">
      <c r="J4083" s="4" t="s">
        <v>3616</v>
      </c>
      <c r="K4083" s="4" t="s">
        <v>4816</v>
      </c>
      <c r="L4083" s="3"/>
      <c r="O4083" t="str">
        <f t="shared" si="162"/>
        <v>es_manager_extension</v>
      </c>
      <c r="P4083" s="3"/>
    </row>
    <row r="4084" spans="10:16" x14ac:dyDescent="0.45">
      <c r="J4084" s="4" t="s">
        <v>3616</v>
      </c>
      <c r="K4084" s="4" t="s">
        <v>2840</v>
      </c>
      <c r="L4084" s="3"/>
      <c r="O4084" t="str">
        <f t="shared" si="162"/>
        <v>es_manager_cellPhone</v>
      </c>
      <c r="P4084" s="3"/>
    </row>
    <row r="4085" spans="10:16" x14ac:dyDescent="0.45">
      <c r="J4085" s="4" t="s">
        <v>3616</v>
      </c>
      <c r="K4085" s="4" t="s">
        <v>2832</v>
      </c>
      <c r="L4085" s="3"/>
      <c r="O4085" t="str">
        <f t="shared" si="162"/>
        <v>es_manager_email</v>
      </c>
      <c r="P4085" s="3"/>
    </row>
    <row r="4086" spans="10:16" x14ac:dyDescent="0.45">
      <c r="J4086" s="4" t="s">
        <v>3616</v>
      </c>
      <c r="K4086" s="4" t="s">
        <v>4817</v>
      </c>
      <c r="L4086" s="3"/>
      <c r="O4086" t="str">
        <f t="shared" si="162"/>
        <v>es_manager_workPermissionFl</v>
      </c>
      <c r="P4086" s="3"/>
    </row>
    <row r="4087" spans="10:16" x14ac:dyDescent="0.45">
      <c r="J4087" s="4" t="s">
        <v>3616</v>
      </c>
      <c r="K4087" s="4" t="s">
        <v>4818</v>
      </c>
      <c r="L4087" s="3"/>
      <c r="O4087" t="str">
        <f t="shared" si="162"/>
        <v>es_manager_debugPermissionFl</v>
      </c>
      <c r="P4087" s="3"/>
    </row>
    <row r="4088" spans="10:16" x14ac:dyDescent="0.45">
      <c r="J4088" s="4" t="s">
        <v>3616</v>
      </c>
      <c r="K4088" s="4" t="s">
        <v>4819</v>
      </c>
      <c r="L4088" s="3"/>
      <c r="O4088" t="str">
        <f t="shared" si="162"/>
        <v>es_manager_permissionFl</v>
      </c>
      <c r="P4088" s="3"/>
    </row>
    <row r="4089" spans="10:16" x14ac:dyDescent="0.45">
      <c r="J4089" s="4" t="s">
        <v>3616</v>
      </c>
      <c r="K4089" s="4" t="s">
        <v>4820</v>
      </c>
      <c r="L4089" s="3"/>
      <c r="O4089" t="str">
        <f t="shared" si="162"/>
        <v>es_manager_permissionMenu</v>
      </c>
      <c r="P4089" s="3"/>
    </row>
    <row r="4090" spans="10:16" x14ac:dyDescent="0.45">
      <c r="J4090" s="4" t="s">
        <v>3616</v>
      </c>
      <c r="K4090" s="4" t="s">
        <v>4821</v>
      </c>
      <c r="L4090" s="3"/>
      <c r="O4090" t="str">
        <f t="shared" si="162"/>
        <v>es_manager_functionAuth</v>
      </c>
      <c r="P4090" s="3"/>
    </row>
    <row r="4091" spans="10:16" x14ac:dyDescent="0.45">
      <c r="J4091" s="4" t="s">
        <v>3616</v>
      </c>
      <c r="K4091" s="4" t="s">
        <v>4822</v>
      </c>
      <c r="L4091" s="3"/>
      <c r="O4091" t="str">
        <f t="shared" si="162"/>
        <v>es_manager_writeEnabledMenu</v>
      </c>
      <c r="P4091" s="3"/>
    </row>
    <row r="4092" spans="10:16" x14ac:dyDescent="0.45">
      <c r="J4092" s="4" t="s">
        <v>3616</v>
      </c>
      <c r="K4092" s="4" t="s">
        <v>4823</v>
      </c>
      <c r="L4092" s="3"/>
      <c r="O4092" t="str">
        <f t="shared" si="162"/>
        <v>es_manager_permissionBase</v>
      </c>
      <c r="P4092" s="3"/>
    </row>
    <row r="4093" spans="10:16" x14ac:dyDescent="0.45">
      <c r="J4093" s="4" t="s">
        <v>3616</v>
      </c>
      <c r="K4093" s="4" t="s">
        <v>4824</v>
      </c>
      <c r="L4093" s="3"/>
      <c r="O4093" t="str">
        <f t="shared" si="162"/>
        <v>es_manager_permissionPolicy</v>
      </c>
      <c r="P4093" s="3"/>
    </row>
    <row r="4094" spans="10:16" x14ac:dyDescent="0.45">
      <c r="J4094" s="4" t="s">
        <v>3616</v>
      </c>
      <c r="K4094" s="4" t="s">
        <v>4825</v>
      </c>
      <c r="L4094" s="3"/>
      <c r="O4094" t="str">
        <f t="shared" si="162"/>
        <v>es_manager_permissionGoods</v>
      </c>
      <c r="P4094" s="3"/>
    </row>
    <row r="4095" spans="10:16" x14ac:dyDescent="0.45">
      <c r="J4095" s="4" t="s">
        <v>3616</v>
      </c>
      <c r="K4095" s="4" t="s">
        <v>4826</v>
      </c>
      <c r="L4095" s="3"/>
      <c r="O4095" t="str">
        <f t="shared" si="162"/>
        <v>es_manager_permissionDesign</v>
      </c>
      <c r="P4095" s="3"/>
    </row>
    <row r="4096" spans="10:16" x14ac:dyDescent="0.45">
      <c r="J4096" s="4" t="s">
        <v>3616</v>
      </c>
      <c r="K4096" s="4" t="s">
        <v>4827</v>
      </c>
      <c r="L4096" s="3"/>
      <c r="O4096" t="str">
        <f t="shared" si="162"/>
        <v>es_manager_permissionOrder</v>
      </c>
      <c r="P4096" s="3"/>
    </row>
    <row r="4097" spans="10:16" x14ac:dyDescent="0.45">
      <c r="J4097" s="4" t="s">
        <v>3616</v>
      </c>
      <c r="K4097" s="4" t="s">
        <v>4828</v>
      </c>
      <c r="L4097" s="3"/>
      <c r="O4097" t="str">
        <f t="shared" si="162"/>
        <v>es_manager_permissionMember</v>
      </c>
      <c r="P4097" s="3"/>
    </row>
    <row r="4098" spans="10:16" x14ac:dyDescent="0.45">
      <c r="J4098" s="4" t="s">
        <v>3616</v>
      </c>
      <c r="K4098" s="4" t="s">
        <v>4829</v>
      </c>
      <c r="L4098" s="3"/>
      <c r="O4098" t="str">
        <f t="shared" si="162"/>
        <v>es_manager_permissionBoard</v>
      </c>
      <c r="P4098" s="3"/>
    </row>
    <row r="4099" spans="10:16" x14ac:dyDescent="0.45">
      <c r="J4099" s="4" t="s">
        <v>3616</v>
      </c>
      <c r="K4099" s="4" t="s">
        <v>4830</v>
      </c>
      <c r="L4099" s="3"/>
      <c r="O4099" t="str">
        <f t="shared" si="162"/>
        <v>es_manager_permissionScm</v>
      </c>
      <c r="P4099" s="3"/>
    </row>
    <row r="4100" spans="10:16" x14ac:dyDescent="0.45">
      <c r="J4100" s="4" t="s">
        <v>3616</v>
      </c>
      <c r="K4100" s="4" t="s">
        <v>4831</v>
      </c>
      <c r="L4100" s="3"/>
      <c r="O4100" t="str">
        <f t="shared" si="162"/>
        <v>es_manager_permissionPromotion</v>
      </c>
      <c r="P4100" s="3"/>
    </row>
    <row r="4101" spans="10:16" x14ac:dyDescent="0.45">
      <c r="J4101" s="4" t="s">
        <v>3616</v>
      </c>
      <c r="K4101" s="4" t="s">
        <v>4832</v>
      </c>
      <c r="L4101" s="3"/>
      <c r="O4101" t="str">
        <f t="shared" ref="O4101:O4164" si="163">J4101&amp;"_"&amp;K4101</f>
        <v>es_manager_permissionService</v>
      </c>
      <c r="P4101" s="3"/>
    </row>
    <row r="4102" spans="10:16" x14ac:dyDescent="0.45">
      <c r="J4102" s="4" t="s">
        <v>3616</v>
      </c>
      <c r="K4102" s="4" t="s">
        <v>4833</v>
      </c>
      <c r="L4102" s="3"/>
      <c r="O4102" t="str">
        <f t="shared" si="163"/>
        <v>es_manager_permissionMarketing</v>
      </c>
      <c r="P4102" s="3"/>
    </row>
    <row r="4103" spans="10:16" x14ac:dyDescent="0.45">
      <c r="J4103" s="4" t="s">
        <v>3616</v>
      </c>
      <c r="K4103" s="4" t="s">
        <v>4834</v>
      </c>
      <c r="L4103" s="3"/>
      <c r="O4103" t="str">
        <f t="shared" si="163"/>
        <v>es_manager_permissionStatistics</v>
      </c>
      <c r="P4103" s="3"/>
    </row>
    <row r="4104" spans="10:16" x14ac:dyDescent="0.45">
      <c r="J4104" s="4" t="s">
        <v>3616</v>
      </c>
      <c r="K4104" s="4" t="s">
        <v>4835</v>
      </c>
      <c r="L4104" s="3"/>
      <c r="O4104" t="str">
        <f t="shared" si="163"/>
        <v>es_manager_permissionMobile</v>
      </c>
      <c r="P4104" s="3"/>
    </row>
    <row r="4105" spans="10:16" x14ac:dyDescent="0.45">
      <c r="J4105" s="4" t="s">
        <v>3616</v>
      </c>
      <c r="K4105" s="4" t="s">
        <v>4836</v>
      </c>
      <c r="L4105" s="3"/>
      <c r="O4105" t="str">
        <f t="shared" si="163"/>
        <v>es_manager_lastLoginAuthDt</v>
      </c>
      <c r="P4105" s="3"/>
    </row>
    <row r="4106" spans="10:16" x14ac:dyDescent="0.45">
      <c r="J4106" s="4" t="s">
        <v>3616</v>
      </c>
      <c r="K4106" s="4" t="s">
        <v>2862</v>
      </c>
      <c r="L4106" s="3"/>
      <c r="O4106" t="str">
        <f t="shared" si="163"/>
        <v>es_manager_lastLoginDt</v>
      </c>
      <c r="P4106" s="3"/>
    </row>
    <row r="4107" spans="10:16" x14ac:dyDescent="0.45">
      <c r="J4107" s="4" t="s">
        <v>3616</v>
      </c>
      <c r="K4107" s="4" t="s">
        <v>2863</v>
      </c>
      <c r="L4107" s="3"/>
      <c r="O4107" t="str">
        <f t="shared" si="163"/>
        <v>es_manager_lastLoginIp</v>
      </c>
      <c r="P4107" s="3"/>
    </row>
    <row r="4108" spans="10:16" x14ac:dyDescent="0.45">
      <c r="J4108" s="4" t="s">
        <v>3616</v>
      </c>
      <c r="K4108" s="4" t="s">
        <v>2822</v>
      </c>
      <c r="L4108" s="3"/>
      <c r="O4108" t="str">
        <f t="shared" si="163"/>
        <v>es_manager_changePasswordDt</v>
      </c>
      <c r="P4108" s="3"/>
    </row>
    <row r="4109" spans="10:16" x14ac:dyDescent="0.45">
      <c r="J4109" s="4" t="s">
        <v>3616</v>
      </c>
      <c r="K4109" s="4" t="s">
        <v>2823</v>
      </c>
      <c r="L4109" s="3"/>
      <c r="O4109" t="str">
        <f t="shared" si="163"/>
        <v>es_manager_guidePasswordDt</v>
      </c>
      <c r="P4109" s="3"/>
    </row>
    <row r="4110" spans="10:16" x14ac:dyDescent="0.45">
      <c r="J4110" s="4" t="s">
        <v>3616</v>
      </c>
      <c r="K4110" s="4" t="s">
        <v>2865</v>
      </c>
      <c r="L4110" s="3"/>
      <c r="O4110" t="str">
        <f t="shared" si="163"/>
        <v>es_manager_loginCnt</v>
      </c>
      <c r="P4110" s="3"/>
    </row>
    <row r="4111" spans="10:16" x14ac:dyDescent="0.45">
      <c r="J4111" s="4" t="s">
        <v>3616</v>
      </c>
      <c r="K4111" s="4" t="s">
        <v>2861</v>
      </c>
      <c r="L4111" s="3"/>
      <c r="O4111" t="str">
        <f t="shared" si="163"/>
        <v>es_manager_loginLimit</v>
      </c>
      <c r="P4111" s="3"/>
    </row>
    <row r="4112" spans="10:16" x14ac:dyDescent="0.45">
      <c r="J4112" s="4" t="s">
        <v>3616</v>
      </c>
      <c r="K4112" s="4" t="s">
        <v>2785</v>
      </c>
      <c r="L4112" s="3"/>
      <c r="O4112" t="str">
        <f t="shared" si="163"/>
        <v>es_manager_memo</v>
      </c>
      <c r="P4112" s="3"/>
    </row>
    <row r="4113" spans="10:16" x14ac:dyDescent="0.45">
      <c r="J4113" s="4" t="s">
        <v>3616</v>
      </c>
      <c r="K4113" s="4" t="s">
        <v>2486</v>
      </c>
      <c r="L4113" s="3"/>
      <c r="O4113" t="str">
        <f t="shared" si="163"/>
        <v>es_manager_regDt</v>
      </c>
      <c r="P4113" s="3"/>
    </row>
    <row r="4114" spans="10:16" x14ac:dyDescent="0.45">
      <c r="J4114" s="4" t="s">
        <v>3616</v>
      </c>
      <c r="K4114" s="4" t="s">
        <v>2487</v>
      </c>
      <c r="L4114" s="3"/>
      <c r="O4114" t="str">
        <f t="shared" si="163"/>
        <v>es_manager_modDt</v>
      </c>
      <c r="P4114" s="3"/>
    </row>
    <row r="4115" spans="10:16" x14ac:dyDescent="0.45">
      <c r="J4115" s="4" t="s">
        <v>3616</v>
      </c>
      <c r="K4115" s="4" t="s">
        <v>2483</v>
      </c>
      <c r="L4115" s="3"/>
      <c r="O4115" t="str">
        <f t="shared" si="163"/>
        <v>es_manager_isDelete</v>
      </c>
      <c r="P4115" s="3"/>
    </row>
    <row r="4116" spans="10:16" x14ac:dyDescent="0.45">
      <c r="J4116" s="4" t="s">
        <v>3616</v>
      </c>
      <c r="K4116" s="4" t="s">
        <v>4837</v>
      </c>
      <c r="L4116" s="3"/>
      <c r="O4116" t="str">
        <f t="shared" si="163"/>
        <v>es_manager_dispImage</v>
      </c>
      <c r="P4116" s="3"/>
    </row>
    <row r="4117" spans="10:16" x14ac:dyDescent="0.45">
      <c r="J4117" s="4" t="s">
        <v>3616</v>
      </c>
      <c r="K4117" s="4" t="s">
        <v>4838</v>
      </c>
      <c r="L4117" s="3"/>
      <c r="O4117" t="str">
        <f t="shared" si="163"/>
        <v>es_manager_isSuper</v>
      </c>
      <c r="P4117" s="3"/>
    </row>
    <row r="4118" spans="10:16" x14ac:dyDescent="0.45">
      <c r="J4118" s="4" t="s">
        <v>3616</v>
      </c>
      <c r="K4118" s="4" t="s">
        <v>4839</v>
      </c>
      <c r="L4118" s="3"/>
      <c r="O4118" t="str">
        <f t="shared" si="163"/>
        <v>es_manager_isSmsAuth</v>
      </c>
      <c r="P4118" s="3"/>
    </row>
    <row r="4119" spans="10:16" x14ac:dyDescent="0.45">
      <c r="J4119" s="4" t="s">
        <v>3616</v>
      </c>
      <c r="K4119" s="4" t="s">
        <v>4840</v>
      </c>
      <c r="L4119" s="3"/>
      <c r="O4119" t="str">
        <f t="shared" si="163"/>
        <v>es_manager_isEmailAuth</v>
      </c>
      <c r="P4119" s="3"/>
    </row>
    <row r="4120" spans="10:16" x14ac:dyDescent="0.45">
      <c r="J4120" s="4" t="s">
        <v>3616</v>
      </c>
      <c r="K4120" s="4" t="s">
        <v>4841</v>
      </c>
      <c r="L4120" s="3"/>
      <c r="O4120" t="str">
        <f t="shared" si="163"/>
        <v>es_manager_isOrderSearchMultiGrid</v>
      </c>
      <c r="P4120" s="3"/>
    </row>
    <row r="4121" spans="10:16" x14ac:dyDescent="0.45">
      <c r="J4121" s="4" t="s">
        <v>3617</v>
      </c>
      <c r="K4121" s="4" t="s">
        <v>2450</v>
      </c>
      <c r="L4121" s="3" t="s">
        <v>5505</v>
      </c>
      <c r="O4121" t="str">
        <f t="shared" si="163"/>
        <v>es_managerBeforePasswords_sno</v>
      </c>
      <c r="P4121" s="3" t="s">
        <v>5505</v>
      </c>
    </row>
    <row r="4122" spans="10:16" x14ac:dyDescent="0.45">
      <c r="J4122" s="4" t="s">
        <v>3617</v>
      </c>
      <c r="K4122" s="4" t="s">
        <v>2907</v>
      </c>
      <c r="L4122" s="3" t="s">
        <v>5506</v>
      </c>
      <c r="O4122" t="str">
        <f t="shared" si="163"/>
        <v>es_managerBeforePasswords_managerSno</v>
      </c>
      <c r="P4122" s="3" t="s">
        <v>5506</v>
      </c>
    </row>
    <row r="4123" spans="10:16" x14ac:dyDescent="0.45">
      <c r="J4123" s="4" t="s">
        <v>3617</v>
      </c>
      <c r="K4123" s="4" t="s">
        <v>4809</v>
      </c>
      <c r="L4123" s="3"/>
      <c r="O4123" t="str">
        <f t="shared" si="163"/>
        <v>es_managerBeforePasswords_managerPw</v>
      </c>
      <c r="P4123" s="3"/>
    </row>
    <row r="4124" spans="10:16" x14ac:dyDescent="0.45">
      <c r="J4124" s="4" t="s">
        <v>3618</v>
      </c>
      <c r="K4124" s="4" t="s">
        <v>2450</v>
      </c>
      <c r="L4124" s="3" t="s">
        <v>5505</v>
      </c>
      <c r="O4124" t="str">
        <f t="shared" si="163"/>
        <v>es_managerCustomerService_sno</v>
      </c>
      <c r="P4124" s="3" t="s">
        <v>5505</v>
      </c>
    </row>
    <row r="4125" spans="10:16" x14ac:dyDescent="0.45">
      <c r="J4125" s="4" t="s">
        <v>3618</v>
      </c>
      <c r="K4125" s="4" t="s">
        <v>2907</v>
      </c>
      <c r="L4125" s="3"/>
      <c r="O4125" t="str">
        <f t="shared" si="163"/>
        <v>es_managerCustomerService_managerSno</v>
      </c>
      <c r="P4125" s="3"/>
    </row>
    <row r="4126" spans="10:16" x14ac:dyDescent="0.45">
      <c r="J4126" s="4" t="s">
        <v>3618</v>
      </c>
      <c r="K4126" s="4" t="s">
        <v>4842</v>
      </c>
      <c r="L4126" s="3"/>
      <c r="O4126" t="str">
        <f t="shared" si="163"/>
        <v>es_managerCustomerService_csId</v>
      </c>
      <c r="P4126" s="3"/>
    </row>
    <row r="4127" spans="10:16" x14ac:dyDescent="0.45">
      <c r="J4127" s="4" t="s">
        <v>3618</v>
      </c>
      <c r="K4127" s="4" t="s">
        <v>4843</v>
      </c>
      <c r="L4127" s="3"/>
      <c r="O4127" t="str">
        <f t="shared" si="163"/>
        <v>es_managerCustomerService_csPw</v>
      </c>
      <c r="P4127" s="3"/>
    </row>
    <row r="4128" spans="10:16" x14ac:dyDescent="0.45">
      <c r="J4128" s="4" t="s">
        <v>3618</v>
      </c>
      <c r="K4128" s="4" t="s">
        <v>2654</v>
      </c>
      <c r="L4128" s="3"/>
      <c r="O4128" t="str">
        <f t="shared" si="163"/>
        <v>es_managerCustomerService_scmNo</v>
      </c>
      <c r="P4128" s="3"/>
    </row>
    <row r="4129" spans="10:16" x14ac:dyDescent="0.45">
      <c r="J4129" s="4" t="s">
        <v>3618</v>
      </c>
      <c r="K4129" s="4" t="s">
        <v>4819</v>
      </c>
      <c r="L4129" s="3"/>
      <c r="O4129" t="str">
        <f t="shared" si="163"/>
        <v>es_managerCustomerService_permissionFl</v>
      </c>
      <c r="P4129" s="3"/>
    </row>
    <row r="4130" spans="10:16" x14ac:dyDescent="0.45">
      <c r="J4130" s="4" t="s">
        <v>3618</v>
      </c>
      <c r="K4130" s="4" t="s">
        <v>4820</v>
      </c>
      <c r="L4130" s="3"/>
      <c r="O4130" t="str">
        <f t="shared" si="163"/>
        <v>es_managerCustomerService_permissionMenu</v>
      </c>
      <c r="P4130" s="3"/>
    </row>
    <row r="4131" spans="10:16" x14ac:dyDescent="0.45">
      <c r="J4131" s="4" t="s">
        <v>3618</v>
      </c>
      <c r="K4131" s="4" t="s">
        <v>4821</v>
      </c>
      <c r="L4131" s="3"/>
      <c r="O4131" t="str">
        <f t="shared" si="163"/>
        <v>es_managerCustomerService_functionAuth</v>
      </c>
      <c r="P4131" s="3"/>
    </row>
    <row r="4132" spans="10:16" x14ac:dyDescent="0.45">
      <c r="J4132" s="4" t="s">
        <v>3618</v>
      </c>
      <c r="K4132" s="4" t="s">
        <v>4844</v>
      </c>
      <c r="L4132" s="3"/>
      <c r="O4132" t="str">
        <f t="shared" si="163"/>
        <v>es_managerCustomerService_expireDate</v>
      </c>
      <c r="P4132" s="3"/>
    </row>
    <row r="4133" spans="10:16" x14ac:dyDescent="0.45">
      <c r="J4133" s="4" t="s">
        <v>3618</v>
      </c>
      <c r="K4133" s="4" t="s">
        <v>2486</v>
      </c>
      <c r="L4133" s="3"/>
      <c r="O4133" t="str">
        <f t="shared" si="163"/>
        <v>es_managerCustomerService_regDt</v>
      </c>
      <c r="P4133" s="3"/>
    </row>
    <row r="4134" spans="10:16" x14ac:dyDescent="0.45">
      <c r="J4134" s="4" t="s">
        <v>3618</v>
      </c>
      <c r="K4134" s="4" t="s">
        <v>2487</v>
      </c>
      <c r="L4134" s="3"/>
      <c r="O4134" t="str">
        <f t="shared" si="163"/>
        <v>es_managerCustomerService_modDt</v>
      </c>
      <c r="P4134" s="3"/>
    </row>
    <row r="4135" spans="10:16" x14ac:dyDescent="0.45">
      <c r="J4135" s="4" t="s">
        <v>3619</v>
      </c>
      <c r="K4135" s="4" t="s">
        <v>2450</v>
      </c>
      <c r="L4135" s="3" t="s">
        <v>5505</v>
      </c>
      <c r="O4135" t="str">
        <f t="shared" si="163"/>
        <v>es_managerGoodsGridConfig_sno</v>
      </c>
      <c r="P4135" s="3" t="s">
        <v>5505</v>
      </c>
    </row>
    <row r="4136" spans="10:16" x14ac:dyDescent="0.45">
      <c r="J4136" s="4" t="s">
        <v>3619</v>
      </c>
      <c r="K4136" s="4" t="s">
        <v>4845</v>
      </c>
      <c r="L4136" s="3" t="s">
        <v>5506</v>
      </c>
      <c r="O4136" t="str">
        <f t="shared" si="163"/>
        <v>es_managerGoodsGridConfig_ggManagerSno</v>
      </c>
      <c r="P4136" s="3" t="s">
        <v>5506</v>
      </c>
    </row>
    <row r="4137" spans="10:16" x14ac:dyDescent="0.45">
      <c r="J4137" s="4" t="s">
        <v>3619</v>
      </c>
      <c r="K4137" s="4" t="s">
        <v>4846</v>
      </c>
      <c r="L4137" s="3"/>
      <c r="O4137" t="str">
        <f t="shared" si="163"/>
        <v>es_managerGoodsGridConfig_ggApplyMode</v>
      </c>
      <c r="P4137" s="3"/>
    </row>
    <row r="4138" spans="10:16" x14ac:dyDescent="0.45">
      <c r="J4138" s="4" t="s">
        <v>3619</v>
      </c>
      <c r="K4138" s="4" t="s">
        <v>4847</v>
      </c>
      <c r="L4138" s="3"/>
      <c r="O4138" t="str">
        <f t="shared" si="163"/>
        <v>es_managerGoodsGridConfig_ggData</v>
      </c>
      <c r="P4138" s="3"/>
    </row>
    <row r="4139" spans="10:16" x14ac:dyDescent="0.45">
      <c r="J4139" s="4" t="s">
        <v>3619</v>
      </c>
      <c r="K4139" s="4" t="s">
        <v>2486</v>
      </c>
      <c r="L4139" s="3"/>
      <c r="O4139" t="str">
        <f t="shared" si="163"/>
        <v>es_managerGoodsGridConfig_regDt</v>
      </c>
      <c r="P4139" s="3"/>
    </row>
    <row r="4140" spans="10:16" x14ac:dyDescent="0.45">
      <c r="J4140" s="4" t="s">
        <v>3619</v>
      </c>
      <c r="K4140" s="4" t="s">
        <v>2487</v>
      </c>
      <c r="L4140" s="3"/>
      <c r="O4140" t="str">
        <f t="shared" si="163"/>
        <v>es_managerGoodsGridConfig_modDt</v>
      </c>
      <c r="P4140" s="3"/>
    </row>
    <row r="4141" spans="10:16" x14ac:dyDescent="0.45">
      <c r="J4141" s="4" t="s">
        <v>3620</v>
      </c>
      <c r="K4141" s="4" t="s">
        <v>2450</v>
      </c>
      <c r="L4141" s="3" t="s">
        <v>5505</v>
      </c>
      <c r="O4141" t="str">
        <f t="shared" si="163"/>
        <v>es_managerMemo_sno</v>
      </c>
      <c r="P4141" s="3" t="s">
        <v>5505</v>
      </c>
    </row>
    <row r="4142" spans="10:16" x14ac:dyDescent="0.45">
      <c r="J4142" s="4" t="s">
        <v>3620</v>
      </c>
      <c r="K4142" s="4" t="s">
        <v>2907</v>
      </c>
      <c r="L4142" s="3" t="s">
        <v>5506</v>
      </c>
      <c r="O4142" t="str">
        <f t="shared" si="163"/>
        <v>es_managerMemo_managerSno</v>
      </c>
      <c r="P4142" s="3" t="s">
        <v>5506</v>
      </c>
    </row>
    <row r="4143" spans="10:16" x14ac:dyDescent="0.45">
      <c r="J4143" s="4" t="s">
        <v>3620</v>
      </c>
      <c r="K4143" s="4" t="s">
        <v>2654</v>
      </c>
      <c r="L4143" s="3" t="s">
        <v>5506</v>
      </c>
      <c r="O4143" t="str">
        <f t="shared" si="163"/>
        <v>es_managerMemo_scmNo</v>
      </c>
      <c r="P4143" s="3" t="s">
        <v>5506</v>
      </c>
    </row>
    <row r="4144" spans="10:16" x14ac:dyDescent="0.45">
      <c r="J4144" s="4" t="s">
        <v>3620</v>
      </c>
      <c r="K4144" s="4" t="s">
        <v>2465</v>
      </c>
      <c r="L4144" s="3"/>
      <c r="O4144" t="str">
        <f t="shared" si="163"/>
        <v>es_managerMemo_contents</v>
      </c>
      <c r="P4144" s="3"/>
    </row>
    <row r="4145" spans="10:16" x14ac:dyDescent="0.45">
      <c r="J4145" s="4" t="s">
        <v>3620</v>
      </c>
      <c r="K4145" s="4" t="s">
        <v>4848</v>
      </c>
      <c r="L4145" s="3"/>
      <c r="O4145" t="str">
        <f t="shared" si="163"/>
        <v>es_managerMemo_viewAuth</v>
      </c>
      <c r="P4145" s="3"/>
    </row>
    <row r="4146" spans="10:16" x14ac:dyDescent="0.45">
      <c r="J4146" s="4" t="s">
        <v>3620</v>
      </c>
      <c r="K4146" s="4" t="s">
        <v>4849</v>
      </c>
      <c r="L4146" s="3"/>
      <c r="O4146" t="str">
        <f t="shared" si="163"/>
        <v>es_managerMemo_isVisible</v>
      </c>
      <c r="P4146" s="3"/>
    </row>
    <row r="4147" spans="10:16" x14ac:dyDescent="0.45">
      <c r="J4147" s="4" t="s">
        <v>3620</v>
      </c>
      <c r="K4147" s="4" t="s">
        <v>4850</v>
      </c>
      <c r="L4147" s="3"/>
      <c r="O4147" t="str">
        <f t="shared" si="163"/>
        <v>es_managerMemo_typeFl</v>
      </c>
      <c r="P4147" s="3"/>
    </row>
    <row r="4148" spans="10:16" x14ac:dyDescent="0.45">
      <c r="J4148" s="4" t="s">
        <v>3620</v>
      </c>
      <c r="K4148" s="4" t="s">
        <v>2486</v>
      </c>
      <c r="L4148" s="3"/>
      <c r="O4148" t="str">
        <f t="shared" si="163"/>
        <v>es_managerMemo_regDt</v>
      </c>
      <c r="P4148" s="3"/>
    </row>
    <row r="4149" spans="10:16" x14ac:dyDescent="0.45">
      <c r="J4149" s="4" t="s">
        <v>3620</v>
      </c>
      <c r="K4149" s="4" t="s">
        <v>2487</v>
      </c>
      <c r="L4149" s="3"/>
      <c r="O4149" t="str">
        <f t="shared" si="163"/>
        <v>es_managerMemo_modDt</v>
      </c>
      <c r="P4149" s="3"/>
    </row>
    <row r="4150" spans="10:16" x14ac:dyDescent="0.45">
      <c r="J4150" s="4" t="s">
        <v>3621</v>
      </c>
      <c r="K4150" s="4" t="s">
        <v>2450</v>
      </c>
      <c r="L4150" s="3" t="s">
        <v>5505</v>
      </c>
      <c r="O4150" t="str">
        <f t="shared" si="163"/>
        <v>es_managerOrderGridConfig_sno</v>
      </c>
      <c r="P4150" s="3" t="s">
        <v>5505</v>
      </c>
    </row>
    <row r="4151" spans="10:16" x14ac:dyDescent="0.45">
      <c r="J4151" s="4" t="s">
        <v>3621</v>
      </c>
      <c r="K4151" s="4" t="s">
        <v>4851</v>
      </c>
      <c r="L4151" s="3" t="s">
        <v>5506</v>
      </c>
      <c r="O4151" t="str">
        <f t="shared" si="163"/>
        <v>es_managerOrderGridConfig_ogManagerSno</v>
      </c>
      <c r="P4151" s="3" t="s">
        <v>5506</v>
      </c>
    </row>
    <row r="4152" spans="10:16" x14ac:dyDescent="0.45">
      <c r="J4152" s="4" t="s">
        <v>3621</v>
      </c>
      <c r="K4152" s="4" t="s">
        <v>4852</v>
      </c>
      <c r="L4152" s="3"/>
      <c r="O4152" t="str">
        <f t="shared" si="163"/>
        <v>es_managerOrderGridConfig_ogApplyMode</v>
      </c>
      <c r="P4152" s="3"/>
    </row>
    <row r="4153" spans="10:16" x14ac:dyDescent="0.45">
      <c r="J4153" s="4" t="s">
        <v>3621</v>
      </c>
      <c r="K4153" s="4" t="s">
        <v>4853</v>
      </c>
      <c r="L4153" s="3"/>
      <c r="O4153" t="str">
        <f t="shared" si="163"/>
        <v>es_managerOrderGridConfig_ogData</v>
      </c>
      <c r="P4153" s="3"/>
    </row>
    <row r="4154" spans="10:16" x14ac:dyDescent="0.45">
      <c r="J4154" s="4" t="s">
        <v>3621</v>
      </c>
      <c r="K4154" s="4" t="s">
        <v>2486</v>
      </c>
      <c r="L4154" s="3"/>
      <c r="O4154" t="str">
        <f t="shared" si="163"/>
        <v>es_managerOrderGridConfig_regDt</v>
      </c>
      <c r="P4154" s="3"/>
    </row>
    <row r="4155" spans="10:16" x14ac:dyDescent="0.45">
      <c r="J4155" s="4" t="s">
        <v>3621</v>
      </c>
      <c r="K4155" s="4" t="s">
        <v>2487</v>
      </c>
      <c r="L4155" s="3"/>
      <c r="O4155" t="str">
        <f t="shared" si="163"/>
        <v>es_managerOrderGridConfig_modDt</v>
      </c>
      <c r="P4155" s="3"/>
    </row>
    <row r="4156" spans="10:16" x14ac:dyDescent="0.45">
      <c r="J4156" s="4" t="s">
        <v>3622</v>
      </c>
      <c r="K4156" s="4" t="s">
        <v>2450</v>
      </c>
      <c r="L4156" s="3" t="s">
        <v>5505</v>
      </c>
      <c r="O4156" t="str">
        <f t="shared" si="163"/>
        <v>es_managerSearchConfig_sno</v>
      </c>
      <c r="P4156" s="3" t="s">
        <v>5505</v>
      </c>
    </row>
    <row r="4157" spans="10:16" x14ac:dyDescent="0.45">
      <c r="J4157" s="4" t="s">
        <v>3622</v>
      </c>
      <c r="K4157" s="4" t="s">
        <v>2907</v>
      </c>
      <c r="L4157" s="3"/>
      <c r="O4157" t="str">
        <f t="shared" si="163"/>
        <v>es_managerSearchConfig_managerSno</v>
      </c>
      <c r="P4157" s="3"/>
    </row>
    <row r="4158" spans="10:16" x14ac:dyDescent="0.45">
      <c r="J4158" s="4" t="s">
        <v>3622</v>
      </c>
      <c r="K4158" s="4" t="s">
        <v>4854</v>
      </c>
      <c r="L4158" s="3"/>
      <c r="O4158" t="str">
        <f t="shared" si="163"/>
        <v>es_managerSearchConfig_applyPath</v>
      </c>
      <c r="P4158" s="3"/>
    </row>
    <row r="4159" spans="10:16" x14ac:dyDescent="0.45">
      <c r="J4159" s="4" t="s">
        <v>3622</v>
      </c>
      <c r="K4159" s="4" t="s">
        <v>4113</v>
      </c>
      <c r="L4159" s="3"/>
      <c r="O4159" t="str">
        <f t="shared" si="163"/>
        <v>es_managerSearchConfig_data</v>
      </c>
      <c r="P4159" s="3"/>
    </row>
    <row r="4160" spans="10:16" x14ac:dyDescent="0.45">
      <c r="J4160" s="4" t="s">
        <v>3622</v>
      </c>
      <c r="K4160" s="4" t="s">
        <v>2486</v>
      </c>
      <c r="L4160" s="3"/>
      <c r="O4160" t="str">
        <f t="shared" si="163"/>
        <v>es_managerSearchConfig_regDt</v>
      </c>
      <c r="P4160" s="3"/>
    </row>
    <row r="4161" spans="10:16" x14ac:dyDescent="0.45">
      <c r="J4161" s="4" t="s">
        <v>3622</v>
      </c>
      <c r="K4161" s="4" t="s">
        <v>2487</v>
      </c>
      <c r="L4161" s="3"/>
      <c r="O4161" t="str">
        <f t="shared" si="163"/>
        <v>es_managerSearchConfig_modDt</v>
      </c>
      <c r="P4161" s="3"/>
    </row>
    <row r="4162" spans="10:16" x14ac:dyDescent="0.45">
      <c r="J4162" s="4" t="s">
        <v>3622</v>
      </c>
      <c r="K4162" s="4" t="s">
        <v>4841</v>
      </c>
      <c r="L4162" s="3"/>
      <c r="O4162" t="str">
        <f t="shared" si="163"/>
        <v>es_managerSearchConfig_isOrderSearchMultiGrid</v>
      </c>
      <c r="P4162" s="3"/>
    </row>
    <row r="4163" spans="10:16" x14ac:dyDescent="0.45">
      <c r="J4163" s="4" t="s">
        <v>3623</v>
      </c>
      <c r="K4163" s="4" t="s">
        <v>2450</v>
      </c>
      <c r="L4163" s="3" t="s">
        <v>5505</v>
      </c>
      <c r="O4163" t="str">
        <f t="shared" si="163"/>
        <v>es_marketing_sno</v>
      </c>
      <c r="P4163" s="3" t="s">
        <v>5505</v>
      </c>
    </row>
    <row r="4164" spans="10:16" x14ac:dyDescent="0.45">
      <c r="J4164" s="4" t="s">
        <v>3623</v>
      </c>
      <c r="K4164" s="4" t="s">
        <v>2842</v>
      </c>
      <c r="L4164" s="3" t="s">
        <v>5506</v>
      </c>
      <c r="O4164" t="str">
        <f t="shared" si="163"/>
        <v>es_marketing_company</v>
      </c>
      <c r="P4164" s="3" t="s">
        <v>5506</v>
      </c>
    </row>
    <row r="4165" spans="10:16" x14ac:dyDescent="0.45">
      <c r="J4165" s="4" t="s">
        <v>3623</v>
      </c>
      <c r="K4165" s="4" t="s">
        <v>2810</v>
      </c>
      <c r="L4165" s="3"/>
      <c r="O4165" t="str">
        <f t="shared" ref="O4165:O4228" si="164">J4165&amp;"_"&amp;K4165</f>
        <v>es_marketing_mode</v>
      </c>
      <c r="P4165" s="3"/>
    </row>
    <row r="4166" spans="10:16" x14ac:dyDescent="0.45">
      <c r="J4166" s="4" t="s">
        <v>3623</v>
      </c>
      <c r="K4166" s="4" t="s">
        <v>4855</v>
      </c>
      <c r="L4166" s="3"/>
      <c r="O4166" t="str">
        <f t="shared" si="164"/>
        <v>es_marketing_value</v>
      </c>
      <c r="P4166" s="3"/>
    </row>
    <row r="4167" spans="10:16" x14ac:dyDescent="0.45">
      <c r="J4167" s="4" t="s">
        <v>3623</v>
      </c>
      <c r="K4167" s="4" t="s">
        <v>2486</v>
      </c>
      <c r="L4167" s="3"/>
      <c r="O4167" t="str">
        <f t="shared" si="164"/>
        <v>es_marketing_regDt</v>
      </c>
      <c r="P4167" s="3"/>
    </row>
    <row r="4168" spans="10:16" x14ac:dyDescent="0.45">
      <c r="J4168" s="4" t="s">
        <v>3623</v>
      </c>
      <c r="K4168" s="4" t="s">
        <v>2487</v>
      </c>
      <c r="L4168" s="3"/>
      <c r="O4168" t="str">
        <f t="shared" si="164"/>
        <v>es_marketing_modDt</v>
      </c>
      <c r="P4168" s="3"/>
    </row>
    <row r="4169" spans="10:16" x14ac:dyDescent="0.45">
      <c r="J4169" s="4" t="s">
        <v>839</v>
      </c>
      <c r="K4169" s="4" t="s">
        <v>2454</v>
      </c>
      <c r="L4169" s="3" t="s">
        <v>5505</v>
      </c>
      <c r="O4169" t="str">
        <f t="shared" si="164"/>
        <v>es_member_memNo</v>
      </c>
      <c r="P4169" s="3" t="s">
        <v>5505</v>
      </c>
    </row>
    <row r="4170" spans="10:16" x14ac:dyDescent="0.45">
      <c r="J4170" s="4" t="s">
        <v>839</v>
      </c>
      <c r="K4170" s="4" t="s">
        <v>2496</v>
      </c>
      <c r="L4170" s="3" t="s">
        <v>5506</v>
      </c>
      <c r="O4170" t="str">
        <f t="shared" si="164"/>
        <v>es_member_mallSno</v>
      </c>
      <c r="P4170" s="3" t="s">
        <v>5506</v>
      </c>
    </row>
    <row r="4171" spans="10:16" x14ac:dyDescent="0.45">
      <c r="J4171" s="4" t="s">
        <v>839</v>
      </c>
      <c r="K4171" s="4" t="s">
        <v>2814</v>
      </c>
      <c r="L4171" s="3" t="s">
        <v>5506</v>
      </c>
      <c r="O4171" t="str">
        <f t="shared" si="164"/>
        <v>es_member_memId</v>
      </c>
      <c r="P4171" s="3" t="s">
        <v>5506</v>
      </c>
    </row>
    <row r="4172" spans="10:16" x14ac:dyDescent="0.45">
      <c r="J4172" s="4" t="s">
        <v>839</v>
      </c>
      <c r="K4172" s="4" t="s">
        <v>2815</v>
      </c>
      <c r="L4172" s="3" t="s">
        <v>5506</v>
      </c>
      <c r="O4172" t="str">
        <f t="shared" si="164"/>
        <v>es_member_groupSno</v>
      </c>
      <c r="P4172" s="3" t="s">
        <v>5506</v>
      </c>
    </row>
    <row r="4173" spans="10:16" x14ac:dyDescent="0.45">
      <c r="J4173" s="4" t="s">
        <v>839</v>
      </c>
      <c r="K4173" s="4" t="s">
        <v>2816</v>
      </c>
      <c r="L4173" s="3"/>
      <c r="O4173" t="str">
        <f t="shared" si="164"/>
        <v>es_member_groupModDt</v>
      </c>
      <c r="P4173" s="3"/>
    </row>
    <row r="4174" spans="10:16" x14ac:dyDescent="0.45">
      <c r="J4174" s="4" t="s">
        <v>839</v>
      </c>
      <c r="K4174" s="4" t="s">
        <v>2817</v>
      </c>
      <c r="L4174" s="3"/>
      <c r="O4174" t="str">
        <f t="shared" si="164"/>
        <v>es_member_groupValidDt</v>
      </c>
      <c r="P4174" s="3"/>
    </row>
    <row r="4175" spans="10:16" x14ac:dyDescent="0.45">
      <c r="J4175" s="4" t="s">
        <v>839</v>
      </c>
      <c r="K4175" s="4" t="s">
        <v>2818</v>
      </c>
      <c r="L4175" s="3"/>
      <c r="O4175" t="str">
        <f t="shared" si="164"/>
        <v>es_member_memNm</v>
      </c>
      <c r="P4175" s="3"/>
    </row>
    <row r="4176" spans="10:16" x14ac:dyDescent="0.45">
      <c r="J4176" s="4" t="s">
        <v>839</v>
      </c>
      <c r="K4176" s="4" t="s">
        <v>2819</v>
      </c>
      <c r="L4176" s="3"/>
      <c r="O4176" t="str">
        <f t="shared" si="164"/>
        <v>es_member_pronounceName</v>
      </c>
      <c r="P4176" s="3"/>
    </row>
    <row r="4177" spans="10:16" x14ac:dyDescent="0.45">
      <c r="J4177" s="4" t="s">
        <v>839</v>
      </c>
      <c r="K4177" s="4" t="s">
        <v>2820</v>
      </c>
      <c r="L4177" s="3" t="s">
        <v>5506</v>
      </c>
      <c r="O4177" t="str">
        <f t="shared" si="164"/>
        <v>es_member_nickNm</v>
      </c>
      <c r="P4177" s="3" t="s">
        <v>5506</v>
      </c>
    </row>
    <row r="4178" spans="10:16" x14ac:dyDescent="0.45">
      <c r="J4178" s="4" t="s">
        <v>839</v>
      </c>
      <c r="K4178" s="4" t="s">
        <v>2821</v>
      </c>
      <c r="L4178" s="3"/>
      <c r="O4178" t="str">
        <f t="shared" si="164"/>
        <v>es_member_memPw</v>
      </c>
      <c r="P4178" s="3"/>
    </row>
    <row r="4179" spans="10:16" x14ac:dyDescent="0.45">
      <c r="J4179" s="4" t="s">
        <v>839</v>
      </c>
      <c r="K4179" s="4" t="s">
        <v>2822</v>
      </c>
      <c r="L4179" s="3"/>
      <c r="O4179" t="str">
        <f t="shared" si="164"/>
        <v>es_member_changePasswordDt</v>
      </c>
      <c r="P4179" s="3"/>
    </row>
    <row r="4180" spans="10:16" x14ac:dyDescent="0.45">
      <c r="J4180" s="4" t="s">
        <v>839</v>
      </c>
      <c r="K4180" s="4" t="s">
        <v>2823</v>
      </c>
      <c r="L4180" s="3"/>
      <c r="O4180" t="str">
        <f t="shared" si="164"/>
        <v>es_member_guidePasswordDt</v>
      </c>
      <c r="P4180" s="3"/>
    </row>
    <row r="4181" spans="10:16" x14ac:dyDescent="0.45">
      <c r="J4181" s="4" t="s">
        <v>839</v>
      </c>
      <c r="K4181" s="4" t="s">
        <v>2824</v>
      </c>
      <c r="L4181" s="3"/>
      <c r="O4181" t="str">
        <f t="shared" si="164"/>
        <v>es_member_appFl</v>
      </c>
      <c r="P4181" s="3"/>
    </row>
    <row r="4182" spans="10:16" x14ac:dyDescent="0.45">
      <c r="J4182" s="4" t="s">
        <v>839</v>
      </c>
      <c r="K4182" s="4" t="s">
        <v>2825</v>
      </c>
      <c r="L4182" s="3"/>
      <c r="O4182" t="str">
        <f t="shared" si="164"/>
        <v>es_member_approvalDt</v>
      </c>
      <c r="P4182" s="3"/>
    </row>
    <row r="4183" spans="10:16" x14ac:dyDescent="0.45">
      <c r="J4183" s="4" t="s">
        <v>839</v>
      </c>
      <c r="K4183" s="4" t="s">
        <v>2826</v>
      </c>
      <c r="L4183" s="3"/>
      <c r="O4183" t="str">
        <f t="shared" si="164"/>
        <v>es_member_memberFl</v>
      </c>
      <c r="P4183" s="3"/>
    </row>
    <row r="4184" spans="10:16" x14ac:dyDescent="0.45">
      <c r="J4184" s="4" t="s">
        <v>839</v>
      </c>
      <c r="K4184" s="4" t="s">
        <v>2827</v>
      </c>
      <c r="L4184" s="3"/>
      <c r="O4184" t="str">
        <f t="shared" si="164"/>
        <v>es_member_entryBenefitOfferDt</v>
      </c>
      <c r="P4184" s="3"/>
    </row>
    <row r="4185" spans="10:16" x14ac:dyDescent="0.45">
      <c r="J4185" s="4" t="s">
        <v>839</v>
      </c>
      <c r="K4185" s="4" t="s">
        <v>2828</v>
      </c>
      <c r="L4185" s="3"/>
      <c r="O4185" t="str">
        <f t="shared" si="164"/>
        <v>es_member_sexFl</v>
      </c>
      <c r="P4185" s="3"/>
    </row>
    <row r="4186" spans="10:16" x14ac:dyDescent="0.45">
      <c r="J4186" s="4" t="s">
        <v>839</v>
      </c>
      <c r="K4186" s="4" t="s">
        <v>2829</v>
      </c>
      <c r="L4186" s="3"/>
      <c r="O4186" t="str">
        <f t="shared" si="164"/>
        <v>es_member_birthDt</v>
      </c>
      <c r="P4186" s="3"/>
    </row>
    <row r="4187" spans="10:16" x14ac:dyDescent="0.45">
      <c r="J4187" s="4" t="s">
        <v>839</v>
      </c>
      <c r="K4187" s="4" t="s">
        <v>2830</v>
      </c>
      <c r="L4187" s="3"/>
      <c r="O4187" t="str">
        <f t="shared" si="164"/>
        <v>es_member_calendarFl</v>
      </c>
      <c r="P4187" s="3"/>
    </row>
    <row r="4188" spans="10:16" x14ac:dyDescent="0.45">
      <c r="J4188" s="4" t="s">
        <v>839</v>
      </c>
      <c r="K4188" s="4" t="s">
        <v>2831</v>
      </c>
      <c r="L4188" s="3"/>
      <c r="O4188" t="str">
        <f t="shared" si="164"/>
        <v>es_member_birthEventFl</v>
      </c>
      <c r="P4188" s="3"/>
    </row>
    <row r="4189" spans="10:16" x14ac:dyDescent="0.45">
      <c r="J4189" s="4" t="s">
        <v>839</v>
      </c>
      <c r="K4189" s="4" t="s">
        <v>2832</v>
      </c>
      <c r="L4189" s="3" t="s">
        <v>5506</v>
      </c>
      <c r="O4189" t="str">
        <f t="shared" si="164"/>
        <v>es_member_email</v>
      </c>
      <c r="P4189" s="3" t="s">
        <v>5506</v>
      </c>
    </row>
    <row r="4190" spans="10:16" x14ac:dyDescent="0.45">
      <c r="J4190" s="4" t="s">
        <v>839</v>
      </c>
      <c r="K4190" s="4" t="s">
        <v>2833</v>
      </c>
      <c r="L4190" s="3"/>
      <c r="O4190" t="str">
        <f t="shared" si="164"/>
        <v>es_member_zipcode</v>
      </c>
      <c r="P4190" s="3"/>
    </row>
    <row r="4191" spans="10:16" x14ac:dyDescent="0.45">
      <c r="J4191" s="4" t="s">
        <v>839</v>
      </c>
      <c r="K4191" s="4" t="s">
        <v>2834</v>
      </c>
      <c r="L4191" s="3"/>
      <c r="O4191" t="str">
        <f t="shared" si="164"/>
        <v>es_member_zonecode</v>
      </c>
      <c r="P4191" s="3"/>
    </row>
    <row r="4192" spans="10:16" x14ac:dyDescent="0.45">
      <c r="J4192" s="4" t="s">
        <v>839</v>
      </c>
      <c r="K4192" s="4" t="s">
        <v>2835</v>
      </c>
      <c r="L4192" s="3"/>
      <c r="O4192" t="str">
        <f t="shared" si="164"/>
        <v>es_member_address</v>
      </c>
      <c r="P4192" s="3"/>
    </row>
    <row r="4193" spans="10:16" x14ac:dyDescent="0.45">
      <c r="J4193" s="4" t="s">
        <v>839</v>
      </c>
      <c r="K4193" s="4" t="s">
        <v>2836</v>
      </c>
      <c r="L4193" s="3"/>
      <c r="O4193" t="str">
        <f t="shared" si="164"/>
        <v>es_member_addressSub</v>
      </c>
      <c r="P4193" s="3"/>
    </row>
    <row r="4194" spans="10:16" x14ac:dyDescent="0.45">
      <c r="J4194" s="4" t="s">
        <v>839</v>
      </c>
      <c r="K4194" s="4" t="s">
        <v>2837</v>
      </c>
      <c r="L4194" s="3"/>
      <c r="O4194" t="str">
        <f t="shared" si="164"/>
        <v>es_member_phoneCountryCode</v>
      </c>
      <c r="P4194" s="3"/>
    </row>
    <row r="4195" spans="10:16" x14ac:dyDescent="0.45">
      <c r="J4195" s="4" t="s">
        <v>839</v>
      </c>
      <c r="K4195" s="4" t="s">
        <v>2838</v>
      </c>
      <c r="L4195" s="3"/>
      <c r="O4195" t="str">
        <f t="shared" si="164"/>
        <v>es_member_phone</v>
      </c>
      <c r="P4195" s="3"/>
    </row>
    <row r="4196" spans="10:16" x14ac:dyDescent="0.45">
      <c r="J4196" s="4" t="s">
        <v>839</v>
      </c>
      <c r="K4196" s="4" t="s">
        <v>2839</v>
      </c>
      <c r="L4196" s="3"/>
      <c r="O4196" t="str">
        <f t="shared" si="164"/>
        <v>es_member_cellPhoneCountryCode</v>
      </c>
      <c r="P4196" s="3"/>
    </row>
    <row r="4197" spans="10:16" x14ac:dyDescent="0.45">
      <c r="J4197" s="4" t="s">
        <v>839</v>
      </c>
      <c r="K4197" s="4" t="s">
        <v>2840</v>
      </c>
      <c r="L4197" s="3"/>
      <c r="O4197" t="str">
        <f t="shared" si="164"/>
        <v>es_member_cellPhone</v>
      </c>
      <c r="P4197" s="3"/>
    </row>
    <row r="4198" spans="10:16" x14ac:dyDescent="0.45">
      <c r="J4198" s="4" t="s">
        <v>839</v>
      </c>
      <c r="K4198" s="4" t="s">
        <v>2841</v>
      </c>
      <c r="L4198" s="3"/>
      <c r="O4198" t="str">
        <f t="shared" si="164"/>
        <v>es_member_fax</v>
      </c>
      <c r="P4198" s="3"/>
    </row>
    <row r="4199" spans="10:16" x14ac:dyDescent="0.45">
      <c r="J4199" s="4" t="s">
        <v>839</v>
      </c>
      <c r="K4199" s="4" t="s">
        <v>2842</v>
      </c>
      <c r="L4199" s="3"/>
      <c r="O4199" t="str">
        <f t="shared" si="164"/>
        <v>es_member_company</v>
      </c>
      <c r="P4199" s="3"/>
    </row>
    <row r="4200" spans="10:16" x14ac:dyDescent="0.45">
      <c r="J4200" s="4" t="s">
        <v>839</v>
      </c>
      <c r="K4200" s="4" t="s">
        <v>2843</v>
      </c>
      <c r="L4200" s="3"/>
      <c r="O4200" t="str">
        <f t="shared" si="164"/>
        <v>es_member_service</v>
      </c>
      <c r="P4200" s="3"/>
    </row>
    <row r="4201" spans="10:16" x14ac:dyDescent="0.45">
      <c r="J4201" s="4" t="s">
        <v>839</v>
      </c>
      <c r="K4201" s="4" t="s">
        <v>2844</v>
      </c>
      <c r="L4201" s="3"/>
      <c r="O4201" t="str">
        <f t="shared" si="164"/>
        <v>es_member_item</v>
      </c>
      <c r="P4201" s="3"/>
    </row>
    <row r="4202" spans="10:16" x14ac:dyDescent="0.45">
      <c r="J4202" s="4" t="s">
        <v>839</v>
      </c>
      <c r="K4202" s="4" t="s">
        <v>2845</v>
      </c>
      <c r="L4202" s="3"/>
      <c r="O4202" t="str">
        <f t="shared" si="164"/>
        <v>es_member_busiNo</v>
      </c>
      <c r="P4202" s="3"/>
    </row>
    <row r="4203" spans="10:16" x14ac:dyDescent="0.45">
      <c r="J4203" s="4" t="s">
        <v>839</v>
      </c>
      <c r="K4203" s="4" t="s">
        <v>2846</v>
      </c>
      <c r="L4203" s="3"/>
      <c r="O4203" t="str">
        <f t="shared" si="164"/>
        <v>es_member_ceo</v>
      </c>
      <c r="P4203" s="3"/>
    </row>
    <row r="4204" spans="10:16" x14ac:dyDescent="0.45">
      <c r="J4204" s="4" t="s">
        <v>839</v>
      </c>
      <c r="K4204" s="4" t="s">
        <v>2847</v>
      </c>
      <c r="L4204" s="3"/>
      <c r="O4204" t="str">
        <f t="shared" si="164"/>
        <v>es_member_comZipcode</v>
      </c>
      <c r="P4204" s="3"/>
    </row>
    <row r="4205" spans="10:16" x14ac:dyDescent="0.45">
      <c r="J4205" s="4" t="s">
        <v>839</v>
      </c>
      <c r="K4205" s="4" t="s">
        <v>2848</v>
      </c>
      <c r="L4205" s="3"/>
      <c r="O4205" t="str">
        <f t="shared" si="164"/>
        <v>es_member_comZonecode</v>
      </c>
      <c r="P4205" s="3"/>
    </row>
    <row r="4206" spans="10:16" x14ac:dyDescent="0.45">
      <c r="J4206" s="4" t="s">
        <v>839</v>
      </c>
      <c r="K4206" s="4" t="s">
        <v>2849</v>
      </c>
      <c r="L4206" s="3"/>
      <c r="O4206" t="str">
        <f t="shared" si="164"/>
        <v>es_member_comAddress</v>
      </c>
      <c r="P4206" s="3"/>
    </row>
    <row r="4207" spans="10:16" x14ac:dyDescent="0.45">
      <c r="J4207" s="4" t="s">
        <v>839</v>
      </c>
      <c r="K4207" s="4" t="s">
        <v>2850</v>
      </c>
      <c r="L4207" s="3"/>
      <c r="O4207" t="str">
        <f t="shared" si="164"/>
        <v>es_member_comAddressSub</v>
      </c>
      <c r="P4207" s="3"/>
    </row>
    <row r="4208" spans="10:16" x14ac:dyDescent="0.45">
      <c r="J4208" s="4" t="s">
        <v>839</v>
      </c>
      <c r="K4208" s="4" t="s">
        <v>2478</v>
      </c>
      <c r="L4208" s="3"/>
      <c r="O4208" t="str">
        <f t="shared" si="164"/>
        <v>es_member_mileage</v>
      </c>
      <c r="P4208" s="3"/>
    </row>
    <row r="4209" spans="10:16" x14ac:dyDescent="0.45">
      <c r="J4209" s="4" t="s">
        <v>839</v>
      </c>
      <c r="K4209" s="4" t="s">
        <v>2851</v>
      </c>
      <c r="L4209" s="3"/>
      <c r="O4209" t="str">
        <f t="shared" si="164"/>
        <v>es_member_deposit</v>
      </c>
      <c r="P4209" s="3"/>
    </row>
    <row r="4210" spans="10:16" x14ac:dyDescent="0.45">
      <c r="J4210" s="4" t="s">
        <v>839</v>
      </c>
      <c r="K4210" s="4" t="s">
        <v>2852</v>
      </c>
      <c r="L4210" s="3"/>
      <c r="O4210" t="str">
        <f t="shared" si="164"/>
        <v>es_member_maillingFl</v>
      </c>
      <c r="P4210" s="3"/>
    </row>
    <row r="4211" spans="10:16" x14ac:dyDescent="0.45">
      <c r="J4211" s="4" t="s">
        <v>839</v>
      </c>
      <c r="K4211" s="4" t="s">
        <v>2853</v>
      </c>
      <c r="L4211" s="3"/>
      <c r="O4211" t="str">
        <f t="shared" si="164"/>
        <v>es_member_smsFl</v>
      </c>
      <c r="P4211" s="3"/>
    </row>
    <row r="4212" spans="10:16" x14ac:dyDescent="0.45">
      <c r="J4212" s="4" t="s">
        <v>839</v>
      </c>
      <c r="K4212" s="4" t="s">
        <v>2854</v>
      </c>
      <c r="L4212" s="3"/>
      <c r="O4212" t="str">
        <f t="shared" si="164"/>
        <v>es_member_marriFl</v>
      </c>
      <c r="P4212" s="3"/>
    </row>
    <row r="4213" spans="10:16" x14ac:dyDescent="0.45">
      <c r="J4213" s="4" t="s">
        <v>839</v>
      </c>
      <c r="K4213" s="4" t="s">
        <v>2855</v>
      </c>
      <c r="L4213" s="3"/>
      <c r="O4213" t="str">
        <f t="shared" si="164"/>
        <v>es_member_marriDate</v>
      </c>
      <c r="P4213" s="3"/>
    </row>
    <row r="4214" spans="10:16" x14ac:dyDescent="0.45">
      <c r="J4214" s="4" t="s">
        <v>839</v>
      </c>
      <c r="K4214" s="4" t="s">
        <v>2856</v>
      </c>
      <c r="L4214" s="3"/>
      <c r="O4214" t="str">
        <f t="shared" si="164"/>
        <v>es_member_job</v>
      </c>
      <c r="P4214" s="3"/>
    </row>
    <row r="4215" spans="10:16" x14ac:dyDescent="0.45">
      <c r="J4215" s="4" t="s">
        <v>839</v>
      </c>
      <c r="K4215" s="4" t="s">
        <v>2857</v>
      </c>
      <c r="L4215" s="3"/>
      <c r="O4215" t="str">
        <f t="shared" si="164"/>
        <v>es_member_interest</v>
      </c>
      <c r="P4215" s="3"/>
    </row>
    <row r="4216" spans="10:16" x14ac:dyDescent="0.45">
      <c r="J4216" s="4" t="s">
        <v>839</v>
      </c>
      <c r="K4216" s="4" t="s">
        <v>2858</v>
      </c>
      <c r="L4216" s="3"/>
      <c r="O4216" t="str">
        <f t="shared" si="164"/>
        <v>es_member_reEntryFl</v>
      </c>
      <c r="P4216" s="3"/>
    </row>
    <row r="4217" spans="10:16" x14ac:dyDescent="0.45">
      <c r="J4217" s="4" t="s">
        <v>839</v>
      </c>
      <c r="K4217" s="4" t="s">
        <v>2859</v>
      </c>
      <c r="L4217" s="3"/>
      <c r="O4217" t="str">
        <f t="shared" si="164"/>
        <v>es_member_entryDt</v>
      </c>
      <c r="P4217" s="3"/>
    </row>
    <row r="4218" spans="10:16" x14ac:dyDescent="0.45">
      <c r="J4218" s="4" t="s">
        <v>839</v>
      </c>
      <c r="K4218" s="4" t="s">
        <v>2860</v>
      </c>
      <c r="L4218" s="3"/>
      <c r="O4218" t="str">
        <f t="shared" si="164"/>
        <v>es_member_entryPath</v>
      </c>
      <c r="P4218" s="3"/>
    </row>
    <row r="4219" spans="10:16" x14ac:dyDescent="0.45">
      <c r="J4219" s="4" t="s">
        <v>839</v>
      </c>
      <c r="K4219" s="4" t="s">
        <v>2861</v>
      </c>
      <c r="L4219" s="3"/>
      <c r="O4219" t="str">
        <f t="shared" si="164"/>
        <v>es_member_loginLimit</v>
      </c>
      <c r="P4219" s="3"/>
    </row>
    <row r="4220" spans="10:16" x14ac:dyDescent="0.45">
      <c r="J4220" s="4" t="s">
        <v>839</v>
      </c>
      <c r="K4220" s="4" t="s">
        <v>2862</v>
      </c>
      <c r="L4220" s="3"/>
      <c r="O4220" t="str">
        <f t="shared" si="164"/>
        <v>es_member_lastLoginDt</v>
      </c>
      <c r="P4220" s="3"/>
    </row>
    <row r="4221" spans="10:16" x14ac:dyDescent="0.45">
      <c r="J4221" s="4" t="s">
        <v>839</v>
      </c>
      <c r="K4221" s="4" t="s">
        <v>2863</v>
      </c>
      <c r="L4221" s="3"/>
      <c r="O4221" t="str">
        <f t="shared" si="164"/>
        <v>es_member_lastLoginIp</v>
      </c>
      <c r="P4221" s="3"/>
    </row>
    <row r="4222" spans="10:16" x14ac:dyDescent="0.45">
      <c r="J4222" s="4" t="s">
        <v>839</v>
      </c>
      <c r="K4222" s="4" t="s">
        <v>2864</v>
      </c>
      <c r="L4222" s="3"/>
      <c r="O4222" t="str">
        <f t="shared" si="164"/>
        <v>es_member_lastSaleDt</v>
      </c>
      <c r="P4222" s="3"/>
    </row>
    <row r="4223" spans="10:16" x14ac:dyDescent="0.45">
      <c r="J4223" s="4" t="s">
        <v>839</v>
      </c>
      <c r="K4223" s="4" t="s">
        <v>2865</v>
      </c>
      <c r="L4223" s="3"/>
      <c r="O4223" t="str">
        <f t="shared" si="164"/>
        <v>es_member_loginCnt</v>
      </c>
      <c r="P4223" s="3"/>
    </row>
    <row r="4224" spans="10:16" x14ac:dyDescent="0.45">
      <c r="J4224" s="4" t="s">
        <v>839</v>
      </c>
      <c r="K4224" s="4" t="s">
        <v>2866</v>
      </c>
      <c r="L4224" s="3"/>
      <c r="O4224" t="str">
        <f t="shared" si="164"/>
        <v>es_member_saleCnt</v>
      </c>
      <c r="P4224" s="3"/>
    </row>
    <row r="4225" spans="10:16" x14ac:dyDescent="0.45">
      <c r="J4225" s="4" t="s">
        <v>839</v>
      </c>
      <c r="K4225" s="4" t="s">
        <v>2867</v>
      </c>
      <c r="L4225" s="3"/>
      <c r="O4225" t="str">
        <f t="shared" si="164"/>
        <v>es_member_saleAmt</v>
      </c>
      <c r="P4225" s="3"/>
    </row>
    <row r="4226" spans="10:16" x14ac:dyDescent="0.45">
      <c r="J4226" s="4" t="s">
        <v>839</v>
      </c>
      <c r="K4226" s="4" t="s">
        <v>2785</v>
      </c>
      <c r="L4226" s="3"/>
      <c r="O4226" t="str">
        <f t="shared" si="164"/>
        <v>es_member_memo</v>
      </c>
      <c r="P4226" s="3"/>
    </row>
    <row r="4227" spans="10:16" x14ac:dyDescent="0.45">
      <c r="J4227" s="4" t="s">
        <v>839</v>
      </c>
      <c r="K4227" s="4" t="s">
        <v>2868</v>
      </c>
      <c r="L4227" s="3"/>
      <c r="O4227" t="str">
        <f t="shared" si="164"/>
        <v>es_member_recommId</v>
      </c>
      <c r="P4227" s="3"/>
    </row>
    <row r="4228" spans="10:16" x14ac:dyDescent="0.45">
      <c r="J4228" s="4" t="s">
        <v>839</v>
      </c>
      <c r="K4228" s="4" t="s">
        <v>2869</v>
      </c>
      <c r="L4228" s="3"/>
      <c r="O4228" t="str">
        <f t="shared" si="164"/>
        <v>es_member_recommFl</v>
      </c>
      <c r="P4228" s="3"/>
    </row>
    <row r="4229" spans="10:16" x14ac:dyDescent="0.45">
      <c r="J4229" s="4" t="s">
        <v>839</v>
      </c>
      <c r="K4229" s="4" t="s">
        <v>2870</v>
      </c>
      <c r="L4229" s="3"/>
      <c r="O4229" t="str">
        <f t="shared" ref="O4229:O4292" si="165">J4229&amp;"_"&amp;K4229</f>
        <v>es_member_ex1</v>
      </c>
      <c r="P4229" s="3"/>
    </row>
    <row r="4230" spans="10:16" x14ac:dyDescent="0.45">
      <c r="J4230" s="4" t="s">
        <v>839</v>
      </c>
      <c r="K4230" s="4" t="s">
        <v>2871</v>
      </c>
      <c r="L4230" s="3"/>
      <c r="O4230" t="str">
        <f t="shared" si="165"/>
        <v>es_member_ex2</v>
      </c>
      <c r="P4230" s="3"/>
    </row>
    <row r="4231" spans="10:16" x14ac:dyDescent="0.45">
      <c r="J4231" s="4" t="s">
        <v>839</v>
      </c>
      <c r="K4231" s="4" t="s">
        <v>2872</v>
      </c>
      <c r="L4231" s="3"/>
      <c r="O4231" t="str">
        <f t="shared" si="165"/>
        <v>es_member_ex3</v>
      </c>
      <c r="P4231" s="3"/>
    </row>
    <row r="4232" spans="10:16" x14ac:dyDescent="0.45">
      <c r="J4232" s="4" t="s">
        <v>839</v>
      </c>
      <c r="K4232" s="4" t="s">
        <v>2873</v>
      </c>
      <c r="L4232" s="3"/>
      <c r="O4232" t="str">
        <f t="shared" si="165"/>
        <v>es_member_ex4</v>
      </c>
      <c r="P4232" s="3"/>
    </row>
    <row r="4233" spans="10:16" x14ac:dyDescent="0.45">
      <c r="J4233" s="4" t="s">
        <v>839</v>
      </c>
      <c r="K4233" s="4" t="s">
        <v>2874</v>
      </c>
      <c r="L4233" s="3"/>
      <c r="O4233" t="str">
        <f t="shared" si="165"/>
        <v>es_member_ex5</v>
      </c>
      <c r="P4233" s="3"/>
    </row>
    <row r="4234" spans="10:16" x14ac:dyDescent="0.45">
      <c r="J4234" s="4" t="s">
        <v>839</v>
      </c>
      <c r="K4234" s="4" t="s">
        <v>2875</v>
      </c>
      <c r="L4234" s="3"/>
      <c r="O4234" t="str">
        <f t="shared" si="165"/>
        <v>es_member_ex6</v>
      </c>
      <c r="P4234" s="3"/>
    </row>
    <row r="4235" spans="10:16" x14ac:dyDescent="0.45">
      <c r="J4235" s="4" t="s">
        <v>839</v>
      </c>
      <c r="K4235" s="4" t="s">
        <v>2876</v>
      </c>
      <c r="L4235" s="3"/>
      <c r="O4235" t="str">
        <f t="shared" si="165"/>
        <v>es_member_privateApprovalFl</v>
      </c>
      <c r="P4235" s="3"/>
    </row>
    <row r="4236" spans="10:16" x14ac:dyDescent="0.45">
      <c r="J4236" s="4" t="s">
        <v>839</v>
      </c>
      <c r="K4236" s="4" t="s">
        <v>2877</v>
      </c>
      <c r="L4236" s="3"/>
      <c r="O4236" t="str">
        <f t="shared" si="165"/>
        <v>es_member_privateApprovalOptionFl</v>
      </c>
      <c r="P4236" s="3"/>
    </row>
    <row r="4237" spans="10:16" x14ac:dyDescent="0.45">
      <c r="J4237" s="4" t="s">
        <v>839</v>
      </c>
      <c r="K4237" s="4" t="s">
        <v>2878</v>
      </c>
      <c r="L4237" s="3"/>
      <c r="O4237" t="str">
        <f t="shared" si="165"/>
        <v>es_member_privateOfferFl</v>
      </c>
      <c r="P4237" s="3"/>
    </row>
    <row r="4238" spans="10:16" x14ac:dyDescent="0.45">
      <c r="J4238" s="4" t="s">
        <v>839</v>
      </c>
      <c r="K4238" s="4" t="s">
        <v>2879</v>
      </c>
      <c r="L4238" s="3"/>
      <c r="O4238" t="str">
        <f t="shared" si="165"/>
        <v>es_member_privateConsignFl</v>
      </c>
      <c r="P4238" s="3"/>
    </row>
    <row r="4239" spans="10:16" x14ac:dyDescent="0.45">
      <c r="J4239" s="4" t="s">
        <v>839</v>
      </c>
      <c r="K4239" s="4" t="s">
        <v>2880</v>
      </c>
      <c r="L4239" s="3"/>
      <c r="O4239" t="str">
        <f t="shared" si="165"/>
        <v>es_member_foreigner</v>
      </c>
      <c r="P4239" s="3"/>
    </row>
    <row r="4240" spans="10:16" x14ac:dyDescent="0.45">
      <c r="J4240" s="4" t="s">
        <v>839</v>
      </c>
      <c r="K4240" s="4" t="s">
        <v>2881</v>
      </c>
      <c r="L4240" s="3"/>
      <c r="O4240" t="str">
        <f t="shared" si="165"/>
        <v>es_member_dupeinfo</v>
      </c>
      <c r="P4240" s="3"/>
    </row>
    <row r="4241" spans="10:16" x14ac:dyDescent="0.45">
      <c r="J4241" s="4" t="s">
        <v>839</v>
      </c>
      <c r="K4241" s="4" t="s">
        <v>2882</v>
      </c>
      <c r="L4241" s="3"/>
      <c r="O4241" t="str">
        <f t="shared" si="165"/>
        <v>es_member_adultFl</v>
      </c>
      <c r="P4241" s="3"/>
    </row>
    <row r="4242" spans="10:16" x14ac:dyDescent="0.45">
      <c r="J4242" s="4" t="s">
        <v>839</v>
      </c>
      <c r="K4242" s="4" t="s">
        <v>2883</v>
      </c>
      <c r="L4242" s="3"/>
      <c r="O4242" t="str">
        <f t="shared" si="165"/>
        <v>es_member_adultConfirmDt</v>
      </c>
      <c r="P4242" s="3"/>
    </row>
    <row r="4243" spans="10:16" x14ac:dyDescent="0.45">
      <c r="J4243" s="4" t="s">
        <v>839</v>
      </c>
      <c r="K4243" s="4" t="s">
        <v>2884</v>
      </c>
      <c r="L4243" s="3"/>
      <c r="O4243" t="str">
        <f t="shared" si="165"/>
        <v>es_member_pakey</v>
      </c>
      <c r="P4243" s="3"/>
    </row>
    <row r="4244" spans="10:16" x14ac:dyDescent="0.45">
      <c r="J4244" s="4" t="s">
        <v>839</v>
      </c>
      <c r="K4244" s="4" t="s">
        <v>2885</v>
      </c>
      <c r="L4244" s="3"/>
      <c r="O4244" t="str">
        <f t="shared" si="165"/>
        <v>es_member_rncheck</v>
      </c>
      <c r="P4244" s="3"/>
    </row>
    <row r="4245" spans="10:16" x14ac:dyDescent="0.45">
      <c r="J4245" s="4" t="s">
        <v>839</v>
      </c>
      <c r="K4245" s="4" t="s">
        <v>2886</v>
      </c>
      <c r="L4245" s="3"/>
      <c r="O4245" t="str">
        <f t="shared" si="165"/>
        <v>es_member_adminMemo</v>
      </c>
      <c r="P4245" s="3"/>
    </row>
    <row r="4246" spans="10:16" x14ac:dyDescent="0.45">
      <c r="J4246" s="4" t="s">
        <v>839</v>
      </c>
      <c r="K4246" s="4" t="s">
        <v>2887</v>
      </c>
      <c r="L4246" s="3"/>
      <c r="O4246" t="str">
        <f t="shared" si="165"/>
        <v>es_member_sleepFl</v>
      </c>
      <c r="P4246" s="3"/>
    </row>
    <row r="4247" spans="10:16" x14ac:dyDescent="0.45">
      <c r="J4247" s="4" t="s">
        <v>839</v>
      </c>
      <c r="K4247" s="4" t="s">
        <v>2888</v>
      </c>
      <c r="L4247" s="3"/>
      <c r="O4247" t="str">
        <f t="shared" si="165"/>
        <v>es_member_sleepMailFl</v>
      </c>
      <c r="P4247" s="3"/>
    </row>
    <row r="4248" spans="10:16" x14ac:dyDescent="0.45">
      <c r="J4248" s="4" t="s">
        <v>839</v>
      </c>
      <c r="K4248" s="4" t="s">
        <v>2889</v>
      </c>
      <c r="L4248" s="3"/>
      <c r="O4248" t="str">
        <f t="shared" si="165"/>
        <v>es_member_sleepSmsFl</v>
      </c>
      <c r="P4248" s="3"/>
    </row>
    <row r="4249" spans="10:16" x14ac:dyDescent="0.45">
      <c r="J4249" s="4" t="s">
        <v>839</v>
      </c>
      <c r="K4249" s="4" t="s">
        <v>2890</v>
      </c>
      <c r="L4249" s="3"/>
      <c r="O4249" t="str">
        <f t="shared" si="165"/>
        <v>es_member_sleepWakeDt</v>
      </c>
      <c r="P4249" s="3"/>
    </row>
    <row r="4250" spans="10:16" x14ac:dyDescent="0.45">
      <c r="J4250" s="4" t="s">
        <v>839</v>
      </c>
      <c r="K4250" s="4" t="s">
        <v>2891</v>
      </c>
      <c r="L4250" s="3"/>
      <c r="O4250" t="str">
        <f t="shared" si="165"/>
        <v>es_member_expirationFl</v>
      </c>
      <c r="P4250" s="3"/>
    </row>
    <row r="4251" spans="10:16" x14ac:dyDescent="0.45">
      <c r="J4251" s="4" t="s">
        <v>839</v>
      </c>
      <c r="K4251" s="4" t="s">
        <v>2892</v>
      </c>
      <c r="L4251" s="3"/>
      <c r="O4251" t="str">
        <f t="shared" si="165"/>
        <v>es_member_lifeMemberConversionDt</v>
      </c>
      <c r="P4251" s="3"/>
    </row>
    <row r="4252" spans="10:16" x14ac:dyDescent="0.45">
      <c r="J4252" s="4" t="s">
        <v>839</v>
      </c>
      <c r="K4252" s="4" t="s">
        <v>2486</v>
      </c>
      <c r="L4252" s="3"/>
      <c r="O4252" t="str">
        <f t="shared" si="165"/>
        <v>es_member_regDt</v>
      </c>
      <c r="P4252" s="3"/>
    </row>
    <row r="4253" spans="10:16" x14ac:dyDescent="0.45">
      <c r="J4253" s="4" t="s">
        <v>839</v>
      </c>
      <c r="K4253" s="4" t="s">
        <v>2487</v>
      </c>
      <c r="L4253" s="3"/>
      <c r="O4253" t="str">
        <f t="shared" si="165"/>
        <v>es_member_modDt</v>
      </c>
      <c r="P4253" s="3"/>
    </row>
    <row r="4254" spans="10:16" x14ac:dyDescent="0.45">
      <c r="J4254" s="4" t="s">
        <v>839</v>
      </c>
      <c r="K4254" s="4" t="s">
        <v>2893</v>
      </c>
      <c r="L4254" s="3"/>
      <c r="O4254" t="str">
        <f t="shared" si="165"/>
        <v>es_member_simpleJoinFl</v>
      </c>
      <c r="P4254" s="3"/>
    </row>
    <row r="4255" spans="10:16" x14ac:dyDescent="0.45">
      <c r="J4255" s="4" t="s">
        <v>839</v>
      </c>
      <c r="K4255" s="4" t="s">
        <v>2894</v>
      </c>
      <c r="L4255" s="3"/>
      <c r="O4255" t="str">
        <f t="shared" si="165"/>
        <v>es_member_under14ConsentFl</v>
      </c>
      <c r="P4255" s="3"/>
    </row>
    <row r="4256" spans="10:16" x14ac:dyDescent="0.45">
      <c r="J4256" s="4" t="s">
        <v>840</v>
      </c>
      <c r="K4256" s="4" t="s">
        <v>2506</v>
      </c>
      <c r="L4256" s="3" t="s">
        <v>5505</v>
      </c>
      <c r="O4256" t="str">
        <f t="shared" si="165"/>
        <v>es_memberCoupon_memberCouponNo</v>
      </c>
      <c r="P4256" s="3" t="s">
        <v>5505</v>
      </c>
    </row>
    <row r="4257" spans="10:16" x14ac:dyDescent="0.45">
      <c r="J4257" s="4" t="s">
        <v>840</v>
      </c>
      <c r="K4257" s="4" t="s">
        <v>2558</v>
      </c>
      <c r="L4257" s="3" t="s">
        <v>5506</v>
      </c>
      <c r="O4257" t="str">
        <f t="shared" si="165"/>
        <v>es_memberCoupon_couponNo</v>
      </c>
      <c r="P4257" s="3" t="s">
        <v>5506</v>
      </c>
    </row>
    <row r="4258" spans="10:16" x14ac:dyDescent="0.45">
      <c r="J4258" s="4" t="s">
        <v>840</v>
      </c>
      <c r="K4258" s="4" t="s">
        <v>2454</v>
      </c>
      <c r="L4258" s="3" t="s">
        <v>5506</v>
      </c>
      <c r="O4258" t="str">
        <f t="shared" si="165"/>
        <v>es_memberCoupon_memNo</v>
      </c>
      <c r="P4258" s="3" t="s">
        <v>5506</v>
      </c>
    </row>
    <row r="4259" spans="10:16" x14ac:dyDescent="0.45">
      <c r="J4259" s="4" t="s">
        <v>840</v>
      </c>
      <c r="K4259" s="4" t="s">
        <v>2895</v>
      </c>
      <c r="L4259" s="3"/>
      <c r="O4259" t="str">
        <f t="shared" si="165"/>
        <v>es_memberCoupon_couponSaveAdminId</v>
      </c>
      <c r="P4259" s="3"/>
    </row>
    <row r="4260" spans="10:16" x14ac:dyDescent="0.45">
      <c r="J4260" s="4" t="s">
        <v>840</v>
      </c>
      <c r="K4260" s="4" t="s">
        <v>2621</v>
      </c>
      <c r="L4260" s="3"/>
      <c r="O4260" t="str">
        <f t="shared" si="165"/>
        <v>es_memberCoupon_managerNo</v>
      </c>
      <c r="P4260" s="3"/>
    </row>
    <row r="4261" spans="10:16" x14ac:dyDescent="0.45">
      <c r="J4261" s="4" t="s">
        <v>840</v>
      </c>
      <c r="K4261" s="4" t="s">
        <v>2477</v>
      </c>
      <c r="L4261" s="3"/>
      <c r="O4261" t="str">
        <f t="shared" si="165"/>
        <v>es_memberCoupon_orderNo</v>
      </c>
      <c r="P4261" s="3"/>
    </row>
    <row r="4262" spans="10:16" x14ac:dyDescent="0.45">
      <c r="J4262" s="4" t="s">
        <v>840</v>
      </c>
      <c r="K4262" s="4" t="s">
        <v>2475</v>
      </c>
      <c r="L4262" s="3"/>
      <c r="O4262" t="str">
        <f t="shared" si="165"/>
        <v>es_memberCoupon_goodsNo</v>
      </c>
      <c r="P4262" s="3"/>
    </row>
    <row r="4263" spans="10:16" x14ac:dyDescent="0.45">
      <c r="J4263" s="4" t="s">
        <v>840</v>
      </c>
      <c r="K4263" s="4" t="s">
        <v>2896</v>
      </c>
      <c r="L4263" s="3"/>
      <c r="O4263" t="str">
        <f t="shared" si="165"/>
        <v>es_memberCoupon_memberCouponStartDate</v>
      </c>
      <c r="P4263" s="3"/>
    </row>
    <row r="4264" spans="10:16" x14ac:dyDescent="0.45">
      <c r="J4264" s="4" t="s">
        <v>840</v>
      </c>
      <c r="K4264" s="4" t="s">
        <v>2897</v>
      </c>
      <c r="L4264" s="3"/>
      <c r="O4264" t="str">
        <f t="shared" si="165"/>
        <v>es_memberCoupon_memberCouponEndDate</v>
      </c>
      <c r="P4264" s="3"/>
    </row>
    <row r="4265" spans="10:16" x14ac:dyDescent="0.45">
      <c r="J4265" s="4" t="s">
        <v>840</v>
      </c>
      <c r="K4265" s="4" t="s">
        <v>2898</v>
      </c>
      <c r="L4265" s="3"/>
      <c r="O4265" t="str">
        <f t="shared" si="165"/>
        <v>es_memberCoupon_memberCouponCartDate</v>
      </c>
      <c r="P4265" s="3"/>
    </row>
    <row r="4266" spans="10:16" x14ac:dyDescent="0.45">
      <c r="J4266" s="4" t="s">
        <v>840</v>
      </c>
      <c r="K4266" s="4" t="s">
        <v>2899</v>
      </c>
      <c r="L4266" s="3"/>
      <c r="O4266" t="str">
        <f t="shared" si="165"/>
        <v>es_memberCoupon_memberCouponUseDate</v>
      </c>
      <c r="P4266" s="3"/>
    </row>
    <row r="4267" spans="10:16" x14ac:dyDescent="0.45">
      <c r="J4267" s="4" t="s">
        <v>840</v>
      </c>
      <c r="K4267" s="4" t="s">
        <v>2900</v>
      </c>
      <c r="L4267" s="3" t="s">
        <v>5506</v>
      </c>
      <c r="O4267" t="str">
        <f t="shared" si="165"/>
        <v>es_memberCoupon_memberCouponState</v>
      </c>
      <c r="P4267" s="3" t="s">
        <v>5506</v>
      </c>
    </row>
    <row r="4268" spans="10:16" x14ac:dyDescent="0.45">
      <c r="J4268" s="4" t="s">
        <v>840</v>
      </c>
      <c r="K4268" s="4" t="s">
        <v>2901</v>
      </c>
      <c r="L4268" s="3"/>
      <c r="O4268" t="str">
        <f t="shared" si="165"/>
        <v>es_memberCoupon_orderWriteCouponState</v>
      </c>
      <c r="P4268" s="3"/>
    </row>
    <row r="4269" spans="10:16" x14ac:dyDescent="0.45">
      <c r="J4269" s="4" t="s">
        <v>840</v>
      </c>
      <c r="K4269" s="4" t="s">
        <v>2902</v>
      </c>
      <c r="L4269" s="3"/>
      <c r="O4269" t="str">
        <f t="shared" si="165"/>
        <v>es_memberCoupon_birthDayCouponYear</v>
      </c>
      <c r="P4269" s="3"/>
    </row>
    <row r="4270" spans="10:16" x14ac:dyDescent="0.45">
      <c r="J4270" s="4" t="s">
        <v>840</v>
      </c>
      <c r="K4270" s="4" t="s">
        <v>2486</v>
      </c>
      <c r="L4270" s="3"/>
      <c r="O4270" t="str">
        <f t="shared" si="165"/>
        <v>es_memberCoupon_regDt</v>
      </c>
      <c r="P4270" s="3"/>
    </row>
    <row r="4271" spans="10:16" x14ac:dyDescent="0.45">
      <c r="J4271" s="4" t="s">
        <v>840</v>
      </c>
      <c r="K4271" s="4" t="s">
        <v>2487</v>
      </c>
      <c r="L4271" s="3"/>
      <c r="O4271" t="str">
        <f t="shared" si="165"/>
        <v>es_memberCoupon_modDt</v>
      </c>
      <c r="P4271" s="3"/>
    </row>
    <row r="4272" spans="10:16" x14ac:dyDescent="0.45">
      <c r="J4272" s="4" t="s">
        <v>3624</v>
      </c>
      <c r="K4272" s="4" t="s">
        <v>2450</v>
      </c>
      <c r="L4272" s="3" t="s">
        <v>5505</v>
      </c>
      <c r="O4272" t="str">
        <f t="shared" si="165"/>
        <v>es_memberDeposit_sno</v>
      </c>
      <c r="P4272" s="3" t="s">
        <v>5505</v>
      </c>
    </row>
    <row r="4273" spans="10:16" x14ac:dyDescent="0.45">
      <c r="J4273" s="4" t="s">
        <v>3624</v>
      </c>
      <c r="K4273" s="4" t="s">
        <v>2454</v>
      </c>
      <c r="L4273" s="3" t="s">
        <v>5506</v>
      </c>
      <c r="O4273" t="str">
        <f t="shared" si="165"/>
        <v>es_memberDeposit_memNo</v>
      </c>
      <c r="P4273" s="3" t="s">
        <v>5506</v>
      </c>
    </row>
    <row r="4274" spans="10:16" x14ac:dyDescent="0.45">
      <c r="J4274" s="4" t="s">
        <v>3624</v>
      </c>
      <c r="K4274" s="4" t="s">
        <v>2813</v>
      </c>
      <c r="L4274" s="3"/>
      <c r="O4274" t="str">
        <f t="shared" si="165"/>
        <v>es_memberDeposit_managerId</v>
      </c>
      <c r="P4274" s="3"/>
    </row>
    <row r="4275" spans="10:16" x14ac:dyDescent="0.45">
      <c r="J4275" s="4" t="s">
        <v>3624</v>
      </c>
      <c r="K4275" s="4" t="s">
        <v>2621</v>
      </c>
      <c r="L4275" s="3"/>
      <c r="O4275" t="str">
        <f t="shared" si="165"/>
        <v>es_memberDeposit_managerNo</v>
      </c>
      <c r="P4275" s="3"/>
    </row>
    <row r="4276" spans="10:16" x14ac:dyDescent="0.45">
      <c r="J4276" s="4" t="s">
        <v>3624</v>
      </c>
      <c r="K4276" s="4" t="s">
        <v>2919</v>
      </c>
      <c r="L4276" s="3"/>
      <c r="O4276" t="str">
        <f t="shared" si="165"/>
        <v>es_memberDeposit_handleMode</v>
      </c>
      <c r="P4276" s="3"/>
    </row>
    <row r="4277" spans="10:16" x14ac:dyDescent="0.45">
      <c r="J4277" s="4" t="s">
        <v>3624</v>
      </c>
      <c r="K4277" s="4" t="s">
        <v>2920</v>
      </c>
      <c r="L4277" s="3"/>
      <c r="O4277" t="str">
        <f t="shared" si="165"/>
        <v>es_memberDeposit_handleCd</v>
      </c>
      <c r="P4277" s="3"/>
    </row>
    <row r="4278" spans="10:16" x14ac:dyDescent="0.45">
      <c r="J4278" s="4" t="s">
        <v>3624</v>
      </c>
      <c r="K4278" s="4" t="s">
        <v>2921</v>
      </c>
      <c r="L4278" s="3"/>
      <c r="O4278" t="str">
        <f t="shared" si="165"/>
        <v>es_memberDeposit_handleNo</v>
      </c>
      <c r="P4278" s="3"/>
    </row>
    <row r="4279" spans="10:16" x14ac:dyDescent="0.45">
      <c r="J4279" s="4" t="s">
        <v>3624</v>
      </c>
      <c r="K4279" s="4" t="s">
        <v>3043</v>
      </c>
      <c r="L4279" s="3"/>
      <c r="O4279" t="str">
        <f t="shared" si="165"/>
        <v>es_memberDeposit_handleSno</v>
      </c>
      <c r="P4279" s="3"/>
    </row>
    <row r="4280" spans="10:16" x14ac:dyDescent="0.45">
      <c r="J4280" s="4" t="s">
        <v>3624</v>
      </c>
      <c r="K4280" s="4" t="s">
        <v>4856</v>
      </c>
      <c r="L4280" s="3"/>
      <c r="O4280" t="str">
        <f t="shared" si="165"/>
        <v>es_memberDeposit_beforeDeposit</v>
      </c>
      <c r="P4280" s="3"/>
    </row>
    <row r="4281" spans="10:16" x14ac:dyDescent="0.45">
      <c r="J4281" s="4" t="s">
        <v>3624</v>
      </c>
      <c r="K4281" s="4" t="s">
        <v>4857</v>
      </c>
      <c r="L4281" s="3"/>
      <c r="O4281" t="str">
        <f t="shared" si="165"/>
        <v>es_memberDeposit_afterDeposit</v>
      </c>
      <c r="P4281" s="3"/>
    </row>
    <row r="4282" spans="10:16" x14ac:dyDescent="0.45">
      <c r="J4282" s="4" t="s">
        <v>3624</v>
      </c>
      <c r="K4282" s="4" t="s">
        <v>2851</v>
      </c>
      <c r="L4282" s="3"/>
      <c r="O4282" t="str">
        <f t="shared" si="165"/>
        <v>es_memberDeposit_deposit</v>
      </c>
      <c r="P4282" s="3"/>
    </row>
    <row r="4283" spans="10:16" x14ac:dyDescent="0.45">
      <c r="J4283" s="4" t="s">
        <v>3624</v>
      </c>
      <c r="K4283" s="4" t="s">
        <v>2905</v>
      </c>
      <c r="L4283" s="3"/>
      <c r="O4283" t="str">
        <f t="shared" si="165"/>
        <v>es_memberDeposit_reasonCd</v>
      </c>
      <c r="P4283" s="3"/>
    </row>
    <row r="4284" spans="10:16" x14ac:dyDescent="0.45">
      <c r="J4284" s="4" t="s">
        <v>3624</v>
      </c>
      <c r="K4284" s="4" t="s">
        <v>2465</v>
      </c>
      <c r="L4284" s="3"/>
      <c r="O4284" t="str">
        <f t="shared" si="165"/>
        <v>es_memberDeposit_contents</v>
      </c>
      <c r="P4284" s="3"/>
    </row>
    <row r="4285" spans="10:16" x14ac:dyDescent="0.45">
      <c r="J4285" s="4" t="s">
        <v>3624</v>
      </c>
      <c r="K4285" s="4" t="s">
        <v>2910</v>
      </c>
      <c r="L4285" s="3"/>
      <c r="O4285" t="str">
        <f t="shared" si="165"/>
        <v>es_memberDeposit_regIp</v>
      </c>
      <c r="P4285" s="3"/>
    </row>
    <row r="4286" spans="10:16" x14ac:dyDescent="0.45">
      <c r="J4286" s="4" t="s">
        <v>3624</v>
      </c>
      <c r="K4286" s="4" t="s">
        <v>2486</v>
      </c>
      <c r="L4286" s="3"/>
      <c r="O4286" t="str">
        <f t="shared" si="165"/>
        <v>es_memberDeposit_regDt</v>
      </c>
      <c r="P4286" s="3"/>
    </row>
    <row r="4287" spans="10:16" x14ac:dyDescent="0.45">
      <c r="J4287" s="4" t="s">
        <v>3624</v>
      </c>
      <c r="K4287" s="4" t="s">
        <v>2487</v>
      </c>
      <c r="L4287" s="3"/>
      <c r="O4287" t="str">
        <f t="shared" si="165"/>
        <v>es_memberDeposit_modDt</v>
      </c>
      <c r="P4287" s="3"/>
    </row>
    <row r="4288" spans="10:16" x14ac:dyDescent="0.45">
      <c r="J4288" s="4" t="s">
        <v>3625</v>
      </c>
      <c r="K4288" s="4" t="s">
        <v>2450</v>
      </c>
      <c r="L4288" s="3" t="s">
        <v>5505</v>
      </c>
      <c r="O4288" t="str">
        <f t="shared" si="165"/>
        <v>es_memberGroup_sno</v>
      </c>
      <c r="P4288" s="3" t="s">
        <v>5505</v>
      </c>
    </row>
    <row r="4289" spans="10:16" x14ac:dyDescent="0.45">
      <c r="J4289" s="4" t="s">
        <v>3625</v>
      </c>
      <c r="K4289" s="4" t="s">
        <v>4109</v>
      </c>
      <c r="L4289" s="3"/>
      <c r="O4289" t="str">
        <f t="shared" si="165"/>
        <v>es_memberGroup_groupNm</v>
      </c>
      <c r="P4289" s="3"/>
    </row>
    <row r="4290" spans="10:16" x14ac:dyDescent="0.45">
      <c r="J4290" s="4" t="s">
        <v>3625</v>
      </c>
      <c r="K4290" s="4" t="s">
        <v>2629</v>
      </c>
      <c r="L4290" s="3" t="s">
        <v>5506</v>
      </c>
      <c r="O4290" t="str">
        <f t="shared" si="165"/>
        <v>es_memberGroup_groupSort</v>
      </c>
      <c r="P4290" s="3" t="s">
        <v>5506</v>
      </c>
    </row>
    <row r="4291" spans="10:16" x14ac:dyDescent="0.45">
      <c r="J4291" s="4" t="s">
        <v>3625</v>
      </c>
      <c r="K4291" s="4" t="s">
        <v>4858</v>
      </c>
      <c r="L4291" s="3"/>
      <c r="O4291" t="str">
        <f t="shared" si="165"/>
        <v>es_memberGroup_groupMarkGb</v>
      </c>
      <c r="P4291" s="3"/>
    </row>
    <row r="4292" spans="10:16" x14ac:dyDescent="0.45">
      <c r="J4292" s="4" t="s">
        <v>3625</v>
      </c>
      <c r="K4292" s="4" t="s">
        <v>4859</v>
      </c>
      <c r="L4292" s="3"/>
      <c r="O4292" t="str">
        <f t="shared" si="165"/>
        <v>es_memberGroup_groupImageGb</v>
      </c>
      <c r="P4292" s="3"/>
    </row>
    <row r="4293" spans="10:16" x14ac:dyDescent="0.45">
      <c r="J4293" s="4" t="s">
        <v>3625</v>
      </c>
      <c r="K4293" s="4" t="s">
        <v>4860</v>
      </c>
      <c r="L4293" s="3"/>
      <c r="O4293" t="str">
        <f t="shared" ref="O4293:O4356" si="166">J4293&amp;"_"&amp;K4293</f>
        <v>es_memberGroup_groupIcon</v>
      </c>
      <c r="P4293" s="3"/>
    </row>
    <row r="4294" spans="10:16" x14ac:dyDescent="0.45">
      <c r="J4294" s="4" t="s">
        <v>3625</v>
      </c>
      <c r="K4294" s="4" t="s">
        <v>4861</v>
      </c>
      <c r="L4294" s="3"/>
      <c r="O4294" t="str">
        <f t="shared" si="166"/>
        <v>es_memberGroup_groupImage</v>
      </c>
      <c r="P4294" s="3"/>
    </row>
    <row r="4295" spans="10:16" x14ac:dyDescent="0.45">
      <c r="J4295" s="4" t="s">
        <v>3625</v>
      </c>
      <c r="K4295" s="4" t="s">
        <v>4862</v>
      </c>
      <c r="L4295" s="3"/>
      <c r="O4295" t="str">
        <f t="shared" si="166"/>
        <v>es_memberGroup_groupIconUpload</v>
      </c>
      <c r="P4295" s="3"/>
    </row>
    <row r="4296" spans="10:16" x14ac:dyDescent="0.45">
      <c r="J4296" s="4" t="s">
        <v>3625</v>
      </c>
      <c r="K4296" s="4" t="s">
        <v>4863</v>
      </c>
      <c r="L4296" s="3"/>
      <c r="O4296" t="str">
        <f t="shared" si="166"/>
        <v>es_memberGroup_groupImageUpload</v>
      </c>
      <c r="P4296" s="3"/>
    </row>
    <row r="4297" spans="10:16" x14ac:dyDescent="0.45">
      <c r="J4297" s="4" t="s">
        <v>3625</v>
      </c>
      <c r="K4297" s="4" t="s">
        <v>4864</v>
      </c>
      <c r="L4297" s="3"/>
      <c r="O4297" t="str">
        <f t="shared" si="166"/>
        <v>es_memberGroup_settleGb</v>
      </c>
      <c r="P4297" s="3"/>
    </row>
    <row r="4298" spans="10:16" x14ac:dyDescent="0.45">
      <c r="J4298" s="4" t="s">
        <v>3625</v>
      </c>
      <c r="K4298" s="4" t="s">
        <v>4865</v>
      </c>
      <c r="L4298" s="3"/>
      <c r="O4298" t="str">
        <f t="shared" si="166"/>
        <v>es_memberGroup_fixedRateOption</v>
      </c>
      <c r="P4298" s="3"/>
    </row>
    <row r="4299" spans="10:16" x14ac:dyDescent="0.45">
      <c r="J4299" s="4" t="s">
        <v>3625</v>
      </c>
      <c r="K4299" s="4" t="s">
        <v>4866</v>
      </c>
      <c r="L4299" s="3"/>
      <c r="O4299" t="str">
        <f t="shared" si="166"/>
        <v>es_memberGroup_fixedRatePrice</v>
      </c>
      <c r="P4299" s="3"/>
    </row>
    <row r="4300" spans="10:16" x14ac:dyDescent="0.45">
      <c r="J4300" s="4" t="s">
        <v>3625</v>
      </c>
      <c r="K4300" s="4" t="s">
        <v>4867</v>
      </c>
      <c r="L4300" s="3"/>
      <c r="O4300" t="str">
        <f t="shared" si="166"/>
        <v>es_memberGroup_fixedOrderTypeDc</v>
      </c>
      <c r="P4300" s="3"/>
    </row>
    <row r="4301" spans="10:16" x14ac:dyDescent="0.45">
      <c r="J4301" s="4" t="s">
        <v>3625</v>
      </c>
      <c r="K4301" s="4" t="s">
        <v>4868</v>
      </c>
      <c r="L4301" s="3"/>
      <c r="O4301" t="str">
        <f t="shared" si="166"/>
        <v>es_memberGroup_dcLine</v>
      </c>
      <c r="P4301" s="3"/>
    </row>
    <row r="4302" spans="10:16" x14ac:dyDescent="0.45">
      <c r="J4302" s="4" t="s">
        <v>3625</v>
      </c>
      <c r="K4302" s="4" t="s">
        <v>4869</v>
      </c>
      <c r="L4302" s="3"/>
      <c r="O4302" t="str">
        <f t="shared" si="166"/>
        <v>es_memberGroup_dcType</v>
      </c>
      <c r="P4302" s="3"/>
    </row>
    <row r="4303" spans="10:16" x14ac:dyDescent="0.45">
      <c r="J4303" s="4" t="s">
        <v>3625</v>
      </c>
      <c r="K4303" s="4" t="s">
        <v>4870</v>
      </c>
      <c r="L4303" s="3"/>
      <c r="O4303" t="str">
        <f t="shared" si="166"/>
        <v>es_memberGroup_dcPercent</v>
      </c>
      <c r="P4303" s="3"/>
    </row>
    <row r="4304" spans="10:16" x14ac:dyDescent="0.45">
      <c r="J4304" s="4" t="s">
        <v>3625</v>
      </c>
      <c r="K4304" s="4" t="s">
        <v>3143</v>
      </c>
      <c r="L4304" s="3"/>
      <c r="O4304" t="str">
        <f t="shared" si="166"/>
        <v>es_memberGroup_dcPrice</v>
      </c>
      <c r="P4304" s="3"/>
    </row>
    <row r="4305" spans="10:16" x14ac:dyDescent="0.45">
      <c r="J4305" s="4" t="s">
        <v>3625</v>
      </c>
      <c r="K4305" s="4" t="s">
        <v>4871</v>
      </c>
      <c r="L4305" s="3"/>
      <c r="O4305" t="str">
        <f t="shared" si="166"/>
        <v>es_memberGroup_overlapDcBankFl</v>
      </c>
      <c r="P4305" s="3"/>
    </row>
    <row r="4306" spans="10:16" x14ac:dyDescent="0.45">
      <c r="J4306" s="4" t="s">
        <v>3625</v>
      </c>
      <c r="K4306" s="4" t="s">
        <v>4872</v>
      </c>
      <c r="L4306" s="3"/>
      <c r="O4306" t="str">
        <f t="shared" si="166"/>
        <v>es_memberGroup_dcBankPercent</v>
      </c>
      <c r="P4306" s="3"/>
    </row>
    <row r="4307" spans="10:16" x14ac:dyDescent="0.45">
      <c r="J4307" s="4" t="s">
        <v>3625</v>
      </c>
      <c r="K4307" s="4" t="s">
        <v>4873</v>
      </c>
      <c r="L4307" s="3"/>
      <c r="O4307" t="str">
        <f t="shared" si="166"/>
        <v>es_memberGroup_dcBrandInfo</v>
      </c>
      <c r="P4307" s="3"/>
    </row>
    <row r="4308" spans="10:16" x14ac:dyDescent="0.45">
      <c r="J4308" s="4" t="s">
        <v>3625</v>
      </c>
      <c r="K4308" s="4" t="s">
        <v>4874</v>
      </c>
      <c r="L4308" s="3"/>
      <c r="O4308" t="str">
        <f t="shared" si="166"/>
        <v>es_memberGroup_dcExOption</v>
      </c>
      <c r="P4308" s="3"/>
    </row>
    <row r="4309" spans="10:16" x14ac:dyDescent="0.45">
      <c r="J4309" s="4" t="s">
        <v>3625</v>
      </c>
      <c r="K4309" s="4" t="s">
        <v>4875</v>
      </c>
      <c r="L4309" s="3"/>
      <c r="O4309" t="str">
        <f t="shared" si="166"/>
        <v>es_memberGroup_dcExScm</v>
      </c>
      <c r="P4309" s="3"/>
    </row>
    <row r="4310" spans="10:16" x14ac:dyDescent="0.45">
      <c r="J4310" s="4" t="s">
        <v>3625</v>
      </c>
      <c r="K4310" s="4" t="s">
        <v>4876</v>
      </c>
      <c r="L4310" s="3"/>
      <c r="O4310" t="str">
        <f t="shared" si="166"/>
        <v>es_memberGroup_dcExCategory</v>
      </c>
      <c r="P4310" s="3"/>
    </row>
    <row r="4311" spans="10:16" x14ac:dyDescent="0.45">
      <c r="J4311" s="4" t="s">
        <v>3625</v>
      </c>
      <c r="K4311" s="4" t="s">
        <v>4877</v>
      </c>
      <c r="L4311" s="3"/>
      <c r="O4311" t="str">
        <f t="shared" si="166"/>
        <v>es_memberGroup_dcExBrand</v>
      </c>
      <c r="P4311" s="3"/>
    </row>
    <row r="4312" spans="10:16" x14ac:dyDescent="0.45">
      <c r="J4312" s="4" t="s">
        <v>3625</v>
      </c>
      <c r="K4312" s="4" t="s">
        <v>4878</v>
      </c>
      <c r="L4312" s="3"/>
      <c r="O4312" t="str">
        <f t="shared" si="166"/>
        <v>es_memberGroup_dcExGoods</v>
      </c>
      <c r="P4312" s="3"/>
    </row>
    <row r="4313" spans="10:16" x14ac:dyDescent="0.45">
      <c r="J4313" s="4" t="s">
        <v>3625</v>
      </c>
      <c r="K4313" s="4" t="s">
        <v>4879</v>
      </c>
      <c r="L4313" s="3"/>
      <c r="O4313" t="str">
        <f t="shared" si="166"/>
        <v>es_memberGroup_fixedOrderTypeOverlapDc</v>
      </c>
      <c r="P4313" s="3"/>
    </row>
    <row r="4314" spans="10:16" x14ac:dyDescent="0.45">
      <c r="J4314" s="4" t="s">
        <v>3625</v>
      </c>
      <c r="K4314" s="4" t="s">
        <v>4880</v>
      </c>
      <c r="L4314" s="3"/>
      <c r="O4314" t="str">
        <f t="shared" si="166"/>
        <v>es_memberGroup_overlapDcLine</v>
      </c>
      <c r="P4314" s="3"/>
    </row>
    <row r="4315" spans="10:16" x14ac:dyDescent="0.45">
      <c r="J4315" s="4" t="s">
        <v>3625</v>
      </c>
      <c r="K4315" s="4" t="s">
        <v>4881</v>
      </c>
      <c r="L4315" s="3"/>
      <c r="O4315" t="str">
        <f t="shared" si="166"/>
        <v>es_memberGroup_overlapDcType</v>
      </c>
      <c r="P4315" s="3"/>
    </row>
    <row r="4316" spans="10:16" x14ac:dyDescent="0.45">
      <c r="J4316" s="4" t="s">
        <v>3625</v>
      </c>
      <c r="K4316" s="4" t="s">
        <v>4882</v>
      </c>
      <c r="L4316" s="3"/>
      <c r="O4316" t="str">
        <f t="shared" si="166"/>
        <v>es_memberGroup_overlapDcPercent</v>
      </c>
      <c r="P4316" s="3"/>
    </row>
    <row r="4317" spans="10:16" x14ac:dyDescent="0.45">
      <c r="J4317" s="4" t="s">
        <v>3625</v>
      </c>
      <c r="K4317" s="4" t="s">
        <v>4883</v>
      </c>
      <c r="L4317" s="3"/>
      <c r="O4317" t="str">
        <f t="shared" si="166"/>
        <v>es_memberGroup_overlapDcPrice</v>
      </c>
      <c r="P4317" s="3"/>
    </row>
    <row r="4318" spans="10:16" x14ac:dyDescent="0.45">
      <c r="J4318" s="4" t="s">
        <v>3625</v>
      </c>
      <c r="K4318" s="4" t="s">
        <v>4884</v>
      </c>
      <c r="L4318" s="3"/>
      <c r="O4318" t="str">
        <f t="shared" si="166"/>
        <v>es_memberGroup_overlapDcOption</v>
      </c>
      <c r="P4318" s="3"/>
    </row>
    <row r="4319" spans="10:16" x14ac:dyDescent="0.45">
      <c r="J4319" s="4" t="s">
        <v>3625</v>
      </c>
      <c r="K4319" s="4" t="s">
        <v>4885</v>
      </c>
      <c r="L4319" s="3"/>
      <c r="O4319" t="str">
        <f t="shared" si="166"/>
        <v>es_memberGroup_overlapDcScm</v>
      </c>
      <c r="P4319" s="3"/>
    </row>
    <row r="4320" spans="10:16" x14ac:dyDescent="0.45">
      <c r="J4320" s="4" t="s">
        <v>3625</v>
      </c>
      <c r="K4320" s="4" t="s">
        <v>4886</v>
      </c>
      <c r="L4320" s="3"/>
      <c r="O4320" t="str">
        <f t="shared" si="166"/>
        <v>es_memberGroup_overlapDcCategory</v>
      </c>
      <c r="P4320" s="3"/>
    </row>
    <row r="4321" spans="10:16" x14ac:dyDescent="0.45">
      <c r="J4321" s="4" t="s">
        <v>3625</v>
      </c>
      <c r="K4321" s="4" t="s">
        <v>4887</v>
      </c>
      <c r="L4321" s="3"/>
      <c r="O4321" t="str">
        <f t="shared" si="166"/>
        <v>es_memberGroup_overlapDcBrand</v>
      </c>
      <c r="P4321" s="3"/>
    </row>
    <row r="4322" spans="10:16" x14ac:dyDescent="0.45">
      <c r="J4322" s="4" t="s">
        <v>3625</v>
      </c>
      <c r="K4322" s="4" t="s">
        <v>4888</v>
      </c>
      <c r="L4322" s="3"/>
      <c r="O4322" t="str">
        <f t="shared" si="166"/>
        <v>es_memberGroup_overlapDcGoods</v>
      </c>
      <c r="P4322" s="3"/>
    </row>
    <row r="4323" spans="10:16" x14ac:dyDescent="0.45">
      <c r="J4323" s="4" t="s">
        <v>3625</v>
      </c>
      <c r="K4323" s="4" t="s">
        <v>4889</v>
      </c>
      <c r="L4323" s="3"/>
      <c r="O4323" t="str">
        <f t="shared" si="166"/>
        <v>es_memberGroup_fixedOrderTypeMileage</v>
      </c>
      <c r="P4323" s="3"/>
    </row>
    <row r="4324" spans="10:16" x14ac:dyDescent="0.45">
      <c r="J4324" s="4" t="s">
        <v>3625</v>
      </c>
      <c r="K4324" s="4" t="s">
        <v>4890</v>
      </c>
      <c r="L4324" s="3"/>
      <c r="O4324" t="str">
        <f t="shared" si="166"/>
        <v>es_memberGroup_mileageLine</v>
      </c>
      <c r="P4324" s="3"/>
    </row>
    <row r="4325" spans="10:16" x14ac:dyDescent="0.45">
      <c r="J4325" s="4" t="s">
        <v>3625</v>
      </c>
      <c r="K4325" s="4" t="s">
        <v>4891</v>
      </c>
      <c r="L4325" s="3"/>
      <c r="O4325" t="str">
        <f t="shared" si="166"/>
        <v>es_memberGroup_mileageType</v>
      </c>
      <c r="P4325" s="3"/>
    </row>
    <row r="4326" spans="10:16" x14ac:dyDescent="0.45">
      <c r="J4326" s="4" t="s">
        <v>3625</v>
      </c>
      <c r="K4326" s="4" t="s">
        <v>4892</v>
      </c>
      <c r="L4326" s="3"/>
      <c r="O4326" t="str">
        <f t="shared" si="166"/>
        <v>es_memberGroup_mileagePercent</v>
      </c>
      <c r="P4326" s="3"/>
    </row>
    <row r="4327" spans="10:16" x14ac:dyDescent="0.45">
      <c r="J4327" s="4" t="s">
        <v>3625</v>
      </c>
      <c r="K4327" s="4" t="s">
        <v>4893</v>
      </c>
      <c r="L4327" s="3"/>
      <c r="O4327" t="str">
        <f t="shared" si="166"/>
        <v>es_memberGroup_mileagePrice</v>
      </c>
      <c r="P4327" s="3"/>
    </row>
    <row r="4328" spans="10:16" x14ac:dyDescent="0.45">
      <c r="J4328" s="4" t="s">
        <v>3625</v>
      </c>
      <c r="K4328" s="4" t="s">
        <v>4894</v>
      </c>
      <c r="L4328" s="3"/>
      <c r="O4328" t="str">
        <f t="shared" si="166"/>
        <v>es_memberGroup_deliveryFreeFl</v>
      </c>
      <c r="P4328" s="3"/>
    </row>
    <row r="4329" spans="10:16" x14ac:dyDescent="0.45">
      <c r="J4329" s="4" t="s">
        <v>3625</v>
      </c>
      <c r="K4329" s="4" t="s">
        <v>4895</v>
      </c>
      <c r="L4329" s="3"/>
      <c r="O4329" t="str">
        <f t="shared" si="166"/>
        <v>es_memberGroup_groupCoupon</v>
      </c>
      <c r="P4329" s="3"/>
    </row>
    <row r="4330" spans="10:16" x14ac:dyDescent="0.45">
      <c r="J4330" s="4" t="s">
        <v>3625</v>
      </c>
      <c r="K4330" s="4" t="s">
        <v>4896</v>
      </c>
      <c r="L4330" s="3"/>
      <c r="O4330" t="str">
        <f t="shared" si="166"/>
        <v>es_memberGroup_apprFigureOrderPriceFl</v>
      </c>
      <c r="P4330" s="3"/>
    </row>
    <row r="4331" spans="10:16" x14ac:dyDescent="0.45">
      <c r="J4331" s="4" t="s">
        <v>3625</v>
      </c>
      <c r="K4331" s="4" t="s">
        <v>4897</v>
      </c>
      <c r="L4331" s="3"/>
      <c r="O4331" t="str">
        <f t="shared" si="166"/>
        <v>es_memberGroup_apprFigureOrderRepeatFl</v>
      </c>
      <c r="P4331" s="3"/>
    </row>
    <row r="4332" spans="10:16" x14ac:dyDescent="0.45">
      <c r="J4332" s="4" t="s">
        <v>3625</v>
      </c>
      <c r="K4332" s="4" t="s">
        <v>4898</v>
      </c>
      <c r="L4332" s="3"/>
      <c r="O4332" t="str">
        <f t="shared" si="166"/>
        <v>es_memberGroup_apprFigureReviewRepeatFl</v>
      </c>
      <c r="P4332" s="3"/>
    </row>
    <row r="4333" spans="10:16" x14ac:dyDescent="0.45">
      <c r="J4333" s="4" t="s">
        <v>3625</v>
      </c>
      <c r="K4333" s="4" t="s">
        <v>4899</v>
      </c>
      <c r="L4333" s="3"/>
      <c r="O4333" t="str">
        <f t="shared" si="166"/>
        <v>es_memberGroup_apprFigureOrderPriceMore</v>
      </c>
      <c r="P4333" s="3"/>
    </row>
    <row r="4334" spans="10:16" x14ac:dyDescent="0.45">
      <c r="J4334" s="4" t="s">
        <v>3625</v>
      </c>
      <c r="K4334" s="4" t="s">
        <v>4900</v>
      </c>
      <c r="L4334" s="3"/>
      <c r="O4334" t="str">
        <f t="shared" si="166"/>
        <v>es_memberGroup_apprFigureOrderPriceBelow</v>
      </c>
      <c r="P4334" s="3"/>
    </row>
    <row r="4335" spans="10:16" x14ac:dyDescent="0.45">
      <c r="J4335" s="4" t="s">
        <v>3625</v>
      </c>
      <c r="K4335" s="4" t="s">
        <v>4901</v>
      </c>
      <c r="L4335" s="3"/>
      <c r="O4335" t="str">
        <f t="shared" si="166"/>
        <v>es_memberGroup_apprFigureOrderRepeat</v>
      </c>
      <c r="P4335" s="3"/>
    </row>
    <row r="4336" spans="10:16" x14ac:dyDescent="0.45">
      <c r="J4336" s="4" t="s">
        <v>3625</v>
      </c>
      <c r="K4336" s="4" t="s">
        <v>4902</v>
      </c>
      <c r="L4336" s="3"/>
      <c r="O4336" t="str">
        <f t="shared" si="166"/>
        <v>es_memberGroup_apprFigureReviewRepeat</v>
      </c>
      <c r="P4336" s="3"/>
    </row>
    <row r="4337" spans="10:16" x14ac:dyDescent="0.45">
      <c r="J4337" s="4" t="s">
        <v>3625</v>
      </c>
      <c r="K4337" s="4" t="s">
        <v>4903</v>
      </c>
      <c r="L4337" s="3"/>
      <c r="O4337" t="str">
        <f t="shared" si="166"/>
        <v>es_memberGroup_apprPointMore</v>
      </c>
      <c r="P4337" s="3"/>
    </row>
    <row r="4338" spans="10:16" x14ac:dyDescent="0.45">
      <c r="J4338" s="4" t="s">
        <v>3625</v>
      </c>
      <c r="K4338" s="4" t="s">
        <v>4904</v>
      </c>
      <c r="L4338" s="3"/>
      <c r="O4338" t="str">
        <f t="shared" si="166"/>
        <v>es_memberGroup_apprPointBelow</v>
      </c>
      <c r="P4338" s="3"/>
    </row>
    <row r="4339" spans="10:16" x14ac:dyDescent="0.45">
      <c r="J4339" s="4" t="s">
        <v>3625</v>
      </c>
      <c r="K4339" s="4" t="s">
        <v>4905</v>
      </c>
      <c r="L4339" s="3"/>
      <c r="O4339" t="str">
        <f t="shared" si="166"/>
        <v>es_memberGroup_apprFigureOrderPriceMoreMobile</v>
      </c>
      <c r="P4339" s="3"/>
    </row>
    <row r="4340" spans="10:16" x14ac:dyDescent="0.45">
      <c r="J4340" s="4" t="s">
        <v>3625</v>
      </c>
      <c r="K4340" s="4" t="s">
        <v>4906</v>
      </c>
      <c r="L4340" s="3"/>
      <c r="O4340" t="str">
        <f t="shared" si="166"/>
        <v>es_memberGroup_apprFigureOrderPriceBelowMobile</v>
      </c>
      <c r="P4340" s="3"/>
    </row>
    <row r="4341" spans="10:16" x14ac:dyDescent="0.45">
      <c r="J4341" s="4" t="s">
        <v>3625</v>
      </c>
      <c r="K4341" s="4" t="s">
        <v>4907</v>
      </c>
      <c r="L4341" s="3"/>
      <c r="O4341" t="str">
        <f t="shared" si="166"/>
        <v>es_memberGroup_apprFigureOrderRepeatMobile</v>
      </c>
      <c r="P4341" s="3"/>
    </row>
    <row r="4342" spans="10:16" x14ac:dyDescent="0.45">
      <c r="J4342" s="4" t="s">
        <v>3625</v>
      </c>
      <c r="K4342" s="4" t="s">
        <v>4908</v>
      </c>
      <c r="L4342" s="3"/>
      <c r="O4342" t="str">
        <f t="shared" si="166"/>
        <v>es_memberGroup_apprFigureReviewRepeatMobile</v>
      </c>
      <c r="P4342" s="3"/>
    </row>
    <row r="4343" spans="10:16" x14ac:dyDescent="0.45">
      <c r="J4343" s="4" t="s">
        <v>3625</v>
      </c>
      <c r="K4343" s="4" t="s">
        <v>4909</v>
      </c>
      <c r="L4343" s="3"/>
      <c r="O4343" t="str">
        <f t="shared" si="166"/>
        <v>es_memberGroup_apprPointMoreMobile</v>
      </c>
      <c r="P4343" s="3"/>
    </row>
    <row r="4344" spans="10:16" x14ac:dyDescent="0.45">
      <c r="J4344" s="4" t="s">
        <v>3625</v>
      </c>
      <c r="K4344" s="4" t="s">
        <v>4910</v>
      </c>
      <c r="L4344" s="3"/>
      <c r="O4344" t="str">
        <f t="shared" si="166"/>
        <v>es_memberGroup_apprPointBelowMobile</v>
      </c>
      <c r="P4344" s="3"/>
    </row>
    <row r="4345" spans="10:16" x14ac:dyDescent="0.45">
      <c r="J4345" s="4" t="s">
        <v>3625</v>
      </c>
      <c r="K4345" s="4" t="s">
        <v>4911</v>
      </c>
      <c r="L4345" s="3"/>
      <c r="O4345" t="str">
        <f t="shared" si="166"/>
        <v>es_memberGroup_deliveryFree</v>
      </c>
      <c r="P4345" s="3"/>
    </row>
    <row r="4346" spans="10:16" x14ac:dyDescent="0.45">
      <c r="J4346" s="4" t="s">
        <v>3625</v>
      </c>
      <c r="K4346" s="4" t="s">
        <v>4912</v>
      </c>
      <c r="L4346" s="3"/>
      <c r="O4346" t="str">
        <f t="shared" si="166"/>
        <v>es_memberGroup_apprExclusionOfRatingFl</v>
      </c>
      <c r="P4346" s="3"/>
    </row>
    <row r="4347" spans="10:16" x14ac:dyDescent="0.45">
      <c r="J4347" s="4" t="s">
        <v>3625</v>
      </c>
      <c r="K4347" s="4" t="s">
        <v>4913</v>
      </c>
      <c r="L4347" s="3"/>
      <c r="O4347" t="str">
        <f t="shared" si="166"/>
        <v>es_memberGroup_regId</v>
      </c>
      <c r="P4347" s="3"/>
    </row>
    <row r="4348" spans="10:16" x14ac:dyDescent="0.45">
      <c r="J4348" s="4" t="s">
        <v>3625</v>
      </c>
      <c r="K4348" s="4" t="s">
        <v>2621</v>
      </c>
      <c r="L4348" s="3"/>
      <c r="O4348" t="str">
        <f t="shared" si="166"/>
        <v>es_memberGroup_managerNo</v>
      </c>
      <c r="P4348" s="3"/>
    </row>
    <row r="4349" spans="10:16" x14ac:dyDescent="0.45">
      <c r="J4349" s="4" t="s">
        <v>3625</v>
      </c>
      <c r="K4349" s="4" t="s">
        <v>2486</v>
      </c>
      <c r="L4349" s="3"/>
      <c r="O4349" t="str">
        <f t="shared" si="166"/>
        <v>es_memberGroup_regDt</v>
      </c>
      <c r="P4349" s="3"/>
    </row>
    <row r="4350" spans="10:16" x14ac:dyDescent="0.45">
      <c r="J4350" s="4" t="s">
        <v>3625</v>
      </c>
      <c r="K4350" s="4" t="s">
        <v>2487</v>
      </c>
      <c r="L4350" s="3"/>
      <c r="O4350" t="str">
        <f t="shared" si="166"/>
        <v>es_memberGroup_modDt</v>
      </c>
      <c r="P4350" s="3"/>
    </row>
    <row r="4351" spans="10:16" x14ac:dyDescent="0.45">
      <c r="J4351" s="4" t="s">
        <v>3626</v>
      </c>
      <c r="K4351" s="4" t="s">
        <v>2450</v>
      </c>
      <c r="L4351" s="3" t="s">
        <v>5505</v>
      </c>
      <c r="O4351" t="str">
        <f t="shared" si="166"/>
        <v>es_memberHackout_sno</v>
      </c>
      <c r="P4351" s="3" t="s">
        <v>5505</v>
      </c>
    </row>
    <row r="4352" spans="10:16" x14ac:dyDescent="0.45">
      <c r="J4352" s="4" t="s">
        <v>841</v>
      </c>
      <c r="K4352" s="4" t="s">
        <v>2496</v>
      </c>
      <c r="L4352" s="3"/>
      <c r="O4352" t="str">
        <f t="shared" si="166"/>
        <v>es_memberHackout_mallSno</v>
      </c>
      <c r="P4352" s="3"/>
    </row>
    <row r="4353" spans="10:16" x14ac:dyDescent="0.45">
      <c r="J4353" s="4" t="s">
        <v>841</v>
      </c>
      <c r="K4353" s="4" t="s">
        <v>2903</v>
      </c>
      <c r="L4353" s="3"/>
      <c r="O4353" t="str">
        <f t="shared" si="166"/>
        <v>es_memberHackout_hackType</v>
      </c>
      <c r="P4353" s="3"/>
    </row>
    <row r="4354" spans="10:16" x14ac:dyDescent="0.45">
      <c r="J4354" s="4" t="s">
        <v>841</v>
      </c>
      <c r="K4354" s="4" t="s">
        <v>2904</v>
      </c>
      <c r="L4354" s="3"/>
      <c r="O4354" t="str">
        <f t="shared" si="166"/>
        <v>es_memberHackout_rejoinFl</v>
      </c>
      <c r="P4354" s="3"/>
    </row>
    <row r="4355" spans="10:16" x14ac:dyDescent="0.45">
      <c r="J4355" s="4" t="s">
        <v>841</v>
      </c>
      <c r="K4355" s="4" t="s">
        <v>2454</v>
      </c>
      <c r="L4355" s="3"/>
      <c r="O4355" t="str">
        <f t="shared" si="166"/>
        <v>es_memberHackout_memNo</v>
      </c>
      <c r="P4355" s="3"/>
    </row>
    <row r="4356" spans="10:16" x14ac:dyDescent="0.45">
      <c r="J4356" s="4" t="s">
        <v>841</v>
      </c>
      <c r="K4356" s="4" t="s">
        <v>2814</v>
      </c>
      <c r="L4356" s="3"/>
      <c r="O4356" t="str">
        <f t="shared" si="166"/>
        <v>es_memberHackout_memId</v>
      </c>
      <c r="P4356" s="3"/>
    </row>
    <row r="4357" spans="10:16" x14ac:dyDescent="0.45">
      <c r="J4357" s="4" t="s">
        <v>841</v>
      </c>
      <c r="K4357" s="4" t="s">
        <v>2881</v>
      </c>
      <c r="L4357" s="3"/>
      <c r="O4357" t="str">
        <f t="shared" ref="O4357:O4420" si="167">J4357&amp;"_"&amp;K4357</f>
        <v>es_memberHackout_dupeinfo</v>
      </c>
      <c r="P4357" s="3"/>
    </row>
    <row r="4358" spans="10:16" x14ac:dyDescent="0.45">
      <c r="J4358" s="4" t="s">
        <v>841</v>
      </c>
      <c r="K4358" s="4" t="s">
        <v>2905</v>
      </c>
      <c r="L4358" s="3"/>
      <c r="O4358" t="str">
        <f t="shared" si="167"/>
        <v>es_memberHackout_reasonCd</v>
      </c>
      <c r="P4358" s="3"/>
    </row>
    <row r="4359" spans="10:16" x14ac:dyDescent="0.45">
      <c r="J4359" s="4" t="s">
        <v>841</v>
      </c>
      <c r="K4359" s="4" t="s">
        <v>2906</v>
      </c>
      <c r="L4359" s="3"/>
      <c r="O4359" t="str">
        <f t="shared" si="167"/>
        <v>es_memberHackout_reasonDesc</v>
      </c>
      <c r="P4359" s="3"/>
    </row>
    <row r="4360" spans="10:16" x14ac:dyDescent="0.45">
      <c r="J4360" s="4" t="s">
        <v>841</v>
      </c>
      <c r="K4360" s="4" t="s">
        <v>2886</v>
      </c>
      <c r="L4360" s="3"/>
      <c r="O4360" t="str">
        <f t="shared" si="167"/>
        <v>es_memberHackout_adminMemo</v>
      </c>
      <c r="P4360" s="3"/>
    </row>
    <row r="4361" spans="10:16" x14ac:dyDescent="0.45">
      <c r="J4361" s="4" t="s">
        <v>841</v>
      </c>
      <c r="K4361" s="4" t="s">
        <v>2907</v>
      </c>
      <c r="L4361" s="3"/>
      <c r="O4361" t="str">
        <f t="shared" si="167"/>
        <v>es_memberHackout_managerSno</v>
      </c>
      <c r="P4361" s="3"/>
    </row>
    <row r="4362" spans="10:16" x14ac:dyDescent="0.45">
      <c r="J4362" s="4" t="s">
        <v>841</v>
      </c>
      <c r="K4362" s="4" t="s">
        <v>2621</v>
      </c>
      <c r="L4362" s="3"/>
      <c r="O4362" t="str">
        <f t="shared" si="167"/>
        <v>es_memberHackout_managerNo</v>
      </c>
      <c r="P4362" s="3"/>
    </row>
    <row r="4363" spans="10:16" x14ac:dyDescent="0.45">
      <c r="J4363" s="4" t="s">
        <v>841</v>
      </c>
      <c r="K4363" s="4" t="s">
        <v>2813</v>
      </c>
      <c r="L4363" s="3"/>
      <c r="O4363" t="str">
        <f t="shared" si="167"/>
        <v>es_memberHackout_managerId</v>
      </c>
      <c r="P4363" s="3"/>
    </row>
    <row r="4364" spans="10:16" x14ac:dyDescent="0.45">
      <c r="J4364" s="4" t="s">
        <v>841</v>
      </c>
      <c r="K4364" s="4" t="s">
        <v>2908</v>
      </c>
      <c r="L4364" s="3"/>
      <c r="O4364" t="str">
        <f t="shared" si="167"/>
        <v>es_memberHackout_managerIp</v>
      </c>
      <c r="P4364" s="3"/>
    </row>
    <row r="4365" spans="10:16" x14ac:dyDescent="0.45">
      <c r="J4365" s="4" t="s">
        <v>841</v>
      </c>
      <c r="K4365" s="4" t="s">
        <v>2909</v>
      </c>
      <c r="L4365" s="3"/>
      <c r="O4365" t="str">
        <f t="shared" si="167"/>
        <v>es_memberHackout_hackDt</v>
      </c>
      <c r="P4365" s="3"/>
    </row>
    <row r="4366" spans="10:16" x14ac:dyDescent="0.45">
      <c r="J4366" s="4" t="s">
        <v>841</v>
      </c>
      <c r="K4366" s="4" t="s">
        <v>2910</v>
      </c>
      <c r="L4366" s="3"/>
      <c r="O4366" t="str">
        <f t="shared" si="167"/>
        <v>es_memberHackout_regIp</v>
      </c>
      <c r="P4366" s="3"/>
    </row>
    <row r="4367" spans="10:16" x14ac:dyDescent="0.45">
      <c r="J4367" s="4" t="s">
        <v>841</v>
      </c>
      <c r="K4367" s="4" t="s">
        <v>2486</v>
      </c>
      <c r="L4367" s="3"/>
      <c r="O4367" t="str">
        <f t="shared" si="167"/>
        <v>es_memberHackout_regDt</v>
      </c>
      <c r="P4367" s="3"/>
    </row>
    <row r="4368" spans="10:16" x14ac:dyDescent="0.45">
      <c r="J4368" s="4" t="s">
        <v>841</v>
      </c>
      <c r="K4368" s="4" t="s">
        <v>2487</v>
      </c>
      <c r="L4368" s="3"/>
      <c r="O4368" t="str">
        <f t="shared" si="167"/>
        <v>es_memberHackout_modDt</v>
      </c>
      <c r="P4368" s="3"/>
    </row>
    <row r="4369" spans="10:16" x14ac:dyDescent="0.45">
      <c r="J4369" s="4" t="s">
        <v>841</v>
      </c>
      <c r="K4369" s="4" t="s">
        <v>2911</v>
      </c>
      <c r="L4369" s="3"/>
      <c r="O4369" t="str">
        <f t="shared" si="167"/>
        <v>es_memberHackout_encryptionStatus</v>
      </c>
      <c r="P4369" s="3"/>
    </row>
    <row r="4370" spans="10:16" x14ac:dyDescent="0.45">
      <c r="J4370" s="4" t="s">
        <v>842</v>
      </c>
      <c r="K4370" s="4" t="s">
        <v>2450</v>
      </c>
      <c r="L4370" s="3" t="s">
        <v>5505</v>
      </c>
      <c r="O4370" t="str">
        <f t="shared" si="167"/>
        <v>es_memberHistory_sno</v>
      </c>
      <c r="P4370" s="3" t="s">
        <v>5505</v>
      </c>
    </row>
    <row r="4371" spans="10:16" x14ac:dyDescent="0.45">
      <c r="J4371" s="4" t="s">
        <v>842</v>
      </c>
      <c r="K4371" s="4" t="s">
        <v>2454</v>
      </c>
      <c r="L4371" s="3" t="s">
        <v>5506</v>
      </c>
      <c r="O4371" t="str">
        <f t="shared" si="167"/>
        <v>es_memberHistory_memNo</v>
      </c>
      <c r="P4371" s="3" t="s">
        <v>5506</v>
      </c>
    </row>
    <row r="4372" spans="10:16" x14ac:dyDescent="0.45">
      <c r="J4372" s="4" t="s">
        <v>842</v>
      </c>
      <c r="K4372" s="4" t="s">
        <v>2912</v>
      </c>
      <c r="L4372" s="3"/>
      <c r="O4372" t="str">
        <f t="shared" si="167"/>
        <v>es_memberHistory_processor</v>
      </c>
      <c r="P4372" s="3"/>
    </row>
    <row r="4373" spans="10:16" x14ac:dyDescent="0.45">
      <c r="J4373" s="4" t="s">
        <v>842</v>
      </c>
      <c r="K4373" s="4" t="s">
        <v>2621</v>
      </c>
      <c r="L4373" s="3"/>
      <c r="O4373" t="str">
        <f t="shared" si="167"/>
        <v>es_memberHistory_managerNo</v>
      </c>
      <c r="P4373" s="3"/>
    </row>
    <row r="4374" spans="10:16" x14ac:dyDescent="0.45">
      <c r="J4374" s="4" t="s">
        <v>842</v>
      </c>
      <c r="K4374" s="4" t="s">
        <v>2913</v>
      </c>
      <c r="L4374" s="3"/>
      <c r="O4374" t="str">
        <f t="shared" si="167"/>
        <v>es_memberHistory_processorIp</v>
      </c>
      <c r="P4374" s="3"/>
    </row>
    <row r="4375" spans="10:16" x14ac:dyDescent="0.45">
      <c r="J4375" s="4" t="s">
        <v>842</v>
      </c>
      <c r="K4375" s="4" t="s">
        <v>2914</v>
      </c>
      <c r="L4375" s="3"/>
      <c r="O4375" t="str">
        <f t="shared" si="167"/>
        <v>es_memberHistory_updateColumn</v>
      </c>
      <c r="P4375" s="3"/>
    </row>
    <row r="4376" spans="10:16" x14ac:dyDescent="0.45">
      <c r="J4376" s="4" t="s">
        <v>842</v>
      </c>
      <c r="K4376" s="4" t="s">
        <v>2915</v>
      </c>
      <c r="L4376" s="3"/>
      <c r="O4376" t="str">
        <f t="shared" si="167"/>
        <v>es_memberHistory_beforeValue</v>
      </c>
      <c r="P4376" s="3"/>
    </row>
    <row r="4377" spans="10:16" x14ac:dyDescent="0.45">
      <c r="J4377" s="4" t="s">
        <v>842</v>
      </c>
      <c r="K4377" s="4" t="s">
        <v>2916</v>
      </c>
      <c r="L4377" s="3"/>
      <c r="O4377" t="str">
        <f t="shared" si="167"/>
        <v>es_memberHistory_afterValue</v>
      </c>
      <c r="P4377" s="3"/>
    </row>
    <row r="4378" spans="10:16" x14ac:dyDescent="0.45">
      <c r="J4378" s="4" t="s">
        <v>842</v>
      </c>
      <c r="K4378" s="4" t="s">
        <v>2917</v>
      </c>
      <c r="L4378" s="3"/>
      <c r="O4378" t="str">
        <f t="shared" si="167"/>
        <v>es_memberHistory_otherValue</v>
      </c>
      <c r="P4378" s="3"/>
    </row>
    <row r="4379" spans="10:16" x14ac:dyDescent="0.45">
      <c r="J4379" s="4" t="s">
        <v>842</v>
      </c>
      <c r="K4379" s="4" t="s">
        <v>2486</v>
      </c>
      <c r="L4379" s="3"/>
      <c r="O4379" t="str">
        <f t="shared" si="167"/>
        <v>es_memberHistory_regDt</v>
      </c>
      <c r="P4379" s="3"/>
    </row>
    <row r="4380" spans="10:16" x14ac:dyDescent="0.45">
      <c r="J4380" s="4" t="s">
        <v>842</v>
      </c>
      <c r="K4380" s="4" t="s">
        <v>2487</v>
      </c>
      <c r="L4380" s="3"/>
      <c r="O4380" t="str">
        <f t="shared" si="167"/>
        <v>es_memberHistory_modDt</v>
      </c>
      <c r="P4380" s="3"/>
    </row>
    <row r="4381" spans="10:16" x14ac:dyDescent="0.45">
      <c r="J4381" s="4" t="s">
        <v>3627</v>
      </c>
      <c r="K4381" s="4" t="s">
        <v>2450</v>
      </c>
      <c r="L4381" s="3" t="s">
        <v>5505</v>
      </c>
      <c r="O4381" t="str">
        <f t="shared" si="167"/>
        <v>es_memberInvoiceInfo_sno</v>
      </c>
      <c r="P4381" s="3" t="s">
        <v>5505</v>
      </c>
    </row>
    <row r="4382" spans="10:16" x14ac:dyDescent="0.45">
      <c r="J4382" s="4" t="s">
        <v>3627</v>
      </c>
      <c r="K4382" s="4" t="s">
        <v>2454</v>
      </c>
      <c r="L4382" s="3"/>
      <c r="O4382" t="str">
        <f t="shared" si="167"/>
        <v>es_memberInvoiceInfo_memNo</v>
      </c>
      <c r="P4382" s="3"/>
    </row>
    <row r="4383" spans="10:16" x14ac:dyDescent="0.45">
      <c r="J4383" s="4" t="s">
        <v>3627</v>
      </c>
      <c r="K4383" s="4" t="s">
        <v>2842</v>
      </c>
      <c r="L4383" s="3"/>
      <c r="O4383" t="str">
        <f t="shared" si="167"/>
        <v>es_memberInvoiceInfo_company</v>
      </c>
      <c r="P4383" s="3"/>
    </row>
    <row r="4384" spans="10:16" x14ac:dyDescent="0.45">
      <c r="J4384" s="4" t="s">
        <v>3627</v>
      </c>
      <c r="K4384" s="4" t="s">
        <v>2843</v>
      </c>
      <c r="L4384" s="3"/>
      <c r="O4384" t="str">
        <f t="shared" si="167"/>
        <v>es_memberInvoiceInfo_service</v>
      </c>
      <c r="P4384" s="3"/>
    </row>
    <row r="4385" spans="10:16" x14ac:dyDescent="0.45">
      <c r="J4385" s="4" t="s">
        <v>3627</v>
      </c>
      <c r="K4385" s="4" t="s">
        <v>2844</v>
      </c>
      <c r="L4385" s="3"/>
      <c r="O4385" t="str">
        <f t="shared" si="167"/>
        <v>es_memberInvoiceInfo_item</v>
      </c>
      <c r="P4385" s="3"/>
    </row>
    <row r="4386" spans="10:16" x14ac:dyDescent="0.45">
      <c r="J4386" s="4" t="s">
        <v>3627</v>
      </c>
      <c r="K4386" s="4" t="s">
        <v>4914</v>
      </c>
      <c r="L4386" s="3"/>
      <c r="O4386" t="str">
        <f t="shared" si="167"/>
        <v>es_memberInvoiceInfo_taxBusiNo</v>
      </c>
      <c r="P4386" s="3"/>
    </row>
    <row r="4387" spans="10:16" x14ac:dyDescent="0.45">
      <c r="J4387" s="4" t="s">
        <v>3627</v>
      </c>
      <c r="K4387" s="4" t="s">
        <v>2846</v>
      </c>
      <c r="L4387" s="3"/>
      <c r="O4387" t="str">
        <f t="shared" si="167"/>
        <v>es_memberInvoiceInfo_ceo</v>
      </c>
      <c r="P4387" s="3"/>
    </row>
    <row r="4388" spans="10:16" x14ac:dyDescent="0.45">
      <c r="J4388" s="4" t="s">
        <v>3627</v>
      </c>
      <c r="K4388" s="4" t="s">
        <v>2847</v>
      </c>
      <c r="L4388" s="3"/>
      <c r="O4388" t="str">
        <f t="shared" si="167"/>
        <v>es_memberInvoiceInfo_comZipcode</v>
      </c>
      <c r="P4388" s="3"/>
    </row>
    <row r="4389" spans="10:16" x14ac:dyDescent="0.45">
      <c r="J4389" s="4" t="s">
        <v>3627</v>
      </c>
      <c r="K4389" s="4" t="s">
        <v>2848</v>
      </c>
      <c r="L4389" s="3"/>
      <c r="O4389" t="str">
        <f t="shared" si="167"/>
        <v>es_memberInvoiceInfo_comZonecode</v>
      </c>
      <c r="P4389" s="3"/>
    </row>
    <row r="4390" spans="10:16" x14ac:dyDescent="0.45">
      <c r="J4390" s="4" t="s">
        <v>3627</v>
      </c>
      <c r="K4390" s="4" t="s">
        <v>2849</v>
      </c>
      <c r="L4390" s="3"/>
      <c r="O4390" t="str">
        <f t="shared" si="167"/>
        <v>es_memberInvoiceInfo_comAddress</v>
      </c>
      <c r="P4390" s="3"/>
    </row>
    <row r="4391" spans="10:16" x14ac:dyDescent="0.45">
      <c r="J4391" s="4" t="s">
        <v>3627</v>
      </c>
      <c r="K4391" s="4" t="s">
        <v>2850</v>
      </c>
      <c r="L4391" s="3"/>
      <c r="O4391" t="str">
        <f t="shared" si="167"/>
        <v>es_memberInvoiceInfo_comAddressSub</v>
      </c>
      <c r="P4391" s="3"/>
    </row>
    <row r="4392" spans="10:16" x14ac:dyDescent="0.45">
      <c r="J4392" s="4" t="s">
        <v>3627</v>
      </c>
      <c r="K4392" s="4" t="s">
        <v>2832</v>
      </c>
      <c r="L4392" s="3"/>
      <c r="O4392" t="str">
        <f t="shared" si="167"/>
        <v>es_memberInvoiceInfo_email</v>
      </c>
      <c r="P4392" s="3"/>
    </row>
    <row r="4393" spans="10:16" x14ac:dyDescent="0.45">
      <c r="J4393" s="4" t="s">
        <v>3627</v>
      </c>
      <c r="K4393" s="4" t="s">
        <v>2840</v>
      </c>
      <c r="L4393" s="3"/>
      <c r="O4393" t="str">
        <f t="shared" si="167"/>
        <v>es_memberInvoiceInfo_cellPhone</v>
      </c>
      <c r="P4393" s="3"/>
    </row>
    <row r="4394" spans="10:16" x14ac:dyDescent="0.45">
      <c r="J4394" s="4" t="s">
        <v>3627</v>
      </c>
      <c r="K4394" s="4" t="s">
        <v>4915</v>
      </c>
      <c r="L4394" s="3"/>
      <c r="O4394" t="str">
        <f t="shared" si="167"/>
        <v>es_memberInvoiceInfo_cashBusiNo</v>
      </c>
      <c r="P4394" s="3"/>
    </row>
    <row r="4395" spans="10:16" x14ac:dyDescent="0.45">
      <c r="J4395" s="4" t="s">
        <v>3627</v>
      </c>
      <c r="K4395" s="4" t="s">
        <v>2486</v>
      </c>
      <c r="L4395" s="3"/>
      <c r="O4395" t="str">
        <f t="shared" si="167"/>
        <v>es_memberInvoiceInfo_regDt</v>
      </c>
      <c r="P4395" s="3"/>
    </row>
    <row r="4396" spans="10:16" x14ac:dyDescent="0.45">
      <c r="J4396" s="4" t="s">
        <v>3627</v>
      </c>
      <c r="K4396" s="4" t="s">
        <v>2487</v>
      </c>
      <c r="L4396" s="3"/>
      <c r="O4396" t="str">
        <f t="shared" si="167"/>
        <v>es_memberInvoiceInfo_modDt</v>
      </c>
      <c r="P4396" s="3"/>
    </row>
    <row r="4397" spans="10:16" x14ac:dyDescent="0.45">
      <c r="J4397" s="4" t="s">
        <v>843</v>
      </c>
      <c r="K4397" s="4" t="s">
        <v>2450</v>
      </c>
      <c r="L4397" s="3" t="s">
        <v>5505</v>
      </c>
      <c r="O4397" t="str">
        <f t="shared" si="167"/>
        <v>es_memberLoginLog_sno</v>
      </c>
      <c r="P4397" s="3" t="s">
        <v>5505</v>
      </c>
    </row>
    <row r="4398" spans="10:16" x14ac:dyDescent="0.45">
      <c r="J4398" s="4" t="s">
        <v>843</v>
      </c>
      <c r="K4398" s="4" t="s">
        <v>2454</v>
      </c>
      <c r="L4398" s="3" t="s">
        <v>5506</v>
      </c>
      <c r="O4398" t="str">
        <f t="shared" si="167"/>
        <v>es_memberLoginLog_memNo</v>
      </c>
      <c r="P4398" s="3" t="s">
        <v>5506</v>
      </c>
    </row>
    <row r="4399" spans="10:16" x14ac:dyDescent="0.45">
      <c r="J4399" s="4" t="s">
        <v>843</v>
      </c>
      <c r="K4399" s="4" t="s">
        <v>2865</v>
      </c>
      <c r="L4399" s="3"/>
      <c r="O4399" t="str">
        <f t="shared" si="167"/>
        <v>es_memberLoginLog_loginCnt</v>
      </c>
      <c r="P4399" s="3"/>
    </row>
    <row r="4400" spans="10:16" x14ac:dyDescent="0.45">
      <c r="J4400" s="4" t="s">
        <v>843</v>
      </c>
      <c r="K4400" s="4" t="s">
        <v>2918</v>
      </c>
      <c r="L4400" s="3"/>
      <c r="O4400" t="str">
        <f t="shared" si="167"/>
        <v>es_memberLoginLog_loginCntMobile</v>
      </c>
      <c r="P4400" s="3"/>
    </row>
    <row r="4401" spans="10:16" x14ac:dyDescent="0.45">
      <c r="J4401" s="4" t="s">
        <v>843</v>
      </c>
      <c r="K4401" s="4" t="s">
        <v>2486</v>
      </c>
      <c r="L4401" s="3"/>
      <c r="O4401" t="str">
        <f t="shared" si="167"/>
        <v>es_memberLoginLog_regDt</v>
      </c>
      <c r="P4401" s="3"/>
    </row>
    <row r="4402" spans="10:16" x14ac:dyDescent="0.45">
      <c r="J4402" s="4" t="s">
        <v>843</v>
      </c>
      <c r="K4402" s="4" t="s">
        <v>2487</v>
      </c>
      <c r="L4402" s="3"/>
      <c r="O4402" t="str">
        <f t="shared" si="167"/>
        <v>es_memberLoginLog_modDt</v>
      </c>
      <c r="P4402" s="3"/>
    </row>
    <row r="4403" spans="10:16" x14ac:dyDescent="0.45">
      <c r="J4403" s="4" t="s">
        <v>844</v>
      </c>
      <c r="K4403" s="4" t="s">
        <v>2450</v>
      </c>
      <c r="L4403" s="3" t="s">
        <v>5505</v>
      </c>
      <c r="O4403" t="str">
        <f t="shared" si="167"/>
        <v>es_memberMileage_sno</v>
      </c>
      <c r="P4403" s="3" t="s">
        <v>5505</v>
      </c>
    </row>
    <row r="4404" spans="10:16" x14ac:dyDescent="0.45">
      <c r="J4404" s="4" t="s">
        <v>844</v>
      </c>
      <c r="K4404" s="4" t="s">
        <v>2454</v>
      </c>
      <c r="L4404" s="3" t="s">
        <v>5506</v>
      </c>
      <c r="O4404" t="str">
        <f t="shared" si="167"/>
        <v>es_memberMileage_memNo</v>
      </c>
      <c r="P4404" s="3" t="s">
        <v>5506</v>
      </c>
    </row>
    <row r="4405" spans="10:16" x14ac:dyDescent="0.45">
      <c r="J4405" s="4" t="s">
        <v>844</v>
      </c>
      <c r="K4405" s="4" t="s">
        <v>2813</v>
      </c>
      <c r="L4405" s="3"/>
      <c r="O4405" t="str">
        <f t="shared" si="167"/>
        <v>es_memberMileage_managerId</v>
      </c>
      <c r="P4405" s="3"/>
    </row>
    <row r="4406" spans="10:16" x14ac:dyDescent="0.45">
      <c r="J4406" s="4" t="s">
        <v>844</v>
      </c>
      <c r="K4406" s="4" t="s">
        <v>2621</v>
      </c>
      <c r="L4406" s="3"/>
      <c r="O4406" t="str">
        <f t="shared" si="167"/>
        <v>es_memberMileage_managerNo</v>
      </c>
      <c r="P4406" s="3"/>
    </row>
    <row r="4407" spans="10:16" x14ac:dyDescent="0.45">
      <c r="J4407" s="4" t="s">
        <v>844</v>
      </c>
      <c r="K4407" s="4" t="s">
        <v>2919</v>
      </c>
      <c r="L4407" s="3"/>
      <c r="O4407" t="str">
        <f t="shared" si="167"/>
        <v>es_memberMileage_handleMode</v>
      </c>
      <c r="P4407" s="3"/>
    </row>
    <row r="4408" spans="10:16" x14ac:dyDescent="0.45">
      <c r="J4408" s="4" t="s">
        <v>844</v>
      </c>
      <c r="K4408" s="4" t="s">
        <v>2920</v>
      </c>
      <c r="L4408" s="3"/>
      <c r="O4408" t="str">
        <f t="shared" si="167"/>
        <v>es_memberMileage_handleCd</v>
      </c>
      <c r="P4408" s="3"/>
    </row>
    <row r="4409" spans="10:16" x14ac:dyDescent="0.45">
      <c r="J4409" s="4" t="s">
        <v>844</v>
      </c>
      <c r="K4409" s="4" t="s">
        <v>2921</v>
      </c>
      <c r="L4409" s="3"/>
      <c r="O4409" t="str">
        <f t="shared" si="167"/>
        <v>es_memberMileage_handleNo</v>
      </c>
      <c r="P4409" s="3"/>
    </row>
    <row r="4410" spans="10:16" x14ac:dyDescent="0.45">
      <c r="J4410" s="4" t="s">
        <v>844</v>
      </c>
      <c r="K4410" s="4" t="s">
        <v>2922</v>
      </c>
      <c r="L4410" s="3"/>
      <c r="O4410" t="str">
        <f t="shared" si="167"/>
        <v>es_memberMileage_beforeMileage</v>
      </c>
      <c r="P4410" s="3"/>
    </row>
    <row r="4411" spans="10:16" x14ac:dyDescent="0.45">
      <c r="J4411" s="4" t="s">
        <v>844</v>
      </c>
      <c r="K4411" s="4" t="s">
        <v>2923</v>
      </c>
      <c r="L4411" s="3"/>
      <c r="O4411" t="str">
        <f t="shared" si="167"/>
        <v>es_memberMileage_afterMileage</v>
      </c>
      <c r="P4411" s="3"/>
    </row>
    <row r="4412" spans="10:16" x14ac:dyDescent="0.45">
      <c r="J4412" s="4" t="s">
        <v>844</v>
      </c>
      <c r="K4412" s="4" t="s">
        <v>2478</v>
      </c>
      <c r="L4412" s="3"/>
      <c r="O4412" t="str">
        <f t="shared" si="167"/>
        <v>es_memberMileage_mileage</v>
      </c>
      <c r="P4412" s="3"/>
    </row>
    <row r="4413" spans="10:16" x14ac:dyDescent="0.45">
      <c r="J4413" s="4" t="s">
        <v>844</v>
      </c>
      <c r="K4413" s="4" t="s">
        <v>2905</v>
      </c>
      <c r="L4413" s="3"/>
      <c r="O4413" t="str">
        <f t="shared" si="167"/>
        <v>es_memberMileage_reasonCd</v>
      </c>
      <c r="P4413" s="3"/>
    </row>
    <row r="4414" spans="10:16" x14ac:dyDescent="0.45">
      <c r="J4414" s="4" t="s">
        <v>844</v>
      </c>
      <c r="K4414" s="4" t="s">
        <v>2465</v>
      </c>
      <c r="L4414" s="3"/>
      <c r="O4414" t="str">
        <f t="shared" si="167"/>
        <v>es_memberMileage_contents</v>
      </c>
      <c r="P4414" s="3"/>
    </row>
    <row r="4415" spans="10:16" x14ac:dyDescent="0.45">
      <c r="J4415" s="4" t="s">
        <v>844</v>
      </c>
      <c r="K4415" s="4" t="s">
        <v>2924</v>
      </c>
      <c r="L4415" s="3"/>
      <c r="O4415" t="str">
        <f t="shared" si="167"/>
        <v>es_memberMileage_useHistory</v>
      </c>
      <c r="P4415" s="3"/>
    </row>
    <row r="4416" spans="10:16" x14ac:dyDescent="0.45">
      <c r="J4416" s="4" t="s">
        <v>844</v>
      </c>
      <c r="K4416" s="4" t="s">
        <v>2925</v>
      </c>
      <c r="L4416" s="3"/>
      <c r="O4416" t="str">
        <f t="shared" si="167"/>
        <v>es_memberMileage_deleteFl</v>
      </c>
      <c r="P4416" s="3"/>
    </row>
    <row r="4417" spans="10:16" x14ac:dyDescent="0.45">
      <c r="J4417" s="4" t="s">
        <v>844</v>
      </c>
      <c r="K4417" s="4" t="s">
        <v>2926</v>
      </c>
      <c r="L4417" s="3"/>
      <c r="O4417" t="str">
        <f t="shared" si="167"/>
        <v>es_memberMileage_deleteScheduleDt</v>
      </c>
      <c r="P4417" s="3"/>
    </row>
    <row r="4418" spans="10:16" x14ac:dyDescent="0.45">
      <c r="J4418" s="4" t="s">
        <v>844</v>
      </c>
      <c r="K4418" s="4" t="s">
        <v>2927</v>
      </c>
      <c r="L4418" s="3"/>
      <c r="O4418" t="str">
        <f t="shared" si="167"/>
        <v>es_memberMileage_deleteDt</v>
      </c>
      <c r="P4418" s="3"/>
    </row>
    <row r="4419" spans="10:16" x14ac:dyDescent="0.45">
      <c r="J4419" s="4" t="s">
        <v>844</v>
      </c>
      <c r="K4419" s="4" t="s">
        <v>2910</v>
      </c>
      <c r="L4419" s="3"/>
      <c r="O4419" t="str">
        <f t="shared" si="167"/>
        <v>es_memberMileage_regIp</v>
      </c>
      <c r="P4419" s="3"/>
    </row>
    <row r="4420" spans="10:16" x14ac:dyDescent="0.45">
      <c r="J4420" s="4" t="s">
        <v>844</v>
      </c>
      <c r="K4420" s="4" t="s">
        <v>2486</v>
      </c>
      <c r="L4420" s="3" t="s">
        <v>5506</v>
      </c>
      <c r="O4420" t="str">
        <f t="shared" si="167"/>
        <v>es_memberMileage_regDt</v>
      </c>
      <c r="P4420" s="3" t="s">
        <v>5506</v>
      </c>
    </row>
    <row r="4421" spans="10:16" x14ac:dyDescent="0.45">
      <c r="J4421" s="4" t="s">
        <v>844</v>
      </c>
      <c r="K4421" s="4" t="s">
        <v>2487</v>
      </c>
      <c r="L4421" s="3"/>
      <c r="O4421" t="str">
        <f t="shared" ref="O4421:O4484" si="168">J4421&amp;"_"&amp;K4421</f>
        <v>es_memberMileage_modDt</v>
      </c>
      <c r="P4421" s="3"/>
    </row>
    <row r="4422" spans="10:16" x14ac:dyDescent="0.45">
      <c r="J4422" s="4" t="s">
        <v>3628</v>
      </c>
      <c r="K4422" s="4" t="s">
        <v>2450</v>
      </c>
      <c r="L4422" s="3" t="s">
        <v>5505</v>
      </c>
      <c r="O4422" t="str">
        <f t="shared" si="168"/>
        <v>es_memberModifyEvent_sno</v>
      </c>
      <c r="P4422" s="3" t="s">
        <v>5505</v>
      </c>
    </row>
    <row r="4423" spans="10:16" x14ac:dyDescent="0.45">
      <c r="J4423" s="4" t="s">
        <v>3628</v>
      </c>
      <c r="K4423" s="4" t="s">
        <v>2496</v>
      </c>
      <c r="L4423" s="3"/>
      <c r="O4423" t="str">
        <f t="shared" si="168"/>
        <v>es_memberModifyEvent_mallSno</v>
      </c>
      <c r="P4423" s="3"/>
    </row>
    <row r="4424" spans="10:16" x14ac:dyDescent="0.45">
      <c r="J4424" s="4" t="s">
        <v>3628</v>
      </c>
      <c r="K4424" s="4" t="s">
        <v>4916</v>
      </c>
      <c r="L4424" s="3"/>
      <c r="O4424" t="str">
        <f t="shared" si="168"/>
        <v>es_memberModifyEvent_eventType</v>
      </c>
      <c r="P4424" s="3"/>
    </row>
    <row r="4425" spans="10:16" x14ac:dyDescent="0.45">
      <c r="J4425" s="4" t="s">
        <v>3628</v>
      </c>
      <c r="K4425" s="4" t="s">
        <v>4917</v>
      </c>
      <c r="L4425" s="3"/>
      <c r="O4425" t="str">
        <f t="shared" si="168"/>
        <v>es_memberModifyEvent_eventNm</v>
      </c>
      <c r="P4425" s="3"/>
    </row>
    <row r="4426" spans="10:16" x14ac:dyDescent="0.45">
      <c r="J4426" s="4" t="s">
        <v>3628</v>
      </c>
      <c r="K4426" s="4" t="s">
        <v>2742</v>
      </c>
      <c r="L4426" s="3"/>
      <c r="O4426" t="str">
        <f t="shared" si="168"/>
        <v>es_memberModifyEvent_eventDescription</v>
      </c>
      <c r="P4426" s="3"/>
    </row>
    <row r="4427" spans="10:16" x14ac:dyDescent="0.45">
      <c r="J4427" s="4" t="s">
        <v>3628</v>
      </c>
      <c r="K4427" s="4" t="s">
        <v>4918</v>
      </c>
      <c r="L4427" s="3"/>
      <c r="O4427" t="str">
        <f t="shared" si="168"/>
        <v>es_memberModifyEvent_eventStatusFl</v>
      </c>
      <c r="P4427" s="3"/>
    </row>
    <row r="4428" spans="10:16" x14ac:dyDescent="0.45">
      <c r="J4428" s="4" t="s">
        <v>3628</v>
      </c>
      <c r="K4428" s="4" t="s">
        <v>4919</v>
      </c>
      <c r="L4428" s="3"/>
      <c r="O4428" t="str">
        <f t="shared" si="168"/>
        <v>es_memberModifyEvent_eventStartDt</v>
      </c>
      <c r="P4428" s="3"/>
    </row>
    <row r="4429" spans="10:16" x14ac:dyDescent="0.45">
      <c r="J4429" s="4" t="s">
        <v>3628</v>
      </c>
      <c r="K4429" s="4" t="s">
        <v>4920</v>
      </c>
      <c r="L4429" s="3"/>
      <c r="O4429" t="str">
        <f t="shared" si="168"/>
        <v>es_memberModifyEvent_eventEndDt</v>
      </c>
      <c r="P4429" s="3"/>
    </row>
    <row r="4430" spans="10:16" x14ac:dyDescent="0.45">
      <c r="J4430" s="4" t="s">
        <v>3628</v>
      </c>
      <c r="K4430" s="4" t="s">
        <v>4921</v>
      </c>
      <c r="L4430" s="3"/>
      <c r="O4430" t="str">
        <f t="shared" si="168"/>
        <v>es_memberModifyEvent_eventApplyField</v>
      </c>
      <c r="P4430" s="3"/>
    </row>
    <row r="4431" spans="10:16" x14ac:dyDescent="0.45">
      <c r="J4431" s="4" t="s">
        <v>3628</v>
      </c>
      <c r="K4431" s="4" t="s">
        <v>4922</v>
      </c>
      <c r="L4431" s="3"/>
      <c r="O4431" t="str">
        <f t="shared" si="168"/>
        <v>es_memberModifyEvent_exceptJoinType</v>
      </c>
      <c r="P4431" s="3"/>
    </row>
    <row r="4432" spans="10:16" x14ac:dyDescent="0.45">
      <c r="J4432" s="4" t="s">
        <v>3628</v>
      </c>
      <c r="K4432" s="4" t="s">
        <v>4923</v>
      </c>
      <c r="L4432" s="3"/>
      <c r="O4432" t="str">
        <f t="shared" si="168"/>
        <v>es_memberModifyEvent_exceptJoinStartDt</v>
      </c>
      <c r="P4432" s="3"/>
    </row>
    <row r="4433" spans="10:16" x14ac:dyDescent="0.45">
      <c r="J4433" s="4" t="s">
        <v>3628</v>
      </c>
      <c r="K4433" s="4" t="s">
        <v>4924</v>
      </c>
      <c r="L4433" s="3"/>
      <c r="O4433" t="str">
        <f t="shared" si="168"/>
        <v>es_memberModifyEvent_exceptJoinEndDt</v>
      </c>
      <c r="P4433" s="3"/>
    </row>
    <row r="4434" spans="10:16" x14ac:dyDescent="0.45">
      <c r="J4434" s="4" t="s">
        <v>3628</v>
      </c>
      <c r="K4434" s="4" t="s">
        <v>4925</v>
      </c>
      <c r="L4434" s="3"/>
      <c r="O4434" t="str">
        <f t="shared" si="168"/>
        <v>es_memberModifyEvent_exceptJoinDay</v>
      </c>
      <c r="P4434" s="3"/>
    </row>
    <row r="4435" spans="10:16" x14ac:dyDescent="0.45">
      <c r="J4435" s="4" t="s">
        <v>3628</v>
      </c>
      <c r="K4435" s="4" t="s">
        <v>4926</v>
      </c>
      <c r="L4435" s="3"/>
      <c r="O4435" t="str">
        <f t="shared" si="168"/>
        <v>es_memberModifyEvent_benefitCondition</v>
      </c>
      <c r="P4435" s="3"/>
    </row>
    <row r="4436" spans="10:16" x14ac:dyDescent="0.45">
      <c r="J4436" s="4" t="s">
        <v>3628</v>
      </c>
      <c r="K4436" s="4" t="s">
        <v>4927</v>
      </c>
      <c r="L4436" s="3"/>
      <c r="O4436" t="str">
        <f t="shared" si="168"/>
        <v>es_memberModifyEvent_adminModifyFl</v>
      </c>
      <c r="P4436" s="3"/>
    </row>
    <row r="4437" spans="10:16" x14ac:dyDescent="0.45">
      <c r="J4437" s="4" t="s">
        <v>3628</v>
      </c>
      <c r="K4437" s="4" t="s">
        <v>4928</v>
      </c>
      <c r="L4437" s="3"/>
      <c r="O4437" t="str">
        <f t="shared" si="168"/>
        <v>es_memberModifyEvent_benefitProvideType</v>
      </c>
      <c r="P4437" s="3"/>
    </row>
    <row r="4438" spans="10:16" x14ac:dyDescent="0.45">
      <c r="J4438" s="4" t="s">
        <v>3628</v>
      </c>
      <c r="K4438" s="4" t="s">
        <v>4929</v>
      </c>
      <c r="L4438" s="3"/>
      <c r="O4438" t="str">
        <f t="shared" si="168"/>
        <v>es_memberModifyEvent_benefitType</v>
      </c>
      <c r="P4438" s="3"/>
    </row>
    <row r="4439" spans="10:16" x14ac:dyDescent="0.45">
      <c r="J4439" s="4" t="s">
        <v>3628</v>
      </c>
      <c r="K4439" s="4" t="s">
        <v>4165</v>
      </c>
      <c r="L4439" s="3"/>
      <c r="O4439" t="str">
        <f t="shared" si="168"/>
        <v>es_memberModifyEvent_benefitMileage</v>
      </c>
      <c r="P4439" s="3"/>
    </row>
    <row r="4440" spans="10:16" x14ac:dyDescent="0.45">
      <c r="J4440" s="4" t="s">
        <v>3628</v>
      </c>
      <c r="K4440" s="4" t="s">
        <v>4166</v>
      </c>
      <c r="L4440" s="3"/>
      <c r="O4440" t="str">
        <f t="shared" si="168"/>
        <v>es_memberModifyEvent_benefitCouponSno</v>
      </c>
      <c r="P4440" s="3"/>
    </row>
    <row r="4441" spans="10:16" x14ac:dyDescent="0.45">
      <c r="J4441" s="4" t="s">
        <v>3628</v>
      </c>
      <c r="K4441" s="4" t="s">
        <v>2621</v>
      </c>
      <c r="L4441" s="3"/>
      <c r="O4441" t="str">
        <f t="shared" si="168"/>
        <v>es_memberModifyEvent_managerNo</v>
      </c>
      <c r="P4441" s="3"/>
    </row>
    <row r="4442" spans="10:16" x14ac:dyDescent="0.45">
      <c r="J4442" s="4" t="s">
        <v>3628</v>
      </c>
      <c r="K4442" s="4" t="s">
        <v>4930</v>
      </c>
      <c r="L4442" s="3"/>
      <c r="O4442" t="str">
        <f t="shared" si="168"/>
        <v>es_memberModifyEvent_loginDisplayFl</v>
      </c>
      <c r="P4442" s="3"/>
    </row>
    <row r="4443" spans="10:16" x14ac:dyDescent="0.45">
      <c r="J4443" s="4" t="s">
        <v>3628</v>
      </c>
      <c r="K4443" s="4" t="s">
        <v>4931</v>
      </c>
      <c r="L4443" s="3"/>
      <c r="O4443" t="str">
        <f t="shared" si="168"/>
        <v>es_memberModifyEvent_mainDisplayFl</v>
      </c>
      <c r="P4443" s="3"/>
    </row>
    <row r="4444" spans="10:16" x14ac:dyDescent="0.45">
      <c r="J4444" s="4" t="s">
        <v>3628</v>
      </c>
      <c r="K4444" s="4" t="s">
        <v>4932</v>
      </c>
      <c r="L4444" s="3"/>
      <c r="O4444" t="str">
        <f t="shared" si="168"/>
        <v>es_memberModifyEvent_mypageDisplayFl</v>
      </c>
      <c r="P4444" s="3"/>
    </row>
    <row r="4445" spans="10:16" x14ac:dyDescent="0.45">
      <c r="J4445" s="4" t="s">
        <v>3628</v>
      </c>
      <c r="K4445" s="4" t="s">
        <v>4478</v>
      </c>
      <c r="L4445" s="3"/>
      <c r="O4445" t="str">
        <f t="shared" si="168"/>
        <v>es_memberModifyEvent_popupPositionT</v>
      </c>
      <c r="P4445" s="3"/>
    </row>
    <row r="4446" spans="10:16" x14ac:dyDescent="0.45">
      <c r="J4446" s="4" t="s">
        <v>3628</v>
      </c>
      <c r="K4446" s="4" t="s">
        <v>4479</v>
      </c>
      <c r="L4446" s="3"/>
      <c r="O4446" t="str">
        <f t="shared" si="168"/>
        <v>es_memberModifyEvent_popupPositionL</v>
      </c>
      <c r="P4446" s="3"/>
    </row>
    <row r="4447" spans="10:16" x14ac:dyDescent="0.45">
      <c r="J4447" s="4" t="s">
        <v>3628</v>
      </c>
      <c r="K4447" s="4" t="s">
        <v>4485</v>
      </c>
      <c r="L4447" s="3"/>
      <c r="O4447" t="str">
        <f t="shared" si="168"/>
        <v>es_memberModifyEvent_todayUnSeeFl</v>
      </c>
      <c r="P4447" s="3"/>
    </row>
    <row r="4448" spans="10:16" x14ac:dyDescent="0.45">
      <c r="J4448" s="4" t="s">
        <v>3628</v>
      </c>
      <c r="K4448" s="4" t="s">
        <v>4933</v>
      </c>
      <c r="L4448" s="3"/>
      <c r="O4448" t="str">
        <f t="shared" si="168"/>
        <v>es_memberModifyEvent_popupContentType</v>
      </c>
      <c r="P4448" s="3"/>
    </row>
    <row r="4449" spans="10:16" x14ac:dyDescent="0.45">
      <c r="J4449" s="4" t="s">
        <v>3628</v>
      </c>
      <c r="K4449" s="4" t="s">
        <v>4500</v>
      </c>
      <c r="L4449" s="3"/>
      <c r="O4449" t="str">
        <f t="shared" si="168"/>
        <v>es_memberModifyEvent_popupContent</v>
      </c>
      <c r="P4449" s="3"/>
    </row>
    <row r="4450" spans="10:16" x14ac:dyDescent="0.45">
      <c r="J4450" s="4" t="s">
        <v>3628</v>
      </c>
      <c r="K4450" s="4" t="s">
        <v>2486</v>
      </c>
      <c r="L4450" s="3"/>
      <c r="O4450" t="str">
        <f t="shared" si="168"/>
        <v>es_memberModifyEvent_regDt</v>
      </c>
      <c r="P4450" s="3"/>
    </row>
    <row r="4451" spans="10:16" x14ac:dyDescent="0.45">
      <c r="J4451" s="4" t="s">
        <v>3628</v>
      </c>
      <c r="K4451" s="4" t="s">
        <v>2487</v>
      </c>
      <c r="L4451" s="3"/>
      <c r="O4451" t="str">
        <f t="shared" si="168"/>
        <v>es_memberModifyEvent_modDt</v>
      </c>
      <c r="P4451" s="3"/>
    </row>
    <row r="4452" spans="10:16" x14ac:dyDescent="0.45">
      <c r="J4452" s="4" t="s">
        <v>3629</v>
      </c>
      <c r="K4452" s="4" t="s">
        <v>2450</v>
      </c>
      <c r="L4452" s="3" t="s">
        <v>5505</v>
      </c>
      <c r="O4452" t="str">
        <f t="shared" si="168"/>
        <v>es_memberModifyEventResult_sno</v>
      </c>
      <c r="P4452" s="3" t="s">
        <v>5505</v>
      </c>
    </row>
    <row r="4453" spans="10:16" x14ac:dyDescent="0.45">
      <c r="J4453" s="4" t="s">
        <v>3629</v>
      </c>
      <c r="K4453" s="4" t="s">
        <v>4934</v>
      </c>
      <c r="L4453" s="3"/>
      <c r="O4453" t="str">
        <f t="shared" si="168"/>
        <v>es_memberModifyEventResult_eventNo</v>
      </c>
      <c r="P4453" s="3"/>
    </row>
    <row r="4454" spans="10:16" x14ac:dyDescent="0.45">
      <c r="J4454" s="4" t="s">
        <v>3629</v>
      </c>
      <c r="K4454" s="4" t="s">
        <v>4916</v>
      </c>
      <c r="L4454" s="3"/>
      <c r="O4454" t="str">
        <f t="shared" si="168"/>
        <v>es_memberModifyEventResult_eventType</v>
      </c>
      <c r="P4454" s="3"/>
    </row>
    <row r="4455" spans="10:16" x14ac:dyDescent="0.45">
      <c r="J4455" s="4" t="s">
        <v>3629</v>
      </c>
      <c r="K4455" s="4" t="s">
        <v>2454</v>
      </c>
      <c r="L4455" s="3"/>
      <c r="O4455" t="str">
        <f t="shared" si="168"/>
        <v>es_memberModifyEventResult_memNo</v>
      </c>
      <c r="P4455" s="3"/>
    </row>
    <row r="4456" spans="10:16" x14ac:dyDescent="0.45">
      <c r="J4456" s="4" t="s">
        <v>3629</v>
      </c>
      <c r="K4456" s="4" t="s">
        <v>2818</v>
      </c>
      <c r="L4456" s="3"/>
      <c r="O4456" t="str">
        <f t="shared" si="168"/>
        <v>es_memberModifyEventResult_memNm</v>
      </c>
      <c r="P4456" s="3"/>
    </row>
    <row r="4457" spans="10:16" x14ac:dyDescent="0.45">
      <c r="J4457" s="4" t="s">
        <v>3629</v>
      </c>
      <c r="K4457" s="4" t="s">
        <v>4109</v>
      </c>
      <c r="L4457" s="3"/>
      <c r="O4457" t="str">
        <f t="shared" si="168"/>
        <v>es_memberModifyEventResult_groupNm</v>
      </c>
      <c r="P4457" s="3"/>
    </row>
    <row r="4458" spans="10:16" x14ac:dyDescent="0.45">
      <c r="J4458" s="4" t="s">
        <v>3629</v>
      </c>
      <c r="K4458" s="4" t="s">
        <v>4935</v>
      </c>
      <c r="L4458" s="3"/>
      <c r="O4458" t="str">
        <f t="shared" si="168"/>
        <v>es_memberModifyEventResult_modifiedField</v>
      </c>
      <c r="P4458" s="3"/>
    </row>
    <row r="4459" spans="10:16" x14ac:dyDescent="0.45">
      <c r="J4459" s="4" t="s">
        <v>3629</v>
      </c>
      <c r="K4459" s="4" t="s">
        <v>4936</v>
      </c>
      <c r="L4459" s="3"/>
      <c r="O4459" t="str">
        <f t="shared" si="168"/>
        <v>es_memberModifyEventResult_provideBenefitType</v>
      </c>
      <c r="P4459" s="3"/>
    </row>
    <row r="4460" spans="10:16" x14ac:dyDescent="0.45">
      <c r="J4460" s="4" t="s">
        <v>3629</v>
      </c>
      <c r="K4460" s="4" t="s">
        <v>4937</v>
      </c>
      <c r="L4460" s="3"/>
      <c r="O4460" t="str">
        <f t="shared" si="168"/>
        <v>es_memberModifyEventResult_provideBenefitMileage</v>
      </c>
      <c r="P4460" s="3"/>
    </row>
    <row r="4461" spans="10:16" x14ac:dyDescent="0.45">
      <c r="J4461" s="4" t="s">
        <v>3629</v>
      </c>
      <c r="K4461" s="4" t="s">
        <v>4938</v>
      </c>
      <c r="L4461" s="3"/>
      <c r="O4461" t="str">
        <f t="shared" si="168"/>
        <v>es_memberModifyEventResult_provideBenefitCouponSno</v>
      </c>
      <c r="P4461" s="3"/>
    </row>
    <row r="4462" spans="10:16" x14ac:dyDescent="0.45">
      <c r="J4462" s="4" t="s">
        <v>3629</v>
      </c>
      <c r="K4462" s="4" t="s">
        <v>4939</v>
      </c>
      <c r="L4462" s="3"/>
      <c r="O4462" t="str">
        <f t="shared" si="168"/>
        <v>es_memberModifyEventResult_provideMemberCouponSno</v>
      </c>
      <c r="P4462" s="3"/>
    </row>
    <row r="4463" spans="10:16" x14ac:dyDescent="0.45">
      <c r="J4463" s="4" t="s">
        <v>3629</v>
      </c>
      <c r="K4463" s="4" t="s">
        <v>2486</v>
      </c>
      <c r="L4463" s="3"/>
      <c r="O4463" t="str">
        <f t="shared" si="168"/>
        <v>es_memberModifyEventResult_regDt</v>
      </c>
      <c r="P4463" s="3"/>
    </row>
    <row r="4464" spans="10:16" x14ac:dyDescent="0.45">
      <c r="J4464" s="4" t="s">
        <v>3629</v>
      </c>
      <c r="K4464" s="4" t="s">
        <v>2487</v>
      </c>
      <c r="L4464" s="3"/>
      <c r="O4464" t="str">
        <f t="shared" si="168"/>
        <v>es_memberModifyEventResult_modDt</v>
      </c>
      <c r="P4464" s="3"/>
    </row>
    <row r="4465" spans="10:16" x14ac:dyDescent="0.45">
      <c r="J4465" s="4" t="s">
        <v>3630</v>
      </c>
      <c r="K4465" s="4" t="s">
        <v>2450</v>
      </c>
      <c r="L4465" s="3" t="s">
        <v>5505</v>
      </c>
      <c r="O4465" t="str">
        <f t="shared" si="168"/>
        <v>es_memberNotificationLog_sno</v>
      </c>
      <c r="P4465" s="3" t="s">
        <v>5505</v>
      </c>
    </row>
    <row r="4466" spans="10:16" x14ac:dyDescent="0.45">
      <c r="J4466" s="4" t="s">
        <v>3630</v>
      </c>
      <c r="K4466" s="4" t="s">
        <v>2454</v>
      </c>
      <c r="L4466" s="3" t="s">
        <v>5506</v>
      </c>
      <c r="O4466" t="str">
        <f t="shared" si="168"/>
        <v>es_memberNotificationLog_memNo</v>
      </c>
      <c r="P4466" s="3" t="s">
        <v>5506</v>
      </c>
    </row>
    <row r="4467" spans="10:16" x14ac:dyDescent="0.45">
      <c r="J4467" s="4" t="s">
        <v>3630</v>
      </c>
      <c r="K4467" s="4" t="s">
        <v>3141</v>
      </c>
      <c r="L4467" s="3"/>
      <c r="O4467" t="str">
        <f t="shared" si="168"/>
        <v>es_memberNotificationLog_type</v>
      </c>
      <c r="P4467" s="3"/>
    </row>
    <row r="4468" spans="10:16" x14ac:dyDescent="0.45">
      <c r="J4468" s="4" t="s">
        <v>3630</v>
      </c>
      <c r="K4468" s="4" t="s">
        <v>4940</v>
      </c>
      <c r="L4468" s="3" t="s">
        <v>5506</v>
      </c>
      <c r="O4468" t="str">
        <f t="shared" si="168"/>
        <v>es_memberNotificationLog_typeLogSno</v>
      </c>
      <c r="P4468" s="3" t="s">
        <v>5506</v>
      </c>
    </row>
    <row r="4469" spans="10:16" x14ac:dyDescent="0.45">
      <c r="J4469" s="4" t="s">
        <v>3630</v>
      </c>
      <c r="K4469" s="4" t="s">
        <v>4941</v>
      </c>
      <c r="L4469" s="3"/>
      <c r="O4469" t="str">
        <f t="shared" si="168"/>
        <v>es_memberNotificationLog_reasonCode</v>
      </c>
      <c r="P4469" s="3"/>
    </row>
    <row r="4470" spans="10:16" x14ac:dyDescent="0.45">
      <c r="J4470" s="4" t="s">
        <v>3630</v>
      </c>
      <c r="K4470" s="4" t="s">
        <v>2486</v>
      </c>
      <c r="L4470" s="3"/>
      <c r="O4470" t="str">
        <f t="shared" si="168"/>
        <v>es_memberNotificationLog_regDt</v>
      </c>
      <c r="P4470" s="3"/>
    </row>
    <row r="4471" spans="10:16" x14ac:dyDescent="0.45">
      <c r="J4471" s="4" t="s">
        <v>3630</v>
      </c>
      <c r="K4471" s="4" t="s">
        <v>2487</v>
      </c>
      <c r="L4471" s="3"/>
      <c r="O4471" t="str">
        <f t="shared" si="168"/>
        <v>es_memberNotificationLog_modDt</v>
      </c>
      <c r="P4471" s="3"/>
    </row>
    <row r="4472" spans="10:16" x14ac:dyDescent="0.45">
      <c r="J4472" s="4" t="s">
        <v>3631</v>
      </c>
      <c r="K4472" s="4" t="s">
        <v>2454</v>
      </c>
      <c r="L4472" s="3" t="s">
        <v>5505</v>
      </c>
      <c r="O4472" t="str">
        <f t="shared" si="168"/>
        <v>es_memberOrderGoodsCount_memNo</v>
      </c>
      <c r="P4472" s="3" t="s">
        <v>5505</v>
      </c>
    </row>
    <row r="4473" spans="10:16" x14ac:dyDescent="0.45">
      <c r="J4473" s="4" t="s">
        <v>3631</v>
      </c>
      <c r="K4473" s="4" t="s">
        <v>2475</v>
      </c>
      <c r="L4473" s="3" t="s">
        <v>5505</v>
      </c>
      <c r="O4473" t="str">
        <f t="shared" si="168"/>
        <v>es_memberOrderGoodsCount_goodsNo</v>
      </c>
      <c r="P4473" s="3" t="s">
        <v>5505</v>
      </c>
    </row>
    <row r="4474" spans="10:16" x14ac:dyDescent="0.45">
      <c r="J4474" s="4" t="s">
        <v>3631</v>
      </c>
      <c r="K4474" s="4" t="s">
        <v>4942</v>
      </c>
      <c r="L4474" s="3"/>
      <c r="O4474" t="str">
        <f t="shared" si="168"/>
        <v>es_memberOrderGoodsCount_orderCount</v>
      </c>
      <c r="P4474" s="3"/>
    </row>
    <row r="4475" spans="10:16" x14ac:dyDescent="0.45">
      <c r="J4475" s="4" t="s">
        <v>3631</v>
      </c>
      <c r="K4475" s="4" t="s">
        <v>2486</v>
      </c>
      <c r="L4475" s="3"/>
      <c r="O4475" t="str">
        <f t="shared" si="168"/>
        <v>es_memberOrderGoodsCount_regDt</v>
      </c>
      <c r="P4475" s="3"/>
    </row>
    <row r="4476" spans="10:16" x14ac:dyDescent="0.45">
      <c r="J4476" s="4" t="s">
        <v>3631</v>
      </c>
      <c r="K4476" s="4" t="s">
        <v>2487</v>
      </c>
      <c r="L4476" s="3"/>
      <c r="O4476" t="str">
        <f t="shared" si="168"/>
        <v>es_memberOrderGoodsCount_modDt</v>
      </c>
      <c r="P4476" s="3"/>
    </row>
    <row r="4477" spans="10:16" x14ac:dyDescent="0.45">
      <c r="J4477" s="4" t="s">
        <v>3632</v>
      </c>
      <c r="K4477" s="4" t="s">
        <v>2450</v>
      </c>
      <c r="L4477" s="3" t="s">
        <v>5505</v>
      </c>
      <c r="O4477" t="str">
        <f t="shared" si="168"/>
        <v>es_memberOrderGoodsCountLog_sno</v>
      </c>
      <c r="P4477" s="3" t="s">
        <v>5505</v>
      </c>
    </row>
    <row r="4478" spans="10:16" x14ac:dyDescent="0.45">
      <c r="J4478" s="4" t="s">
        <v>3632</v>
      </c>
      <c r="K4478" s="4" t="s">
        <v>2454</v>
      </c>
      <c r="L4478" s="3"/>
      <c r="O4478" t="str">
        <f t="shared" si="168"/>
        <v>es_memberOrderGoodsCountLog_memNo</v>
      </c>
      <c r="P4478" s="3"/>
    </row>
    <row r="4479" spans="10:16" x14ac:dyDescent="0.45">
      <c r="J4479" s="4" t="s">
        <v>3632</v>
      </c>
      <c r="K4479" s="4" t="s">
        <v>2475</v>
      </c>
      <c r="L4479" s="3"/>
      <c r="O4479" t="str">
        <f t="shared" si="168"/>
        <v>es_memberOrderGoodsCountLog_goodsNo</v>
      </c>
      <c r="P4479" s="3"/>
    </row>
    <row r="4480" spans="10:16" x14ac:dyDescent="0.45">
      <c r="J4480" s="4" t="s">
        <v>3632</v>
      </c>
      <c r="K4480" s="4" t="s">
        <v>4943</v>
      </c>
      <c r="L4480" s="3"/>
      <c r="O4480" t="str">
        <f t="shared" si="168"/>
        <v>es_memberOrderGoodsCountLog_orderCountBefore</v>
      </c>
      <c r="P4480" s="3"/>
    </row>
    <row r="4481" spans="10:16" x14ac:dyDescent="0.45">
      <c r="J4481" s="4" t="s">
        <v>3632</v>
      </c>
      <c r="K4481" s="4" t="s">
        <v>4944</v>
      </c>
      <c r="L4481" s="3"/>
      <c r="O4481" t="str">
        <f t="shared" si="168"/>
        <v>es_memberOrderGoodsCountLog_orderCountAfter</v>
      </c>
      <c r="P4481" s="3"/>
    </row>
    <row r="4482" spans="10:16" x14ac:dyDescent="0.45">
      <c r="J4482" s="4" t="s">
        <v>3632</v>
      </c>
      <c r="K4482" s="4" t="s">
        <v>2477</v>
      </c>
      <c r="L4482" s="3"/>
      <c r="O4482" t="str">
        <f t="shared" si="168"/>
        <v>es_memberOrderGoodsCountLog_orderNo</v>
      </c>
      <c r="P4482" s="3"/>
    </row>
    <row r="4483" spans="10:16" x14ac:dyDescent="0.45">
      <c r="J4483" s="4" t="s">
        <v>3632</v>
      </c>
      <c r="K4483" s="4" t="s">
        <v>4945</v>
      </c>
      <c r="L4483" s="3"/>
      <c r="O4483" t="str">
        <f t="shared" si="168"/>
        <v>es_memberOrderGoodsCountLog_acceptIp</v>
      </c>
      <c r="P4483" s="3"/>
    </row>
    <row r="4484" spans="10:16" x14ac:dyDescent="0.45">
      <c r="J4484" s="4" t="s">
        <v>3632</v>
      </c>
      <c r="K4484" s="4" t="s">
        <v>2486</v>
      </c>
      <c r="L4484" s="3"/>
      <c r="O4484" t="str">
        <f t="shared" si="168"/>
        <v>es_memberOrderGoodsCountLog_regDt</v>
      </c>
      <c r="P4484" s="3"/>
    </row>
    <row r="4485" spans="10:16" x14ac:dyDescent="0.45">
      <c r="J4485" s="4" t="s">
        <v>3633</v>
      </c>
      <c r="K4485" s="4" t="s">
        <v>2450</v>
      </c>
      <c r="L4485" s="3" t="s">
        <v>5505</v>
      </c>
      <c r="O4485" t="str">
        <f t="shared" ref="O4485:O4548" si="169">J4485&amp;"_"&amp;K4485</f>
        <v>es_memberSimpleJoinLog_sno</v>
      </c>
      <c r="P4485" s="3" t="s">
        <v>5505</v>
      </c>
    </row>
    <row r="4486" spans="10:16" x14ac:dyDescent="0.45">
      <c r="J4486" s="4" t="s">
        <v>3633</v>
      </c>
      <c r="K4486" s="4" t="s">
        <v>4916</v>
      </c>
      <c r="L4486" s="3"/>
      <c r="O4486" t="str">
        <f t="shared" si="169"/>
        <v>es_memberSimpleJoinLog_eventType</v>
      </c>
      <c r="P4486" s="3"/>
    </row>
    <row r="4487" spans="10:16" x14ac:dyDescent="0.45">
      <c r="J4487" s="4" t="s">
        <v>3633</v>
      </c>
      <c r="K4487" s="4" t="s">
        <v>2454</v>
      </c>
      <c r="L4487" s="3"/>
      <c r="O4487" t="str">
        <f t="shared" si="169"/>
        <v>es_memberSimpleJoinLog_memNo</v>
      </c>
      <c r="P4487" s="3"/>
    </row>
    <row r="4488" spans="10:16" x14ac:dyDescent="0.45">
      <c r="J4488" s="4" t="s">
        <v>3633</v>
      </c>
      <c r="K4488" s="4" t="s">
        <v>2814</v>
      </c>
      <c r="L4488" s="3"/>
      <c r="O4488" t="str">
        <f t="shared" si="169"/>
        <v>es_memberSimpleJoinLog_memId</v>
      </c>
      <c r="P4488" s="3"/>
    </row>
    <row r="4489" spans="10:16" x14ac:dyDescent="0.45">
      <c r="J4489" s="4" t="s">
        <v>3633</v>
      </c>
      <c r="K4489" s="4" t="s">
        <v>2824</v>
      </c>
      <c r="L4489" s="3"/>
      <c r="O4489" t="str">
        <f t="shared" si="169"/>
        <v>es_memberSimpleJoinLog_appFl</v>
      </c>
      <c r="P4489" s="3"/>
    </row>
    <row r="4490" spans="10:16" x14ac:dyDescent="0.45">
      <c r="J4490" s="4" t="s">
        <v>3633</v>
      </c>
      <c r="K4490" s="4" t="s">
        <v>2815</v>
      </c>
      <c r="L4490" s="3"/>
      <c r="O4490" t="str">
        <f t="shared" si="169"/>
        <v>es_memberSimpleJoinLog_groupSno</v>
      </c>
      <c r="P4490" s="3"/>
    </row>
    <row r="4491" spans="10:16" x14ac:dyDescent="0.45">
      <c r="J4491" s="4" t="s">
        <v>3633</v>
      </c>
      <c r="K4491" s="4" t="s">
        <v>2506</v>
      </c>
      <c r="L4491" s="3"/>
      <c r="O4491" t="str">
        <f t="shared" si="169"/>
        <v>es_memberSimpleJoinLog_memberCouponNo</v>
      </c>
      <c r="P4491" s="3"/>
    </row>
    <row r="4492" spans="10:16" x14ac:dyDescent="0.45">
      <c r="J4492" s="4" t="s">
        <v>3633</v>
      </c>
      <c r="K4492" s="4" t="s">
        <v>2563</v>
      </c>
      <c r="L4492" s="3"/>
      <c r="O4492" t="str">
        <f t="shared" si="169"/>
        <v>es_memberSimpleJoinLog_couponNm</v>
      </c>
      <c r="P4492" s="3"/>
    </row>
    <row r="4493" spans="10:16" x14ac:dyDescent="0.45">
      <c r="J4493" s="4" t="s">
        <v>3633</v>
      </c>
      <c r="K4493" s="4" t="s">
        <v>2478</v>
      </c>
      <c r="L4493" s="3"/>
      <c r="O4493" t="str">
        <f t="shared" si="169"/>
        <v>es_memberSimpleJoinLog_mileage</v>
      </c>
      <c r="P4493" s="3"/>
    </row>
    <row r="4494" spans="10:16" x14ac:dyDescent="0.45">
      <c r="J4494" s="4" t="s">
        <v>3633</v>
      </c>
      <c r="K4494" s="4" t="s">
        <v>2486</v>
      </c>
      <c r="L4494" s="3"/>
      <c r="O4494" t="str">
        <f t="shared" si="169"/>
        <v>es_memberSimpleJoinLog_regDt</v>
      </c>
      <c r="P4494" s="3"/>
    </row>
    <row r="4495" spans="10:16" x14ac:dyDescent="0.45">
      <c r="J4495" s="4" t="s">
        <v>3634</v>
      </c>
      <c r="K4495" s="4" t="s">
        <v>2450</v>
      </c>
      <c r="L4495" s="3" t="s">
        <v>5505</v>
      </c>
      <c r="O4495" t="str">
        <f t="shared" si="169"/>
        <v>es_memberSimpleJoinPushLog_sno</v>
      </c>
      <c r="P4495" s="3" t="s">
        <v>5505</v>
      </c>
    </row>
    <row r="4496" spans="10:16" x14ac:dyDescent="0.45">
      <c r="J4496" s="4" t="s">
        <v>3634</v>
      </c>
      <c r="K4496" s="4" t="s">
        <v>4916</v>
      </c>
      <c r="L4496" s="3"/>
      <c r="O4496" t="str">
        <f t="shared" si="169"/>
        <v>es_memberSimpleJoinPushLog_eventType</v>
      </c>
      <c r="P4496" s="3"/>
    </row>
    <row r="4497" spans="10:16" x14ac:dyDescent="0.45">
      <c r="J4497" s="4" t="s">
        <v>3634</v>
      </c>
      <c r="K4497" s="4" t="s">
        <v>2486</v>
      </c>
      <c r="L4497" s="3"/>
      <c r="O4497" t="str">
        <f t="shared" si="169"/>
        <v>es_memberSimpleJoinPushLog_regDt</v>
      </c>
      <c r="P4497" s="3"/>
    </row>
    <row r="4498" spans="10:16" x14ac:dyDescent="0.45">
      <c r="J4498" s="4" t="s">
        <v>3635</v>
      </c>
      <c r="K4498" s="4" t="s">
        <v>4946</v>
      </c>
      <c r="L4498" s="3" t="s">
        <v>5505</v>
      </c>
      <c r="O4498" t="str">
        <f t="shared" si="169"/>
        <v>es_memberSleep_sleepNo</v>
      </c>
      <c r="P4498" s="3" t="s">
        <v>5505</v>
      </c>
    </row>
    <row r="4499" spans="10:16" x14ac:dyDescent="0.45">
      <c r="J4499" s="4" t="s">
        <v>3636</v>
      </c>
      <c r="K4499" s="4" t="s">
        <v>4947</v>
      </c>
      <c r="L4499" s="3" t="s">
        <v>5506</v>
      </c>
      <c r="O4499" t="str">
        <f t="shared" si="169"/>
        <v>es_memberSleep_sleepDt</v>
      </c>
      <c r="P4499" s="3" t="s">
        <v>5506</v>
      </c>
    </row>
    <row r="4500" spans="10:16" x14ac:dyDescent="0.45">
      <c r="J4500" s="4" t="s">
        <v>3636</v>
      </c>
      <c r="K4500" s="4" t="s">
        <v>2454</v>
      </c>
      <c r="L4500" s="3" t="s">
        <v>5507</v>
      </c>
      <c r="O4500" t="str">
        <f t="shared" si="169"/>
        <v>es_memberSleep_memNo</v>
      </c>
      <c r="P4500" s="3" t="s">
        <v>5507</v>
      </c>
    </row>
    <row r="4501" spans="10:16" x14ac:dyDescent="0.45">
      <c r="J4501" s="4" t="s">
        <v>3636</v>
      </c>
      <c r="K4501" s="4" t="s">
        <v>2814</v>
      </c>
      <c r="L4501" s="3" t="s">
        <v>5506</v>
      </c>
      <c r="O4501" t="str">
        <f t="shared" si="169"/>
        <v>es_memberSleep_memId</v>
      </c>
      <c r="P4501" s="3" t="s">
        <v>5506</v>
      </c>
    </row>
    <row r="4502" spans="10:16" x14ac:dyDescent="0.45">
      <c r="J4502" s="4" t="s">
        <v>3636</v>
      </c>
      <c r="K4502" s="4" t="s">
        <v>2818</v>
      </c>
      <c r="L4502" s="3"/>
      <c r="O4502" t="str">
        <f t="shared" si="169"/>
        <v>es_memberSleep_memNm</v>
      </c>
      <c r="P4502" s="3"/>
    </row>
    <row r="4503" spans="10:16" x14ac:dyDescent="0.45">
      <c r="J4503" s="4" t="s">
        <v>3636</v>
      </c>
      <c r="K4503" s="4" t="s">
        <v>2478</v>
      </c>
      <c r="L4503" s="3"/>
      <c r="O4503" t="str">
        <f t="shared" si="169"/>
        <v>es_memberSleep_mileage</v>
      </c>
      <c r="P4503" s="3"/>
    </row>
    <row r="4504" spans="10:16" x14ac:dyDescent="0.45">
      <c r="J4504" s="4" t="s">
        <v>3636</v>
      </c>
      <c r="K4504" s="4" t="s">
        <v>2851</v>
      </c>
      <c r="L4504" s="3"/>
      <c r="O4504" t="str">
        <f t="shared" si="169"/>
        <v>es_memberSleep_deposit</v>
      </c>
      <c r="P4504" s="3"/>
    </row>
    <row r="4505" spans="10:16" x14ac:dyDescent="0.45">
      <c r="J4505" s="4" t="s">
        <v>3636</v>
      </c>
      <c r="K4505" s="4" t="s">
        <v>2815</v>
      </c>
      <c r="L4505" s="3"/>
      <c r="O4505" t="str">
        <f t="shared" si="169"/>
        <v>es_memberSleep_groupSno</v>
      </c>
      <c r="P4505" s="3"/>
    </row>
    <row r="4506" spans="10:16" x14ac:dyDescent="0.45">
      <c r="J4506" s="4" t="s">
        <v>3636</v>
      </c>
      <c r="K4506" s="4" t="s">
        <v>2832</v>
      </c>
      <c r="L4506" s="3" t="s">
        <v>5506</v>
      </c>
      <c r="O4506" t="str">
        <f t="shared" si="169"/>
        <v>es_memberSleep_email</v>
      </c>
      <c r="P4506" s="3" t="s">
        <v>5506</v>
      </c>
    </row>
    <row r="4507" spans="10:16" x14ac:dyDescent="0.45">
      <c r="J4507" s="4" t="s">
        <v>3636</v>
      </c>
      <c r="K4507" s="4" t="s">
        <v>2840</v>
      </c>
      <c r="L4507" s="3"/>
      <c r="O4507" t="str">
        <f t="shared" si="169"/>
        <v>es_memberSleep_cellPhone</v>
      </c>
      <c r="P4507" s="3"/>
    </row>
    <row r="4508" spans="10:16" x14ac:dyDescent="0.45">
      <c r="J4508" s="4" t="s">
        <v>3636</v>
      </c>
      <c r="K4508" s="4" t="s">
        <v>2838</v>
      </c>
      <c r="L4508" s="3"/>
      <c r="O4508" t="str">
        <f t="shared" si="169"/>
        <v>es_memberSleep_phone</v>
      </c>
      <c r="P4508" s="3"/>
    </row>
    <row r="4509" spans="10:16" x14ac:dyDescent="0.45">
      <c r="J4509" s="4" t="s">
        <v>3636</v>
      </c>
      <c r="K4509" s="4" t="s">
        <v>2859</v>
      </c>
      <c r="L4509" s="3"/>
      <c r="O4509" t="str">
        <f t="shared" si="169"/>
        <v>es_memberSleep_entryDt</v>
      </c>
      <c r="P4509" s="3"/>
    </row>
    <row r="4510" spans="10:16" x14ac:dyDescent="0.45">
      <c r="J4510" s="4" t="s">
        <v>3636</v>
      </c>
      <c r="K4510" s="4" t="s">
        <v>4948</v>
      </c>
      <c r="L4510" s="3"/>
      <c r="O4510" t="str">
        <f t="shared" si="169"/>
        <v>es_memberSleep_encryptData</v>
      </c>
      <c r="P4510" s="3"/>
    </row>
    <row r="4511" spans="10:16" x14ac:dyDescent="0.45">
      <c r="J4511" s="4" t="s">
        <v>3636</v>
      </c>
      <c r="K4511" s="4" t="s">
        <v>2486</v>
      </c>
      <c r="L4511" s="3"/>
      <c r="O4511" t="str">
        <f t="shared" si="169"/>
        <v>es_memberSleep_regDt</v>
      </c>
      <c r="P4511" s="3"/>
    </row>
    <row r="4512" spans="10:16" x14ac:dyDescent="0.45">
      <c r="J4512" s="4" t="s">
        <v>3636</v>
      </c>
      <c r="K4512" s="4" t="s">
        <v>2487</v>
      </c>
      <c r="L4512" s="3"/>
      <c r="O4512" t="str">
        <f t="shared" si="169"/>
        <v>es_memberSleep_modDt</v>
      </c>
      <c r="P4512" s="3"/>
    </row>
    <row r="4513" spans="10:16" x14ac:dyDescent="0.45">
      <c r="J4513" s="4" t="s">
        <v>845</v>
      </c>
      <c r="K4513" s="4" t="s">
        <v>2450</v>
      </c>
      <c r="L4513" s="3" t="s">
        <v>5505</v>
      </c>
      <c r="O4513" t="str">
        <f t="shared" si="169"/>
        <v>es_memberSns_sno</v>
      </c>
      <c r="P4513" s="3" t="s">
        <v>5505</v>
      </c>
    </row>
    <row r="4514" spans="10:16" x14ac:dyDescent="0.45">
      <c r="J4514" s="4" t="s">
        <v>845</v>
      </c>
      <c r="K4514" s="4" t="s">
        <v>2496</v>
      </c>
      <c r="L4514" s="3"/>
      <c r="O4514" t="str">
        <f t="shared" si="169"/>
        <v>es_memberSns_mallSno</v>
      </c>
      <c r="P4514" s="3"/>
    </row>
    <row r="4515" spans="10:16" x14ac:dyDescent="0.45">
      <c r="J4515" s="4" t="s">
        <v>845</v>
      </c>
      <c r="K4515" s="4" t="s">
        <v>2454</v>
      </c>
      <c r="L4515" s="3" t="s">
        <v>5506</v>
      </c>
      <c r="O4515" t="str">
        <f t="shared" si="169"/>
        <v>es_memberSns_memNo</v>
      </c>
      <c r="P4515" s="3" t="s">
        <v>5506</v>
      </c>
    </row>
    <row r="4516" spans="10:16" x14ac:dyDescent="0.45">
      <c r="J4516" s="4" t="s">
        <v>845</v>
      </c>
      <c r="K4516" s="4" t="s">
        <v>2928</v>
      </c>
      <c r="L4516" s="3"/>
      <c r="O4516" t="str">
        <f t="shared" si="169"/>
        <v>es_memberSns_appId</v>
      </c>
      <c r="P4516" s="3"/>
    </row>
    <row r="4517" spans="10:16" x14ac:dyDescent="0.45">
      <c r="J4517" s="4" t="s">
        <v>845</v>
      </c>
      <c r="K4517" s="4" t="s">
        <v>2929</v>
      </c>
      <c r="L4517" s="3"/>
      <c r="O4517" t="str">
        <f t="shared" si="169"/>
        <v>es_memberSns_uuid</v>
      </c>
      <c r="P4517" s="3"/>
    </row>
    <row r="4518" spans="10:16" x14ac:dyDescent="0.45">
      <c r="J4518" s="4" t="s">
        <v>845</v>
      </c>
      <c r="K4518" s="4" t="s">
        <v>2930</v>
      </c>
      <c r="L4518" s="3"/>
      <c r="O4518" t="str">
        <f t="shared" si="169"/>
        <v>es_memberSns_snsJoinFl</v>
      </c>
      <c r="P4518" s="3"/>
    </row>
    <row r="4519" spans="10:16" x14ac:dyDescent="0.45">
      <c r="J4519" s="4" t="s">
        <v>845</v>
      </c>
      <c r="K4519" s="4" t="s">
        <v>2931</v>
      </c>
      <c r="L4519" s="3"/>
      <c r="O4519" t="str">
        <f t="shared" si="169"/>
        <v>es_memberSns_snsTypeFl</v>
      </c>
      <c r="P4519" s="3"/>
    </row>
    <row r="4520" spans="10:16" x14ac:dyDescent="0.45">
      <c r="J4520" s="4" t="s">
        <v>845</v>
      </c>
      <c r="K4520" s="4" t="s">
        <v>2932</v>
      </c>
      <c r="L4520" s="3"/>
      <c r="O4520" t="str">
        <f t="shared" si="169"/>
        <v>es_memberSns_connectFl</v>
      </c>
      <c r="P4520" s="3"/>
    </row>
    <row r="4521" spans="10:16" x14ac:dyDescent="0.45">
      <c r="J4521" s="4" t="s">
        <v>845</v>
      </c>
      <c r="K4521" s="4" t="s">
        <v>2933</v>
      </c>
      <c r="L4521" s="3"/>
      <c r="O4521" t="str">
        <f t="shared" si="169"/>
        <v>es_memberSns_accessToken</v>
      </c>
      <c r="P4521" s="3"/>
    </row>
    <row r="4522" spans="10:16" x14ac:dyDescent="0.45">
      <c r="J4522" s="4" t="s">
        <v>845</v>
      </c>
      <c r="K4522" s="4" t="s">
        <v>2934</v>
      </c>
      <c r="L4522" s="3"/>
      <c r="O4522" t="str">
        <f t="shared" si="169"/>
        <v>es_memberSns_refreshToken</v>
      </c>
      <c r="P4522" s="3"/>
    </row>
    <row r="4523" spans="10:16" x14ac:dyDescent="0.45">
      <c r="J4523" s="4" t="s">
        <v>845</v>
      </c>
      <c r="K4523" s="4" t="s">
        <v>2486</v>
      </c>
      <c r="L4523" s="3"/>
      <c r="O4523" t="str">
        <f t="shared" si="169"/>
        <v>es_memberSns_regDt</v>
      </c>
      <c r="P4523" s="3"/>
    </row>
    <row r="4524" spans="10:16" x14ac:dyDescent="0.45">
      <c r="J4524" s="4" t="s">
        <v>845</v>
      </c>
      <c r="K4524" s="4" t="s">
        <v>2487</v>
      </c>
      <c r="L4524" s="3"/>
      <c r="O4524" t="str">
        <f t="shared" si="169"/>
        <v>es_memberSns_modDt</v>
      </c>
      <c r="P4524" s="3"/>
    </row>
    <row r="4525" spans="10:16" x14ac:dyDescent="0.45">
      <c r="J4525" s="4" t="s">
        <v>3637</v>
      </c>
      <c r="K4525" s="4" t="s">
        <v>2450</v>
      </c>
      <c r="L4525" s="3" t="s">
        <v>5505</v>
      </c>
      <c r="O4525" t="str">
        <f t="shared" si="169"/>
        <v>es_memberStatistics_sno</v>
      </c>
      <c r="P4525" s="3" t="s">
        <v>5505</v>
      </c>
    </row>
    <row r="4526" spans="10:16" x14ac:dyDescent="0.45">
      <c r="J4526" s="4" t="s">
        <v>3637</v>
      </c>
      <c r="K4526" s="4" t="s">
        <v>4949</v>
      </c>
      <c r="L4526" s="3"/>
      <c r="O4526" t="str">
        <f t="shared" si="169"/>
        <v>es_memberStatistics_statisticsDt</v>
      </c>
      <c r="P4526" s="3"/>
    </row>
    <row r="4527" spans="10:16" x14ac:dyDescent="0.45">
      <c r="J4527" s="4" t="s">
        <v>3637</v>
      </c>
      <c r="K4527" s="4" t="s">
        <v>4693</v>
      </c>
      <c r="L4527" s="3"/>
      <c r="O4527" t="str">
        <f t="shared" si="169"/>
        <v>es_memberStatistics_total</v>
      </c>
      <c r="P4527" s="3"/>
    </row>
    <row r="4528" spans="10:16" x14ac:dyDescent="0.45">
      <c r="J4528" s="4" t="s">
        <v>3637</v>
      </c>
      <c r="K4528" s="4" t="s">
        <v>4950</v>
      </c>
      <c r="L4528" s="3"/>
      <c r="O4528" t="str">
        <f t="shared" si="169"/>
        <v>es_memberStatistics_male</v>
      </c>
      <c r="P4528" s="3"/>
    </row>
    <row r="4529" spans="10:16" x14ac:dyDescent="0.45">
      <c r="J4529" s="4" t="s">
        <v>3637</v>
      </c>
      <c r="K4529" s="4" t="s">
        <v>4951</v>
      </c>
      <c r="L4529" s="3"/>
      <c r="O4529" t="str">
        <f t="shared" si="169"/>
        <v>es_memberStatistics_female</v>
      </c>
      <c r="P4529" s="3"/>
    </row>
    <row r="4530" spans="10:16" x14ac:dyDescent="0.45">
      <c r="J4530" s="4" t="s">
        <v>3637</v>
      </c>
      <c r="K4530" s="4" t="s">
        <v>4952</v>
      </c>
      <c r="L4530" s="3"/>
      <c r="O4530" t="str">
        <f t="shared" si="169"/>
        <v>es_memberStatistics_genderOther</v>
      </c>
      <c r="P4530" s="3"/>
    </row>
    <row r="4531" spans="10:16" x14ac:dyDescent="0.45">
      <c r="J4531" s="4" t="s">
        <v>3637</v>
      </c>
      <c r="K4531" s="4" t="s">
        <v>4953</v>
      </c>
      <c r="L4531" s="3"/>
      <c r="O4531" t="str">
        <f t="shared" si="169"/>
        <v>es_memberStatistics_age10</v>
      </c>
      <c r="P4531" s="3"/>
    </row>
    <row r="4532" spans="10:16" x14ac:dyDescent="0.45">
      <c r="J4532" s="4" t="s">
        <v>3637</v>
      </c>
      <c r="K4532" s="4" t="s">
        <v>4954</v>
      </c>
      <c r="L4532" s="3"/>
      <c r="O4532" t="str">
        <f t="shared" si="169"/>
        <v>es_memberStatistics_age20</v>
      </c>
      <c r="P4532" s="3"/>
    </row>
    <row r="4533" spans="10:16" x14ac:dyDescent="0.45">
      <c r="J4533" s="4" t="s">
        <v>3637</v>
      </c>
      <c r="K4533" s="4" t="s">
        <v>4955</v>
      </c>
      <c r="L4533" s="3"/>
      <c r="O4533" t="str">
        <f t="shared" si="169"/>
        <v>es_memberStatistics_age30</v>
      </c>
      <c r="P4533" s="3"/>
    </row>
    <row r="4534" spans="10:16" x14ac:dyDescent="0.45">
      <c r="J4534" s="4" t="s">
        <v>3637</v>
      </c>
      <c r="K4534" s="4" t="s">
        <v>4956</v>
      </c>
      <c r="L4534" s="3"/>
      <c r="O4534" t="str">
        <f t="shared" si="169"/>
        <v>es_memberStatistics_age40</v>
      </c>
      <c r="P4534" s="3"/>
    </row>
    <row r="4535" spans="10:16" x14ac:dyDescent="0.45">
      <c r="J4535" s="4" t="s">
        <v>3637</v>
      </c>
      <c r="K4535" s="4" t="s">
        <v>4957</v>
      </c>
      <c r="L4535" s="3"/>
      <c r="O4535" t="str">
        <f t="shared" si="169"/>
        <v>es_memberStatistics_age50</v>
      </c>
      <c r="P4535" s="3"/>
    </row>
    <row r="4536" spans="10:16" x14ac:dyDescent="0.45">
      <c r="J4536" s="4" t="s">
        <v>3637</v>
      </c>
      <c r="K4536" s="4" t="s">
        <v>4958</v>
      </c>
      <c r="L4536" s="3"/>
      <c r="O4536" t="str">
        <f t="shared" si="169"/>
        <v>es_memberStatistics_age60</v>
      </c>
      <c r="P4536" s="3"/>
    </row>
    <row r="4537" spans="10:16" x14ac:dyDescent="0.45">
      <c r="J4537" s="4" t="s">
        <v>3637</v>
      </c>
      <c r="K4537" s="4" t="s">
        <v>4959</v>
      </c>
      <c r="L4537" s="3"/>
      <c r="O4537" t="str">
        <f t="shared" si="169"/>
        <v>es_memberStatistics_age70</v>
      </c>
      <c r="P4537" s="3"/>
    </row>
    <row r="4538" spans="10:16" x14ac:dyDescent="0.45">
      <c r="J4538" s="4" t="s">
        <v>3637</v>
      </c>
      <c r="K4538" s="4" t="s">
        <v>4960</v>
      </c>
      <c r="L4538" s="3"/>
      <c r="O4538" t="str">
        <f t="shared" si="169"/>
        <v>es_memberStatistics_ageOther</v>
      </c>
      <c r="P4538" s="3"/>
    </row>
    <row r="4539" spans="10:16" x14ac:dyDescent="0.45">
      <c r="J4539" s="4" t="s">
        <v>3637</v>
      </c>
      <c r="K4539" s="4" t="s">
        <v>4961</v>
      </c>
      <c r="L4539" s="3"/>
      <c r="O4539" t="str">
        <f t="shared" si="169"/>
        <v>es_memberStatistics_seoul</v>
      </c>
      <c r="P4539" s="3"/>
    </row>
    <row r="4540" spans="10:16" x14ac:dyDescent="0.45">
      <c r="J4540" s="4" t="s">
        <v>3637</v>
      </c>
      <c r="K4540" s="4" t="s">
        <v>4962</v>
      </c>
      <c r="L4540" s="3"/>
      <c r="O4540" t="str">
        <f t="shared" si="169"/>
        <v>es_memberStatistics_busan</v>
      </c>
      <c r="P4540" s="3"/>
    </row>
    <row r="4541" spans="10:16" x14ac:dyDescent="0.45">
      <c r="J4541" s="4" t="s">
        <v>3637</v>
      </c>
      <c r="K4541" s="4" t="s">
        <v>4963</v>
      </c>
      <c r="L4541" s="3"/>
      <c r="O4541" t="str">
        <f t="shared" si="169"/>
        <v>es_memberStatistics_daegu</v>
      </c>
      <c r="P4541" s="3"/>
    </row>
    <row r="4542" spans="10:16" x14ac:dyDescent="0.45">
      <c r="J4542" s="4" t="s">
        <v>3637</v>
      </c>
      <c r="K4542" s="4" t="s">
        <v>4964</v>
      </c>
      <c r="L4542" s="3"/>
      <c r="O4542" t="str">
        <f t="shared" si="169"/>
        <v>es_memberStatistics_incheon</v>
      </c>
      <c r="P4542" s="3"/>
    </row>
    <row r="4543" spans="10:16" x14ac:dyDescent="0.45">
      <c r="J4543" s="4" t="s">
        <v>3637</v>
      </c>
      <c r="K4543" s="4" t="s">
        <v>4965</v>
      </c>
      <c r="L4543" s="3"/>
      <c r="O4543" t="str">
        <f t="shared" si="169"/>
        <v>es_memberStatistics_gwangju</v>
      </c>
      <c r="P4543" s="3"/>
    </row>
    <row r="4544" spans="10:16" x14ac:dyDescent="0.45">
      <c r="J4544" s="4" t="s">
        <v>3637</v>
      </c>
      <c r="K4544" s="4" t="s">
        <v>4966</v>
      </c>
      <c r="L4544" s="3"/>
      <c r="O4544" t="str">
        <f t="shared" si="169"/>
        <v>es_memberStatistics_daejeon</v>
      </c>
      <c r="P4544" s="3"/>
    </row>
    <row r="4545" spans="10:16" x14ac:dyDescent="0.45">
      <c r="J4545" s="4" t="s">
        <v>3637</v>
      </c>
      <c r="K4545" s="4" t="s">
        <v>4967</v>
      </c>
      <c r="L4545" s="3"/>
      <c r="O4545" t="str">
        <f t="shared" si="169"/>
        <v>es_memberStatistics_ulsan</v>
      </c>
      <c r="P4545" s="3"/>
    </row>
    <row r="4546" spans="10:16" x14ac:dyDescent="0.45">
      <c r="J4546" s="4" t="s">
        <v>3637</v>
      </c>
      <c r="K4546" s="4" t="s">
        <v>4968</v>
      </c>
      <c r="L4546" s="3"/>
      <c r="O4546" t="str">
        <f t="shared" si="169"/>
        <v>es_memberStatistics_sejong</v>
      </c>
      <c r="P4546" s="3"/>
    </row>
    <row r="4547" spans="10:16" x14ac:dyDescent="0.45">
      <c r="J4547" s="4" t="s">
        <v>3637</v>
      </c>
      <c r="K4547" s="4" t="s">
        <v>4969</v>
      </c>
      <c r="L4547" s="3"/>
      <c r="O4547" t="str">
        <f t="shared" si="169"/>
        <v>es_memberStatistics_gyeonggi</v>
      </c>
      <c r="P4547" s="3"/>
    </row>
    <row r="4548" spans="10:16" x14ac:dyDescent="0.45">
      <c r="J4548" s="4" t="s">
        <v>3637</v>
      </c>
      <c r="K4548" s="4" t="s">
        <v>4970</v>
      </c>
      <c r="L4548" s="3"/>
      <c r="O4548" t="str">
        <f t="shared" si="169"/>
        <v>es_memberStatistics_gangwon</v>
      </c>
      <c r="P4548" s="3"/>
    </row>
    <row r="4549" spans="10:16" x14ac:dyDescent="0.45">
      <c r="J4549" s="4" t="s">
        <v>3637</v>
      </c>
      <c r="K4549" s="4" t="s">
        <v>4971</v>
      </c>
      <c r="L4549" s="3"/>
      <c r="O4549" t="str">
        <f t="shared" ref="O4549:O4612" si="170">J4549&amp;"_"&amp;K4549</f>
        <v>es_memberStatistics_chungbuk</v>
      </c>
      <c r="P4549" s="3"/>
    </row>
    <row r="4550" spans="10:16" x14ac:dyDescent="0.45">
      <c r="J4550" s="4" t="s">
        <v>3637</v>
      </c>
      <c r="K4550" s="4" t="s">
        <v>4972</v>
      </c>
      <c r="L4550" s="3"/>
      <c r="O4550" t="str">
        <f t="shared" si="170"/>
        <v>es_memberStatistics_chungnam</v>
      </c>
      <c r="P4550" s="3"/>
    </row>
    <row r="4551" spans="10:16" x14ac:dyDescent="0.45">
      <c r="J4551" s="4" t="s">
        <v>3637</v>
      </c>
      <c r="K4551" s="4" t="s">
        <v>4973</v>
      </c>
      <c r="L4551" s="3"/>
      <c r="O4551" t="str">
        <f t="shared" si="170"/>
        <v>es_memberStatistics_jeonbuk</v>
      </c>
      <c r="P4551" s="3"/>
    </row>
    <row r="4552" spans="10:16" x14ac:dyDescent="0.45">
      <c r="J4552" s="4" t="s">
        <v>3637</v>
      </c>
      <c r="K4552" s="4" t="s">
        <v>4974</v>
      </c>
      <c r="L4552" s="3"/>
      <c r="O4552" t="str">
        <f t="shared" si="170"/>
        <v>es_memberStatistics_jeonnam</v>
      </c>
      <c r="P4552" s="3"/>
    </row>
    <row r="4553" spans="10:16" x14ac:dyDescent="0.45">
      <c r="J4553" s="4" t="s">
        <v>3637</v>
      </c>
      <c r="K4553" s="4" t="s">
        <v>4975</v>
      </c>
      <c r="L4553" s="3"/>
      <c r="O4553" t="str">
        <f t="shared" si="170"/>
        <v>es_memberStatistics_gyeongbuk</v>
      </c>
      <c r="P4553" s="3"/>
    </row>
    <row r="4554" spans="10:16" x14ac:dyDescent="0.45">
      <c r="J4554" s="4" t="s">
        <v>3637</v>
      </c>
      <c r="K4554" s="4" t="s">
        <v>4976</v>
      </c>
      <c r="L4554" s="3"/>
      <c r="O4554" t="str">
        <f t="shared" si="170"/>
        <v>es_memberStatistics_gyeongnam</v>
      </c>
      <c r="P4554" s="3"/>
    </row>
    <row r="4555" spans="10:16" x14ac:dyDescent="0.45">
      <c r="J4555" s="4" t="s">
        <v>3637</v>
      </c>
      <c r="K4555" s="4" t="s">
        <v>4977</v>
      </c>
      <c r="L4555" s="3"/>
      <c r="O4555" t="str">
        <f t="shared" si="170"/>
        <v>es_memberStatistics_jeju</v>
      </c>
      <c r="P4555" s="3"/>
    </row>
    <row r="4556" spans="10:16" x14ac:dyDescent="0.45">
      <c r="J4556" s="4" t="s">
        <v>3637</v>
      </c>
      <c r="K4556" s="4" t="s">
        <v>4978</v>
      </c>
      <c r="L4556" s="3"/>
      <c r="O4556" t="str">
        <f t="shared" si="170"/>
        <v>es_memberStatistics_areaOther</v>
      </c>
      <c r="P4556" s="3"/>
    </row>
    <row r="4557" spans="10:16" x14ac:dyDescent="0.45">
      <c r="J4557" s="4" t="s">
        <v>3637</v>
      </c>
      <c r="K4557" s="4" t="s">
        <v>2486</v>
      </c>
      <c r="L4557" s="3"/>
      <c r="O4557" t="str">
        <f t="shared" si="170"/>
        <v>es_memberStatistics_regDt</v>
      </c>
      <c r="P4557" s="3"/>
    </row>
    <row r="4558" spans="10:16" x14ac:dyDescent="0.45">
      <c r="J4558" s="4" t="s">
        <v>3637</v>
      </c>
      <c r="K4558" s="4" t="s">
        <v>2487</v>
      </c>
      <c r="L4558" s="3"/>
      <c r="O4558" t="str">
        <f t="shared" si="170"/>
        <v>es_memberStatistics_modDt</v>
      </c>
      <c r="P4558" s="3"/>
    </row>
    <row r="4559" spans="10:16" x14ac:dyDescent="0.45">
      <c r="J4559" s="4" t="s">
        <v>3638</v>
      </c>
      <c r="K4559" s="4" t="s">
        <v>4979</v>
      </c>
      <c r="L4559" s="3" t="s">
        <v>5505</v>
      </c>
      <c r="O4559" t="str">
        <f t="shared" si="170"/>
        <v>es_memberStatisticsAge_joinYM</v>
      </c>
      <c r="P4559" s="3" t="s">
        <v>5505</v>
      </c>
    </row>
    <row r="4560" spans="10:16" x14ac:dyDescent="0.45">
      <c r="J4560" s="4" t="s">
        <v>3638</v>
      </c>
      <c r="K4560" s="4">
        <v>1</v>
      </c>
      <c r="L4560" s="3"/>
      <c r="O4560" t="str">
        <f t="shared" si="170"/>
        <v>es_memberStatisticsAge_1</v>
      </c>
      <c r="P4560" s="3"/>
    </row>
    <row r="4561" spans="10:16" x14ac:dyDescent="0.45">
      <c r="J4561" s="4" t="s">
        <v>3638</v>
      </c>
      <c r="K4561" s="4">
        <v>2</v>
      </c>
      <c r="L4561" s="3"/>
      <c r="O4561" t="str">
        <f t="shared" si="170"/>
        <v>es_memberStatisticsAge_2</v>
      </c>
      <c r="P4561" s="3"/>
    </row>
    <row r="4562" spans="10:16" x14ac:dyDescent="0.45">
      <c r="J4562" s="4" t="s">
        <v>3638</v>
      </c>
      <c r="K4562" s="4">
        <v>3</v>
      </c>
      <c r="L4562" s="3"/>
      <c r="O4562" t="str">
        <f t="shared" si="170"/>
        <v>es_memberStatisticsAge_3</v>
      </c>
      <c r="P4562" s="3"/>
    </row>
    <row r="4563" spans="10:16" x14ac:dyDescent="0.45">
      <c r="J4563" s="4" t="s">
        <v>3638</v>
      </c>
      <c r="K4563" s="4">
        <v>4</v>
      </c>
      <c r="L4563" s="3"/>
      <c r="O4563" t="str">
        <f t="shared" si="170"/>
        <v>es_memberStatisticsAge_4</v>
      </c>
      <c r="P4563" s="3"/>
    </row>
    <row r="4564" spans="10:16" x14ac:dyDescent="0.45">
      <c r="J4564" s="4" t="s">
        <v>3638</v>
      </c>
      <c r="K4564" s="4">
        <v>5</v>
      </c>
      <c r="L4564" s="3"/>
      <c r="O4564" t="str">
        <f t="shared" si="170"/>
        <v>es_memberStatisticsAge_5</v>
      </c>
      <c r="P4564" s="3"/>
    </row>
    <row r="4565" spans="10:16" x14ac:dyDescent="0.45">
      <c r="J4565" s="4" t="s">
        <v>3638</v>
      </c>
      <c r="K4565" s="4">
        <v>6</v>
      </c>
      <c r="L4565" s="3"/>
      <c r="O4565" t="str">
        <f t="shared" si="170"/>
        <v>es_memberStatisticsAge_6</v>
      </c>
      <c r="P4565" s="3"/>
    </row>
    <row r="4566" spans="10:16" x14ac:dyDescent="0.45">
      <c r="J4566" s="4" t="s">
        <v>3638</v>
      </c>
      <c r="K4566" s="4">
        <v>7</v>
      </c>
      <c r="L4566" s="3"/>
      <c r="O4566" t="str">
        <f t="shared" si="170"/>
        <v>es_memberStatisticsAge_7</v>
      </c>
      <c r="P4566" s="3"/>
    </row>
    <row r="4567" spans="10:16" x14ac:dyDescent="0.45">
      <c r="J4567" s="4" t="s">
        <v>3638</v>
      </c>
      <c r="K4567" s="4">
        <v>8</v>
      </c>
      <c r="L4567" s="3"/>
      <c r="O4567" t="str">
        <f t="shared" si="170"/>
        <v>es_memberStatisticsAge_8</v>
      </c>
      <c r="P4567" s="3"/>
    </row>
    <row r="4568" spans="10:16" x14ac:dyDescent="0.45">
      <c r="J4568" s="4" t="s">
        <v>3638</v>
      </c>
      <c r="K4568" s="4">
        <v>9</v>
      </c>
      <c r="L4568" s="3"/>
      <c r="O4568" t="str">
        <f t="shared" si="170"/>
        <v>es_memberStatisticsAge_9</v>
      </c>
      <c r="P4568" s="3"/>
    </row>
    <row r="4569" spans="10:16" x14ac:dyDescent="0.45">
      <c r="J4569" s="4" t="s">
        <v>3638</v>
      </c>
      <c r="K4569" s="4">
        <v>10</v>
      </c>
      <c r="L4569" s="3"/>
      <c r="O4569" t="str">
        <f t="shared" si="170"/>
        <v>es_memberStatisticsAge_10</v>
      </c>
      <c r="P4569" s="3"/>
    </row>
    <row r="4570" spans="10:16" x14ac:dyDescent="0.45">
      <c r="J4570" s="4" t="s">
        <v>3638</v>
      </c>
      <c r="K4570" s="4">
        <v>11</v>
      </c>
      <c r="L4570" s="3"/>
      <c r="O4570" t="str">
        <f t="shared" si="170"/>
        <v>es_memberStatisticsAge_11</v>
      </c>
      <c r="P4570" s="3"/>
    </row>
    <row r="4571" spans="10:16" x14ac:dyDescent="0.45">
      <c r="J4571" s="4" t="s">
        <v>3638</v>
      </c>
      <c r="K4571" s="4">
        <v>12</v>
      </c>
      <c r="L4571" s="3"/>
      <c r="O4571" t="str">
        <f t="shared" si="170"/>
        <v>es_memberStatisticsAge_12</v>
      </c>
      <c r="P4571" s="3"/>
    </row>
    <row r="4572" spans="10:16" x14ac:dyDescent="0.45">
      <c r="J4572" s="4" t="s">
        <v>3638</v>
      </c>
      <c r="K4572" s="4">
        <v>13</v>
      </c>
      <c r="L4572" s="3"/>
      <c r="O4572" t="str">
        <f t="shared" si="170"/>
        <v>es_memberStatisticsAge_13</v>
      </c>
      <c r="P4572" s="3"/>
    </row>
    <row r="4573" spans="10:16" x14ac:dyDescent="0.45">
      <c r="J4573" s="4" t="s">
        <v>3638</v>
      </c>
      <c r="K4573" s="4">
        <v>14</v>
      </c>
      <c r="L4573" s="3"/>
      <c r="O4573" t="str">
        <f t="shared" si="170"/>
        <v>es_memberStatisticsAge_14</v>
      </c>
      <c r="P4573" s="3"/>
    </row>
    <row r="4574" spans="10:16" x14ac:dyDescent="0.45">
      <c r="J4574" s="4" t="s">
        <v>3638</v>
      </c>
      <c r="K4574" s="4">
        <v>15</v>
      </c>
      <c r="L4574" s="3"/>
      <c r="O4574" t="str">
        <f t="shared" si="170"/>
        <v>es_memberStatisticsAge_15</v>
      </c>
      <c r="P4574" s="3"/>
    </row>
    <row r="4575" spans="10:16" x14ac:dyDescent="0.45">
      <c r="J4575" s="4" t="s">
        <v>3638</v>
      </c>
      <c r="K4575" s="4">
        <v>16</v>
      </c>
      <c r="L4575" s="3"/>
      <c r="O4575" t="str">
        <f t="shared" si="170"/>
        <v>es_memberStatisticsAge_16</v>
      </c>
      <c r="P4575" s="3"/>
    </row>
    <row r="4576" spans="10:16" x14ac:dyDescent="0.45">
      <c r="J4576" s="4" t="s">
        <v>3638</v>
      </c>
      <c r="K4576" s="4">
        <v>17</v>
      </c>
      <c r="L4576" s="3"/>
      <c r="O4576" t="str">
        <f t="shared" si="170"/>
        <v>es_memberStatisticsAge_17</v>
      </c>
      <c r="P4576" s="3"/>
    </row>
    <row r="4577" spans="10:16" x14ac:dyDescent="0.45">
      <c r="J4577" s="4" t="s">
        <v>3638</v>
      </c>
      <c r="K4577" s="4">
        <v>18</v>
      </c>
      <c r="L4577" s="3"/>
      <c r="O4577" t="str">
        <f t="shared" si="170"/>
        <v>es_memberStatisticsAge_18</v>
      </c>
      <c r="P4577" s="3"/>
    </row>
    <row r="4578" spans="10:16" x14ac:dyDescent="0.45">
      <c r="J4578" s="4" t="s">
        <v>3638</v>
      </c>
      <c r="K4578" s="4">
        <v>19</v>
      </c>
      <c r="L4578" s="3"/>
      <c r="O4578" t="str">
        <f t="shared" si="170"/>
        <v>es_memberStatisticsAge_19</v>
      </c>
      <c r="P4578" s="3"/>
    </row>
    <row r="4579" spans="10:16" x14ac:dyDescent="0.45">
      <c r="J4579" s="4" t="s">
        <v>3638</v>
      </c>
      <c r="K4579" s="4">
        <v>20</v>
      </c>
      <c r="L4579" s="3"/>
      <c r="O4579" t="str">
        <f t="shared" si="170"/>
        <v>es_memberStatisticsAge_20</v>
      </c>
      <c r="P4579" s="3"/>
    </row>
    <row r="4580" spans="10:16" x14ac:dyDescent="0.45">
      <c r="J4580" s="4" t="s">
        <v>3638</v>
      </c>
      <c r="K4580" s="4">
        <v>21</v>
      </c>
      <c r="L4580" s="3"/>
      <c r="O4580" t="str">
        <f t="shared" si="170"/>
        <v>es_memberStatisticsAge_21</v>
      </c>
      <c r="P4580" s="3"/>
    </row>
    <row r="4581" spans="10:16" x14ac:dyDescent="0.45">
      <c r="J4581" s="4" t="s">
        <v>3638</v>
      </c>
      <c r="K4581" s="4">
        <v>22</v>
      </c>
      <c r="L4581" s="3"/>
      <c r="O4581" t="str">
        <f t="shared" si="170"/>
        <v>es_memberStatisticsAge_22</v>
      </c>
      <c r="P4581" s="3"/>
    </row>
    <row r="4582" spans="10:16" x14ac:dyDescent="0.45">
      <c r="J4582" s="4" t="s">
        <v>3638</v>
      </c>
      <c r="K4582" s="4">
        <v>23</v>
      </c>
      <c r="L4582" s="3"/>
      <c r="O4582" t="str">
        <f t="shared" si="170"/>
        <v>es_memberStatisticsAge_23</v>
      </c>
      <c r="P4582" s="3"/>
    </row>
    <row r="4583" spans="10:16" x14ac:dyDescent="0.45">
      <c r="J4583" s="4" t="s">
        <v>3638</v>
      </c>
      <c r="K4583" s="4">
        <v>24</v>
      </c>
      <c r="L4583" s="3"/>
      <c r="O4583" t="str">
        <f t="shared" si="170"/>
        <v>es_memberStatisticsAge_24</v>
      </c>
      <c r="P4583" s="3"/>
    </row>
    <row r="4584" spans="10:16" x14ac:dyDescent="0.45">
      <c r="J4584" s="4" t="s">
        <v>3638</v>
      </c>
      <c r="K4584" s="4">
        <v>25</v>
      </c>
      <c r="L4584" s="3"/>
      <c r="O4584" t="str">
        <f t="shared" si="170"/>
        <v>es_memberStatisticsAge_25</v>
      </c>
      <c r="P4584" s="3"/>
    </row>
    <row r="4585" spans="10:16" x14ac:dyDescent="0.45">
      <c r="J4585" s="4" t="s">
        <v>3638</v>
      </c>
      <c r="K4585" s="4">
        <v>26</v>
      </c>
      <c r="L4585" s="3"/>
      <c r="O4585" t="str">
        <f t="shared" si="170"/>
        <v>es_memberStatisticsAge_26</v>
      </c>
      <c r="P4585" s="3"/>
    </row>
    <row r="4586" spans="10:16" x14ac:dyDescent="0.45">
      <c r="J4586" s="4" t="s">
        <v>3638</v>
      </c>
      <c r="K4586" s="4">
        <v>27</v>
      </c>
      <c r="L4586" s="3"/>
      <c r="O4586" t="str">
        <f t="shared" si="170"/>
        <v>es_memberStatisticsAge_27</v>
      </c>
      <c r="P4586" s="3"/>
    </row>
    <row r="4587" spans="10:16" x14ac:dyDescent="0.45">
      <c r="J4587" s="4" t="s">
        <v>3638</v>
      </c>
      <c r="K4587" s="4">
        <v>28</v>
      </c>
      <c r="L4587" s="3"/>
      <c r="O4587" t="str">
        <f t="shared" si="170"/>
        <v>es_memberStatisticsAge_28</v>
      </c>
      <c r="P4587" s="3"/>
    </row>
    <row r="4588" spans="10:16" x14ac:dyDescent="0.45">
      <c r="J4588" s="4" t="s">
        <v>3638</v>
      </c>
      <c r="K4588" s="4">
        <v>29</v>
      </c>
      <c r="L4588" s="3"/>
      <c r="O4588" t="str">
        <f t="shared" si="170"/>
        <v>es_memberStatisticsAge_29</v>
      </c>
      <c r="P4588" s="3"/>
    </row>
    <row r="4589" spans="10:16" x14ac:dyDescent="0.45">
      <c r="J4589" s="4" t="s">
        <v>3638</v>
      </c>
      <c r="K4589" s="4">
        <v>30</v>
      </c>
      <c r="L4589" s="3"/>
      <c r="O4589" t="str">
        <f t="shared" si="170"/>
        <v>es_memberStatisticsAge_30</v>
      </c>
      <c r="P4589" s="3"/>
    </row>
    <row r="4590" spans="10:16" x14ac:dyDescent="0.45">
      <c r="J4590" s="4" t="s">
        <v>3638</v>
      </c>
      <c r="K4590" s="4">
        <v>31</v>
      </c>
      <c r="L4590" s="3"/>
      <c r="O4590" t="str">
        <f t="shared" si="170"/>
        <v>es_memberStatisticsAge_31</v>
      </c>
      <c r="P4590" s="3"/>
    </row>
    <row r="4591" spans="10:16" x14ac:dyDescent="0.45">
      <c r="J4591" s="4" t="s">
        <v>3638</v>
      </c>
      <c r="K4591" s="4" t="s">
        <v>2486</v>
      </c>
      <c r="L4591" s="3"/>
      <c r="O4591" t="str">
        <f t="shared" si="170"/>
        <v>es_memberStatisticsAge_regDt</v>
      </c>
      <c r="P4591" s="3"/>
    </row>
    <row r="4592" spans="10:16" x14ac:dyDescent="0.45">
      <c r="J4592" s="4" t="s">
        <v>3638</v>
      </c>
      <c r="K4592" s="4" t="s">
        <v>2487</v>
      </c>
      <c r="L4592" s="3"/>
      <c r="O4592" t="str">
        <f t="shared" si="170"/>
        <v>es_memberStatisticsAge_modDt</v>
      </c>
      <c r="P4592" s="3"/>
    </row>
    <row r="4593" spans="10:16" x14ac:dyDescent="0.45">
      <c r="J4593" s="4" t="s">
        <v>3639</v>
      </c>
      <c r="K4593" s="4" t="s">
        <v>4979</v>
      </c>
      <c r="L4593" s="3" t="s">
        <v>5505</v>
      </c>
      <c r="O4593" t="str">
        <f t="shared" si="170"/>
        <v>es_memberStatisticsArea_joinYM</v>
      </c>
      <c r="P4593" s="3" t="s">
        <v>5505</v>
      </c>
    </row>
    <row r="4594" spans="10:16" x14ac:dyDescent="0.45">
      <c r="J4594" s="4" t="s">
        <v>3639</v>
      </c>
      <c r="K4594" s="4">
        <v>1</v>
      </c>
      <c r="L4594" s="3"/>
      <c r="O4594" t="str">
        <f t="shared" si="170"/>
        <v>es_memberStatisticsArea_1</v>
      </c>
      <c r="P4594" s="3"/>
    </row>
    <row r="4595" spans="10:16" x14ac:dyDescent="0.45">
      <c r="J4595" s="4" t="s">
        <v>3639</v>
      </c>
      <c r="K4595" s="4">
        <v>2</v>
      </c>
      <c r="L4595" s="3"/>
      <c r="O4595" t="str">
        <f t="shared" si="170"/>
        <v>es_memberStatisticsArea_2</v>
      </c>
      <c r="P4595" s="3"/>
    </row>
    <row r="4596" spans="10:16" x14ac:dyDescent="0.45">
      <c r="J4596" s="4" t="s">
        <v>3639</v>
      </c>
      <c r="K4596" s="4">
        <v>3</v>
      </c>
      <c r="L4596" s="3"/>
      <c r="O4596" t="str">
        <f t="shared" si="170"/>
        <v>es_memberStatisticsArea_3</v>
      </c>
      <c r="P4596" s="3"/>
    </row>
    <row r="4597" spans="10:16" x14ac:dyDescent="0.45">
      <c r="J4597" s="4" t="s">
        <v>3639</v>
      </c>
      <c r="K4597" s="4">
        <v>4</v>
      </c>
      <c r="L4597" s="3"/>
      <c r="O4597" t="str">
        <f t="shared" si="170"/>
        <v>es_memberStatisticsArea_4</v>
      </c>
      <c r="P4597" s="3"/>
    </row>
    <row r="4598" spans="10:16" x14ac:dyDescent="0.45">
      <c r="J4598" s="4" t="s">
        <v>3639</v>
      </c>
      <c r="K4598" s="4">
        <v>5</v>
      </c>
      <c r="L4598" s="3"/>
      <c r="O4598" t="str">
        <f t="shared" si="170"/>
        <v>es_memberStatisticsArea_5</v>
      </c>
      <c r="P4598" s="3"/>
    </row>
    <row r="4599" spans="10:16" x14ac:dyDescent="0.45">
      <c r="J4599" s="4" t="s">
        <v>3639</v>
      </c>
      <c r="K4599" s="4">
        <v>6</v>
      </c>
      <c r="L4599" s="3"/>
      <c r="O4599" t="str">
        <f t="shared" si="170"/>
        <v>es_memberStatisticsArea_6</v>
      </c>
      <c r="P4599" s="3"/>
    </row>
    <row r="4600" spans="10:16" x14ac:dyDescent="0.45">
      <c r="J4600" s="4" t="s">
        <v>3639</v>
      </c>
      <c r="K4600" s="4">
        <v>7</v>
      </c>
      <c r="L4600" s="3"/>
      <c r="O4600" t="str">
        <f t="shared" si="170"/>
        <v>es_memberStatisticsArea_7</v>
      </c>
      <c r="P4600" s="3"/>
    </row>
    <row r="4601" spans="10:16" x14ac:dyDescent="0.45">
      <c r="J4601" s="4" t="s">
        <v>3639</v>
      </c>
      <c r="K4601" s="4">
        <v>8</v>
      </c>
      <c r="L4601" s="3"/>
      <c r="O4601" t="str">
        <f t="shared" si="170"/>
        <v>es_memberStatisticsArea_8</v>
      </c>
      <c r="P4601" s="3"/>
    </row>
    <row r="4602" spans="10:16" x14ac:dyDescent="0.45">
      <c r="J4602" s="4" t="s">
        <v>3639</v>
      </c>
      <c r="K4602" s="4">
        <v>9</v>
      </c>
      <c r="L4602" s="3"/>
      <c r="O4602" t="str">
        <f t="shared" si="170"/>
        <v>es_memberStatisticsArea_9</v>
      </c>
      <c r="P4602" s="3"/>
    </row>
    <row r="4603" spans="10:16" x14ac:dyDescent="0.45">
      <c r="J4603" s="4" t="s">
        <v>3639</v>
      </c>
      <c r="K4603" s="4">
        <v>10</v>
      </c>
      <c r="L4603" s="3"/>
      <c r="O4603" t="str">
        <f t="shared" si="170"/>
        <v>es_memberStatisticsArea_10</v>
      </c>
      <c r="P4603" s="3"/>
    </row>
    <row r="4604" spans="10:16" x14ac:dyDescent="0.45">
      <c r="J4604" s="4" t="s">
        <v>3639</v>
      </c>
      <c r="K4604" s="4">
        <v>11</v>
      </c>
      <c r="L4604" s="3"/>
      <c r="O4604" t="str">
        <f t="shared" si="170"/>
        <v>es_memberStatisticsArea_11</v>
      </c>
      <c r="P4604" s="3"/>
    </row>
    <row r="4605" spans="10:16" x14ac:dyDescent="0.45">
      <c r="J4605" s="4" t="s">
        <v>3639</v>
      </c>
      <c r="K4605" s="4">
        <v>12</v>
      </c>
      <c r="L4605" s="3"/>
      <c r="O4605" t="str">
        <f t="shared" si="170"/>
        <v>es_memberStatisticsArea_12</v>
      </c>
      <c r="P4605" s="3"/>
    </row>
    <row r="4606" spans="10:16" x14ac:dyDescent="0.45">
      <c r="J4606" s="4" t="s">
        <v>3639</v>
      </c>
      <c r="K4606" s="4">
        <v>13</v>
      </c>
      <c r="L4606" s="3"/>
      <c r="O4606" t="str">
        <f t="shared" si="170"/>
        <v>es_memberStatisticsArea_13</v>
      </c>
      <c r="P4606" s="3"/>
    </row>
    <row r="4607" spans="10:16" x14ac:dyDescent="0.45">
      <c r="J4607" s="4" t="s">
        <v>3639</v>
      </c>
      <c r="K4607" s="4">
        <v>14</v>
      </c>
      <c r="L4607" s="3"/>
      <c r="O4607" t="str">
        <f t="shared" si="170"/>
        <v>es_memberStatisticsArea_14</v>
      </c>
      <c r="P4607" s="3"/>
    </row>
    <row r="4608" spans="10:16" x14ac:dyDescent="0.45">
      <c r="J4608" s="4" t="s">
        <v>3639</v>
      </c>
      <c r="K4608" s="4">
        <v>15</v>
      </c>
      <c r="L4608" s="3"/>
      <c r="O4608" t="str">
        <f t="shared" si="170"/>
        <v>es_memberStatisticsArea_15</v>
      </c>
      <c r="P4608" s="3"/>
    </row>
    <row r="4609" spans="10:16" x14ac:dyDescent="0.45">
      <c r="J4609" s="4" t="s">
        <v>3639</v>
      </c>
      <c r="K4609" s="4">
        <v>16</v>
      </c>
      <c r="L4609" s="3"/>
      <c r="O4609" t="str">
        <f t="shared" si="170"/>
        <v>es_memberStatisticsArea_16</v>
      </c>
      <c r="P4609" s="3"/>
    </row>
    <row r="4610" spans="10:16" x14ac:dyDescent="0.45">
      <c r="J4610" s="4" t="s">
        <v>3639</v>
      </c>
      <c r="K4610" s="4">
        <v>17</v>
      </c>
      <c r="L4610" s="3"/>
      <c r="O4610" t="str">
        <f t="shared" si="170"/>
        <v>es_memberStatisticsArea_17</v>
      </c>
      <c r="P4610" s="3"/>
    </row>
    <row r="4611" spans="10:16" x14ac:dyDescent="0.45">
      <c r="J4611" s="4" t="s">
        <v>3639</v>
      </c>
      <c r="K4611" s="4">
        <v>18</v>
      </c>
      <c r="L4611" s="3"/>
      <c r="O4611" t="str">
        <f t="shared" si="170"/>
        <v>es_memberStatisticsArea_18</v>
      </c>
      <c r="P4611" s="3"/>
    </row>
    <row r="4612" spans="10:16" x14ac:dyDescent="0.45">
      <c r="J4612" s="4" t="s">
        <v>3639</v>
      </c>
      <c r="K4612" s="4">
        <v>19</v>
      </c>
      <c r="L4612" s="3"/>
      <c r="O4612" t="str">
        <f t="shared" si="170"/>
        <v>es_memberStatisticsArea_19</v>
      </c>
      <c r="P4612" s="3"/>
    </row>
    <row r="4613" spans="10:16" x14ac:dyDescent="0.45">
      <c r="J4613" s="4" t="s">
        <v>3639</v>
      </c>
      <c r="K4613" s="4">
        <v>20</v>
      </c>
      <c r="L4613" s="3"/>
      <c r="O4613" t="str">
        <f t="shared" ref="O4613:O4676" si="171">J4613&amp;"_"&amp;K4613</f>
        <v>es_memberStatisticsArea_20</v>
      </c>
      <c r="P4613" s="3"/>
    </row>
    <row r="4614" spans="10:16" x14ac:dyDescent="0.45">
      <c r="J4614" s="4" t="s">
        <v>3639</v>
      </c>
      <c r="K4614" s="4">
        <v>21</v>
      </c>
      <c r="L4614" s="3"/>
      <c r="O4614" t="str">
        <f t="shared" si="171"/>
        <v>es_memberStatisticsArea_21</v>
      </c>
      <c r="P4614" s="3"/>
    </row>
    <row r="4615" spans="10:16" x14ac:dyDescent="0.45">
      <c r="J4615" s="4" t="s">
        <v>3639</v>
      </c>
      <c r="K4615" s="4">
        <v>22</v>
      </c>
      <c r="L4615" s="3"/>
      <c r="O4615" t="str">
        <f t="shared" si="171"/>
        <v>es_memberStatisticsArea_22</v>
      </c>
      <c r="P4615" s="3"/>
    </row>
    <row r="4616" spans="10:16" x14ac:dyDescent="0.45">
      <c r="J4616" s="4" t="s">
        <v>3639</v>
      </c>
      <c r="K4616" s="4">
        <v>23</v>
      </c>
      <c r="L4616" s="3"/>
      <c r="O4616" t="str">
        <f t="shared" si="171"/>
        <v>es_memberStatisticsArea_23</v>
      </c>
      <c r="P4616" s="3"/>
    </row>
    <row r="4617" spans="10:16" x14ac:dyDescent="0.45">
      <c r="J4617" s="4" t="s">
        <v>3639</v>
      </c>
      <c r="K4617" s="4">
        <v>24</v>
      </c>
      <c r="L4617" s="3"/>
      <c r="O4617" t="str">
        <f t="shared" si="171"/>
        <v>es_memberStatisticsArea_24</v>
      </c>
      <c r="P4617" s="3"/>
    </row>
    <row r="4618" spans="10:16" x14ac:dyDescent="0.45">
      <c r="J4618" s="4" t="s">
        <v>3639</v>
      </c>
      <c r="K4618" s="4">
        <v>25</v>
      </c>
      <c r="L4618" s="3"/>
      <c r="O4618" t="str">
        <f t="shared" si="171"/>
        <v>es_memberStatisticsArea_25</v>
      </c>
      <c r="P4618" s="3"/>
    </row>
    <row r="4619" spans="10:16" x14ac:dyDescent="0.45">
      <c r="J4619" s="4" t="s">
        <v>3639</v>
      </c>
      <c r="K4619" s="4">
        <v>26</v>
      </c>
      <c r="L4619" s="3"/>
      <c r="O4619" t="str">
        <f t="shared" si="171"/>
        <v>es_memberStatisticsArea_26</v>
      </c>
      <c r="P4619" s="3"/>
    </row>
    <row r="4620" spans="10:16" x14ac:dyDescent="0.45">
      <c r="J4620" s="4" t="s">
        <v>3639</v>
      </c>
      <c r="K4620" s="4">
        <v>27</v>
      </c>
      <c r="L4620" s="3"/>
      <c r="O4620" t="str">
        <f t="shared" si="171"/>
        <v>es_memberStatisticsArea_27</v>
      </c>
      <c r="P4620" s="3"/>
    </row>
    <row r="4621" spans="10:16" x14ac:dyDescent="0.45">
      <c r="J4621" s="4" t="s">
        <v>3639</v>
      </c>
      <c r="K4621" s="4">
        <v>28</v>
      </c>
      <c r="L4621" s="3"/>
      <c r="O4621" t="str">
        <f t="shared" si="171"/>
        <v>es_memberStatisticsArea_28</v>
      </c>
      <c r="P4621" s="3"/>
    </row>
    <row r="4622" spans="10:16" x14ac:dyDescent="0.45">
      <c r="J4622" s="4" t="s">
        <v>3639</v>
      </c>
      <c r="K4622" s="4">
        <v>29</v>
      </c>
      <c r="L4622" s="3"/>
      <c r="O4622" t="str">
        <f t="shared" si="171"/>
        <v>es_memberStatisticsArea_29</v>
      </c>
      <c r="P4622" s="3"/>
    </row>
    <row r="4623" spans="10:16" x14ac:dyDescent="0.45">
      <c r="J4623" s="4" t="s">
        <v>3639</v>
      </c>
      <c r="K4623" s="4">
        <v>30</v>
      </c>
      <c r="L4623" s="3"/>
      <c r="O4623" t="str">
        <f t="shared" si="171"/>
        <v>es_memberStatisticsArea_30</v>
      </c>
      <c r="P4623" s="3"/>
    </row>
    <row r="4624" spans="10:16" x14ac:dyDescent="0.45">
      <c r="J4624" s="4" t="s">
        <v>3639</v>
      </c>
      <c r="K4624" s="4">
        <v>31</v>
      </c>
      <c r="L4624" s="3"/>
      <c r="O4624" t="str">
        <f t="shared" si="171"/>
        <v>es_memberStatisticsArea_31</v>
      </c>
      <c r="P4624" s="3"/>
    </row>
    <row r="4625" spans="10:16" x14ac:dyDescent="0.45">
      <c r="J4625" s="4" t="s">
        <v>3639</v>
      </c>
      <c r="K4625" s="4" t="s">
        <v>2486</v>
      </c>
      <c r="L4625" s="3"/>
      <c r="O4625" t="str">
        <f t="shared" si="171"/>
        <v>es_memberStatisticsArea_regDt</v>
      </c>
      <c r="P4625" s="3"/>
    </row>
    <row r="4626" spans="10:16" x14ac:dyDescent="0.45">
      <c r="J4626" s="4" t="s">
        <v>3639</v>
      </c>
      <c r="K4626" s="4" t="s">
        <v>2487</v>
      </c>
      <c r="L4626" s="3"/>
      <c r="O4626" t="str">
        <f t="shared" si="171"/>
        <v>es_memberStatisticsArea_modDt</v>
      </c>
      <c r="P4626" s="3"/>
    </row>
    <row r="4627" spans="10:16" x14ac:dyDescent="0.45">
      <c r="J4627" s="4" t="s">
        <v>3640</v>
      </c>
      <c r="K4627" s="4" t="s">
        <v>4980</v>
      </c>
      <c r="L4627" s="3" t="s">
        <v>5505</v>
      </c>
      <c r="O4627" t="str">
        <f t="shared" si="171"/>
        <v>es_memberStatisticsDay_memberYM</v>
      </c>
      <c r="P4627" s="3" t="s">
        <v>5505</v>
      </c>
    </row>
    <row r="4628" spans="10:16" x14ac:dyDescent="0.45">
      <c r="J4628" s="4" t="s">
        <v>3640</v>
      </c>
      <c r="K4628" s="4" t="s">
        <v>2496</v>
      </c>
      <c r="L4628" s="3" t="s">
        <v>5505</v>
      </c>
      <c r="O4628" t="str">
        <f t="shared" si="171"/>
        <v>es_memberStatisticsDay_mallSno</v>
      </c>
      <c r="P4628" s="3" t="s">
        <v>5505</v>
      </c>
    </row>
    <row r="4629" spans="10:16" x14ac:dyDescent="0.45">
      <c r="J4629" s="4" t="s">
        <v>3640</v>
      </c>
      <c r="K4629" s="4">
        <v>1</v>
      </c>
      <c r="L4629" s="3"/>
      <c r="O4629" t="str">
        <f t="shared" si="171"/>
        <v>es_memberStatisticsDay_1</v>
      </c>
      <c r="P4629" s="3"/>
    </row>
    <row r="4630" spans="10:16" x14ac:dyDescent="0.45">
      <c r="J4630" s="4" t="s">
        <v>3640</v>
      </c>
      <c r="K4630" s="4">
        <v>2</v>
      </c>
      <c r="L4630" s="3"/>
      <c r="O4630" t="str">
        <f t="shared" si="171"/>
        <v>es_memberStatisticsDay_2</v>
      </c>
      <c r="P4630" s="3"/>
    </row>
    <row r="4631" spans="10:16" x14ac:dyDescent="0.45">
      <c r="J4631" s="4" t="s">
        <v>3640</v>
      </c>
      <c r="K4631" s="4">
        <v>3</v>
      </c>
      <c r="L4631" s="3"/>
      <c r="O4631" t="str">
        <f t="shared" si="171"/>
        <v>es_memberStatisticsDay_3</v>
      </c>
      <c r="P4631" s="3"/>
    </row>
    <row r="4632" spans="10:16" x14ac:dyDescent="0.45">
      <c r="J4632" s="4" t="s">
        <v>3640</v>
      </c>
      <c r="K4632" s="4">
        <v>4</v>
      </c>
      <c r="L4632" s="3"/>
      <c r="O4632" t="str">
        <f t="shared" si="171"/>
        <v>es_memberStatisticsDay_4</v>
      </c>
      <c r="P4632" s="3"/>
    </row>
    <row r="4633" spans="10:16" x14ac:dyDescent="0.45">
      <c r="J4633" s="4" t="s">
        <v>3640</v>
      </c>
      <c r="K4633" s="4">
        <v>5</v>
      </c>
      <c r="L4633" s="3"/>
      <c r="O4633" t="str">
        <f t="shared" si="171"/>
        <v>es_memberStatisticsDay_5</v>
      </c>
      <c r="P4633" s="3"/>
    </row>
    <row r="4634" spans="10:16" x14ac:dyDescent="0.45">
      <c r="J4634" s="4" t="s">
        <v>3640</v>
      </c>
      <c r="K4634" s="4">
        <v>6</v>
      </c>
      <c r="L4634" s="3"/>
      <c r="O4634" t="str">
        <f t="shared" si="171"/>
        <v>es_memberStatisticsDay_6</v>
      </c>
      <c r="P4634" s="3"/>
    </row>
    <row r="4635" spans="10:16" x14ac:dyDescent="0.45">
      <c r="J4635" s="4" t="s">
        <v>3640</v>
      </c>
      <c r="K4635" s="4">
        <v>7</v>
      </c>
      <c r="L4635" s="3"/>
      <c r="O4635" t="str">
        <f t="shared" si="171"/>
        <v>es_memberStatisticsDay_7</v>
      </c>
      <c r="P4635" s="3"/>
    </row>
    <row r="4636" spans="10:16" x14ac:dyDescent="0.45">
      <c r="J4636" s="4" t="s">
        <v>3640</v>
      </c>
      <c r="K4636" s="4">
        <v>8</v>
      </c>
      <c r="L4636" s="3"/>
      <c r="O4636" t="str">
        <f t="shared" si="171"/>
        <v>es_memberStatisticsDay_8</v>
      </c>
      <c r="P4636" s="3"/>
    </row>
    <row r="4637" spans="10:16" x14ac:dyDescent="0.45">
      <c r="J4637" s="4" t="s">
        <v>3640</v>
      </c>
      <c r="K4637" s="4">
        <v>9</v>
      </c>
      <c r="L4637" s="3"/>
      <c r="O4637" t="str">
        <f t="shared" si="171"/>
        <v>es_memberStatisticsDay_9</v>
      </c>
      <c r="P4637" s="3"/>
    </row>
    <row r="4638" spans="10:16" x14ac:dyDescent="0.45">
      <c r="J4638" s="4" t="s">
        <v>3640</v>
      </c>
      <c r="K4638" s="4">
        <v>10</v>
      </c>
      <c r="L4638" s="3"/>
      <c r="O4638" t="str">
        <f t="shared" si="171"/>
        <v>es_memberStatisticsDay_10</v>
      </c>
      <c r="P4638" s="3"/>
    </row>
    <row r="4639" spans="10:16" x14ac:dyDescent="0.45">
      <c r="J4639" s="4" t="s">
        <v>3640</v>
      </c>
      <c r="K4639" s="4">
        <v>11</v>
      </c>
      <c r="L4639" s="3"/>
      <c r="O4639" t="str">
        <f t="shared" si="171"/>
        <v>es_memberStatisticsDay_11</v>
      </c>
      <c r="P4639" s="3"/>
    </row>
    <row r="4640" spans="10:16" x14ac:dyDescent="0.45">
      <c r="J4640" s="4" t="s">
        <v>3640</v>
      </c>
      <c r="K4640" s="4">
        <v>12</v>
      </c>
      <c r="L4640" s="3"/>
      <c r="O4640" t="str">
        <f t="shared" si="171"/>
        <v>es_memberStatisticsDay_12</v>
      </c>
      <c r="P4640" s="3"/>
    </row>
    <row r="4641" spans="10:16" x14ac:dyDescent="0.45">
      <c r="J4641" s="4" t="s">
        <v>3640</v>
      </c>
      <c r="K4641" s="4">
        <v>13</v>
      </c>
      <c r="L4641" s="3"/>
      <c r="O4641" t="str">
        <f t="shared" si="171"/>
        <v>es_memberStatisticsDay_13</v>
      </c>
      <c r="P4641" s="3"/>
    </row>
    <row r="4642" spans="10:16" x14ac:dyDescent="0.45">
      <c r="J4642" s="4" t="s">
        <v>3640</v>
      </c>
      <c r="K4642" s="4">
        <v>14</v>
      </c>
      <c r="L4642" s="3"/>
      <c r="O4642" t="str">
        <f t="shared" si="171"/>
        <v>es_memberStatisticsDay_14</v>
      </c>
      <c r="P4642" s="3"/>
    </row>
    <row r="4643" spans="10:16" x14ac:dyDescent="0.45">
      <c r="J4643" s="4" t="s">
        <v>3640</v>
      </c>
      <c r="K4643" s="4">
        <v>15</v>
      </c>
      <c r="L4643" s="3"/>
      <c r="O4643" t="str">
        <f t="shared" si="171"/>
        <v>es_memberStatisticsDay_15</v>
      </c>
      <c r="P4643" s="3"/>
    </row>
    <row r="4644" spans="10:16" x14ac:dyDescent="0.45">
      <c r="J4644" s="4" t="s">
        <v>3640</v>
      </c>
      <c r="K4644" s="4">
        <v>16</v>
      </c>
      <c r="L4644" s="3"/>
      <c r="O4644" t="str">
        <f t="shared" si="171"/>
        <v>es_memberStatisticsDay_16</v>
      </c>
      <c r="P4644" s="3"/>
    </row>
    <row r="4645" spans="10:16" x14ac:dyDescent="0.45">
      <c r="J4645" s="4" t="s">
        <v>3640</v>
      </c>
      <c r="K4645" s="4">
        <v>17</v>
      </c>
      <c r="L4645" s="3"/>
      <c r="O4645" t="str">
        <f t="shared" si="171"/>
        <v>es_memberStatisticsDay_17</v>
      </c>
      <c r="P4645" s="3"/>
    </row>
    <row r="4646" spans="10:16" x14ac:dyDescent="0.45">
      <c r="J4646" s="4" t="s">
        <v>3640</v>
      </c>
      <c r="K4646" s="4">
        <v>18</v>
      </c>
      <c r="L4646" s="3"/>
      <c r="O4646" t="str">
        <f t="shared" si="171"/>
        <v>es_memberStatisticsDay_18</v>
      </c>
      <c r="P4646" s="3"/>
    </row>
    <row r="4647" spans="10:16" x14ac:dyDescent="0.45">
      <c r="J4647" s="4" t="s">
        <v>3640</v>
      </c>
      <c r="K4647" s="4">
        <v>19</v>
      </c>
      <c r="L4647" s="3"/>
      <c r="O4647" t="str">
        <f t="shared" si="171"/>
        <v>es_memberStatisticsDay_19</v>
      </c>
      <c r="P4647" s="3"/>
    </row>
    <row r="4648" spans="10:16" x14ac:dyDescent="0.45">
      <c r="J4648" s="4" t="s">
        <v>3640</v>
      </c>
      <c r="K4648" s="4">
        <v>20</v>
      </c>
      <c r="L4648" s="3"/>
      <c r="O4648" t="str">
        <f t="shared" si="171"/>
        <v>es_memberStatisticsDay_20</v>
      </c>
      <c r="P4648" s="3"/>
    </row>
    <row r="4649" spans="10:16" x14ac:dyDescent="0.45">
      <c r="J4649" s="4" t="s">
        <v>3640</v>
      </c>
      <c r="K4649" s="4">
        <v>21</v>
      </c>
      <c r="L4649" s="3"/>
      <c r="O4649" t="str">
        <f t="shared" si="171"/>
        <v>es_memberStatisticsDay_21</v>
      </c>
      <c r="P4649" s="3"/>
    </row>
    <row r="4650" spans="10:16" x14ac:dyDescent="0.45">
      <c r="J4650" s="4" t="s">
        <v>3640</v>
      </c>
      <c r="K4650" s="4">
        <v>22</v>
      </c>
      <c r="L4650" s="3"/>
      <c r="O4650" t="str">
        <f t="shared" si="171"/>
        <v>es_memberStatisticsDay_22</v>
      </c>
      <c r="P4650" s="3"/>
    </row>
    <row r="4651" spans="10:16" x14ac:dyDescent="0.45">
      <c r="J4651" s="4" t="s">
        <v>3640</v>
      </c>
      <c r="K4651" s="4">
        <v>23</v>
      </c>
      <c r="L4651" s="3"/>
      <c r="O4651" t="str">
        <f t="shared" si="171"/>
        <v>es_memberStatisticsDay_23</v>
      </c>
      <c r="P4651" s="3"/>
    </row>
    <row r="4652" spans="10:16" x14ac:dyDescent="0.45">
      <c r="J4652" s="4" t="s">
        <v>3640</v>
      </c>
      <c r="K4652" s="4">
        <v>24</v>
      </c>
      <c r="L4652" s="3"/>
      <c r="O4652" t="str">
        <f t="shared" si="171"/>
        <v>es_memberStatisticsDay_24</v>
      </c>
      <c r="P4652" s="3"/>
    </row>
    <row r="4653" spans="10:16" x14ac:dyDescent="0.45">
      <c r="J4653" s="4" t="s">
        <v>3640</v>
      </c>
      <c r="K4653" s="4">
        <v>25</v>
      </c>
      <c r="L4653" s="3"/>
      <c r="O4653" t="str">
        <f t="shared" si="171"/>
        <v>es_memberStatisticsDay_25</v>
      </c>
      <c r="P4653" s="3"/>
    </row>
    <row r="4654" spans="10:16" x14ac:dyDescent="0.45">
      <c r="J4654" s="4" t="s">
        <v>3640</v>
      </c>
      <c r="K4654" s="4">
        <v>26</v>
      </c>
      <c r="L4654" s="3"/>
      <c r="O4654" t="str">
        <f t="shared" si="171"/>
        <v>es_memberStatisticsDay_26</v>
      </c>
      <c r="P4654" s="3"/>
    </row>
    <row r="4655" spans="10:16" x14ac:dyDescent="0.45">
      <c r="J4655" s="4" t="s">
        <v>3640</v>
      </c>
      <c r="K4655" s="4">
        <v>27</v>
      </c>
      <c r="L4655" s="3"/>
      <c r="O4655" t="str">
        <f t="shared" si="171"/>
        <v>es_memberStatisticsDay_27</v>
      </c>
      <c r="P4655" s="3"/>
    </row>
    <row r="4656" spans="10:16" x14ac:dyDescent="0.45">
      <c r="J4656" s="4" t="s">
        <v>3640</v>
      </c>
      <c r="K4656" s="4">
        <v>28</v>
      </c>
      <c r="L4656" s="3"/>
      <c r="O4656" t="str">
        <f t="shared" si="171"/>
        <v>es_memberStatisticsDay_28</v>
      </c>
      <c r="P4656" s="3"/>
    </row>
    <row r="4657" spans="10:16" x14ac:dyDescent="0.45">
      <c r="J4657" s="4" t="s">
        <v>3640</v>
      </c>
      <c r="K4657" s="4">
        <v>29</v>
      </c>
      <c r="L4657" s="3"/>
      <c r="O4657" t="str">
        <f t="shared" si="171"/>
        <v>es_memberStatisticsDay_29</v>
      </c>
      <c r="P4657" s="3"/>
    </row>
    <row r="4658" spans="10:16" x14ac:dyDescent="0.45">
      <c r="J4658" s="4" t="s">
        <v>3640</v>
      </c>
      <c r="K4658" s="4">
        <v>30</v>
      </c>
      <c r="L4658" s="3"/>
      <c r="O4658" t="str">
        <f t="shared" si="171"/>
        <v>es_memberStatisticsDay_30</v>
      </c>
      <c r="P4658" s="3"/>
    </row>
    <row r="4659" spans="10:16" x14ac:dyDescent="0.45">
      <c r="J4659" s="4" t="s">
        <v>3640</v>
      </c>
      <c r="K4659" s="4">
        <v>31</v>
      </c>
      <c r="L4659" s="3"/>
      <c r="O4659" t="str">
        <f t="shared" si="171"/>
        <v>es_memberStatisticsDay_31</v>
      </c>
      <c r="P4659" s="3"/>
    </row>
    <row r="4660" spans="10:16" x14ac:dyDescent="0.45">
      <c r="J4660" s="4" t="s">
        <v>3640</v>
      </c>
      <c r="K4660" s="4" t="s">
        <v>2486</v>
      </c>
      <c r="L4660" s="3"/>
      <c r="O4660" t="str">
        <f t="shared" si="171"/>
        <v>es_memberStatisticsDay_regDt</v>
      </c>
      <c r="P4660" s="3"/>
    </row>
    <row r="4661" spans="10:16" x14ac:dyDescent="0.45">
      <c r="J4661" s="4" t="s">
        <v>3640</v>
      </c>
      <c r="K4661" s="4" t="s">
        <v>2487</v>
      </c>
      <c r="L4661" s="3"/>
      <c r="O4661" t="str">
        <f t="shared" si="171"/>
        <v>es_memberStatisticsDay_modDt</v>
      </c>
      <c r="P4661" s="3"/>
    </row>
    <row r="4662" spans="10:16" x14ac:dyDescent="0.45">
      <c r="J4662" s="4" t="s">
        <v>3641</v>
      </c>
      <c r="K4662" s="4" t="s">
        <v>4981</v>
      </c>
      <c r="L4662" s="3" t="s">
        <v>5505</v>
      </c>
      <c r="O4662" t="str">
        <f t="shared" si="171"/>
        <v>es_memberStatisticsDeposit_joinYMD</v>
      </c>
      <c r="P4662" s="3" t="s">
        <v>5505</v>
      </c>
    </row>
    <row r="4663" spans="10:16" x14ac:dyDescent="0.45">
      <c r="J4663" s="4" t="s">
        <v>3641</v>
      </c>
      <c r="K4663" s="4">
        <v>0</v>
      </c>
      <c r="L4663" s="3"/>
      <c r="O4663" t="str">
        <f t="shared" si="171"/>
        <v>es_memberStatisticsDeposit_0</v>
      </c>
      <c r="P4663" s="3"/>
    </row>
    <row r="4664" spans="10:16" x14ac:dyDescent="0.45">
      <c r="J4664" s="4" t="s">
        <v>3641</v>
      </c>
      <c r="K4664" s="4">
        <v>1</v>
      </c>
      <c r="L4664" s="3"/>
      <c r="O4664" t="str">
        <f t="shared" si="171"/>
        <v>es_memberStatisticsDeposit_1</v>
      </c>
      <c r="P4664" s="3"/>
    </row>
    <row r="4665" spans="10:16" x14ac:dyDescent="0.45">
      <c r="J4665" s="4" t="s">
        <v>3641</v>
      </c>
      <c r="K4665" s="4">
        <v>2</v>
      </c>
      <c r="L4665" s="3"/>
      <c r="O4665" t="str">
        <f t="shared" si="171"/>
        <v>es_memberStatisticsDeposit_2</v>
      </c>
      <c r="P4665" s="3"/>
    </row>
    <row r="4666" spans="10:16" x14ac:dyDescent="0.45">
      <c r="J4666" s="4" t="s">
        <v>3641</v>
      </c>
      <c r="K4666" s="4">
        <v>3</v>
      </c>
      <c r="L4666" s="3"/>
      <c r="O4666" t="str">
        <f t="shared" si="171"/>
        <v>es_memberStatisticsDeposit_3</v>
      </c>
      <c r="P4666" s="3"/>
    </row>
    <row r="4667" spans="10:16" x14ac:dyDescent="0.45">
      <c r="J4667" s="4" t="s">
        <v>3641</v>
      </c>
      <c r="K4667" s="4">
        <v>4</v>
      </c>
      <c r="L4667" s="3"/>
      <c r="O4667" t="str">
        <f t="shared" si="171"/>
        <v>es_memberStatisticsDeposit_4</v>
      </c>
      <c r="P4667" s="3"/>
    </row>
    <row r="4668" spans="10:16" x14ac:dyDescent="0.45">
      <c r="J4668" s="4" t="s">
        <v>3641</v>
      </c>
      <c r="K4668" s="4">
        <v>5</v>
      </c>
      <c r="L4668" s="3"/>
      <c r="O4668" t="str">
        <f t="shared" si="171"/>
        <v>es_memberStatisticsDeposit_5</v>
      </c>
      <c r="P4668" s="3"/>
    </row>
    <row r="4669" spans="10:16" x14ac:dyDescent="0.45">
      <c r="J4669" s="4" t="s">
        <v>3641</v>
      </c>
      <c r="K4669" s="4">
        <v>6</v>
      </c>
      <c r="L4669" s="3"/>
      <c r="O4669" t="str">
        <f t="shared" si="171"/>
        <v>es_memberStatisticsDeposit_6</v>
      </c>
      <c r="P4669" s="3"/>
    </row>
    <row r="4670" spans="10:16" x14ac:dyDescent="0.45">
      <c r="J4670" s="4" t="s">
        <v>3641</v>
      </c>
      <c r="K4670" s="4">
        <v>7</v>
      </c>
      <c r="L4670" s="3"/>
      <c r="O4670" t="str">
        <f t="shared" si="171"/>
        <v>es_memberStatisticsDeposit_7</v>
      </c>
      <c r="P4670" s="3"/>
    </row>
    <row r="4671" spans="10:16" x14ac:dyDescent="0.45">
      <c r="J4671" s="4" t="s">
        <v>3641</v>
      </c>
      <c r="K4671" s="4">
        <v>8</v>
      </c>
      <c r="L4671" s="3"/>
      <c r="O4671" t="str">
        <f t="shared" si="171"/>
        <v>es_memberStatisticsDeposit_8</v>
      </c>
      <c r="P4671" s="3"/>
    </row>
    <row r="4672" spans="10:16" x14ac:dyDescent="0.45">
      <c r="J4672" s="4" t="s">
        <v>3641</v>
      </c>
      <c r="K4672" s="4">
        <v>9</v>
      </c>
      <c r="L4672" s="3"/>
      <c r="O4672" t="str">
        <f t="shared" si="171"/>
        <v>es_memberStatisticsDeposit_9</v>
      </c>
      <c r="P4672" s="3"/>
    </row>
    <row r="4673" spans="10:16" x14ac:dyDescent="0.45">
      <c r="J4673" s="4" t="s">
        <v>3641</v>
      </c>
      <c r="K4673" s="4">
        <v>10</v>
      </c>
      <c r="L4673" s="3"/>
      <c r="O4673" t="str">
        <f t="shared" si="171"/>
        <v>es_memberStatisticsDeposit_10</v>
      </c>
      <c r="P4673" s="3"/>
    </row>
    <row r="4674" spans="10:16" x14ac:dyDescent="0.45">
      <c r="J4674" s="4" t="s">
        <v>3641</v>
      </c>
      <c r="K4674" s="4">
        <v>11</v>
      </c>
      <c r="L4674" s="3"/>
      <c r="O4674" t="str">
        <f t="shared" si="171"/>
        <v>es_memberStatisticsDeposit_11</v>
      </c>
      <c r="P4674" s="3"/>
    </row>
    <row r="4675" spans="10:16" x14ac:dyDescent="0.45">
      <c r="J4675" s="4" t="s">
        <v>3641</v>
      </c>
      <c r="K4675" s="4">
        <v>12</v>
      </c>
      <c r="L4675" s="3"/>
      <c r="O4675" t="str">
        <f t="shared" si="171"/>
        <v>es_memberStatisticsDeposit_12</v>
      </c>
      <c r="P4675" s="3"/>
    </row>
    <row r="4676" spans="10:16" x14ac:dyDescent="0.45">
      <c r="J4676" s="4" t="s">
        <v>3641</v>
      </c>
      <c r="K4676" s="4">
        <v>13</v>
      </c>
      <c r="L4676" s="3"/>
      <c r="O4676" t="str">
        <f t="shared" si="171"/>
        <v>es_memberStatisticsDeposit_13</v>
      </c>
      <c r="P4676" s="3"/>
    </row>
    <row r="4677" spans="10:16" x14ac:dyDescent="0.45">
      <c r="J4677" s="4" t="s">
        <v>3641</v>
      </c>
      <c r="K4677" s="4">
        <v>14</v>
      </c>
      <c r="L4677" s="3"/>
      <c r="O4677" t="str">
        <f t="shared" ref="O4677:O4740" si="172">J4677&amp;"_"&amp;K4677</f>
        <v>es_memberStatisticsDeposit_14</v>
      </c>
      <c r="P4677" s="3"/>
    </row>
    <row r="4678" spans="10:16" x14ac:dyDescent="0.45">
      <c r="J4678" s="4" t="s">
        <v>3641</v>
      </c>
      <c r="K4678" s="4">
        <v>15</v>
      </c>
      <c r="L4678" s="3"/>
      <c r="O4678" t="str">
        <f t="shared" si="172"/>
        <v>es_memberStatisticsDeposit_15</v>
      </c>
      <c r="P4678" s="3"/>
    </row>
    <row r="4679" spans="10:16" x14ac:dyDescent="0.45">
      <c r="J4679" s="4" t="s">
        <v>3641</v>
      </c>
      <c r="K4679" s="4">
        <v>16</v>
      </c>
      <c r="L4679" s="3"/>
      <c r="O4679" t="str">
        <f t="shared" si="172"/>
        <v>es_memberStatisticsDeposit_16</v>
      </c>
      <c r="P4679" s="3"/>
    </row>
    <row r="4680" spans="10:16" x14ac:dyDescent="0.45">
      <c r="J4680" s="4" t="s">
        <v>3641</v>
      </c>
      <c r="K4680" s="4">
        <v>17</v>
      </c>
      <c r="L4680" s="3"/>
      <c r="O4680" t="str">
        <f t="shared" si="172"/>
        <v>es_memberStatisticsDeposit_17</v>
      </c>
      <c r="P4680" s="3"/>
    </row>
    <row r="4681" spans="10:16" x14ac:dyDescent="0.45">
      <c r="J4681" s="4" t="s">
        <v>3641</v>
      </c>
      <c r="K4681" s="4">
        <v>18</v>
      </c>
      <c r="L4681" s="3"/>
      <c r="O4681" t="str">
        <f t="shared" si="172"/>
        <v>es_memberStatisticsDeposit_18</v>
      </c>
      <c r="P4681" s="3"/>
    </row>
    <row r="4682" spans="10:16" x14ac:dyDescent="0.45">
      <c r="J4682" s="4" t="s">
        <v>3641</v>
      </c>
      <c r="K4682" s="4">
        <v>19</v>
      </c>
      <c r="L4682" s="3"/>
      <c r="O4682" t="str">
        <f t="shared" si="172"/>
        <v>es_memberStatisticsDeposit_19</v>
      </c>
      <c r="P4682" s="3"/>
    </row>
    <row r="4683" spans="10:16" x14ac:dyDescent="0.45">
      <c r="J4683" s="4" t="s">
        <v>3641</v>
      </c>
      <c r="K4683" s="4">
        <v>20</v>
      </c>
      <c r="L4683" s="3"/>
      <c r="O4683" t="str">
        <f t="shared" si="172"/>
        <v>es_memberStatisticsDeposit_20</v>
      </c>
      <c r="P4683" s="3"/>
    </row>
    <row r="4684" spans="10:16" x14ac:dyDescent="0.45">
      <c r="J4684" s="4" t="s">
        <v>3641</v>
      </c>
      <c r="K4684" s="4">
        <v>21</v>
      </c>
      <c r="L4684" s="3"/>
      <c r="O4684" t="str">
        <f t="shared" si="172"/>
        <v>es_memberStatisticsDeposit_21</v>
      </c>
      <c r="P4684" s="3"/>
    </row>
    <row r="4685" spans="10:16" x14ac:dyDescent="0.45">
      <c r="J4685" s="4" t="s">
        <v>3641</v>
      </c>
      <c r="K4685" s="4">
        <v>22</v>
      </c>
      <c r="L4685" s="3"/>
      <c r="O4685" t="str">
        <f t="shared" si="172"/>
        <v>es_memberStatisticsDeposit_22</v>
      </c>
      <c r="P4685" s="3"/>
    </row>
    <row r="4686" spans="10:16" x14ac:dyDescent="0.45">
      <c r="J4686" s="4" t="s">
        <v>3641</v>
      </c>
      <c r="K4686" s="4">
        <v>23</v>
      </c>
      <c r="L4686" s="3"/>
      <c r="O4686" t="str">
        <f t="shared" si="172"/>
        <v>es_memberStatisticsDeposit_23</v>
      </c>
      <c r="P4686" s="3"/>
    </row>
    <row r="4687" spans="10:16" x14ac:dyDescent="0.45">
      <c r="J4687" s="4" t="s">
        <v>3641</v>
      </c>
      <c r="K4687" s="4" t="s">
        <v>2486</v>
      </c>
      <c r="L4687" s="3"/>
      <c r="O4687" t="str">
        <f t="shared" si="172"/>
        <v>es_memberStatisticsDeposit_regDt</v>
      </c>
      <c r="P4687" s="3"/>
    </row>
    <row r="4688" spans="10:16" x14ac:dyDescent="0.45">
      <c r="J4688" s="4" t="s">
        <v>3641</v>
      </c>
      <c r="K4688" s="4" t="s">
        <v>2487</v>
      </c>
      <c r="L4688" s="3"/>
      <c r="O4688" t="str">
        <f t="shared" si="172"/>
        <v>es_memberStatisticsDeposit_modDt</v>
      </c>
      <c r="P4688" s="3"/>
    </row>
    <row r="4689" spans="10:16" x14ac:dyDescent="0.45">
      <c r="J4689" s="4" t="s">
        <v>3642</v>
      </c>
      <c r="K4689" s="4" t="s">
        <v>4979</v>
      </c>
      <c r="L4689" s="3" t="s">
        <v>5505</v>
      </c>
      <c r="O4689" t="str">
        <f t="shared" si="172"/>
        <v>es_memberStatisticsGender_joinYM</v>
      </c>
      <c r="P4689" s="3" t="s">
        <v>5505</v>
      </c>
    </row>
    <row r="4690" spans="10:16" x14ac:dyDescent="0.45">
      <c r="J4690" s="4" t="s">
        <v>3642</v>
      </c>
      <c r="K4690" s="4">
        <v>1</v>
      </c>
      <c r="L4690" s="3"/>
      <c r="O4690" t="str">
        <f t="shared" si="172"/>
        <v>es_memberStatisticsGender_1</v>
      </c>
      <c r="P4690" s="3"/>
    </row>
    <row r="4691" spans="10:16" x14ac:dyDescent="0.45">
      <c r="J4691" s="4" t="s">
        <v>3642</v>
      </c>
      <c r="K4691" s="4">
        <v>2</v>
      </c>
      <c r="L4691" s="3"/>
      <c r="O4691" t="str">
        <f t="shared" si="172"/>
        <v>es_memberStatisticsGender_2</v>
      </c>
      <c r="P4691" s="3"/>
    </row>
    <row r="4692" spans="10:16" x14ac:dyDescent="0.45">
      <c r="J4692" s="4" t="s">
        <v>3642</v>
      </c>
      <c r="K4692" s="4">
        <v>3</v>
      </c>
      <c r="L4692" s="3"/>
      <c r="O4692" t="str">
        <f t="shared" si="172"/>
        <v>es_memberStatisticsGender_3</v>
      </c>
      <c r="P4692" s="3"/>
    </row>
    <row r="4693" spans="10:16" x14ac:dyDescent="0.45">
      <c r="J4693" s="4" t="s">
        <v>3642</v>
      </c>
      <c r="K4693" s="4">
        <v>4</v>
      </c>
      <c r="L4693" s="3"/>
      <c r="O4693" t="str">
        <f t="shared" si="172"/>
        <v>es_memberStatisticsGender_4</v>
      </c>
      <c r="P4693" s="3"/>
    </row>
    <row r="4694" spans="10:16" x14ac:dyDescent="0.45">
      <c r="J4694" s="4" t="s">
        <v>3642</v>
      </c>
      <c r="K4694" s="4">
        <v>5</v>
      </c>
      <c r="L4694" s="3"/>
      <c r="O4694" t="str">
        <f t="shared" si="172"/>
        <v>es_memberStatisticsGender_5</v>
      </c>
      <c r="P4694" s="3"/>
    </row>
    <row r="4695" spans="10:16" x14ac:dyDescent="0.45">
      <c r="J4695" s="4" t="s">
        <v>3642</v>
      </c>
      <c r="K4695" s="4">
        <v>6</v>
      </c>
      <c r="L4695" s="3"/>
      <c r="O4695" t="str">
        <f t="shared" si="172"/>
        <v>es_memberStatisticsGender_6</v>
      </c>
      <c r="P4695" s="3"/>
    </row>
    <row r="4696" spans="10:16" x14ac:dyDescent="0.45">
      <c r="J4696" s="4" t="s">
        <v>3642</v>
      </c>
      <c r="K4696" s="4">
        <v>7</v>
      </c>
      <c r="L4696" s="3"/>
      <c r="O4696" t="str">
        <f t="shared" si="172"/>
        <v>es_memberStatisticsGender_7</v>
      </c>
      <c r="P4696" s="3"/>
    </row>
    <row r="4697" spans="10:16" x14ac:dyDescent="0.45">
      <c r="J4697" s="4" t="s">
        <v>3642</v>
      </c>
      <c r="K4697" s="4">
        <v>8</v>
      </c>
      <c r="L4697" s="3"/>
      <c r="O4697" t="str">
        <f t="shared" si="172"/>
        <v>es_memberStatisticsGender_8</v>
      </c>
      <c r="P4697" s="3"/>
    </row>
    <row r="4698" spans="10:16" x14ac:dyDescent="0.45">
      <c r="J4698" s="4" t="s">
        <v>3642</v>
      </c>
      <c r="K4698" s="4">
        <v>9</v>
      </c>
      <c r="L4698" s="3"/>
      <c r="O4698" t="str">
        <f t="shared" si="172"/>
        <v>es_memberStatisticsGender_9</v>
      </c>
      <c r="P4698" s="3"/>
    </row>
    <row r="4699" spans="10:16" x14ac:dyDescent="0.45">
      <c r="J4699" s="4" t="s">
        <v>3642</v>
      </c>
      <c r="K4699" s="4">
        <v>10</v>
      </c>
      <c r="L4699" s="3"/>
      <c r="O4699" t="str">
        <f t="shared" si="172"/>
        <v>es_memberStatisticsGender_10</v>
      </c>
      <c r="P4699" s="3"/>
    </row>
    <row r="4700" spans="10:16" x14ac:dyDescent="0.45">
      <c r="J4700" s="4" t="s">
        <v>3642</v>
      </c>
      <c r="K4700" s="4">
        <v>11</v>
      </c>
      <c r="L4700" s="3"/>
      <c r="O4700" t="str">
        <f t="shared" si="172"/>
        <v>es_memberStatisticsGender_11</v>
      </c>
      <c r="P4700" s="3"/>
    </row>
    <row r="4701" spans="10:16" x14ac:dyDescent="0.45">
      <c r="J4701" s="4" t="s">
        <v>3642</v>
      </c>
      <c r="K4701" s="4">
        <v>12</v>
      </c>
      <c r="L4701" s="3"/>
      <c r="O4701" t="str">
        <f t="shared" si="172"/>
        <v>es_memberStatisticsGender_12</v>
      </c>
      <c r="P4701" s="3"/>
    </row>
    <row r="4702" spans="10:16" x14ac:dyDescent="0.45">
      <c r="J4702" s="4" t="s">
        <v>3642</v>
      </c>
      <c r="K4702" s="4">
        <v>13</v>
      </c>
      <c r="L4702" s="3"/>
      <c r="O4702" t="str">
        <f t="shared" si="172"/>
        <v>es_memberStatisticsGender_13</v>
      </c>
      <c r="P4702" s="3"/>
    </row>
    <row r="4703" spans="10:16" x14ac:dyDescent="0.45">
      <c r="J4703" s="4" t="s">
        <v>3642</v>
      </c>
      <c r="K4703" s="4">
        <v>14</v>
      </c>
      <c r="L4703" s="3"/>
      <c r="O4703" t="str">
        <f t="shared" si="172"/>
        <v>es_memberStatisticsGender_14</v>
      </c>
      <c r="P4703" s="3"/>
    </row>
    <row r="4704" spans="10:16" x14ac:dyDescent="0.45">
      <c r="J4704" s="4" t="s">
        <v>3642</v>
      </c>
      <c r="K4704" s="4">
        <v>15</v>
      </c>
      <c r="L4704" s="3"/>
      <c r="O4704" t="str">
        <f t="shared" si="172"/>
        <v>es_memberStatisticsGender_15</v>
      </c>
      <c r="P4704" s="3"/>
    </row>
    <row r="4705" spans="10:16" x14ac:dyDescent="0.45">
      <c r="J4705" s="4" t="s">
        <v>3642</v>
      </c>
      <c r="K4705" s="4">
        <v>16</v>
      </c>
      <c r="L4705" s="3"/>
      <c r="O4705" t="str">
        <f t="shared" si="172"/>
        <v>es_memberStatisticsGender_16</v>
      </c>
      <c r="P4705" s="3"/>
    </row>
    <row r="4706" spans="10:16" x14ac:dyDescent="0.45">
      <c r="J4706" s="4" t="s">
        <v>3642</v>
      </c>
      <c r="K4706" s="4">
        <v>17</v>
      </c>
      <c r="L4706" s="3"/>
      <c r="O4706" t="str">
        <f t="shared" si="172"/>
        <v>es_memberStatisticsGender_17</v>
      </c>
      <c r="P4706" s="3"/>
    </row>
    <row r="4707" spans="10:16" x14ac:dyDescent="0.45">
      <c r="J4707" s="4" t="s">
        <v>3642</v>
      </c>
      <c r="K4707" s="4">
        <v>18</v>
      </c>
      <c r="L4707" s="3"/>
      <c r="O4707" t="str">
        <f t="shared" si="172"/>
        <v>es_memberStatisticsGender_18</v>
      </c>
      <c r="P4707" s="3"/>
    </row>
    <row r="4708" spans="10:16" x14ac:dyDescent="0.45">
      <c r="J4708" s="4" t="s">
        <v>3642</v>
      </c>
      <c r="K4708" s="4">
        <v>19</v>
      </c>
      <c r="L4708" s="3"/>
      <c r="O4708" t="str">
        <f t="shared" si="172"/>
        <v>es_memberStatisticsGender_19</v>
      </c>
      <c r="P4708" s="3"/>
    </row>
    <row r="4709" spans="10:16" x14ac:dyDescent="0.45">
      <c r="J4709" s="4" t="s">
        <v>3642</v>
      </c>
      <c r="K4709" s="4">
        <v>20</v>
      </c>
      <c r="L4709" s="3"/>
      <c r="O4709" t="str">
        <f t="shared" si="172"/>
        <v>es_memberStatisticsGender_20</v>
      </c>
      <c r="P4709" s="3"/>
    </row>
    <row r="4710" spans="10:16" x14ac:dyDescent="0.45">
      <c r="J4710" s="4" t="s">
        <v>3642</v>
      </c>
      <c r="K4710" s="4">
        <v>21</v>
      </c>
      <c r="L4710" s="3"/>
      <c r="O4710" t="str">
        <f t="shared" si="172"/>
        <v>es_memberStatisticsGender_21</v>
      </c>
      <c r="P4710" s="3"/>
    </row>
    <row r="4711" spans="10:16" x14ac:dyDescent="0.45">
      <c r="J4711" s="4" t="s">
        <v>3642</v>
      </c>
      <c r="K4711" s="4">
        <v>22</v>
      </c>
      <c r="L4711" s="3"/>
      <c r="O4711" t="str">
        <f t="shared" si="172"/>
        <v>es_memberStatisticsGender_22</v>
      </c>
      <c r="P4711" s="3"/>
    </row>
    <row r="4712" spans="10:16" x14ac:dyDescent="0.45">
      <c r="J4712" s="4" t="s">
        <v>3642</v>
      </c>
      <c r="K4712" s="4">
        <v>23</v>
      </c>
      <c r="L4712" s="3"/>
      <c r="O4712" t="str">
        <f t="shared" si="172"/>
        <v>es_memberStatisticsGender_23</v>
      </c>
      <c r="P4712" s="3"/>
    </row>
    <row r="4713" spans="10:16" x14ac:dyDescent="0.45">
      <c r="J4713" s="4" t="s">
        <v>3642</v>
      </c>
      <c r="K4713" s="4">
        <v>24</v>
      </c>
      <c r="L4713" s="3"/>
      <c r="O4713" t="str">
        <f t="shared" si="172"/>
        <v>es_memberStatisticsGender_24</v>
      </c>
      <c r="P4713" s="3"/>
    </row>
    <row r="4714" spans="10:16" x14ac:dyDescent="0.45">
      <c r="J4714" s="4" t="s">
        <v>3642</v>
      </c>
      <c r="K4714" s="4">
        <v>25</v>
      </c>
      <c r="L4714" s="3"/>
      <c r="O4714" t="str">
        <f t="shared" si="172"/>
        <v>es_memberStatisticsGender_25</v>
      </c>
      <c r="P4714" s="3"/>
    </row>
    <row r="4715" spans="10:16" x14ac:dyDescent="0.45">
      <c r="J4715" s="4" t="s">
        <v>3642</v>
      </c>
      <c r="K4715" s="4">
        <v>26</v>
      </c>
      <c r="L4715" s="3"/>
      <c r="O4715" t="str">
        <f t="shared" si="172"/>
        <v>es_memberStatisticsGender_26</v>
      </c>
      <c r="P4715" s="3"/>
    </row>
    <row r="4716" spans="10:16" x14ac:dyDescent="0.45">
      <c r="J4716" s="4" t="s">
        <v>3642</v>
      </c>
      <c r="K4716" s="4">
        <v>27</v>
      </c>
      <c r="L4716" s="3"/>
      <c r="O4716" t="str">
        <f t="shared" si="172"/>
        <v>es_memberStatisticsGender_27</v>
      </c>
      <c r="P4716" s="3"/>
    </row>
    <row r="4717" spans="10:16" x14ac:dyDescent="0.45">
      <c r="J4717" s="4" t="s">
        <v>3642</v>
      </c>
      <c r="K4717" s="4">
        <v>28</v>
      </c>
      <c r="L4717" s="3"/>
      <c r="O4717" t="str">
        <f t="shared" si="172"/>
        <v>es_memberStatisticsGender_28</v>
      </c>
      <c r="P4717" s="3"/>
    </row>
    <row r="4718" spans="10:16" x14ac:dyDescent="0.45">
      <c r="J4718" s="4" t="s">
        <v>3642</v>
      </c>
      <c r="K4718" s="4">
        <v>29</v>
      </c>
      <c r="L4718" s="3"/>
      <c r="O4718" t="str">
        <f t="shared" si="172"/>
        <v>es_memberStatisticsGender_29</v>
      </c>
      <c r="P4718" s="3"/>
    </row>
    <row r="4719" spans="10:16" x14ac:dyDescent="0.45">
      <c r="J4719" s="4" t="s">
        <v>3642</v>
      </c>
      <c r="K4719" s="4">
        <v>30</v>
      </c>
      <c r="L4719" s="3"/>
      <c r="O4719" t="str">
        <f t="shared" si="172"/>
        <v>es_memberStatisticsGender_30</v>
      </c>
      <c r="P4719" s="3"/>
    </row>
    <row r="4720" spans="10:16" x14ac:dyDescent="0.45">
      <c r="J4720" s="4" t="s">
        <v>3642</v>
      </c>
      <c r="K4720" s="4">
        <v>31</v>
      </c>
      <c r="L4720" s="3"/>
      <c r="O4720" t="str">
        <f t="shared" si="172"/>
        <v>es_memberStatisticsGender_31</v>
      </c>
      <c r="P4720" s="3"/>
    </row>
    <row r="4721" spans="10:16" x14ac:dyDescent="0.45">
      <c r="J4721" s="4" t="s">
        <v>3642</v>
      </c>
      <c r="K4721" s="4" t="s">
        <v>2486</v>
      </c>
      <c r="L4721" s="3"/>
      <c r="O4721" t="str">
        <f t="shared" si="172"/>
        <v>es_memberStatisticsGender_regDt</v>
      </c>
      <c r="P4721" s="3"/>
    </row>
    <row r="4722" spans="10:16" x14ac:dyDescent="0.45">
      <c r="J4722" s="4" t="s">
        <v>3642</v>
      </c>
      <c r="K4722" s="4" t="s">
        <v>2487</v>
      </c>
      <c r="L4722" s="3"/>
      <c r="O4722" t="str">
        <f t="shared" si="172"/>
        <v>es_memberStatisticsGender_modDt</v>
      </c>
      <c r="P4722" s="3"/>
    </row>
    <row r="4723" spans="10:16" x14ac:dyDescent="0.45">
      <c r="J4723" s="4" t="s">
        <v>3643</v>
      </c>
      <c r="K4723" s="4" t="s">
        <v>4979</v>
      </c>
      <c r="L4723" s="3" t="s">
        <v>5505</v>
      </c>
      <c r="O4723" t="str">
        <f t="shared" si="172"/>
        <v>es_memberStatisticsId_joinYM</v>
      </c>
      <c r="P4723" s="3" t="s">
        <v>5505</v>
      </c>
    </row>
    <row r="4724" spans="10:16" x14ac:dyDescent="0.45">
      <c r="J4724" s="4" t="s">
        <v>3643</v>
      </c>
      <c r="K4724" s="4">
        <v>1</v>
      </c>
      <c r="L4724" s="3"/>
      <c r="O4724" t="str">
        <f t="shared" si="172"/>
        <v>es_memberStatisticsId_1</v>
      </c>
      <c r="P4724" s="3"/>
    </row>
    <row r="4725" spans="10:16" x14ac:dyDescent="0.45">
      <c r="J4725" s="4" t="s">
        <v>3643</v>
      </c>
      <c r="K4725" s="4">
        <v>2</v>
      </c>
      <c r="L4725" s="3"/>
      <c r="O4725" t="str">
        <f t="shared" si="172"/>
        <v>es_memberStatisticsId_2</v>
      </c>
      <c r="P4725" s="3"/>
    </row>
    <row r="4726" spans="10:16" x14ac:dyDescent="0.45">
      <c r="J4726" s="4" t="s">
        <v>3643</v>
      </c>
      <c r="K4726" s="4">
        <v>3</v>
      </c>
      <c r="L4726" s="3"/>
      <c r="O4726" t="str">
        <f t="shared" si="172"/>
        <v>es_memberStatisticsId_3</v>
      </c>
      <c r="P4726" s="3"/>
    </row>
    <row r="4727" spans="10:16" x14ac:dyDescent="0.45">
      <c r="J4727" s="4" t="s">
        <v>3643</v>
      </c>
      <c r="K4727" s="4">
        <v>4</v>
      </c>
      <c r="L4727" s="3"/>
      <c r="O4727" t="str">
        <f t="shared" si="172"/>
        <v>es_memberStatisticsId_4</v>
      </c>
      <c r="P4727" s="3"/>
    </row>
    <row r="4728" spans="10:16" x14ac:dyDescent="0.45">
      <c r="J4728" s="4" t="s">
        <v>3643</v>
      </c>
      <c r="K4728" s="4">
        <v>5</v>
      </c>
      <c r="L4728" s="3"/>
      <c r="O4728" t="str">
        <f t="shared" si="172"/>
        <v>es_memberStatisticsId_5</v>
      </c>
      <c r="P4728" s="3"/>
    </row>
    <row r="4729" spans="10:16" x14ac:dyDescent="0.45">
      <c r="J4729" s="4" t="s">
        <v>3643</v>
      </c>
      <c r="K4729" s="4">
        <v>6</v>
      </c>
      <c r="L4729" s="3"/>
      <c r="O4729" t="str">
        <f t="shared" si="172"/>
        <v>es_memberStatisticsId_6</v>
      </c>
      <c r="P4729" s="3"/>
    </row>
    <row r="4730" spans="10:16" x14ac:dyDescent="0.45">
      <c r="J4730" s="4" t="s">
        <v>3643</v>
      </c>
      <c r="K4730" s="4">
        <v>7</v>
      </c>
      <c r="L4730" s="3"/>
      <c r="O4730" t="str">
        <f t="shared" si="172"/>
        <v>es_memberStatisticsId_7</v>
      </c>
      <c r="P4730" s="3"/>
    </row>
    <row r="4731" spans="10:16" x14ac:dyDescent="0.45">
      <c r="J4731" s="4" t="s">
        <v>3643</v>
      </c>
      <c r="K4731" s="4">
        <v>8</v>
      </c>
      <c r="L4731" s="3"/>
      <c r="O4731" t="str">
        <f t="shared" si="172"/>
        <v>es_memberStatisticsId_8</v>
      </c>
      <c r="P4731" s="3"/>
    </row>
    <row r="4732" spans="10:16" x14ac:dyDescent="0.45">
      <c r="J4732" s="4" t="s">
        <v>3643</v>
      </c>
      <c r="K4732" s="4">
        <v>9</v>
      </c>
      <c r="L4732" s="3"/>
      <c r="O4732" t="str">
        <f t="shared" si="172"/>
        <v>es_memberStatisticsId_9</v>
      </c>
      <c r="P4732" s="3"/>
    </row>
    <row r="4733" spans="10:16" x14ac:dyDescent="0.45">
      <c r="J4733" s="4" t="s">
        <v>3643</v>
      </c>
      <c r="K4733" s="4">
        <v>10</v>
      </c>
      <c r="L4733" s="3"/>
      <c r="O4733" t="str">
        <f t="shared" si="172"/>
        <v>es_memberStatisticsId_10</v>
      </c>
      <c r="P4733" s="3"/>
    </row>
    <row r="4734" spans="10:16" x14ac:dyDescent="0.45">
      <c r="J4734" s="4" t="s">
        <v>3643</v>
      </c>
      <c r="K4734" s="4">
        <v>11</v>
      </c>
      <c r="L4734" s="3"/>
      <c r="O4734" t="str">
        <f t="shared" si="172"/>
        <v>es_memberStatisticsId_11</v>
      </c>
      <c r="P4734" s="3"/>
    </row>
    <row r="4735" spans="10:16" x14ac:dyDescent="0.45">
      <c r="J4735" s="4" t="s">
        <v>3643</v>
      </c>
      <c r="K4735" s="4">
        <v>12</v>
      </c>
      <c r="L4735" s="3"/>
      <c r="O4735" t="str">
        <f t="shared" si="172"/>
        <v>es_memberStatisticsId_12</v>
      </c>
      <c r="P4735" s="3"/>
    </row>
    <row r="4736" spans="10:16" x14ac:dyDescent="0.45">
      <c r="J4736" s="4" t="s">
        <v>3643</v>
      </c>
      <c r="K4736" s="4">
        <v>13</v>
      </c>
      <c r="L4736" s="3"/>
      <c r="O4736" t="str">
        <f t="shared" si="172"/>
        <v>es_memberStatisticsId_13</v>
      </c>
      <c r="P4736" s="3"/>
    </row>
    <row r="4737" spans="10:16" x14ac:dyDescent="0.45">
      <c r="J4737" s="4" t="s">
        <v>3643</v>
      </c>
      <c r="K4737" s="4">
        <v>14</v>
      </c>
      <c r="L4737" s="3"/>
      <c r="O4737" t="str">
        <f t="shared" si="172"/>
        <v>es_memberStatisticsId_14</v>
      </c>
      <c r="P4737" s="3"/>
    </row>
    <row r="4738" spans="10:16" x14ac:dyDescent="0.45">
      <c r="J4738" s="4" t="s">
        <v>3643</v>
      </c>
      <c r="K4738" s="4">
        <v>15</v>
      </c>
      <c r="L4738" s="3"/>
      <c r="O4738" t="str">
        <f t="shared" si="172"/>
        <v>es_memberStatisticsId_15</v>
      </c>
      <c r="P4738" s="3"/>
    </row>
    <row r="4739" spans="10:16" x14ac:dyDescent="0.45">
      <c r="J4739" s="4" t="s">
        <v>3643</v>
      </c>
      <c r="K4739" s="4">
        <v>16</v>
      </c>
      <c r="L4739" s="3"/>
      <c r="O4739" t="str">
        <f t="shared" si="172"/>
        <v>es_memberStatisticsId_16</v>
      </c>
      <c r="P4739" s="3"/>
    </row>
    <row r="4740" spans="10:16" x14ac:dyDescent="0.45">
      <c r="J4740" s="4" t="s">
        <v>3643</v>
      </c>
      <c r="K4740" s="4">
        <v>17</v>
      </c>
      <c r="L4740" s="3"/>
      <c r="O4740" t="str">
        <f t="shared" si="172"/>
        <v>es_memberStatisticsId_17</v>
      </c>
      <c r="P4740" s="3"/>
    </row>
    <row r="4741" spans="10:16" x14ac:dyDescent="0.45">
      <c r="J4741" s="4" t="s">
        <v>3643</v>
      </c>
      <c r="K4741" s="4">
        <v>18</v>
      </c>
      <c r="L4741" s="3"/>
      <c r="O4741" t="str">
        <f t="shared" ref="O4741:O4804" si="173">J4741&amp;"_"&amp;K4741</f>
        <v>es_memberStatisticsId_18</v>
      </c>
      <c r="P4741" s="3"/>
    </row>
    <row r="4742" spans="10:16" x14ac:dyDescent="0.45">
      <c r="J4742" s="4" t="s">
        <v>3643</v>
      </c>
      <c r="K4742" s="4">
        <v>19</v>
      </c>
      <c r="L4742" s="3"/>
      <c r="O4742" t="str">
        <f t="shared" si="173"/>
        <v>es_memberStatisticsId_19</v>
      </c>
      <c r="P4742" s="3"/>
    </row>
    <row r="4743" spans="10:16" x14ac:dyDescent="0.45">
      <c r="J4743" s="4" t="s">
        <v>3643</v>
      </c>
      <c r="K4743" s="4">
        <v>20</v>
      </c>
      <c r="L4743" s="3"/>
      <c r="O4743" t="str">
        <f t="shared" si="173"/>
        <v>es_memberStatisticsId_20</v>
      </c>
      <c r="P4743" s="3"/>
    </row>
    <row r="4744" spans="10:16" x14ac:dyDescent="0.45">
      <c r="J4744" s="4" t="s">
        <v>3643</v>
      </c>
      <c r="K4744" s="4">
        <v>21</v>
      </c>
      <c r="L4744" s="3"/>
      <c r="O4744" t="str">
        <f t="shared" si="173"/>
        <v>es_memberStatisticsId_21</v>
      </c>
      <c r="P4744" s="3"/>
    </row>
    <row r="4745" spans="10:16" x14ac:dyDescent="0.45">
      <c r="J4745" s="4" t="s">
        <v>3643</v>
      </c>
      <c r="K4745" s="4">
        <v>22</v>
      </c>
      <c r="L4745" s="3"/>
      <c r="O4745" t="str">
        <f t="shared" si="173"/>
        <v>es_memberStatisticsId_22</v>
      </c>
      <c r="P4745" s="3"/>
    </row>
    <row r="4746" spans="10:16" x14ac:dyDescent="0.45">
      <c r="J4746" s="4" t="s">
        <v>3643</v>
      </c>
      <c r="K4746" s="4">
        <v>23</v>
      </c>
      <c r="L4746" s="3"/>
      <c r="O4746" t="str">
        <f t="shared" si="173"/>
        <v>es_memberStatisticsId_23</v>
      </c>
      <c r="P4746" s="3"/>
    </row>
    <row r="4747" spans="10:16" x14ac:dyDescent="0.45">
      <c r="J4747" s="4" t="s">
        <v>3643</v>
      </c>
      <c r="K4747" s="4">
        <v>24</v>
      </c>
      <c r="L4747" s="3"/>
      <c r="O4747" t="str">
        <f t="shared" si="173"/>
        <v>es_memberStatisticsId_24</v>
      </c>
      <c r="P4747" s="3"/>
    </row>
    <row r="4748" spans="10:16" x14ac:dyDescent="0.45">
      <c r="J4748" s="4" t="s">
        <v>3643</v>
      </c>
      <c r="K4748" s="4">
        <v>25</v>
      </c>
      <c r="L4748" s="3"/>
      <c r="O4748" t="str">
        <f t="shared" si="173"/>
        <v>es_memberStatisticsId_25</v>
      </c>
      <c r="P4748" s="3"/>
    </row>
    <row r="4749" spans="10:16" x14ac:dyDescent="0.45">
      <c r="J4749" s="4" t="s">
        <v>3643</v>
      </c>
      <c r="K4749" s="4">
        <v>26</v>
      </c>
      <c r="L4749" s="3"/>
      <c r="O4749" t="str">
        <f t="shared" si="173"/>
        <v>es_memberStatisticsId_26</v>
      </c>
      <c r="P4749" s="3"/>
    </row>
    <row r="4750" spans="10:16" x14ac:dyDescent="0.45">
      <c r="J4750" s="4" t="s">
        <v>3643</v>
      </c>
      <c r="K4750" s="4">
        <v>27</v>
      </c>
      <c r="L4750" s="3"/>
      <c r="O4750" t="str">
        <f t="shared" si="173"/>
        <v>es_memberStatisticsId_27</v>
      </c>
      <c r="P4750" s="3"/>
    </row>
    <row r="4751" spans="10:16" x14ac:dyDescent="0.45">
      <c r="J4751" s="4" t="s">
        <v>3643</v>
      </c>
      <c r="K4751" s="4">
        <v>28</v>
      </c>
      <c r="L4751" s="3"/>
      <c r="O4751" t="str">
        <f t="shared" si="173"/>
        <v>es_memberStatisticsId_28</v>
      </c>
      <c r="P4751" s="3"/>
    </row>
    <row r="4752" spans="10:16" x14ac:dyDescent="0.45">
      <c r="J4752" s="4" t="s">
        <v>3643</v>
      </c>
      <c r="K4752" s="4">
        <v>29</v>
      </c>
      <c r="L4752" s="3"/>
      <c r="O4752" t="str">
        <f t="shared" si="173"/>
        <v>es_memberStatisticsId_29</v>
      </c>
      <c r="P4752" s="3"/>
    </row>
    <row r="4753" spans="10:16" x14ac:dyDescent="0.45">
      <c r="J4753" s="4" t="s">
        <v>3643</v>
      </c>
      <c r="K4753" s="4">
        <v>30</v>
      </c>
      <c r="L4753" s="3"/>
      <c r="O4753" t="str">
        <f t="shared" si="173"/>
        <v>es_memberStatisticsId_30</v>
      </c>
      <c r="P4753" s="3"/>
    </row>
    <row r="4754" spans="10:16" x14ac:dyDescent="0.45">
      <c r="J4754" s="4" t="s">
        <v>3643</v>
      </c>
      <c r="K4754" s="4">
        <v>31</v>
      </c>
      <c r="L4754" s="3"/>
      <c r="O4754" t="str">
        <f t="shared" si="173"/>
        <v>es_memberStatisticsId_31</v>
      </c>
      <c r="P4754" s="3"/>
    </row>
    <row r="4755" spans="10:16" x14ac:dyDescent="0.45">
      <c r="J4755" s="4" t="s">
        <v>3643</v>
      </c>
      <c r="K4755" s="4" t="s">
        <v>2486</v>
      </c>
      <c r="L4755" s="3"/>
      <c r="O4755" t="str">
        <f t="shared" si="173"/>
        <v>es_memberStatisticsId_regDt</v>
      </c>
      <c r="P4755" s="3"/>
    </row>
    <row r="4756" spans="10:16" x14ac:dyDescent="0.45">
      <c r="J4756" s="4" t="s">
        <v>3643</v>
      </c>
      <c r="K4756" s="4" t="s">
        <v>2487</v>
      </c>
      <c r="L4756" s="3"/>
      <c r="O4756" t="str">
        <f t="shared" si="173"/>
        <v>es_memberStatisticsId_modDt</v>
      </c>
      <c r="P4756" s="3"/>
    </row>
    <row r="4757" spans="10:16" x14ac:dyDescent="0.45">
      <c r="J4757" s="4" t="s">
        <v>3644</v>
      </c>
      <c r="K4757" s="4" t="s">
        <v>4982</v>
      </c>
      <c r="L4757" s="3" t="s">
        <v>5505</v>
      </c>
      <c r="O4757" t="str">
        <f t="shared" si="173"/>
        <v>es_navercheckout_checkoutSno</v>
      </c>
      <c r="P4757" s="3" t="s">
        <v>5505</v>
      </c>
    </row>
    <row r="4758" spans="10:16" x14ac:dyDescent="0.45">
      <c r="J4758" s="4" t="s">
        <v>3644</v>
      </c>
      <c r="K4758" s="4" t="s">
        <v>4983</v>
      </c>
      <c r="L4758" s="3"/>
      <c r="O4758" t="str">
        <f t="shared" si="173"/>
        <v>es_navercheckout_shippingType</v>
      </c>
      <c r="P4758" s="3"/>
    </row>
    <row r="4759" spans="10:16" x14ac:dyDescent="0.45">
      <c r="J4759" s="4" t="s">
        <v>3644</v>
      </c>
      <c r="K4759" s="4" t="s">
        <v>4984</v>
      </c>
      <c r="L4759" s="3"/>
      <c r="O4759" t="str">
        <f t="shared" si="173"/>
        <v>es_navercheckout_shippingPrice</v>
      </c>
      <c r="P4759" s="3"/>
    </row>
    <row r="4760" spans="10:16" x14ac:dyDescent="0.45">
      <c r="J4760" s="4" t="s">
        <v>3644</v>
      </c>
      <c r="K4760" s="4" t="s">
        <v>4348</v>
      </c>
      <c r="L4760" s="3"/>
      <c r="O4760" t="str">
        <f t="shared" si="173"/>
        <v>es_navercheckout_totalPrice</v>
      </c>
      <c r="P4760" s="3"/>
    </row>
    <row r="4761" spans="10:16" x14ac:dyDescent="0.45">
      <c r="J4761" s="4" t="s">
        <v>3644</v>
      </c>
      <c r="K4761" s="4" t="s">
        <v>4985</v>
      </c>
      <c r="L4761" s="3"/>
      <c r="O4761" t="str">
        <f t="shared" si="173"/>
        <v>es_navercheckout_checkoutOrderId</v>
      </c>
      <c r="P4761" s="3"/>
    </row>
    <row r="4762" spans="10:16" x14ac:dyDescent="0.45">
      <c r="J4762" s="4" t="s">
        <v>3644</v>
      </c>
      <c r="K4762" s="4" t="s">
        <v>2486</v>
      </c>
      <c r="L4762" s="3"/>
      <c r="O4762" t="str">
        <f t="shared" si="173"/>
        <v>es_navercheckout_regDt</v>
      </c>
      <c r="P4762" s="3"/>
    </row>
    <row r="4763" spans="10:16" x14ac:dyDescent="0.45">
      <c r="J4763" s="4" t="s">
        <v>3644</v>
      </c>
      <c r="K4763" s="4" t="s">
        <v>2487</v>
      </c>
      <c r="L4763" s="3"/>
      <c r="O4763" t="str">
        <f t="shared" si="173"/>
        <v>es_navercheckout_modDt</v>
      </c>
      <c r="P4763" s="3"/>
    </row>
    <row r="4764" spans="10:16" x14ac:dyDescent="0.45">
      <c r="J4764" s="4" t="s">
        <v>3645</v>
      </c>
      <c r="K4764" s="4" t="s">
        <v>4986</v>
      </c>
      <c r="L4764" s="3" t="s">
        <v>5505</v>
      </c>
      <c r="O4764" t="str">
        <f t="shared" si="173"/>
        <v>es_navercheckoutItem_itemSno</v>
      </c>
      <c r="P4764" s="3" t="s">
        <v>5505</v>
      </c>
    </row>
    <row r="4765" spans="10:16" x14ac:dyDescent="0.45">
      <c r="J4765" s="4" t="s">
        <v>3645</v>
      </c>
      <c r="K4765" s="4" t="s">
        <v>2475</v>
      </c>
      <c r="L4765" s="3" t="s">
        <v>5506</v>
      </c>
      <c r="O4765" t="str">
        <f t="shared" si="173"/>
        <v>es_navercheckoutItem_goodsNo</v>
      </c>
      <c r="P4765" s="3" t="s">
        <v>5506</v>
      </c>
    </row>
    <row r="4766" spans="10:16" x14ac:dyDescent="0.45">
      <c r="J4766" s="4" t="s">
        <v>3645</v>
      </c>
      <c r="K4766" s="4" t="s">
        <v>4982</v>
      </c>
      <c r="L4766" s="3" t="s">
        <v>5506</v>
      </c>
      <c r="O4766" t="str">
        <f t="shared" si="173"/>
        <v>es_navercheckoutItem_checkoutSno</v>
      </c>
      <c r="P4766" s="3" t="s">
        <v>5506</v>
      </c>
    </row>
    <row r="4767" spans="10:16" x14ac:dyDescent="0.45">
      <c r="J4767" s="4" t="s">
        <v>3645</v>
      </c>
      <c r="K4767" s="4" t="s">
        <v>2645</v>
      </c>
      <c r="L4767" s="3"/>
      <c r="O4767" t="str">
        <f t="shared" si="173"/>
        <v>es_navercheckoutItem_goodsNm</v>
      </c>
      <c r="P4767" s="3"/>
    </row>
    <row r="4768" spans="10:16" x14ac:dyDescent="0.45">
      <c r="J4768" s="4" t="s">
        <v>3645</v>
      </c>
      <c r="K4768" s="4" t="s">
        <v>2730</v>
      </c>
      <c r="L4768" s="3"/>
      <c r="O4768" t="str">
        <f t="shared" si="173"/>
        <v>es_navercheckoutItem_goodsPrice</v>
      </c>
      <c r="P4768" s="3"/>
    </row>
    <row r="4769" spans="10:16" x14ac:dyDescent="0.45">
      <c r="J4769" s="4" t="s">
        <v>3645</v>
      </c>
      <c r="K4769" s="4" t="s">
        <v>2500</v>
      </c>
      <c r="L4769" s="3"/>
      <c r="O4769" t="str">
        <f t="shared" si="173"/>
        <v>es_navercheckoutItem_goodsCnt</v>
      </c>
      <c r="P4769" s="3"/>
    </row>
    <row r="4770" spans="10:16" x14ac:dyDescent="0.45">
      <c r="J4770" s="4" t="s">
        <v>3645</v>
      </c>
      <c r="K4770" s="4" t="s">
        <v>4987</v>
      </c>
      <c r="L4770" s="3"/>
      <c r="O4770" t="str">
        <f t="shared" si="173"/>
        <v>es_navercheckoutItem_goodsOpt</v>
      </c>
      <c r="P4770" s="3"/>
    </row>
    <row r="4771" spans="10:16" x14ac:dyDescent="0.45">
      <c r="J4771" s="4" t="s">
        <v>3645</v>
      </c>
      <c r="K4771" s="4" t="s">
        <v>4988</v>
      </c>
      <c r="L4771" s="3"/>
      <c r="O4771" t="str">
        <f t="shared" si="173"/>
        <v>es_navercheckoutItem_stockable</v>
      </c>
      <c r="P4771" s="3"/>
    </row>
    <row r="4772" spans="10:16" x14ac:dyDescent="0.45">
      <c r="J4772" s="4" t="s">
        <v>3645</v>
      </c>
      <c r="K4772" s="4" t="s">
        <v>4989</v>
      </c>
      <c r="L4772" s="3"/>
      <c r="O4772" t="str">
        <f t="shared" si="173"/>
        <v>es_navercheckoutItem_stockstatus</v>
      </c>
      <c r="P4772" s="3"/>
    </row>
    <row r="4773" spans="10:16" x14ac:dyDescent="0.45">
      <c r="J4773" s="4" t="s">
        <v>3645</v>
      </c>
      <c r="K4773" s="4" t="s">
        <v>2486</v>
      </c>
      <c r="L4773" s="3"/>
      <c r="O4773" t="str">
        <f t="shared" si="173"/>
        <v>es_navercheckoutItem_regDt</v>
      </c>
      <c r="P4773" s="3"/>
    </row>
    <row r="4774" spans="10:16" x14ac:dyDescent="0.45">
      <c r="J4774" s="4" t="s">
        <v>3645</v>
      </c>
      <c r="K4774" s="4" t="s">
        <v>2487</v>
      </c>
      <c r="L4774" s="3"/>
      <c r="O4774" t="str">
        <f t="shared" si="173"/>
        <v>es_navercheckoutItem_modDt</v>
      </c>
      <c r="P4774" s="3"/>
    </row>
    <row r="4775" spans="10:16" x14ac:dyDescent="0.45">
      <c r="J4775" s="4" t="s">
        <v>846</v>
      </c>
      <c r="K4775" s="4" t="s">
        <v>2477</v>
      </c>
      <c r="L4775" s="3" t="s">
        <v>5505</v>
      </c>
      <c r="O4775" t="str">
        <f t="shared" si="173"/>
        <v>es_order_orderNo</v>
      </c>
      <c r="P4775" s="3" t="s">
        <v>5505</v>
      </c>
    </row>
    <row r="4776" spans="10:16" x14ac:dyDescent="0.45">
      <c r="J4776" s="4" t="s">
        <v>846</v>
      </c>
      <c r="K4776" s="4" t="s">
        <v>2935</v>
      </c>
      <c r="L4776" s="3" t="s">
        <v>5506</v>
      </c>
      <c r="O4776" t="str">
        <f t="shared" si="173"/>
        <v>es_order_apiOrderNo</v>
      </c>
      <c r="P4776" s="3" t="s">
        <v>5506</v>
      </c>
    </row>
    <row r="4777" spans="10:16" x14ac:dyDescent="0.45">
      <c r="J4777" s="4" t="s">
        <v>846</v>
      </c>
      <c r="K4777" s="4" t="s">
        <v>2496</v>
      </c>
      <c r="L4777" s="3"/>
      <c r="O4777" t="str">
        <f t="shared" si="173"/>
        <v>es_order_mallSno</v>
      </c>
      <c r="P4777" s="3"/>
    </row>
    <row r="4778" spans="10:16" x14ac:dyDescent="0.45">
      <c r="J4778" s="4" t="s">
        <v>846</v>
      </c>
      <c r="K4778" s="4" t="s">
        <v>2454</v>
      </c>
      <c r="L4778" s="3" t="s">
        <v>5506</v>
      </c>
      <c r="O4778" t="str">
        <f t="shared" si="173"/>
        <v>es_order_memNo</v>
      </c>
      <c r="P4778" s="3" t="s">
        <v>5506</v>
      </c>
    </row>
    <row r="4779" spans="10:16" x14ac:dyDescent="0.45">
      <c r="J4779" s="4" t="s">
        <v>846</v>
      </c>
      <c r="K4779" s="4" t="s">
        <v>2936</v>
      </c>
      <c r="L4779" s="3"/>
      <c r="O4779" t="str">
        <f t="shared" si="173"/>
        <v>es_order_orderStatus</v>
      </c>
      <c r="P4779" s="3"/>
    </row>
    <row r="4780" spans="10:16" x14ac:dyDescent="0.45">
      <c r="J4780" s="4" t="s">
        <v>846</v>
      </c>
      <c r="K4780" s="4" t="s">
        <v>2937</v>
      </c>
      <c r="L4780" s="3"/>
      <c r="O4780" t="str">
        <f t="shared" si="173"/>
        <v>es_order_orderIp</v>
      </c>
      <c r="P4780" s="3"/>
    </row>
    <row r="4781" spans="10:16" x14ac:dyDescent="0.45">
      <c r="J4781" s="4" t="s">
        <v>846</v>
      </c>
      <c r="K4781" s="4" t="s">
        <v>2938</v>
      </c>
      <c r="L4781" s="3"/>
      <c r="O4781" t="str">
        <f t="shared" si="173"/>
        <v>es_order_orderChannelFl</v>
      </c>
      <c r="P4781" s="3"/>
    </row>
    <row r="4782" spans="10:16" x14ac:dyDescent="0.45">
      <c r="J4782" s="4" t="s">
        <v>846</v>
      </c>
      <c r="K4782" s="4" t="s">
        <v>2939</v>
      </c>
      <c r="L4782" s="3"/>
      <c r="O4782" t="str">
        <f t="shared" si="173"/>
        <v>es_order_orderTypeFl</v>
      </c>
      <c r="P4782" s="3"/>
    </row>
    <row r="4783" spans="10:16" x14ac:dyDescent="0.45">
      <c r="J4783" s="4" t="s">
        <v>846</v>
      </c>
      <c r="K4783" s="4" t="s">
        <v>2940</v>
      </c>
      <c r="L4783" s="3"/>
      <c r="O4783" t="str">
        <f t="shared" si="173"/>
        <v>es_order_appOs</v>
      </c>
      <c r="P4783" s="3"/>
    </row>
    <row r="4784" spans="10:16" x14ac:dyDescent="0.45">
      <c r="J4784" s="4" t="s">
        <v>846</v>
      </c>
      <c r="K4784" s="4" t="s">
        <v>2941</v>
      </c>
      <c r="L4784" s="3"/>
      <c r="O4784" t="str">
        <f t="shared" si="173"/>
        <v>es_order_pushCode</v>
      </c>
      <c r="P4784" s="3"/>
    </row>
    <row r="4785" spans="10:16" x14ac:dyDescent="0.45">
      <c r="J4785" s="4" t="s">
        <v>846</v>
      </c>
      <c r="K4785" s="4" t="s">
        <v>2942</v>
      </c>
      <c r="L4785" s="3"/>
      <c r="O4785" t="str">
        <f t="shared" si="173"/>
        <v>es_order_statisticsAppOrderCntFl</v>
      </c>
      <c r="P4785" s="3"/>
    </row>
    <row r="4786" spans="10:16" x14ac:dyDescent="0.45">
      <c r="J4786" s="4" t="s">
        <v>846</v>
      </c>
      <c r="K4786" s="4" t="s">
        <v>2943</v>
      </c>
      <c r="L4786" s="3"/>
      <c r="O4786" t="str">
        <f t="shared" si="173"/>
        <v>es_order_orderEmail</v>
      </c>
      <c r="P4786" s="3"/>
    </row>
    <row r="4787" spans="10:16" x14ac:dyDescent="0.45">
      <c r="J4787" s="4" t="s">
        <v>846</v>
      </c>
      <c r="K4787" s="4" t="s">
        <v>2944</v>
      </c>
      <c r="L4787" s="3"/>
      <c r="O4787" t="str">
        <f t="shared" si="173"/>
        <v>es_order_orderGoodsNm</v>
      </c>
      <c r="P4787" s="3"/>
    </row>
    <row r="4788" spans="10:16" x14ac:dyDescent="0.45">
      <c r="J4788" s="4" t="s">
        <v>846</v>
      </c>
      <c r="K4788" s="4" t="s">
        <v>2945</v>
      </c>
      <c r="L4788" s="3"/>
      <c r="O4788" t="str">
        <f t="shared" si="173"/>
        <v>es_order_orderGoodsNmStandard</v>
      </c>
      <c r="P4788" s="3"/>
    </row>
    <row r="4789" spans="10:16" x14ac:dyDescent="0.45">
      <c r="J4789" s="4" t="s">
        <v>846</v>
      </c>
      <c r="K4789" s="4" t="s">
        <v>2787</v>
      </c>
      <c r="L4789" s="3"/>
      <c r="O4789" t="str">
        <f t="shared" si="173"/>
        <v>es_order_orderGoodsCnt</v>
      </c>
      <c r="P4789" s="3"/>
    </row>
    <row r="4790" spans="10:16" x14ac:dyDescent="0.45">
      <c r="J4790" s="4" t="s">
        <v>846</v>
      </c>
      <c r="K4790" s="4" t="s">
        <v>2946</v>
      </c>
      <c r="L4790" s="3"/>
      <c r="O4790" t="str">
        <f t="shared" si="173"/>
        <v>es_order_settlePrice</v>
      </c>
      <c r="P4790" s="3"/>
    </row>
    <row r="4791" spans="10:16" x14ac:dyDescent="0.45">
      <c r="J4791" s="4" t="s">
        <v>846</v>
      </c>
      <c r="K4791" s="4" t="s">
        <v>2947</v>
      </c>
      <c r="L4791" s="3"/>
      <c r="O4791" t="str">
        <f t="shared" si="173"/>
        <v>es_order_overseasSettleCurrency</v>
      </c>
      <c r="P4791" s="3"/>
    </row>
    <row r="4792" spans="10:16" x14ac:dyDescent="0.45">
      <c r="J4792" s="4" t="s">
        <v>846</v>
      </c>
      <c r="K4792" s="4" t="s">
        <v>2948</v>
      </c>
      <c r="L4792" s="3"/>
      <c r="O4792" t="str">
        <f t="shared" si="173"/>
        <v>es_order_overseasSettlePrice</v>
      </c>
      <c r="P4792" s="3"/>
    </row>
    <row r="4793" spans="10:16" x14ac:dyDescent="0.45">
      <c r="J4793" s="4" t="s">
        <v>846</v>
      </c>
      <c r="K4793" s="4" t="s">
        <v>2949</v>
      </c>
      <c r="L4793" s="3"/>
      <c r="O4793" t="str">
        <f t="shared" si="173"/>
        <v>es_order_taxSupplyPrice</v>
      </c>
      <c r="P4793" s="3"/>
    </row>
    <row r="4794" spans="10:16" x14ac:dyDescent="0.45">
      <c r="J4794" s="4" t="s">
        <v>846</v>
      </c>
      <c r="K4794" s="4" t="s">
        <v>2950</v>
      </c>
      <c r="L4794" s="3"/>
      <c r="O4794" t="str">
        <f t="shared" si="173"/>
        <v>es_order_taxVatPrice</v>
      </c>
      <c r="P4794" s="3"/>
    </row>
    <row r="4795" spans="10:16" x14ac:dyDescent="0.45">
      <c r="J4795" s="4" t="s">
        <v>846</v>
      </c>
      <c r="K4795" s="4" t="s">
        <v>2951</v>
      </c>
      <c r="L4795" s="3"/>
      <c r="O4795" t="str">
        <f t="shared" si="173"/>
        <v>es_order_taxFreePrice</v>
      </c>
      <c r="P4795" s="3"/>
    </row>
    <row r="4796" spans="10:16" x14ac:dyDescent="0.45">
      <c r="J4796" s="4" t="s">
        <v>846</v>
      </c>
      <c r="K4796" s="4" t="s">
        <v>2952</v>
      </c>
      <c r="L4796" s="3"/>
      <c r="O4796" t="str">
        <f t="shared" si="173"/>
        <v>es_order_realTaxSupplyPrice</v>
      </c>
      <c r="P4796" s="3"/>
    </row>
    <row r="4797" spans="10:16" x14ac:dyDescent="0.45">
      <c r="J4797" s="4" t="s">
        <v>846</v>
      </c>
      <c r="K4797" s="4" t="s">
        <v>2953</v>
      </c>
      <c r="L4797" s="3"/>
      <c r="O4797" t="str">
        <f t="shared" si="173"/>
        <v>es_order_realTaxVatPrice</v>
      </c>
      <c r="P4797" s="3"/>
    </row>
    <row r="4798" spans="10:16" x14ac:dyDescent="0.45">
      <c r="J4798" s="4" t="s">
        <v>846</v>
      </c>
      <c r="K4798" s="4" t="s">
        <v>2954</v>
      </c>
      <c r="L4798" s="3"/>
      <c r="O4798" t="str">
        <f t="shared" si="173"/>
        <v>es_order_realTaxFreePrice</v>
      </c>
      <c r="P4798" s="3"/>
    </row>
    <row r="4799" spans="10:16" x14ac:dyDescent="0.45">
      <c r="J4799" s="4" t="s">
        <v>846</v>
      </c>
      <c r="K4799" s="4" t="s">
        <v>2955</v>
      </c>
      <c r="L4799" s="3"/>
      <c r="O4799" t="str">
        <f t="shared" si="173"/>
        <v>es_order_useMileage</v>
      </c>
      <c r="P4799" s="3"/>
    </row>
    <row r="4800" spans="10:16" x14ac:dyDescent="0.45">
      <c r="J4800" s="4" t="s">
        <v>846</v>
      </c>
      <c r="K4800" s="4" t="s">
        <v>2956</v>
      </c>
      <c r="L4800" s="3"/>
      <c r="O4800" t="str">
        <f t="shared" si="173"/>
        <v>es_order_useDeposit</v>
      </c>
      <c r="P4800" s="3"/>
    </row>
    <row r="4801" spans="10:16" x14ac:dyDescent="0.45">
      <c r="J4801" s="4" t="s">
        <v>846</v>
      </c>
      <c r="K4801" s="4" t="s">
        <v>2957</v>
      </c>
      <c r="L4801" s="3"/>
      <c r="O4801" t="str">
        <f t="shared" si="173"/>
        <v>es_order_totalGoodsPrice</v>
      </c>
      <c r="P4801" s="3"/>
    </row>
    <row r="4802" spans="10:16" x14ac:dyDescent="0.45">
      <c r="J4802" s="4" t="s">
        <v>846</v>
      </c>
      <c r="K4802" s="4" t="s">
        <v>2958</v>
      </c>
      <c r="L4802" s="3"/>
      <c r="O4802" t="str">
        <f t="shared" si="173"/>
        <v>es_order_totalDeliveryCharge</v>
      </c>
      <c r="P4802" s="3"/>
    </row>
    <row r="4803" spans="10:16" x14ac:dyDescent="0.45">
      <c r="J4803" s="4" t="s">
        <v>846</v>
      </c>
      <c r="K4803" s="4" t="s">
        <v>2959</v>
      </c>
      <c r="L4803" s="3"/>
      <c r="O4803" t="str">
        <f t="shared" si="173"/>
        <v>es_order_totalDeliveryInsuranceFee</v>
      </c>
      <c r="P4803" s="3"/>
    </row>
    <row r="4804" spans="10:16" x14ac:dyDescent="0.45">
      <c r="J4804" s="4" t="s">
        <v>846</v>
      </c>
      <c r="K4804" s="4" t="s">
        <v>2960</v>
      </c>
      <c r="L4804" s="3"/>
      <c r="O4804" t="str">
        <f t="shared" si="173"/>
        <v>es_order_totalGoodsDcPrice</v>
      </c>
      <c r="P4804" s="3"/>
    </row>
    <row r="4805" spans="10:16" x14ac:dyDescent="0.45">
      <c r="J4805" s="4" t="s">
        <v>846</v>
      </c>
      <c r="K4805" s="4" t="s">
        <v>2961</v>
      </c>
      <c r="L4805" s="3"/>
      <c r="O4805" t="str">
        <f t="shared" ref="O4805:O4868" si="174">J4805&amp;"_"&amp;K4805</f>
        <v>es_order_totalMemberDcPrice</v>
      </c>
      <c r="P4805" s="3"/>
    </row>
    <row r="4806" spans="10:16" x14ac:dyDescent="0.45">
      <c r="J4806" s="4" t="s">
        <v>846</v>
      </c>
      <c r="K4806" s="4" t="s">
        <v>2962</v>
      </c>
      <c r="L4806" s="3"/>
      <c r="O4806" t="str">
        <f t="shared" si="174"/>
        <v>es_order_totalMemberBankDcPrice</v>
      </c>
      <c r="P4806" s="3"/>
    </row>
    <row r="4807" spans="10:16" x14ac:dyDescent="0.45">
      <c r="J4807" s="4" t="s">
        <v>846</v>
      </c>
      <c r="K4807" s="4" t="s">
        <v>2963</v>
      </c>
      <c r="L4807" s="3"/>
      <c r="O4807" t="str">
        <f t="shared" si="174"/>
        <v>es_order_totalMemberOverlapDcPrice</v>
      </c>
      <c r="P4807" s="3"/>
    </row>
    <row r="4808" spans="10:16" x14ac:dyDescent="0.45">
      <c r="J4808" s="4" t="s">
        <v>846</v>
      </c>
      <c r="K4808" s="4" t="s">
        <v>2964</v>
      </c>
      <c r="L4808" s="3"/>
      <c r="O4808" t="str">
        <f t="shared" si="174"/>
        <v>es_order_totalMemberDeliveryDcPrice</v>
      </c>
      <c r="P4808" s="3"/>
    </row>
    <row r="4809" spans="10:16" x14ac:dyDescent="0.45">
      <c r="J4809" s="4" t="s">
        <v>846</v>
      </c>
      <c r="K4809" s="4" t="s">
        <v>2965</v>
      </c>
      <c r="L4809" s="3"/>
      <c r="O4809" t="str">
        <f t="shared" si="174"/>
        <v>es_order_totalCouponGoodsDcPrice</v>
      </c>
      <c r="P4809" s="3"/>
    </row>
    <row r="4810" spans="10:16" x14ac:dyDescent="0.45">
      <c r="J4810" s="4" t="s">
        <v>846</v>
      </c>
      <c r="K4810" s="4" t="s">
        <v>2966</v>
      </c>
      <c r="L4810" s="3"/>
      <c r="O4810" t="str">
        <f t="shared" si="174"/>
        <v>es_order_totalCouponOrderDcPrice</v>
      </c>
      <c r="P4810" s="3"/>
    </row>
    <row r="4811" spans="10:16" x14ac:dyDescent="0.45">
      <c r="J4811" s="4" t="s">
        <v>846</v>
      </c>
      <c r="K4811" s="4" t="s">
        <v>2967</v>
      </c>
      <c r="L4811" s="3"/>
      <c r="O4811" t="str">
        <f t="shared" si="174"/>
        <v>es_order_totalCouponDeliveryDcPrice</v>
      </c>
      <c r="P4811" s="3"/>
    </row>
    <row r="4812" spans="10:16" x14ac:dyDescent="0.45">
      <c r="J4812" s="4" t="s">
        <v>846</v>
      </c>
      <c r="K4812" s="4" t="s">
        <v>2968</v>
      </c>
      <c r="L4812" s="3"/>
      <c r="O4812" t="str">
        <f t="shared" si="174"/>
        <v>es_order_totalMyappDcPrice</v>
      </c>
      <c r="P4812" s="3"/>
    </row>
    <row r="4813" spans="10:16" x14ac:dyDescent="0.45">
      <c r="J4813" s="4" t="s">
        <v>846</v>
      </c>
      <c r="K4813" s="4" t="s">
        <v>2969</v>
      </c>
      <c r="L4813" s="3"/>
      <c r="O4813" t="str">
        <f t="shared" si="174"/>
        <v>es_order_totalMileage</v>
      </c>
      <c r="P4813" s="3"/>
    </row>
    <row r="4814" spans="10:16" x14ac:dyDescent="0.45">
      <c r="J4814" s="4" t="s">
        <v>846</v>
      </c>
      <c r="K4814" s="4" t="s">
        <v>2970</v>
      </c>
      <c r="L4814" s="3"/>
      <c r="O4814" t="str">
        <f t="shared" si="174"/>
        <v>es_order_totalGoodsMileage</v>
      </c>
      <c r="P4814" s="3"/>
    </row>
    <row r="4815" spans="10:16" x14ac:dyDescent="0.45">
      <c r="J4815" s="4" t="s">
        <v>846</v>
      </c>
      <c r="K4815" s="4" t="s">
        <v>2971</v>
      </c>
      <c r="L4815" s="3"/>
      <c r="O4815" t="str">
        <f t="shared" si="174"/>
        <v>es_order_totalMemberMileage</v>
      </c>
      <c r="P4815" s="3"/>
    </row>
    <row r="4816" spans="10:16" x14ac:dyDescent="0.45">
      <c r="J4816" s="4" t="s">
        <v>846</v>
      </c>
      <c r="K4816" s="4" t="s">
        <v>2972</v>
      </c>
      <c r="L4816" s="3"/>
      <c r="O4816" t="str">
        <f t="shared" si="174"/>
        <v>es_order_totalCouponGoodsMileage</v>
      </c>
      <c r="P4816" s="3"/>
    </row>
    <row r="4817" spans="10:16" x14ac:dyDescent="0.45">
      <c r="J4817" s="4" t="s">
        <v>846</v>
      </c>
      <c r="K4817" s="4" t="s">
        <v>2973</v>
      </c>
      <c r="L4817" s="3"/>
      <c r="O4817" t="str">
        <f t="shared" si="174"/>
        <v>es_order_totalCouponOrderMileage</v>
      </c>
      <c r="P4817" s="3"/>
    </row>
    <row r="4818" spans="10:16" x14ac:dyDescent="0.45">
      <c r="J4818" s="4" t="s">
        <v>846</v>
      </c>
      <c r="K4818" s="4" t="s">
        <v>2974</v>
      </c>
      <c r="L4818" s="3"/>
      <c r="O4818" t="str">
        <f t="shared" si="174"/>
        <v>es_order_totalEnuriDcPrice</v>
      </c>
      <c r="P4818" s="3"/>
    </row>
    <row r="4819" spans="10:16" x14ac:dyDescent="0.45">
      <c r="J4819" s="4" t="s">
        <v>846</v>
      </c>
      <c r="K4819" s="4" t="s">
        <v>2975</v>
      </c>
      <c r="L4819" s="3"/>
      <c r="O4819" t="str">
        <f t="shared" si="174"/>
        <v>es_order_mileageGiveExclude</v>
      </c>
      <c r="P4819" s="3"/>
    </row>
    <row r="4820" spans="10:16" x14ac:dyDescent="0.45">
      <c r="J4820" s="4" t="s">
        <v>846</v>
      </c>
      <c r="K4820" s="4" t="s">
        <v>2976</v>
      </c>
      <c r="L4820" s="3"/>
      <c r="O4820" t="str">
        <f t="shared" si="174"/>
        <v>es_order_totalDeliveryWeight</v>
      </c>
      <c r="P4820" s="3"/>
    </row>
    <row r="4821" spans="10:16" x14ac:dyDescent="0.45">
      <c r="J4821" s="4" t="s">
        <v>846</v>
      </c>
      <c r="K4821" s="4" t="s">
        <v>2977</v>
      </c>
      <c r="L4821" s="3"/>
      <c r="O4821" t="str">
        <f t="shared" si="174"/>
        <v>es_order_firstSaleFl</v>
      </c>
      <c r="P4821" s="3"/>
    </row>
    <row r="4822" spans="10:16" x14ac:dyDescent="0.45">
      <c r="J4822" s="4" t="s">
        <v>846</v>
      </c>
      <c r="K4822" s="4" t="s">
        <v>2978</v>
      </c>
      <c r="L4822" s="3"/>
      <c r="O4822" t="str">
        <f t="shared" si="174"/>
        <v>es_order_firstCouponFl</v>
      </c>
      <c r="P4822" s="3"/>
    </row>
    <row r="4823" spans="10:16" x14ac:dyDescent="0.45">
      <c r="J4823" s="4" t="s">
        <v>846</v>
      </c>
      <c r="K4823" s="4" t="s">
        <v>2979</v>
      </c>
      <c r="L4823" s="3"/>
      <c r="O4823" t="str">
        <f t="shared" si="174"/>
        <v>es_order_eventCouponFl</v>
      </c>
      <c r="P4823" s="3"/>
    </row>
    <row r="4824" spans="10:16" x14ac:dyDescent="0.45">
      <c r="J4824" s="4" t="s">
        <v>846</v>
      </c>
      <c r="K4824" s="4" t="s">
        <v>2980</v>
      </c>
      <c r="L4824" s="3"/>
      <c r="O4824" t="str">
        <f t="shared" si="174"/>
        <v>es_order_sendMailSmsFl</v>
      </c>
      <c r="P4824" s="3"/>
    </row>
    <row r="4825" spans="10:16" x14ac:dyDescent="0.45">
      <c r="J4825" s="4" t="s">
        <v>846</v>
      </c>
      <c r="K4825" s="4" t="s">
        <v>2981</v>
      </c>
      <c r="L4825" s="3" t="s">
        <v>5506</v>
      </c>
      <c r="O4825" t="str">
        <f t="shared" si="174"/>
        <v>es_order_settleKind</v>
      </c>
      <c r="P4825" s="3" t="s">
        <v>5506</v>
      </c>
    </row>
    <row r="4826" spans="10:16" x14ac:dyDescent="0.45">
      <c r="J4826" s="4" t="s">
        <v>846</v>
      </c>
      <c r="K4826" s="4" t="s">
        <v>2982</v>
      </c>
      <c r="L4826" s="3"/>
      <c r="O4826" t="str">
        <f t="shared" si="174"/>
        <v>es_order_bankAccount</v>
      </c>
      <c r="P4826" s="3"/>
    </row>
    <row r="4827" spans="10:16" x14ac:dyDescent="0.45">
      <c r="J4827" s="4" t="s">
        <v>846</v>
      </c>
      <c r="K4827" s="4" t="s">
        <v>2983</v>
      </c>
      <c r="L4827" s="3" t="s">
        <v>5506</v>
      </c>
      <c r="O4827" t="str">
        <f t="shared" si="174"/>
        <v>es_order_bankSender</v>
      </c>
      <c r="P4827" s="3" t="s">
        <v>5506</v>
      </c>
    </row>
    <row r="4828" spans="10:16" x14ac:dyDescent="0.45">
      <c r="J4828" s="4" t="s">
        <v>846</v>
      </c>
      <c r="K4828" s="4" t="s">
        <v>2984</v>
      </c>
      <c r="L4828" s="3"/>
      <c r="O4828" t="str">
        <f t="shared" si="174"/>
        <v>es_order_receiptFl</v>
      </c>
      <c r="P4828" s="3"/>
    </row>
    <row r="4829" spans="10:16" x14ac:dyDescent="0.45">
      <c r="J4829" s="4" t="s">
        <v>846</v>
      </c>
      <c r="K4829" s="4" t="s">
        <v>2985</v>
      </c>
      <c r="L4829" s="3"/>
      <c r="O4829" t="str">
        <f t="shared" si="174"/>
        <v>es_order_depositPolicy</v>
      </c>
      <c r="P4829" s="3"/>
    </row>
    <row r="4830" spans="10:16" x14ac:dyDescent="0.45">
      <c r="J4830" s="4" t="s">
        <v>846</v>
      </c>
      <c r="K4830" s="4" t="s">
        <v>2986</v>
      </c>
      <c r="L4830" s="3"/>
      <c r="O4830" t="str">
        <f t="shared" si="174"/>
        <v>es_order_mileagePolicy</v>
      </c>
      <c r="P4830" s="3"/>
    </row>
    <row r="4831" spans="10:16" x14ac:dyDescent="0.45">
      <c r="J4831" s="4" t="s">
        <v>846</v>
      </c>
      <c r="K4831" s="4" t="s">
        <v>2987</v>
      </c>
      <c r="L4831" s="3"/>
      <c r="O4831" t="str">
        <f t="shared" si="174"/>
        <v>es_order_statusPolicy</v>
      </c>
      <c r="P4831" s="3"/>
    </row>
    <row r="4832" spans="10:16" x14ac:dyDescent="0.45">
      <c r="J4832" s="4" t="s">
        <v>846</v>
      </c>
      <c r="K4832" s="4" t="s">
        <v>2988</v>
      </c>
      <c r="L4832" s="3"/>
      <c r="O4832" t="str">
        <f t="shared" si="174"/>
        <v>es_order_memberPolicy</v>
      </c>
      <c r="P4832" s="3"/>
    </row>
    <row r="4833" spans="10:16" x14ac:dyDescent="0.45">
      <c r="J4833" s="4" t="s">
        <v>846</v>
      </c>
      <c r="K4833" s="4" t="s">
        <v>2989</v>
      </c>
      <c r="L4833" s="3"/>
      <c r="O4833" t="str">
        <f t="shared" si="174"/>
        <v>es_order_couponPolicy</v>
      </c>
      <c r="P4833" s="3"/>
    </row>
    <row r="4834" spans="10:16" x14ac:dyDescent="0.45">
      <c r="J4834" s="4" t="s">
        <v>846</v>
      </c>
      <c r="K4834" s="4" t="s">
        <v>2990</v>
      </c>
      <c r="L4834" s="3"/>
      <c r="O4834" t="str">
        <f t="shared" si="174"/>
        <v>es_order_currencyPolicy</v>
      </c>
      <c r="P4834" s="3"/>
    </row>
    <row r="4835" spans="10:16" x14ac:dyDescent="0.45">
      <c r="J4835" s="4" t="s">
        <v>846</v>
      </c>
      <c r="K4835" s="4" t="s">
        <v>2991</v>
      </c>
      <c r="L4835" s="3"/>
      <c r="O4835" t="str">
        <f t="shared" si="174"/>
        <v>es_order_exchangeRatePolicy</v>
      </c>
      <c r="P4835" s="3"/>
    </row>
    <row r="4836" spans="10:16" x14ac:dyDescent="0.45">
      <c r="J4836" s="4" t="s">
        <v>846</v>
      </c>
      <c r="K4836" s="4" t="s">
        <v>2992</v>
      </c>
      <c r="L4836" s="3"/>
      <c r="O4836" t="str">
        <f t="shared" si="174"/>
        <v>es_order_myappPolicy</v>
      </c>
      <c r="P4836" s="3"/>
    </row>
    <row r="4837" spans="10:16" x14ac:dyDescent="0.45">
      <c r="J4837" s="4" t="s">
        <v>846</v>
      </c>
      <c r="K4837" s="4" t="s">
        <v>2993</v>
      </c>
      <c r="L4837" s="3"/>
      <c r="O4837" t="str">
        <f t="shared" si="174"/>
        <v>es_order_userRequestMemo</v>
      </c>
      <c r="P4837" s="3"/>
    </row>
    <row r="4838" spans="10:16" x14ac:dyDescent="0.45">
      <c r="J4838" s="4" t="s">
        <v>846</v>
      </c>
      <c r="K4838" s="4" t="s">
        <v>2994</v>
      </c>
      <c r="L4838" s="3"/>
      <c r="O4838" t="str">
        <f t="shared" si="174"/>
        <v>es_order_userConsultMemo</v>
      </c>
      <c r="P4838" s="3"/>
    </row>
    <row r="4839" spans="10:16" x14ac:dyDescent="0.45">
      <c r="J4839" s="4" t="s">
        <v>846</v>
      </c>
      <c r="K4839" s="4" t="s">
        <v>2886</v>
      </c>
      <c r="L4839" s="3"/>
      <c r="O4839" t="str">
        <f t="shared" si="174"/>
        <v>es_order_adminMemo</v>
      </c>
      <c r="P4839" s="3"/>
    </row>
    <row r="4840" spans="10:16" x14ac:dyDescent="0.45">
      <c r="J4840" s="4" t="s">
        <v>846</v>
      </c>
      <c r="K4840" s="4" t="s">
        <v>2995</v>
      </c>
      <c r="L4840" s="3"/>
      <c r="O4840" t="str">
        <f t="shared" si="174"/>
        <v>es_order_orderPGLog</v>
      </c>
      <c r="P4840" s="3"/>
    </row>
    <row r="4841" spans="10:16" x14ac:dyDescent="0.45">
      <c r="J4841" s="4" t="s">
        <v>846</v>
      </c>
      <c r="K4841" s="4" t="s">
        <v>2996</v>
      </c>
      <c r="L4841" s="3"/>
      <c r="O4841" t="str">
        <f t="shared" si="174"/>
        <v>es_order_orderDeliveryLog</v>
      </c>
      <c r="P4841" s="3"/>
    </row>
    <row r="4842" spans="10:16" x14ac:dyDescent="0.45">
      <c r="J4842" s="4" t="s">
        <v>846</v>
      </c>
      <c r="K4842" s="4" t="s">
        <v>2997</v>
      </c>
      <c r="L4842" s="3"/>
      <c r="O4842" t="str">
        <f t="shared" si="174"/>
        <v>es_order_orderAdminLog</v>
      </c>
      <c r="P4842" s="3"/>
    </row>
    <row r="4843" spans="10:16" x14ac:dyDescent="0.45">
      <c r="J4843" s="4" t="s">
        <v>846</v>
      </c>
      <c r="K4843" s="4" t="s">
        <v>2998</v>
      </c>
      <c r="L4843" s="3"/>
      <c r="O4843" t="str">
        <f t="shared" si="174"/>
        <v>es_order_pgName</v>
      </c>
      <c r="P4843" s="3"/>
    </row>
    <row r="4844" spans="10:16" x14ac:dyDescent="0.45">
      <c r="J4844" s="4" t="s">
        <v>846</v>
      </c>
      <c r="K4844" s="4" t="s">
        <v>2999</v>
      </c>
      <c r="L4844" s="3"/>
      <c r="O4844" t="str">
        <f t="shared" si="174"/>
        <v>es_order_pgResultCode</v>
      </c>
      <c r="P4844" s="3"/>
    </row>
    <row r="4845" spans="10:16" x14ac:dyDescent="0.45">
      <c r="J4845" s="4" t="s">
        <v>846</v>
      </c>
      <c r="K4845" s="4" t="s">
        <v>3000</v>
      </c>
      <c r="L4845" s="3"/>
      <c r="O4845" t="str">
        <f t="shared" si="174"/>
        <v>es_order_pgTid</v>
      </c>
      <c r="P4845" s="3"/>
    </row>
    <row r="4846" spans="10:16" x14ac:dyDescent="0.45">
      <c r="J4846" s="4" t="s">
        <v>846</v>
      </c>
      <c r="K4846" s="4" t="s">
        <v>3001</v>
      </c>
      <c r="L4846" s="3"/>
      <c r="O4846" t="str">
        <f t="shared" si="174"/>
        <v>es_order_pgAppNo</v>
      </c>
      <c r="P4846" s="3"/>
    </row>
    <row r="4847" spans="10:16" x14ac:dyDescent="0.45">
      <c r="J4847" s="4" t="s">
        <v>846</v>
      </c>
      <c r="K4847" s="4" t="s">
        <v>3002</v>
      </c>
      <c r="L4847" s="3"/>
      <c r="O4847" t="str">
        <f t="shared" si="174"/>
        <v>es_order_pgAppDt</v>
      </c>
      <c r="P4847" s="3"/>
    </row>
    <row r="4848" spans="10:16" x14ac:dyDescent="0.45">
      <c r="J4848" s="4" t="s">
        <v>846</v>
      </c>
      <c r="K4848" s="4" t="s">
        <v>3003</v>
      </c>
      <c r="L4848" s="3"/>
      <c r="O4848" t="str">
        <f t="shared" si="174"/>
        <v>es_order_pgCardCd</v>
      </c>
      <c r="P4848" s="3"/>
    </row>
    <row r="4849" spans="10:16" x14ac:dyDescent="0.45">
      <c r="J4849" s="4" t="s">
        <v>846</v>
      </c>
      <c r="K4849" s="4" t="s">
        <v>3004</v>
      </c>
      <c r="L4849" s="3"/>
      <c r="O4849" t="str">
        <f t="shared" si="174"/>
        <v>es_order_pgSettleNm</v>
      </c>
      <c r="P4849" s="3"/>
    </row>
    <row r="4850" spans="10:16" x14ac:dyDescent="0.45">
      <c r="J4850" s="4" t="s">
        <v>846</v>
      </c>
      <c r="K4850" s="4" t="s">
        <v>3005</v>
      </c>
      <c r="L4850" s="3"/>
      <c r="O4850" t="str">
        <f t="shared" si="174"/>
        <v>es_order_pgSettleCd</v>
      </c>
      <c r="P4850" s="3"/>
    </row>
    <row r="4851" spans="10:16" x14ac:dyDescent="0.45">
      <c r="J4851" s="4" t="s">
        <v>846</v>
      </c>
      <c r="K4851" s="4" t="s">
        <v>3006</v>
      </c>
      <c r="L4851" s="3"/>
      <c r="O4851" t="str">
        <f t="shared" si="174"/>
        <v>es_order_pgFailReason</v>
      </c>
      <c r="P4851" s="3"/>
    </row>
    <row r="4852" spans="10:16" x14ac:dyDescent="0.45">
      <c r="J4852" s="4" t="s">
        <v>846</v>
      </c>
      <c r="K4852" s="4" t="s">
        <v>3007</v>
      </c>
      <c r="L4852" s="3"/>
      <c r="O4852" t="str">
        <f t="shared" si="174"/>
        <v>es_order_pgCancelFl</v>
      </c>
      <c r="P4852" s="3"/>
    </row>
    <row r="4853" spans="10:16" x14ac:dyDescent="0.45">
      <c r="J4853" s="4" t="s">
        <v>846</v>
      </c>
      <c r="K4853" s="4" t="s">
        <v>3008</v>
      </c>
      <c r="L4853" s="3"/>
      <c r="O4853" t="str">
        <f t="shared" si="174"/>
        <v>es_order_pgRealTaxSupplyPrice</v>
      </c>
      <c r="P4853" s="3"/>
    </row>
    <row r="4854" spans="10:16" x14ac:dyDescent="0.45">
      <c r="J4854" s="4" t="s">
        <v>846</v>
      </c>
      <c r="K4854" s="4" t="s">
        <v>3009</v>
      </c>
      <c r="L4854" s="3"/>
      <c r="O4854" t="str">
        <f t="shared" si="174"/>
        <v>es_order_pgRealTaxVatPrice</v>
      </c>
      <c r="P4854" s="3"/>
    </row>
    <row r="4855" spans="10:16" x14ac:dyDescent="0.45">
      <c r="J4855" s="4" t="s">
        <v>846</v>
      </c>
      <c r="K4855" s="4" t="s">
        <v>3010</v>
      </c>
      <c r="L4855" s="3"/>
      <c r="O4855" t="str">
        <f t="shared" si="174"/>
        <v>es_order_pgRealTaxFreePrice</v>
      </c>
      <c r="P4855" s="3"/>
    </row>
    <row r="4856" spans="10:16" x14ac:dyDescent="0.45">
      <c r="J4856" s="4" t="s">
        <v>846</v>
      </c>
      <c r="K4856" s="4" t="s">
        <v>3011</v>
      </c>
      <c r="L4856" s="3"/>
      <c r="O4856" t="str">
        <f t="shared" si="174"/>
        <v>es_order_escrowSendNo</v>
      </c>
      <c r="P4856" s="3"/>
    </row>
    <row r="4857" spans="10:16" x14ac:dyDescent="0.45">
      <c r="J4857" s="4" t="s">
        <v>846</v>
      </c>
      <c r="K4857" s="4" t="s">
        <v>3012</v>
      </c>
      <c r="L4857" s="3"/>
      <c r="O4857" t="str">
        <f t="shared" si="174"/>
        <v>es_order_escrowDeliveryFl</v>
      </c>
      <c r="P4857" s="3"/>
    </row>
    <row r="4858" spans="10:16" x14ac:dyDescent="0.45">
      <c r="J4858" s="4" t="s">
        <v>846</v>
      </c>
      <c r="K4858" s="4" t="s">
        <v>3013</v>
      </c>
      <c r="L4858" s="3"/>
      <c r="O4858" t="str">
        <f t="shared" si="174"/>
        <v>es_order_escrowDeliveryDt</v>
      </c>
      <c r="P4858" s="3"/>
    </row>
    <row r="4859" spans="10:16" x14ac:dyDescent="0.45">
      <c r="J4859" s="4" t="s">
        <v>846</v>
      </c>
      <c r="K4859" s="4" t="s">
        <v>3014</v>
      </c>
      <c r="L4859" s="3"/>
      <c r="O4859" t="str">
        <f t="shared" si="174"/>
        <v>es_order_escrowDeliveryCd</v>
      </c>
      <c r="P4859" s="3"/>
    </row>
    <row r="4860" spans="10:16" x14ac:dyDescent="0.45">
      <c r="J4860" s="4" t="s">
        <v>846</v>
      </c>
      <c r="K4860" s="4" t="s">
        <v>3015</v>
      </c>
      <c r="L4860" s="3"/>
      <c r="O4860" t="str">
        <f t="shared" si="174"/>
        <v>es_order_escrowInvoiceNo</v>
      </c>
      <c r="P4860" s="3"/>
    </row>
    <row r="4861" spans="10:16" x14ac:dyDescent="0.45">
      <c r="J4861" s="4" t="s">
        <v>846</v>
      </c>
      <c r="K4861" s="4" t="s">
        <v>3016</v>
      </c>
      <c r="L4861" s="3"/>
      <c r="O4861" t="str">
        <f t="shared" si="174"/>
        <v>es_order_escrowConfirmFl</v>
      </c>
      <c r="P4861" s="3"/>
    </row>
    <row r="4862" spans="10:16" x14ac:dyDescent="0.45">
      <c r="J4862" s="4" t="s">
        <v>846</v>
      </c>
      <c r="K4862" s="4" t="s">
        <v>3017</v>
      </c>
      <c r="L4862" s="3"/>
      <c r="O4862" t="str">
        <f t="shared" si="174"/>
        <v>es_order_escrowDenyFl</v>
      </c>
      <c r="P4862" s="3"/>
    </row>
    <row r="4863" spans="10:16" x14ac:dyDescent="0.45">
      <c r="J4863" s="4" t="s">
        <v>846</v>
      </c>
      <c r="K4863" s="4" t="s">
        <v>3018</v>
      </c>
      <c r="L4863" s="3"/>
      <c r="O4863" t="str">
        <f t="shared" si="174"/>
        <v>es_order_fintechData</v>
      </c>
      <c r="P4863" s="3"/>
    </row>
    <row r="4864" spans="10:16" x14ac:dyDescent="0.45">
      <c r="J4864" s="4" t="s">
        <v>846</v>
      </c>
      <c r="K4864" s="4" t="s">
        <v>3019</v>
      </c>
      <c r="L4864" s="3"/>
      <c r="O4864" t="str">
        <f t="shared" si="174"/>
        <v>es_order_checkoutData</v>
      </c>
      <c r="P4864" s="3"/>
    </row>
    <row r="4865" spans="10:16" x14ac:dyDescent="0.45">
      <c r="J4865" s="4" t="s">
        <v>846</v>
      </c>
      <c r="K4865" s="4" t="s">
        <v>3020</v>
      </c>
      <c r="L4865" s="3" t="s">
        <v>5506</v>
      </c>
      <c r="O4865" t="str">
        <f t="shared" si="174"/>
        <v>es_order_checksumData</v>
      </c>
      <c r="P4865" s="3" t="s">
        <v>5506</v>
      </c>
    </row>
    <row r="4866" spans="10:16" x14ac:dyDescent="0.45">
      <c r="J4866" s="4" t="s">
        <v>846</v>
      </c>
      <c r="K4866" s="4" t="s">
        <v>3021</v>
      </c>
      <c r="L4866" s="3"/>
      <c r="O4866" t="str">
        <f t="shared" si="174"/>
        <v>es_order_addField</v>
      </c>
      <c r="P4866" s="3"/>
    </row>
    <row r="4867" spans="10:16" x14ac:dyDescent="0.45">
      <c r="J4867" s="4" t="s">
        <v>846</v>
      </c>
      <c r="K4867" s="4" t="s">
        <v>3022</v>
      </c>
      <c r="L4867" s="3"/>
      <c r="O4867" t="str">
        <f t="shared" si="174"/>
        <v>es_order_bankdaManualNo</v>
      </c>
      <c r="P4867" s="3"/>
    </row>
    <row r="4868" spans="10:16" x14ac:dyDescent="0.45">
      <c r="J4868" s="4" t="s">
        <v>846</v>
      </c>
      <c r="K4868" s="4" t="s">
        <v>3023</v>
      </c>
      <c r="L4868" s="3"/>
      <c r="O4868" t="str">
        <f t="shared" si="174"/>
        <v>es_order_bankdaManualFl</v>
      </c>
      <c r="P4868" s="3"/>
    </row>
    <row r="4869" spans="10:16" x14ac:dyDescent="0.45">
      <c r="J4869" s="4" t="s">
        <v>846</v>
      </c>
      <c r="K4869" s="4" t="s">
        <v>3024</v>
      </c>
      <c r="L4869" s="3"/>
      <c r="O4869" t="str">
        <f t="shared" ref="O4869:O4932" si="175">J4869&amp;"_"&amp;K4869</f>
        <v>es_order_bankdaManualMangerId</v>
      </c>
      <c r="P4869" s="3"/>
    </row>
    <row r="4870" spans="10:16" x14ac:dyDescent="0.45">
      <c r="J4870" s="4" t="s">
        <v>846</v>
      </c>
      <c r="K4870" s="4" t="s">
        <v>3025</v>
      </c>
      <c r="L4870" s="3" t="s">
        <v>5506</v>
      </c>
      <c r="O4870" t="str">
        <f t="shared" si="175"/>
        <v>es_order_paymentDt</v>
      </c>
      <c r="P4870" s="3" t="s">
        <v>5506</v>
      </c>
    </row>
    <row r="4871" spans="10:16" x14ac:dyDescent="0.45">
      <c r="J4871" s="4" t="s">
        <v>846</v>
      </c>
      <c r="K4871" s="4" t="s">
        <v>3026</v>
      </c>
      <c r="L4871" s="3"/>
      <c r="O4871" t="str">
        <f t="shared" si="175"/>
        <v>es_order_multiShippingFl</v>
      </c>
      <c r="P4871" s="3"/>
    </row>
    <row r="4872" spans="10:16" x14ac:dyDescent="0.45">
      <c r="J4872" s="4" t="s">
        <v>846</v>
      </c>
      <c r="K4872" s="4" t="s">
        <v>3027</v>
      </c>
      <c r="L4872" s="3"/>
      <c r="O4872" t="str">
        <f t="shared" si="175"/>
        <v>es_order_trackingKey</v>
      </c>
      <c r="P4872" s="3"/>
    </row>
    <row r="4873" spans="10:16" x14ac:dyDescent="0.45">
      <c r="J4873" s="4" t="s">
        <v>846</v>
      </c>
      <c r="K4873" s="4" t="s">
        <v>3028</v>
      </c>
      <c r="L4873" s="3" t="s">
        <v>5506</v>
      </c>
      <c r="O4873" t="str">
        <f t="shared" si="175"/>
        <v>es_order_userHandleProcess</v>
      </c>
      <c r="P4873" s="3" t="s">
        <v>5506</v>
      </c>
    </row>
    <row r="4874" spans="10:16" x14ac:dyDescent="0.45">
      <c r="J4874" s="4" t="s">
        <v>846</v>
      </c>
      <c r="K4874" s="4" t="s">
        <v>2486</v>
      </c>
      <c r="L4874" s="3" t="s">
        <v>5506</v>
      </c>
      <c r="O4874" t="str">
        <f t="shared" si="175"/>
        <v>es_order_regDt</v>
      </c>
      <c r="P4874" s="3" t="s">
        <v>5506</v>
      </c>
    </row>
    <row r="4875" spans="10:16" x14ac:dyDescent="0.45">
      <c r="J4875" s="4" t="s">
        <v>846</v>
      </c>
      <c r="K4875" s="4" t="s">
        <v>2487</v>
      </c>
      <c r="L4875" s="3" t="s">
        <v>5506</v>
      </c>
      <c r="O4875" t="str">
        <f t="shared" si="175"/>
        <v>es_order_modDt</v>
      </c>
      <c r="P4875" s="3" t="s">
        <v>5506</v>
      </c>
    </row>
    <row r="4876" spans="10:16" x14ac:dyDescent="0.45">
      <c r="J4876" s="4" t="s">
        <v>846</v>
      </c>
      <c r="K4876" s="4" t="s">
        <v>3029</v>
      </c>
      <c r="L4876" s="3"/>
      <c r="O4876" t="str">
        <f t="shared" si="175"/>
        <v>es_order_pgChargeBack</v>
      </c>
      <c r="P4876" s="3"/>
    </row>
    <row r="4877" spans="10:16" x14ac:dyDescent="0.45">
      <c r="J4877" s="4" t="s">
        <v>846</v>
      </c>
      <c r="K4877" s="4" t="s">
        <v>3030</v>
      </c>
      <c r="L4877" s="3"/>
      <c r="O4877" t="str">
        <f t="shared" si="175"/>
        <v>es_order_fbPixelKey</v>
      </c>
      <c r="P4877" s="3"/>
    </row>
    <row r="4878" spans="10:16" x14ac:dyDescent="0.45">
      <c r="J4878" s="4" t="s">
        <v>3646</v>
      </c>
      <c r="K4878" s="4" t="s">
        <v>4990</v>
      </c>
      <c r="L4878" s="3" t="s">
        <v>5505</v>
      </c>
      <c r="O4878" t="str">
        <f t="shared" si="175"/>
        <v>es_orderAddField_orderAddFieldNo</v>
      </c>
      <c r="P4878" s="3" t="s">
        <v>5505</v>
      </c>
    </row>
    <row r="4879" spans="10:16" x14ac:dyDescent="0.45">
      <c r="J4879" s="4" t="s">
        <v>3646</v>
      </c>
      <c r="K4879" s="4" t="s">
        <v>4991</v>
      </c>
      <c r="L4879" s="3"/>
      <c r="O4879" t="str">
        <f t="shared" si="175"/>
        <v>es_orderAddField_orderAddFieldName</v>
      </c>
      <c r="P4879" s="3"/>
    </row>
    <row r="4880" spans="10:16" x14ac:dyDescent="0.45">
      <c r="J4880" s="4" t="s">
        <v>3646</v>
      </c>
      <c r="K4880" s="4" t="s">
        <v>4992</v>
      </c>
      <c r="L4880" s="3"/>
      <c r="O4880" t="str">
        <f t="shared" si="175"/>
        <v>es_orderAddField_orderAddFieldDescribed</v>
      </c>
      <c r="P4880" s="3"/>
    </row>
    <row r="4881" spans="10:16" x14ac:dyDescent="0.45">
      <c r="J4881" s="4" t="s">
        <v>3646</v>
      </c>
      <c r="K4881" s="4" t="s">
        <v>4993</v>
      </c>
      <c r="L4881" s="3"/>
      <c r="O4881" t="str">
        <f t="shared" si="175"/>
        <v>es_orderAddField_orderAddFieldDisplay</v>
      </c>
      <c r="P4881" s="3"/>
    </row>
    <row r="4882" spans="10:16" x14ac:dyDescent="0.45">
      <c r="J4882" s="4" t="s">
        <v>3646</v>
      </c>
      <c r="K4882" s="4" t="s">
        <v>4994</v>
      </c>
      <c r="L4882" s="3"/>
      <c r="O4882" t="str">
        <f t="shared" si="175"/>
        <v>es_orderAddField_orderAddFieldRequired</v>
      </c>
      <c r="P4882" s="3"/>
    </row>
    <row r="4883" spans="10:16" x14ac:dyDescent="0.45">
      <c r="J4883" s="4" t="s">
        <v>3646</v>
      </c>
      <c r="K4883" s="4" t="s">
        <v>4995</v>
      </c>
      <c r="L4883" s="3"/>
      <c r="O4883" t="str">
        <f t="shared" si="175"/>
        <v>es_orderAddField_orderAddFieldType</v>
      </c>
      <c r="P4883" s="3"/>
    </row>
    <row r="4884" spans="10:16" x14ac:dyDescent="0.45">
      <c r="J4884" s="4" t="s">
        <v>3646</v>
      </c>
      <c r="K4884" s="4" t="s">
        <v>4996</v>
      </c>
      <c r="L4884" s="3"/>
      <c r="O4884" t="str">
        <f t="shared" si="175"/>
        <v>es_orderAddField_orderAddFieldOption</v>
      </c>
      <c r="P4884" s="3"/>
    </row>
    <row r="4885" spans="10:16" x14ac:dyDescent="0.45">
      <c r="J4885" s="4" t="s">
        <v>3646</v>
      </c>
      <c r="K4885" s="4" t="s">
        <v>4997</v>
      </c>
      <c r="L4885" s="3"/>
      <c r="O4885" t="str">
        <f t="shared" si="175"/>
        <v>es_orderAddField_orderAddFieldApply</v>
      </c>
      <c r="P4885" s="3"/>
    </row>
    <row r="4886" spans="10:16" x14ac:dyDescent="0.45">
      <c r="J4886" s="4" t="s">
        <v>3646</v>
      </c>
      <c r="K4886" s="4" t="s">
        <v>4998</v>
      </c>
      <c r="L4886" s="3"/>
      <c r="O4886" t="str">
        <f t="shared" si="175"/>
        <v>es_orderAddField_orderAddFieldExcept</v>
      </c>
      <c r="P4886" s="3"/>
    </row>
    <row r="4887" spans="10:16" x14ac:dyDescent="0.45">
      <c r="J4887" s="4" t="s">
        <v>3646</v>
      </c>
      <c r="K4887" s="4" t="s">
        <v>4999</v>
      </c>
      <c r="L4887" s="3"/>
      <c r="O4887" t="str">
        <f t="shared" si="175"/>
        <v>es_orderAddField_orderAddFieldProcess</v>
      </c>
      <c r="P4887" s="3"/>
    </row>
    <row r="4888" spans="10:16" x14ac:dyDescent="0.45">
      <c r="J4888" s="4" t="s">
        <v>3646</v>
      </c>
      <c r="K4888" s="4" t="s">
        <v>5000</v>
      </c>
      <c r="L4888" s="3"/>
      <c r="O4888" t="str">
        <f t="shared" si="175"/>
        <v>es_orderAddField_orderAddFieldSort</v>
      </c>
      <c r="P4888" s="3"/>
    </row>
    <row r="4889" spans="10:16" x14ac:dyDescent="0.45">
      <c r="J4889" s="4" t="s">
        <v>3646</v>
      </c>
      <c r="K4889" s="4" t="s">
        <v>2621</v>
      </c>
      <c r="L4889" s="3"/>
      <c r="O4889" t="str">
        <f t="shared" si="175"/>
        <v>es_orderAddField_managerNo</v>
      </c>
      <c r="P4889" s="3"/>
    </row>
    <row r="4890" spans="10:16" x14ac:dyDescent="0.45">
      <c r="J4890" s="4" t="s">
        <v>3646</v>
      </c>
      <c r="K4890" s="4" t="s">
        <v>2813</v>
      </c>
      <c r="L4890" s="3"/>
      <c r="O4890" t="str">
        <f t="shared" si="175"/>
        <v>es_orderAddField_managerId</v>
      </c>
      <c r="P4890" s="3"/>
    </row>
    <row r="4891" spans="10:16" x14ac:dyDescent="0.45">
      <c r="J4891" s="4" t="s">
        <v>3646</v>
      </c>
      <c r="K4891" s="4" t="s">
        <v>4595</v>
      </c>
      <c r="L4891" s="3"/>
      <c r="O4891" t="str">
        <f t="shared" si="175"/>
        <v>es_orderAddField_managerNm</v>
      </c>
      <c r="P4891" s="3"/>
    </row>
    <row r="4892" spans="10:16" x14ac:dyDescent="0.45">
      <c r="J4892" s="4" t="s">
        <v>3646</v>
      </c>
      <c r="K4892" s="4" t="s">
        <v>2486</v>
      </c>
      <c r="L4892" s="3"/>
      <c r="O4892" t="str">
        <f t="shared" si="175"/>
        <v>es_orderAddField_regDt</v>
      </c>
      <c r="P4892" s="3"/>
    </row>
    <row r="4893" spans="10:16" x14ac:dyDescent="0.45">
      <c r="J4893" s="4" t="s">
        <v>3646</v>
      </c>
      <c r="K4893" s="4" t="s">
        <v>2487</v>
      </c>
      <c r="L4893" s="3"/>
      <c r="O4893" t="str">
        <f t="shared" si="175"/>
        <v>es_orderAddField_modDt</v>
      </c>
      <c r="P4893" s="3"/>
    </row>
    <row r="4894" spans="10:16" x14ac:dyDescent="0.45">
      <c r="J4894" s="4" t="s">
        <v>3647</v>
      </c>
      <c r="K4894" s="4" t="s">
        <v>4990</v>
      </c>
      <c r="L4894" s="3" t="s">
        <v>5505</v>
      </c>
      <c r="O4894" t="str">
        <f t="shared" si="175"/>
        <v>es_orderAddFieldGlobal_orderAddFieldNo</v>
      </c>
      <c r="P4894" s="3" t="s">
        <v>5505</v>
      </c>
    </row>
    <row r="4895" spans="10:16" x14ac:dyDescent="0.45">
      <c r="J4895" s="4" t="s">
        <v>3647</v>
      </c>
      <c r="K4895" s="4" t="s">
        <v>4991</v>
      </c>
      <c r="L4895" s="3"/>
      <c r="O4895" t="str">
        <f t="shared" si="175"/>
        <v>es_orderAddFieldGlobal_orderAddFieldName</v>
      </c>
      <c r="P4895" s="3"/>
    </row>
    <row r="4896" spans="10:16" x14ac:dyDescent="0.45">
      <c r="J4896" s="4" t="s">
        <v>3647</v>
      </c>
      <c r="K4896" s="4" t="s">
        <v>4992</v>
      </c>
      <c r="L4896" s="3"/>
      <c r="O4896" t="str">
        <f t="shared" si="175"/>
        <v>es_orderAddFieldGlobal_orderAddFieldDescribed</v>
      </c>
      <c r="P4896" s="3"/>
    </row>
    <row r="4897" spans="10:16" x14ac:dyDescent="0.45">
      <c r="J4897" s="4" t="s">
        <v>3647</v>
      </c>
      <c r="K4897" s="4" t="s">
        <v>4993</v>
      </c>
      <c r="L4897" s="3"/>
      <c r="O4897" t="str">
        <f t="shared" si="175"/>
        <v>es_orderAddFieldGlobal_orderAddFieldDisplay</v>
      </c>
      <c r="P4897" s="3"/>
    </row>
    <row r="4898" spans="10:16" x14ac:dyDescent="0.45">
      <c r="J4898" s="4" t="s">
        <v>3647</v>
      </c>
      <c r="K4898" s="4" t="s">
        <v>4994</v>
      </c>
      <c r="L4898" s="3"/>
      <c r="O4898" t="str">
        <f t="shared" si="175"/>
        <v>es_orderAddFieldGlobal_orderAddFieldRequired</v>
      </c>
      <c r="P4898" s="3"/>
    </row>
    <row r="4899" spans="10:16" x14ac:dyDescent="0.45">
      <c r="J4899" s="4" t="s">
        <v>3647</v>
      </c>
      <c r="K4899" s="4" t="s">
        <v>4995</v>
      </c>
      <c r="L4899" s="3"/>
      <c r="O4899" t="str">
        <f t="shared" si="175"/>
        <v>es_orderAddFieldGlobal_orderAddFieldType</v>
      </c>
      <c r="P4899" s="3"/>
    </row>
    <row r="4900" spans="10:16" x14ac:dyDescent="0.45">
      <c r="J4900" s="4" t="s">
        <v>3647</v>
      </c>
      <c r="K4900" s="4" t="s">
        <v>4996</v>
      </c>
      <c r="L4900" s="3"/>
      <c r="O4900" t="str">
        <f t="shared" si="175"/>
        <v>es_orderAddFieldGlobal_orderAddFieldOption</v>
      </c>
      <c r="P4900" s="3"/>
    </row>
    <row r="4901" spans="10:16" x14ac:dyDescent="0.45">
      <c r="J4901" s="4" t="s">
        <v>3647</v>
      </c>
      <c r="K4901" s="4" t="s">
        <v>4997</v>
      </c>
      <c r="L4901" s="3"/>
      <c r="O4901" t="str">
        <f t="shared" si="175"/>
        <v>es_orderAddFieldGlobal_orderAddFieldApply</v>
      </c>
      <c r="P4901" s="3"/>
    </row>
    <row r="4902" spans="10:16" x14ac:dyDescent="0.45">
      <c r="J4902" s="4" t="s">
        <v>3647</v>
      </c>
      <c r="K4902" s="4" t="s">
        <v>4998</v>
      </c>
      <c r="L4902" s="3"/>
      <c r="O4902" t="str">
        <f t="shared" si="175"/>
        <v>es_orderAddFieldGlobal_orderAddFieldExcept</v>
      </c>
      <c r="P4902" s="3"/>
    </row>
    <row r="4903" spans="10:16" x14ac:dyDescent="0.45">
      <c r="J4903" s="4" t="s">
        <v>3647</v>
      </c>
      <c r="K4903" s="4" t="s">
        <v>4999</v>
      </c>
      <c r="L4903" s="3"/>
      <c r="O4903" t="str">
        <f t="shared" si="175"/>
        <v>es_orderAddFieldGlobal_orderAddFieldProcess</v>
      </c>
      <c r="P4903" s="3"/>
    </row>
    <row r="4904" spans="10:16" x14ac:dyDescent="0.45">
      <c r="J4904" s="4" t="s">
        <v>3647</v>
      </c>
      <c r="K4904" s="4" t="s">
        <v>5000</v>
      </c>
      <c r="L4904" s="3"/>
      <c r="O4904" t="str">
        <f t="shared" si="175"/>
        <v>es_orderAddFieldGlobal_orderAddFieldSort</v>
      </c>
      <c r="P4904" s="3"/>
    </row>
    <row r="4905" spans="10:16" x14ac:dyDescent="0.45">
      <c r="J4905" s="4" t="s">
        <v>3647</v>
      </c>
      <c r="K4905" s="4" t="s">
        <v>2496</v>
      </c>
      <c r="L4905" s="3"/>
      <c r="O4905" t="str">
        <f t="shared" si="175"/>
        <v>es_orderAddFieldGlobal_mallSno</v>
      </c>
      <c r="P4905" s="3"/>
    </row>
    <row r="4906" spans="10:16" x14ac:dyDescent="0.45">
      <c r="J4906" s="4" t="s">
        <v>3647</v>
      </c>
      <c r="K4906" s="4" t="s">
        <v>2621</v>
      </c>
      <c r="L4906" s="3"/>
      <c r="O4906" t="str">
        <f t="shared" si="175"/>
        <v>es_orderAddFieldGlobal_managerNo</v>
      </c>
      <c r="P4906" s="3"/>
    </row>
    <row r="4907" spans="10:16" x14ac:dyDescent="0.45">
      <c r="J4907" s="4" t="s">
        <v>3647</v>
      </c>
      <c r="K4907" s="4" t="s">
        <v>2813</v>
      </c>
      <c r="L4907" s="3"/>
      <c r="O4907" t="str">
        <f t="shared" si="175"/>
        <v>es_orderAddFieldGlobal_managerId</v>
      </c>
      <c r="P4907" s="3"/>
    </row>
    <row r="4908" spans="10:16" x14ac:dyDescent="0.45">
      <c r="J4908" s="4" t="s">
        <v>3647</v>
      </c>
      <c r="K4908" s="4" t="s">
        <v>4595</v>
      </c>
      <c r="L4908" s="3"/>
      <c r="O4908" t="str">
        <f t="shared" si="175"/>
        <v>es_orderAddFieldGlobal_managerNm</v>
      </c>
      <c r="P4908" s="3"/>
    </row>
    <row r="4909" spans="10:16" x14ac:dyDescent="0.45">
      <c r="J4909" s="4" t="s">
        <v>3647</v>
      </c>
      <c r="K4909" s="4" t="s">
        <v>2486</v>
      </c>
      <c r="L4909" s="3"/>
      <c r="O4909" t="str">
        <f t="shared" si="175"/>
        <v>es_orderAddFieldGlobal_regDt</v>
      </c>
      <c r="P4909" s="3"/>
    </row>
    <row r="4910" spans="10:16" x14ac:dyDescent="0.45">
      <c r="J4910" s="4" t="s">
        <v>3647</v>
      </c>
      <c r="K4910" s="4" t="s">
        <v>2487</v>
      </c>
      <c r="L4910" s="3"/>
      <c r="O4910" t="str">
        <f t="shared" si="175"/>
        <v>es_orderAddFieldGlobal_modDt</v>
      </c>
      <c r="P4910" s="3"/>
    </row>
    <row r="4911" spans="10:16" x14ac:dyDescent="0.45">
      <c r="J4911" s="4" t="s">
        <v>3648</v>
      </c>
      <c r="K4911" s="4" t="s">
        <v>2450</v>
      </c>
      <c r="L4911" s="3" t="s">
        <v>5505</v>
      </c>
      <c r="O4911" t="str">
        <f t="shared" si="175"/>
        <v>es_orderAddGoods_sno</v>
      </c>
      <c r="P4911" s="3" t="s">
        <v>5505</v>
      </c>
    </row>
    <row r="4912" spans="10:16" x14ac:dyDescent="0.45">
      <c r="J4912" s="4" t="s">
        <v>3648</v>
      </c>
      <c r="K4912" s="4" t="s">
        <v>2477</v>
      </c>
      <c r="L4912" s="3" t="s">
        <v>5506</v>
      </c>
      <c r="O4912" t="str">
        <f t="shared" si="175"/>
        <v>es_orderAddGoods_orderNo</v>
      </c>
      <c r="P4912" s="3" t="s">
        <v>5506</v>
      </c>
    </row>
    <row r="4913" spans="10:16" x14ac:dyDescent="0.45">
      <c r="J4913" s="4" t="s">
        <v>3648</v>
      </c>
      <c r="K4913" s="4" t="s">
        <v>3031</v>
      </c>
      <c r="L4913" s="3"/>
      <c r="O4913" t="str">
        <f t="shared" si="175"/>
        <v>es_orderAddGoods_orderCd</v>
      </c>
      <c r="P4913" s="3"/>
    </row>
    <row r="4914" spans="10:16" x14ac:dyDescent="0.45">
      <c r="J4914" s="4" t="s">
        <v>3648</v>
      </c>
      <c r="K4914" s="4" t="s">
        <v>2654</v>
      </c>
      <c r="L4914" s="3" t="s">
        <v>5506</v>
      </c>
      <c r="O4914" t="str">
        <f t="shared" si="175"/>
        <v>es_orderAddGoods_scmNo</v>
      </c>
      <c r="P4914" s="3" t="s">
        <v>5506</v>
      </c>
    </row>
    <row r="4915" spans="10:16" x14ac:dyDescent="0.45">
      <c r="J4915" s="4" t="s">
        <v>3648</v>
      </c>
      <c r="K4915" s="4" t="s">
        <v>2661</v>
      </c>
      <c r="L4915" s="3"/>
      <c r="O4915" t="str">
        <f t="shared" si="175"/>
        <v>es_orderAddGoods_commission</v>
      </c>
      <c r="P4915" s="3"/>
    </row>
    <row r="4916" spans="10:16" x14ac:dyDescent="0.45">
      <c r="J4916" s="4" t="s">
        <v>3648</v>
      </c>
      <c r="K4916" s="4" t="s">
        <v>3048</v>
      </c>
      <c r="L4916" s="3"/>
      <c r="O4916" t="str">
        <f t="shared" si="175"/>
        <v>es_orderAddGoods_scmAdjustNo</v>
      </c>
      <c r="P4916" s="3"/>
    </row>
    <row r="4917" spans="10:16" x14ac:dyDescent="0.45">
      <c r="J4917" s="4" t="s">
        <v>3648</v>
      </c>
      <c r="K4917" s="4" t="s">
        <v>3049</v>
      </c>
      <c r="L4917" s="3"/>
      <c r="O4917" t="str">
        <f t="shared" si="175"/>
        <v>es_orderAddGoods_scmAdjustAfterNo</v>
      </c>
      <c r="P4917" s="3"/>
    </row>
    <row r="4918" spans="10:16" x14ac:dyDescent="0.45">
      <c r="J4918" s="4" t="s">
        <v>3648</v>
      </c>
      <c r="K4918" s="4" t="s">
        <v>2501</v>
      </c>
      <c r="L4918" s="3" t="s">
        <v>5506</v>
      </c>
      <c r="O4918" t="str">
        <f t="shared" si="175"/>
        <v>es_orderAddGoods_addGoodsNo</v>
      </c>
      <c r="P4918" s="3" t="s">
        <v>5506</v>
      </c>
    </row>
    <row r="4919" spans="10:16" x14ac:dyDescent="0.45">
      <c r="J4919" s="4" t="s">
        <v>3648</v>
      </c>
      <c r="K4919" s="4" t="s">
        <v>2662</v>
      </c>
      <c r="L4919" s="3"/>
      <c r="O4919" t="str">
        <f t="shared" si="175"/>
        <v>es_orderAddGoods_goodsCd</v>
      </c>
      <c r="P4919" s="3"/>
    </row>
    <row r="4920" spans="10:16" x14ac:dyDescent="0.45">
      <c r="J4920" s="4" t="s">
        <v>3648</v>
      </c>
      <c r="K4920" s="4" t="s">
        <v>2672</v>
      </c>
      <c r="L4920" s="3"/>
      <c r="O4920" t="str">
        <f t="shared" si="175"/>
        <v>es_orderAddGoods_goodsModelNo</v>
      </c>
      <c r="P4920" s="3"/>
    </row>
    <row r="4921" spans="10:16" x14ac:dyDescent="0.45">
      <c r="J4921" s="4" t="s">
        <v>3648</v>
      </c>
      <c r="K4921" s="4" t="s">
        <v>2645</v>
      </c>
      <c r="L4921" s="3"/>
      <c r="O4921" t="str">
        <f t="shared" si="175"/>
        <v>es_orderAddGoods_goodsNm</v>
      </c>
      <c r="P4921" s="3"/>
    </row>
    <row r="4922" spans="10:16" x14ac:dyDescent="0.45">
      <c r="J4922" s="4" t="s">
        <v>3648</v>
      </c>
      <c r="K4922" s="4" t="s">
        <v>2500</v>
      </c>
      <c r="L4922" s="3"/>
      <c r="O4922" t="str">
        <f t="shared" si="175"/>
        <v>es_orderAddGoods_goodsCnt</v>
      </c>
      <c r="P4922" s="3"/>
    </row>
    <row r="4923" spans="10:16" x14ac:dyDescent="0.45">
      <c r="J4923" s="4" t="s">
        <v>3648</v>
      </c>
      <c r="K4923" s="4" t="s">
        <v>2730</v>
      </c>
      <c r="L4923" s="3"/>
      <c r="O4923" t="str">
        <f t="shared" si="175"/>
        <v>es_orderAddGoods_goodsPrice</v>
      </c>
      <c r="P4923" s="3"/>
    </row>
    <row r="4924" spans="10:16" x14ac:dyDescent="0.45">
      <c r="J4924" s="4" t="s">
        <v>3648</v>
      </c>
      <c r="K4924" s="4" t="s">
        <v>5001</v>
      </c>
      <c r="L4924" s="3"/>
      <c r="O4924" t="str">
        <f t="shared" si="175"/>
        <v>es_orderAddGoods_taxSupplyAddGoodsPrice</v>
      </c>
      <c r="P4924" s="3"/>
    </row>
    <row r="4925" spans="10:16" x14ac:dyDescent="0.45">
      <c r="J4925" s="4" t="s">
        <v>3648</v>
      </c>
      <c r="K4925" s="4" t="s">
        <v>5002</v>
      </c>
      <c r="L4925" s="3"/>
      <c r="O4925" t="str">
        <f t="shared" si="175"/>
        <v>es_orderAddGoods_taxVatAddGoodsPrice</v>
      </c>
      <c r="P4925" s="3"/>
    </row>
    <row r="4926" spans="10:16" x14ac:dyDescent="0.45">
      <c r="J4926" s="4" t="s">
        <v>3648</v>
      </c>
      <c r="K4926" s="4" t="s">
        <v>5003</v>
      </c>
      <c r="L4926" s="3"/>
      <c r="O4926" t="str">
        <f t="shared" si="175"/>
        <v>es_orderAddGoods_taxFreeAddGoodsPrice</v>
      </c>
      <c r="P4926" s="3"/>
    </row>
    <row r="4927" spans="10:16" x14ac:dyDescent="0.45">
      <c r="J4927" s="4" t="s">
        <v>3648</v>
      </c>
      <c r="K4927" s="4" t="s">
        <v>5004</v>
      </c>
      <c r="L4927" s="3"/>
      <c r="O4927" t="str">
        <f t="shared" si="175"/>
        <v>es_orderAddGoods_realTaxSupplyAddGoodsPrice</v>
      </c>
      <c r="P4927" s="3"/>
    </row>
    <row r="4928" spans="10:16" x14ac:dyDescent="0.45">
      <c r="J4928" s="4" t="s">
        <v>3648</v>
      </c>
      <c r="K4928" s="4" t="s">
        <v>5005</v>
      </c>
      <c r="L4928" s="3"/>
      <c r="O4928" t="str">
        <f t="shared" si="175"/>
        <v>es_orderAddGoods_realTaxVatAddGoodsPrice</v>
      </c>
      <c r="P4928" s="3"/>
    </row>
    <row r="4929" spans="10:16" x14ac:dyDescent="0.45">
      <c r="J4929" s="4" t="s">
        <v>3648</v>
      </c>
      <c r="K4929" s="4" t="s">
        <v>5006</v>
      </c>
      <c r="L4929" s="3"/>
      <c r="O4929" t="str">
        <f t="shared" si="175"/>
        <v>es_orderAddGoods_realTaxFreeAddGoodsPrice</v>
      </c>
      <c r="P4929" s="3"/>
    </row>
    <row r="4930" spans="10:16" x14ac:dyDescent="0.45">
      <c r="J4930" s="4" t="s">
        <v>3648</v>
      </c>
      <c r="K4930" s="4" t="s">
        <v>5007</v>
      </c>
      <c r="L4930" s="3"/>
      <c r="O4930" t="str">
        <f t="shared" si="175"/>
        <v>es_orderAddGoods_divisionAddUseDeposit</v>
      </c>
      <c r="P4930" s="3"/>
    </row>
    <row r="4931" spans="10:16" x14ac:dyDescent="0.45">
      <c r="J4931" s="4" t="s">
        <v>3648</v>
      </c>
      <c r="K4931" s="4" t="s">
        <v>5008</v>
      </c>
      <c r="L4931" s="3"/>
      <c r="O4931" t="str">
        <f t="shared" si="175"/>
        <v>es_orderAddGoods_divisionAddUseMileage</v>
      </c>
      <c r="P4931" s="3"/>
    </row>
    <row r="4932" spans="10:16" x14ac:dyDescent="0.45">
      <c r="J4932" s="4" t="s">
        <v>3648</v>
      </c>
      <c r="K4932" s="4" t="s">
        <v>5009</v>
      </c>
      <c r="L4932" s="3"/>
      <c r="O4932" t="str">
        <f t="shared" si="175"/>
        <v>es_orderAddGoods_divisionAddCouponOrderDcPrice</v>
      </c>
      <c r="P4932" s="3"/>
    </row>
    <row r="4933" spans="10:16" x14ac:dyDescent="0.45">
      <c r="J4933" s="4" t="s">
        <v>3648</v>
      </c>
      <c r="K4933" s="4" t="s">
        <v>5010</v>
      </c>
      <c r="L4933" s="3"/>
      <c r="O4933" t="str">
        <f t="shared" ref="O4933:O4996" si="176">J4933&amp;"_"&amp;K4933</f>
        <v>es_orderAddGoods_divisionAddCouponOrderMileage</v>
      </c>
      <c r="P4933" s="3"/>
    </row>
    <row r="4934" spans="10:16" x14ac:dyDescent="0.45">
      <c r="J4934" s="4" t="s">
        <v>3648</v>
      </c>
      <c r="K4934" s="4" t="s">
        <v>5011</v>
      </c>
      <c r="L4934" s="3"/>
      <c r="O4934" t="str">
        <f t="shared" si="176"/>
        <v>es_orderAddGoods_addMemberDcPrice</v>
      </c>
      <c r="P4934" s="3"/>
    </row>
    <row r="4935" spans="10:16" x14ac:dyDescent="0.45">
      <c r="J4935" s="4" t="s">
        <v>3648</v>
      </c>
      <c r="K4935" s="4" t="s">
        <v>5012</v>
      </c>
      <c r="L4935" s="3"/>
      <c r="O4935" t="str">
        <f t="shared" si="176"/>
        <v>es_orderAddGoods_addMemberOverlapDcPrice</v>
      </c>
      <c r="P4935" s="3"/>
    </row>
    <row r="4936" spans="10:16" x14ac:dyDescent="0.45">
      <c r="J4936" s="4" t="s">
        <v>3648</v>
      </c>
      <c r="K4936" s="4" t="s">
        <v>5013</v>
      </c>
      <c r="L4936" s="3"/>
      <c r="O4936" t="str">
        <f t="shared" si="176"/>
        <v>es_orderAddGoods_addCouponGoodsDcPrice</v>
      </c>
      <c r="P4936" s="3"/>
    </row>
    <row r="4937" spans="10:16" x14ac:dyDescent="0.45">
      <c r="J4937" s="4" t="s">
        <v>3648</v>
      </c>
      <c r="K4937" s="4" t="s">
        <v>5014</v>
      </c>
      <c r="L4937" s="3"/>
      <c r="O4937" t="str">
        <f t="shared" si="176"/>
        <v>es_orderAddGoods_addGoodsMileage</v>
      </c>
      <c r="P4937" s="3"/>
    </row>
    <row r="4938" spans="10:16" x14ac:dyDescent="0.45">
      <c r="J4938" s="4" t="s">
        <v>3648</v>
      </c>
      <c r="K4938" s="4" t="s">
        <v>5015</v>
      </c>
      <c r="L4938" s="3"/>
      <c r="O4938" t="str">
        <f t="shared" si="176"/>
        <v>es_orderAddGoods_addMemberMileage</v>
      </c>
      <c r="P4938" s="3"/>
    </row>
    <row r="4939" spans="10:16" x14ac:dyDescent="0.45">
      <c r="J4939" s="4" t="s">
        <v>3648</v>
      </c>
      <c r="K4939" s="4" t="s">
        <v>5016</v>
      </c>
      <c r="L4939" s="3"/>
      <c r="O4939" t="str">
        <f t="shared" si="176"/>
        <v>es_orderAddGoods_addCouponGoodsMileage</v>
      </c>
      <c r="P4939" s="3"/>
    </row>
    <row r="4940" spans="10:16" x14ac:dyDescent="0.45">
      <c r="J4940" s="4" t="s">
        <v>3648</v>
      </c>
      <c r="K4940" s="4" t="s">
        <v>3093</v>
      </c>
      <c r="L4940" s="3"/>
      <c r="O4940" t="str">
        <f t="shared" si="176"/>
        <v>es_orderAddGoods_goodsTaxInfo</v>
      </c>
      <c r="P4940" s="3"/>
    </row>
    <row r="4941" spans="10:16" x14ac:dyDescent="0.45">
      <c r="J4941" s="4" t="s">
        <v>3648</v>
      </c>
      <c r="K4941" s="4" t="s">
        <v>4107</v>
      </c>
      <c r="L4941" s="3"/>
      <c r="O4941" t="str">
        <f t="shared" si="176"/>
        <v>es_orderAddGoods_optionNm</v>
      </c>
      <c r="P4941" s="3"/>
    </row>
    <row r="4942" spans="10:16" x14ac:dyDescent="0.45">
      <c r="J4942" s="4" t="s">
        <v>3648</v>
      </c>
      <c r="K4942" s="4" t="s">
        <v>2669</v>
      </c>
      <c r="L4942" s="3"/>
      <c r="O4942" t="str">
        <f t="shared" si="176"/>
        <v>es_orderAddGoods_brandCd</v>
      </c>
      <c r="P4942" s="3"/>
    </row>
    <row r="4943" spans="10:16" x14ac:dyDescent="0.45">
      <c r="J4943" s="4" t="s">
        <v>3648</v>
      </c>
      <c r="K4943" s="4" t="s">
        <v>2670</v>
      </c>
      <c r="L4943" s="3"/>
      <c r="O4943" t="str">
        <f t="shared" si="176"/>
        <v>es_orderAddGoods_makerNm</v>
      </c>
      <c r="P4943" s="3"/>
    </row>
    <row r="4944" spans="10:16" x14ac:dyDescent="0.45">
      <c r="J4944" s="4" t="s">
        <v>3648</v>
      </c>
      <c r="K4944" s="4" t="s">
        <v>3089</v>
      </c>
      <c r="L4944" s="3"/>
      <c r="O4944" t="str">
        <f t="shared" si="176"/>
        <v>es_orderAddGoods_minusStockFl</v>
      </c>
      <c r="P4944" s="3"/>
    </row>
    <row r="4945" spans="10:16" x14ac:dyDescent="0.45">
      <c r="J4945" s="4" t="s">
        <v>3648</v>
      </c>
      <c r="K4945" s="4" t="s">
        <v>3090</v>
      </c>
      <c r="L4945" s="3"/>
      <c r="O4945" t="str">
        <f t="shared" si="176"/>
        <v>es_orderAddGoods_minusRestoreStockFl</v>
      </c>
      <c r="P4945" s="3"/>
    </row>
    <row r="4946" spans="10:16" x14ac:dyDescent="0.45">
      <c r="J4946" s="4" t="s">
        <v>3648</v>
      </c>
      <c r="K4946" s="4" t="s">
        <v>3025</v>
      </c>
      <c r="L4946" s="3"/>
      <c r="O4946" t="str">
        <f t="shared" si="176"/>
        <v>es_orderAddGoods_paymentDt</v>
      </c>
      <c r="P4946" s="3"/>
    </row>
    <row r="4947" spans="10:16" x14ac:dyDescent="0.45">
      <c r="J4947" s="4" t="s">
        <v>3648</v>
      </c>
      <c r="K4947" s="4" t="s">
        <v>2486</v>
      </c>
      <c r="L4947" s="3"/>
      <c r="O4947" t="str">
        <f t="shared" si="176"/>
        <v>es_orderAddGoods_regDt</v>
      </c>
      <c r="P4947" s="3"/>
    </row>
    <row r="4948" spans="10:16" x14ac:dyDescent="0.45">
      <c r="J4948" s="4" t="s">
        <v>3648</v>
      </c>
      <c r="K4948" s="4" t="s">
        <v>2487</v>
      </c>
      <c r="L4948" s="3"/>
      <c r="O4948" t="str">
        <f t="shared" si="176"/>
        <v>es_orderAddGoods_modDt</v>
      </c>
      <c r="P4948" s="3"/>
    </row>
    <row r="4949" spans="10:16" x14ac:dyDescent="0.45">
      <c r="J4949" s="4" t="s">
        <v>3649</v>
      </c>
      <c r="K4949" s="4" t="s">
        <v>2450</v>
      </c>
      <c r="L4949" s="3" t="s">
        <v>5505</v>
      </c>
      <c r="O4949" t="str">
        <f t="shared" si="176"/>
        <v>es_orderBankdaMemo_sno</v>
      </c>
      <c r="P4949" s="3" t="s">
        <v>5505</v>
      </c>
    </row>
    <row r="4950" spans="10:16" x14ac:dyDescent="0.45">
      <c r="J4950" s="4" t="s">
        <v>3649</v>
      </c>
      <c r="K4950" s="4" t="s">
        <v>5017</v>
      </c>
      <c r="L4950" s="3" t="s">
        <v>5506</v>
      </c>
      <c r="O4950" t="str">
        <f t="shared" si="176"/>
        <v>es_orderBankdaMemo_bankdaNo</v>
      </c>
      <c r="P4950" s="3" t="s">
        <v>5506</v>
      </c>
    </row>
    <row r="4951" spans="10:16" x14ac:dyDescent="0.45">
      <c r="J4951" s="4" t="s">
        <v>3649</v>
      </c>
      <c r="K4951" s="4" t="s">
        <v>2621</v>
      </c>
      <c r="L4951" s="3"/>
      <c r="O4951" t="str">
        <f t="shared" si="176"/>
        <v>es_orderBankdaMemo_managerNo</v>
      </c>
      <c r="P4951" s="3"/>
    </row>
    <row r="4952" spans="10:16" x14ac:dyDescent="0.45">
      <c r="J4952" s="4" t="s">
        <v>3649</v>
      </c>
      <c r="K4952" s="4" t="s">
        <v>2813</v>
      </c>
      <c r="L4952" s="3"/>
      <c r="O4952" t="str">
        <f t="shared" si="176"/>
        <v>es_orderBankdaMemo_managerId</v>
      </c>
      <c r="P4952" s="3"/>
    </row>
    <row r="4953" spans="10:16" x14ac:dyDescent="0.45">
      <c r="J4953" s="4" t="s">
        <v>3649</v>
      </c>
      <c r="K4953" s="4" t="s">
        <v>2886</v>
      </c>
      <c r="L4953" s="3"/>
      <c r="O4953" t="str">
        <f t="shared" si="176"/>
        <v>es_orderBankdaMemo_adminMemo</v>
      </c>
      <c r="P4953" s="3"/>
    </row>
    <row r="4954" spans="10:16" x14ac:dyDescent="0.45">
      <c r="J4954" s="4" t="s">
        <v>3649</v>
      </c>
      <c r="K4954" s="4" t="s">
        <v>2486</v>
      </c>
      <c r="L4954" s="3"/>
      <c r="O4954" t="str">
        <f t="shared" si="176"/>
        <v>es_orderBankdaMemo_regDt</v>
      </c>
      <c r="P4954" s="3"/>
    </row>
    <row r="4955" spans="10:16" x14ac:dyDescent="0.45">
      <c r="J4955" s="4" t="s">
        <v>3649</v>
      </c>
      <c r="K4955" s="4" t="s">
        <v>2487</v>
      </c>
      <c r="L4955" s="3"/>
      <c r="O4955" t="str">
        <f t="shared" si="176"/>
        <v>es_orderBankdaMemo_modDt</v>
      </c>
      <c r="P4955" s="3"/>
    </row>
    <row r="4956" spans="10:16" x14ac:dyDescent="0.45">
      <c r="J4956" s="4" t="s">
        <v>3650</v>
      </c>
      <c r="K4956" s="4" t="s">
        <v>2450</v>
      </c>
      <c r="L4956" s="3" t="s">
        <v>5505</v>
      </c>
      <c r="O4956" t="str">
        <f t="shared" si="176"/>
        <v>es_orderCashReceipt_sno</v>
      </c>
      <c r="P4956" s="3" t="s">
        <v>5505</v>
      </c>
    </row>
    <row r="4957" spans="10:16" x14ac:dyDescent="0.45">
      <c r="J4957" s="4" t="s">
        <v>3650</v>
      </c>
      <c r="K4957" s="4" t="s">
        <v>2477</v>
      </c>
      <c r="L4957" s="3" t="s">
        <v>5506</v>
      </c>
      <c r="O4957" t="str">
        <f t="shared" si="176"/>
        <v>es_orderCashReceipt_orderNo</v>
      </c>
      <c r="P4957" s="3" t="s">
        <v>5506</v>
      </c>
    </row>
    <row r="4958" spans="10:16" x14ac:dyDescent="0.45">
      <c r="J4958" s="4" t="s">
        <v>3650</v>
      </c>
      <c r="K4958" s="4" t="s">
        <v>5018</v>
      </c>
      <c r="L4958" s="3"/>
      <c r="O4958" t="str">
        <f t="shared" si="176"/>
        <v>es_orderCashReceipt_issueMode</v>
      </c>
      <c r="P4958" s="3"/>
    </row>
    <row r="4959" spans="10:16" x14ac:dyDescent="0.45">
      <c r="J4959" s="4" t="s">
        <v>3650</v>
      </c>
      <c r="K4959" s="4" t="s">
        <v>2813</v>
      </c>
      <c r="L4959" s="3"/>
      <c r="O4959" t="str">
        <f t="shared" si="176"/>
        <v>es_orderCashReceipt_managerId</v>
      </c>
      <c r="P4959" s="3"/>
    </row>
    <row r="4960" spans="10:16" x14ac:dyDescent="0.45">
      <c r="J4960" s="4" t="s">
        <v>3650</v>
      </c>
      <c r="K4960" s="4" t="s">
        <v>2621</v>
      </c>
      <c r="L4960" s="3"/>
      <c r="O4960" t="str">
        <f t="shared" si="176"/>
        <v>es_orderCashReceipt_managerNo</v>
      </c>
      <c r="P4960" s="3"/>
    </row>
    <row r="4961" spans="10:16" x14ac:dyDescent="0.45">
      <c r="J4961" s="4" t="s">
        <v>3650</v>
      </c>
      <c r="K4961" s="4" t="s">
        <v>5019</v>
      </c>
      <c r="L4961" s="3"/>
      <c r="O4961" t="str">
        <f t="shared" si="176"/>
        <v>es_orderCashReceipt_requestNm</v>
      </c>
      <c r="P4961" s="3"/>
    </row>
    <row r="4962" spans="10:16" x14ac:dyDescent="0.45">
      <c r="J4962" s="4" t="s">
        <v>3650</v>
      </c>
      <c r="K4962" s="4" t="s">
        <v>5020</v>
      </c>
      <c r="L4962" s="3"/>
      <c r="O4962" t="str">
        <f t="shared" si="176"/>
        <v>es_orderCashReceipt_requestGoodsNm</v>
      </c>
      <c r="P4962" s="3"/>
    </row>
    <row r="4963" spans="10:16" x14ac:dyDescent="0.45">
      <c r="J4963" s="4" t="s">
        <v>3650</v>
      </c>
      <c r="K4963" s="4" t="s">
        <v>5021</v>
      </c>
      <c r="L4963" s="3"/>
      <c r="O4963" t="str">
        <f t="shared" si="176"/>
        <v>es_orderCashReceipt_requestIP</v>
      </c>
      <c r="P4963" s="3"/>
    </row>
    <row r="4964" spans="10:16" x14ac:dyDescent="0.45">
      <c r="J4964" s="4" t="s">
        <v>3650</v>
      </c>
      <c r="K4964" s="4" t="s">
        <v>5022</v>
      </c>
      <c r="L4964" s="3"/>
      <c r="O4964" t="str">
        <f t="shared" si="176"/>
        <v>es_orderCashReceipt_requestEmail</v>
      </c>
      <c r="P4964" s="3"/>
    </row>
    <row r="4965" spans="10:16" x14ac:dyDescent="0.45">
      <c r="J4965" s="4" t="s">
        <v>3650</v>
      </c>
      <c r="K4965" s="4" t="s">
        <v>5023</v>
      </c>
      <c r="L4965" s="3"/>
      <c r="O4965" t="str">
        <f t="shared" si="176"/>
        <v>es_orderCashReceipt_requestCellPhone</v>
      </c>
      <c r="P4965" s="3"/>
    </row>
    <row r="4966" spans="10:16" x14ac:dyDescent="0.45">
      <c r="J4966" s="4" t="s">
        <v>3650</v>
      </c>
      <c r="K4966" s="4" t="s">
        <v>2554</v>
      </c>
      <c r="L4966" s="3"/>
      <c r="O4966" t="str">
        <f t="shared" si="176"/>
        <v>es_orderCashReceipt_useFl</v>
      </c>
      <c r="P4966" s="3"/>
    </row>
    <row r="4967" spans="10:16" x14ac:dyDescent="0.45">
      <c r="J4967" s="4" t="s">
        <v>3650</v>
      </c>
      <c r="K4967" s="4" t="s">
        <v>5024</v>
      </c>
      <c r="L4967" s="3"/>
      <c r="O4967" t="str">
        <f t="shared" si="176"/>
        <v>es_orderCashReceipt_certFl</v>
      </c>
      <c r="P4967" s="3"/>
    </row>
    <row r="4968" spans="10:16" x14ac:dyDescent="0.45">
      <c r="J4968" s="4" t="s">
        <v>3650</v>
      </c>
      <c r="K4968" s="4" t="s">
        <v>5025</v>
      </c>
      <c r="L4968" s="3"/>
      <c r="O4968" t="str">
        <f t="shared" si="176"/>
        <v>es_orderCashReceipt_certNo</v>
      </c>
      <c r="P4968" s="3"/>
    </row>
    <row r="4969" spans="10:16" x14ac:dyDescent="0.45">
      <c r="J4969" s="4" t="s">
        <v>3650</v>
      </c>
      <c r="K4969" s="4" t="s">
        <v>2946</v>
      </c>
      <c r="L4969" s="3"/>
      <c r="O4969" t="str">
        <f t="shared" si="176"/>
        <v>es_orderCashReceipt_settlePrice</v>
      </c>
      <c r="P4969" s="3"/>
    </row>
    <row r="4970" spans="10:16" x14ac:dyDescent="0.45">
      <c r="J4970" s="4" t="s">
        <v>3650</v>
      </c>
      <c r="K4970" s="4" t="s">
        <v>5026</v>
      </c>
      <c r="L4970" s="3"/>
      <c r="O4970" t="str">
        <f t="shared" si="176"/>
        <v>es_orderCashReceipt_supplyPrice</v>
      </c>
      <c r="P4970" s="3"/>
    </row>
    <row r="4971" spans="10:16" x14ac:dyDescent="0.45">
      <c r="J4971" s="4" t="s">
        <v>3650</v>
      </c>
      <c r="K4971" s="4" t="s">
        <v>5027</v>
      </c>
      <c r="L4971" s="3"/>
      <c r="O4971" t="str">
        <f t="shared" si="176"/>
        <v>es_orderCashReceipt_taxPrice</v>
      </c>
      <c r="P4971" s="3"/>
    </row>
    <row r="4972" spans="10:16" x14ac:dyDescent="0.45">
      <c r="J4972" s="4" t="s">
        <v>3650</v>
      </c>
      <c r="K4972" s="4" t="s">
        <v>5028</v>
      </c>
      <c r="L4972" s="3"/>
      <c r="O4972" t="str">
        <f t="shared" si="176"/>
        <v>es_orderCashReceipt_freePrice</v>
      </c>
      <c r="P4972" s="3"/>
    </row>
    <row r="4973" spans="10:16" x14ac:dyDescent="0.45">
      <c r="J4973" s="4" t="s">
        <v>3650</v>
      </c>
      <c r="K4973" s="4" t="s">
        <v>5029</v>
      </c>
      <c r="L4973" s="3"/>
      <c r="O4973" t="str">
        <f t="shared" si="176"/>
        <v>es_orderCashReceipt_servicePrice</v>
      </c>
      <c r="P4973" s="3"/>
    </row>
    <row r="4974" spans="10:16" x14ac:dyDescent="0.45">
      <c r="J4974" s="4" t="s">
        <v>3650</v>
      </c>
      <c r="K4974" s="4" t="s">
        <v>2998</v>
      </c>
      <c r="L4974" s="3"/>
      <c r="O4974" t="str">
        <f t="shared" si="176"/>
        <v>es_orderCashReceipt_pgName</v>
      </c>
      <c r="P4974" s="3"/>
    </row>
    <row r="4975" spans="10:16" x14ac:dyDescent="0.45">
      <c r="J4975" s="4" t="s">
        <v>3650</v>
      </c>
      <c r="K4975" s="4" t="s">
        <v>3000</v>
      </c>
      <c r="L4975" s="3"/>
      <c r="O4975" t="str">
        <f t="shared" si="176"/>
        <v>es_orderCashReceipt_pgTid</v>
      </c>
      <c r="P4975" s="3"/>
    </row>
    <row r="4976" spans="10:16" x14ac:dyDescent="0.45">
      <c r="J4976" s="4" t="s">
        <v>3650</v>
      </c>
      <c r="K4976" s="4" t="s">
        <v>3001</v>
      </c>
      <c r="L4976" s="3"/>
      <c r="O4976" t="str">
        <f t="shared" si="176"/>
        <v>es_orderCashReceipt_pgAppNo</v>
      </c>
      <c r="P4976" s="3"/>
    </row>
    <row r="4977" spans="10:16" x14ac:dyDescent="0.45">
      <c r="J4977" s="4" t="s">
        <v>3650</v>
      </c>
      <c r="K4977" s="4" t="s">
        <v>3002</v>
      </c>
      <c r="L4977" s="3"/>
      <c r="O4977" t="str">
        <f t="shared" si="176"/>
        <v>es_orderCashReceipt_pgAppDt</v>
      </c>
      <c r="P4977" s="3"/>
    </row>
    <row r="4978" spans="10:16" x14ac:dyDescent="0.45">
      <c r="J4978" s="4" t="s">
        <v>3650</v>
      </c>
      <c r="K4978" s="4" t="s">
        <v>5030</v>
      </c>
      <c r="L4978" s="3"/>
      <c r="O4978" t="str">
        <f t="shared" si="176"/>
        <v>es_orderCashReceipt_pgAppNoCancel</v>
      </c>
      <c r="P4978" s="3"/>
    </row>
    <row r="4979" spans="10:16" x14ac:dyDescent="0.45">
      <c r="J4979" s="4" t="s">
        <v>3650</v>
      </c>
      <c r="K4979" s="4" t="s">
        <v>5031</v>
      </c>
      <c r="L4979" s="3"/>
      <c r="O4979" t="str">
        <f t="shared" si="176"/>
        <v>es_orderCashReceipt_statusFl</v>
      </c>
      <c r="P4979" s="3"/>
    </row>
    <row r="4980" spans="10:16" x14ac:dyDescent="0.45">
      <c r="J4980" s="4" t="s">
        <v>3650</v>
      </c>
      <c r="K4980" s="4" t="s">
        <v>5032</v>
      </c>
      <c r="L4980" s="3"/>
      <c r="O4980" t="str">
        <f t="shared" si="176"/>
        <v>es_orderCashReceipt_reIssueFl</v>
      </c>
      <c r="P4980" s="3"/>
    </row>
    <row r="4981" spans="10:16" x14ac:dyDescent="0.45">
      <c r="J4981" s="4" t="s">
        <v>3650</v>
      </c>
      <c r="K4981" s="4" t="s">
        <v>5033</v>
      </c>
      <c r="L4981" s="3"/>
      <c r="O4981" t="str">
        <f t="shared" si="176"/>
        <v>es_orderCashReceipt_adminFl</v>
      </c>
      <c r="P4981" s="3"/>
    </row>
    <row r="4982" spans="10:16" x14ac:dyDescent="0.45">
      <c r="J4982" s="4" t="s">
        <v>3650</v>
      </c>
      <c r="K4982" s="4" t="s">
        <v>5034</v>
      </c>
      <c r="L4982" s="3"/>
      <c r="O4982" t="str">
        <f t="shared" si="176"/>
        <v>es_orderCashReceipt_processDt</v>
      </c>
      <c r="P4982" s="3"/>
    </row>
    <row r="4983" spans="10:16" x14ac:dyDescent="0.45">
      <c r="J4983" s="4" t="s">
        <v>3650</v>
      </c>
      <c r="K4983" s="4" t="s">
        <v>5035</v>
      </c>
      <c r="L4983" s="3"/>
      <c r="O4983" t="str">
        <f t="shared" si="176"/>
        <v>es_orderCashReceipt_pgLog</v>
      </c>
      <c r="P4983" s="3"/>
    </row>
    <row r="4984" spans="10:16" x14ac:dyDescent="0.45">
      <c r="J4984" s="4" t="s">
        <v>3650</v>
      </c>
      <c r="K4984" s="4" t="s">
        <v>2886</v>
      </c>
      <c r="L4984" s="3"/>
      <c r="O4984" t="str">
        <f t="shared" si="176"/>
        <v>es_orderCashReceipt_adminMemo</v>
      </c>
      <c r="P4984" s="3"/>
    </row>
    <row r="4985" spans="10:16" x14ac:dyDescent="0.45">
      <c r="J4985" s="4" t="s">
        <v>3650</v>
      </c>
      <c r="K4985" s="4" t="s">
        <v>2486</v>
      </c>
      <c r="L4985" s="3" t="s">
        <v>5506</v>
      </c>
      <c r="O4985" t="str">
        <f t="shared" si="176"/>
        <v>es_orderCashReceipt_regDt</v>
      </c>
      <c r="P4985" s="3" t="s">
        <v>5506</v>
      </c>
    </row>
    <row r="4986" spans="10:16" x14ac:dyDescent="0.45">
      <c r="J4986" s="4" t="s">
        <v>3650</v>
      </c>
      <c r="K4986" s="4" t="s">
        <v>5036</v>
      </c>
      <c r="L4986" s="3"/>
      <c r="O4986" t="str">
        <f t="shared" si="176"/>
        <v>es_orderCashReceipt_firstRegDt</v>
      </c>
      <c r="P4986" s="3"/>
    </row>
    <row r="4987" spans="10:16" x14ac:dyDescent="0.45">
      <c r="J4987" s="4" t="s">
        <v>3650</v>
      </c>
      <c r="K4987" s="4" t="s">
        <v>2487</v>
      </c>
      <c r="L4987" s="3"/>
      <c r="O4987" t="str">
        <f t="shared" si="176"/>
        <v>es_orderCashReceipt_modDt</v>
      </c>
      <c r="P4987" s="3"/>
    </row>
    <row r="4988" spans="10:16" x14ac:dyDescent="0.45">
      <c r="J4988" s="4" t="s">
        <v>3651</v>
      </c>
      <c r="K4988" s="4" t="s">
        <v>2450</v>
      </c>
      <c r="L4988" s="3"/>
      <c r="O4988" t="str">
        <f t="shared" si="176"/>
        <v>es_orderCashReceiptOriginal_sno</v>
      </c>
      <c r="P4988" s="3"/>
    </row>
    <row r="4989" spans="10:16" x14ac:dyDescent="0.45">
      <c r="J4989" s="4" t="s">
        <v>3651</v>
      </c>
      <c r="K4989" s="4" t="s">
        <v>2477</v>
      </c>
      <c r="L4989" s="3" t="s">
        <v>5506</v>
      </c>
      <c r="O4989" t="str">
        <f t="shared" si="176"/>
        <v>es_orderCashReceiptOriginal_orderNo</v>
      </c>
      <c r="P4989" s="3" t="s">
        <v>5506</v>
      </c>
    </row>
    <row r="4990" spans="10:16" x14ac:dyDescent="0.45">
      <c r="J4990" s="4" t="s">
        <v>3651</v>
      </c>
      <c r="K4990" s="4" t="s">
        <v>5018</v>
      </c>
      <c r="L4990" s="3"/>
      <c r="O4990" t="str">
        <f t="shared" si="176"/>
        <v>es_orderCashReceiptOriginal_issueMode</v>
      </c>
      <c r="P4990" s="3"/>
    </row>
    <row r="4991" spans="10:16" x14ac:dyDescent="0.45">
      <c r="J4991" s="4" t="s">
        <v>3651</v>
      </c>
      <c r="K4991" s="4" t="s">
        <v>2813</v>
      </c>
      <c r="L4991" s="3"/>
      <c r="O4991" t="str">
        <f t="shared" si="176"/>
        <v>es_orderCashReceiptOriginal_managerId</v>
      </c>
      <c r="P4991" s="3"/>
    </row>
    <row r="4992" spans="10:16" x14ac:dyDescent="0.45">
      <c r="J4992" s="4" t="s">
        <v>3651</v>
      </c>
      <c r="K4992" s="4" t="s">
        <v>2621</v>
      </c>
      <c r="L4992" s="3"/>
      <c r="O4992" t="str">
        <f t="shared" si="176"/>
        <v>es_orderCashReceiptOriginal_managerNo</v>
      </c>
      <c r="P4992" s="3"/>
    </row>
    <row r="4993" spans="10:16" x14ac:dyDescent="0.45">
      <c r="J4993" s="4" t="s">
        <v>3651</v>
      </c>
      <c r="K4993" s="4" t="s">
        <v>5019</v>
      </c>
      <c r="L4993" s="3"/>
      <c r="O4993" t="str">
        <f t="shared" si="176"/>
        <v>es_orderCashReceiptOriginal_requestNm</v>
      </c>
      <c r="P4993" s="3"/>
    </row>
    <row r="4994" spans="10:16" x14ac:dyDescent="0.45">
      <c r="J4994" s="4" t="s">
        <v>3651</v>
      </c>
      <c r="K4994" s="4" t="s">
        <v>5020</v>
      </c>
      <c r="L4994" s="3"/>
      <c r="O4994" t="str">
        <f t="shared" si="176"/>
        <v>es_orderCashReceiptOriginal_requestGoodsNm</v>
      </c>
      <c r="P4994" s="3"/>
    </row>
    <row r="4995" spans="10:16" x14ac:dyDescent="0.45">
      <c r="J4995" s="4" t="s">
        <v>3651</v>
      </c>
      <c r="K4995" s="4" t="s">
        <v>5021</v>
      </c>
      <c r="L4995" s="3"/>
      <c r="O4995" t="str">
        <f t="shared" si="176"/>
        <v>es_orderCashReceiptOriginal_requestIP</v>
      </c>
      <c r="P4995" s="3"/>
    </row>
    <row r="4996" spans="10:16" x14ac:dyDescent="0.45">
      <c r="J4996" s="4" t="s">
        <v>3651</v>
      </c>
      <c r="K4996" s="4" t="s">
        <v>5022</v>
      </c>
      <c r="L4996" s="3"/>
      <c r="O4996" t="str">
        <f t="shared" si="176"/>
        <v>es_orderCashReceiptOriginal_requestEmail</v>
      </c>
      <c r="P4996" s="3"/>
    </row>
    <row r="4997" spans="10:16" x14ac:dyDescent="0.45">
      <c r="J4997" s="4" t="s">
        <v>3651</v>
      </c>
      <c r="K4997" s="4" t="s">
        <v>5023</v>
      </c>
      <c r="L4997" s="3"/>
      <c r="O4997" t="str">
        <f t="shared" ref="O4997:O5060" si="177">J4997&amp;"_"&amp;K4997</f>
        <v>es_orderCashReceiptOriginal_requestCellPhone</v>
      </c>
      <c r="P4997" s="3"/>
    </row>
    <row r="4998" spans="10:16" x14ac:dyDescent="0.45">
      <c r="J4998" s="4" t="s">
        <v>3651</v>
      </c>
      <c r="K4998" s="4" t="s">
        <v>2554</v>
      </c>
      <c r="L4998" s="3"/>
      <c r="O4998" t="str">
        <f t="shared" si="177"/>
        <v>es_orderCashReceiptOriginal_useFl</v>
      </c>
      <c r="P4998" s="3"/>
    </row>
    <row r="4999" spans="10:16" x14ac:dyDescent="0.45">
      <c r="J4999" s="4" t="s">
        <v>3651</v>
      </c>
      <c r="K4999" s="4" t="s">
        <v>5024</v>
      </c>
      <c r="L4999" s="3"/>
      <c r="O4999" t="str">
        <f t="shared" si="177"/>
        <v>es_orderCashReceiptOriginal_certFl</v>
      </c>
      <c r="P4999" s="3"/>
    </row>
    <row r="5000" spans="10:16" x14ac:dyDescent="0.45">
      <c r="J5000" s="4" t="s">
        <v>3651</v>
      </c>
      <c r="K5000" s="4" t="s">
        <v>5025</v>
      </c>
      <c r="L5000" s="3"/>
      <c r="O5000" t="str">
        <f t="shared" si="177"/>
        <v>es_orderCashReceiptOriginal_certNo</v>
      </c>
      <c r="P5000" s="3"/>
    </row>
    <row r="5001" spans="10:16" x14ac:dyDescent="0.45">
      <c r="J5001" s="4" t="s">
        <v>3651</v>
      </c>
      <c r="K5001" s="4" t="s">
        <v>2946</v>
      </c>
      <c r="L5001" s="3"/>
      <c r="O5001" t="str">
        <f t="shared" si="177"/>
        <v>es_orderCashReceiptOriginal_settlePrice</v>
      </c>
      <c r="P5001" s="3"/>
    </row>
    <row r="5002" spans="10:16" x14ac:dyDescent="0.45">
      <c r="J5002" s="4" t="s">
        <v>3651</v>
      </c>
      <c r="K5002" s="4" t="s">
        <v>5026</v>
      </c>
      <c r="L5002" s="3"/>
      <c r="O5002" t="str">
        <f t="shared" si="177"/>
        <v>es_orderCashReceiptOriginal_supplyPrice</v>
      </c>
      <c r="P5002" s="3"/>
    </row>
    <row r="5003" spans="10:16" x14ac:dyDescent="0.45">
      <c r="J5003" s="4" t="s">
        <v>3651</v>
      </c>
      <c r="K5003" s="4" t="s">
        <v>5027</v>
      </c>
      <c r="L5003" s="3"/>
      <c r="O5003" t="str">
        <f t="shared" si="177"/>
        <v>es_orderCashReceiptOriginal_taxPrice</v>
      </c>
      <c r="P5003" s="3"/>
    </row>
    <row r="5004" spans="10:16" x14ac:dyDescent="0.45">
      <c r="J5004" s="4" t="s">
        <v>3651</v>
      </c>
      <c r="K5004" s="4" t="s">
        <v>5028</v>
      </c>
      <c r="L5004" s="3"/>
      <c r="O5004" t="str">
        <f t="shared" si="177"/>
        <v>es_orderCashReceiptOriginal_freePrice</v>
      </c>
      <c r="P5004" s="3"/>
    </row>
    <row r="5005" spans="10:16" x14ac:dyDescent="0.45">
      <c r="J5005" s="4" t="s">
        <v>3651</v>
      </c>
      <c r="K5005" s="4" t="s">
        <v>5029</v>
      </c>
      <c r="L5005" s="3"/>
      <c r="O5005" t="str">
        <f t="shared" si="177"/>
        <v>es_orderCashReceiptOriginal_servicePrice</v>
      </c>
      <c r="P5005" s="3"/>
    </row>
    <row r="5006" spans="10:16" x14ac:dyDescent="0.45">
      <c r="J5006" s="4" t="s">
        <v>3651</v>
      </c>
      <c r="K5006" s="4" t="s">
        <v>2998</v>
      </c>
      <c r="L5006" s="3"/>
      <c r="O5006" t="str">
        <f t="shared" si="177"/>
        <v>es_orderCashReceiptOriginal_pgName</v>
      </c>
      <c r="P5006" s="3"/>
    </row>
    <row r="5007" spans="10:16" x14ac:dyDescent="0.45">
      <c r="J5007" s="4" t="s">
        <v>3651</v>
      </c>
      <c r="K5007" s="4" t="s">
        <v>3000</v>
      </c>
      <c r="L5007" s="3"/>
      <c r="O5007" t="str">
        <f t="shared" si="177"/>
        <v>es_orderCashReceiptOriginal_pgTid</v>
      </c>
      <c r="P5007" s="3"/>
    </row>
    <row r="5008" spans="10:16" x14ac:dyDescent="0.45">
      <c r="J5008" s="4" t="s">
        <v>3651</v>
      </c>
      <c r="K5008" s="4" t="s">
        <v>3001</v>
      </c>
      <c r="L5008" s="3"/>
      <c r="O5008" t="str">
        <f t="shared" si="177"/>
        <v>es_orderCashReceiptOriginal_pgAppNo</v>
      </c>
      <c r="P5008" s="3"/>
    </row>
    <row r="5009" spans="10:16" x14ac:dyDescent="0.45">
      <c r="J5009" s="4" t="s">
        <v>3651</v>
      </c>
      <c r="K5009" s="4" t="s">
        <v>3002</v>
      </c>
      <c r="L5009" s="3"/>
      <c r="O5009" t="str">
        <f t="shared" si="177"/>
        <v>es_orderCashReceiptOriginal_pgAppDt</v>
      </c>
      <c r="P5009" s="3"/>
    </row>
    <row r="5010" spans="10:16" x14ac:dyDescent="0.45">
      <c r="J5010" s="4" t="s">
        <v>3651</v>
      </c>
      <c r="K5010" s="4" t="s">
        <v>5030</v>
      </c>
      <c r="L5010" s="3"/>
      <c r="O5010" t="str">
        <f t="shared" si="177"/>
        <v>es_orderCashReceiptOriginal_pgAppNoCancel</v>
      </c>
      <c r="P5010" s="3"/>
    </row>
    <row r="5011" spans="10:16" x14ac:dyDescent="0.45">
      <c r="J5011" s="4" t="s">
        <v>3651</v>
      </c>
      <c r="K5011" s="4" t="s">
        <v>5031</v>
      </c>
      <c r="L5011" s="3"/>
      <c r="O5011" t="str">
        <f t="shared" si="177"/>
        <v>es_orderCashReceiptOriginal_statusFl</v>
      </c>
      <c r="P5011" s="3"/>
    </row>
    <row r="5012" spans="10:16" x14ac:dyDescent="0.45">
      <c r="J5012" s="4" t="s">
        <v>3651</v>
      </c>
      <c r="K5012" s="4" t="s">
        <v>5032</v>
      </c>
      <c r="L5012" s="3"/>
      <c r="O5012" t="str">
        <f t="shared" si="177"/>
        <v>es_orderCashReceiptOriginal_reIssueFl</v>
      </c>
      <c r="P5012" s="3"/>
    </row>
    <row r="5013" spans="10:16" x14ac:dyDescent="0.45">
      <c r="J5013" s="4" t="s">
        <v>3651</v>
      </c>
      <c r="K5013" s="4" t="s">
        <v>5033</v>
      </c>
      <c r="L5013" s="3"/>
      <c r="O5013" t="str">
        <f t="shared" si="177"/>
        <v>es_orderCashReceiptOriginal_adminFl</v>
      </c>
      <c r="P5013" s="3"/>
    </row>
    <row r="5014" spans="10:16" x14ac:dyDescent="0.45">
      <c r="J5014" s="4" t="s">
        <v>3651</v>
      </c>
      <c r="K5014" s="4" t="s">
        <v>5034</v>
      </c>
      <c r="L5014" s="3"/>
      <c r="O5014" t="str">
        <f t="shared" si="177"/>
        <v>es_orderCashReceiptOriginal_processDt</v>
      </c>
      <c r="P5014" s="3"/>
    </row>
    <row r="5015" spans="10:16" x14ac:dyDescent="0.45">
      <c r="J5015" s="4" t="s">
        <v>3651</v>
      </c>
      <c r="K5015" s="4" t="s">
        <v>5035</v>
      </c>
      <c r="L5015" s="3"/>
      <c r="O5015" t="str">
        <f t="shared" si="177"/>
        <v>es_orderCashReceiptOriginal_pgLog</v>
      </c>
      <c r="P5015" s="3"/>
    </row>
    <row r="5016" spans="10:16" x14ac:dyDescent="0.45">
      <c r="J5016" s="4" t="s">
        <v>3651</v>
      </c>
      <c r="K5016" s="4" t="s">
        <v>2886</v>
      </c>
      <c r="L5016" s="3"/>
      <c r="O5016" t="str">
        <f t="shared" si="177"/>
        <v>es_orderCashReceiptOriginal_adminMemo</v>
      </c>
      <c r="P5016" s="3"/>
    </row>
    <row r="5017" spans="10:16" x14ac:dyDescent="0.45">
      <c r="J5017" s="4" t="s">
        <v>3651</v>
      </c>
      <c r="K5017" s="4" t="s">
        <v>2486</v>
      </c>
      <c r="L5017" s="3"/>
      <c r="O5017" t="str">
        <f t="shared" si="177"/>
        <v>es_orderCashReceiptOriginal_regDt</v>
      </c>
      <c r="P5017" s="3"/>
    </row>
    <row r="5018" spans="10:16" x14ac:dyDescent="0.45">
      <c r="J5018" s="4" t="s">
        <v>3651</v>
      </c>
      <c r="K5018" s="4" t="s">
        <v>5036</v>
      </c>
      <c r="L5018" s="3"/>
      <c r="O5018" t="str">
        <f t="shared" si="177"/>
        <v>es_orderCashReceiptOriginal_firstRegDt</v>
      </c>
      <c r="P5018" s="3"/>
    </row>
    <row r="5019" spans="10:16" x14ac:dyDescent="0.45">
      <c r="J5019" s="4" t="s">
        <v>3651</v>
      </c>
      <c r="K5019" s="4" t="s">
        <v>2487</v>
      </c>
      <c r="L5019" s="3"/>
      <c r="O5019" t="str">
        <f t="shared" si="177"/>
        <v>es_orderCashReceiptOriginal_modDt</v>
      </c>
      <c r="P5019" s="3"/>
    </row>
    <row r="5020" spans="10:16" x14ac:dyDescent="0.45">
      <c r="J5020" s="4" t="s">
        <v>3651</v>
      </c>
      <c r="K5020" s="4" t="s">
        <v>5037</v>
      </c>
      <c r="L5020" s="3"/>
      <c r="O5020" t="str">
        <f t="shared" si="177"/>
        <v>es_orderCashReceiptOriginal_claimStatus</v>
      </c>
      <c r="P5020" s="3"/>
    </row>
    <row r="5021" spans="10:16" x14ac:dyDescent="0.45">
      <c r="J5021" s="4" t="s">
        <v>3651</v>
      </c>
      <c r="K5021" s="4" t="s">
        <v>5038</v>
      </c>
      <c r="L5021" s="3"/>
      <c r="O5021" t="str">
        <f t="shared" si="177"/>
        <v>es_orderCashReceiptOriginal_claimSort</v>
      </c>
      <c r="P5021" s="3"/>
    </row>
    <row r="5022" spans="10:16" x14ac:dyDescent="0.45">
      <c r="J5022" s="4" t="s">
        <v>3652</v>
      </c>
      <c r="K5022" s="4" t="s">
        <v>2450</v>
      </c>
      <c r="L5022" s="3" t="s">
        <v>5505</v>
      </c>
      <c r="O5022" t="str">
        <f t="shared" si="177"/>
        <v>es_orderConsult_sno</v>
      </c>
      <c r="P5022" s="3" t="s">
        <v>5505</v>
      </c>
    </row>
    <row r="5023" spans="10:16" x14ac:dyDescent="0.45">
      <c r="J5023" s="4" t="s">
        <v>3652</v>
      </c>
      <c r="K5023" s="4" t="s">
        <v>2477</v>
      </c>
      <c r="L5023" s="3"/>
      <c r="O5023" t="str">
        <f t="shared" si="177"/>
        <v>es_orderConsult_orderNo</v>
      </c>
      <c r="P5023" s="3"/>
    </row>
    <row r="5024" spans="10:16" x14ac:dyDescent="0.45">
      <c r="J5024" s="4" t="s">
        <v>3652</v>
      </c>
      <c r="K5024" s="4" t="s">
        <v>2621</v>
      </c>
      <c r="L5024" s="3"/>
      <c r="O5024" t="str">
        <f t="shared" si="177"/>
        <v>es_orderConsult_managerNo</v>
      </c>
      <c r="P5024" s="3"/>
    </row>
    <row r="5025" spans="10:16" x14ac:dyDescent="0.45">
      <c r="J5025" s="4" t="s">
        <v>3652</v>
      </c>
      <c r="K5025" s="4" t="s">
        <v>5039</v>
      </c>
      <c r="L5025" s="3"/>
      <c r="O5025" t="str">
        <f t="shared" si="177"/>
        <v>es_orderConsult_requestMemo</v>
      </c>
      <c r="P5025" s="3"/>
    </row>
    <row r="5026" spans="10:16" x14ac:dyDescent="0.45">
      <c r="J5026" s="4" t="s">
        <v>3652</v>
      </c>
      <c r="K5026" s="4" t="s">
        <v>5040</v>
      </c>
      <c r="L5026" s="3"/>
      <c r="O5026" t="str">
        <f t="shared" si="177"/>
        <v>es_orderConsult_consultMemo</v>
      </c>
      <c r="P5026" s="3"/>
    </row>
    <row r="5027" spans="10:16" x14ac:dyDescent="0.45">
      <c r="J5027" s="4" t="s">
        <v>3652</v>
      </c>
      <c r="K5027" s="4" t="s">
        <v>2486</v>
      </c>
      <c r="L5027" s="3"/>
      <c r="O5027" t="str">
        <f t="shared" si="177"/>
        <v>es_orderConsult_regDt</v>
      </c>
      <c r="P5027" s="3"/>
    </row>
    <row r="5028" spans="10:16" x14ac:dyDescent="0.45">
      <c r="J5028" s="4" t="s">
        <v>3652</v>
      </c>
      <c r="K5028" s="4" t="s">
        <v>2487</v>
      </c>
      <c r="L5028" s="3"/>
      <c r="O5028" t="str">
        <f t="shared" si="177"/>
        <v>es_orderConsult_modDt</v>
      </c>
      <c r="P5028" s="3"/>
    </row>
    <row r="5029" spans="10:16" x14ac:dyDescent="0.45">
      <c r="J5029" s="4" t="s">
        <v>847</v>
      </c>
      <c r="K5029" s="4" t="s">
        <v>2450</v>
      </c>
      <c r="L5029" s="3" t="s">
        <v>5505</v>
      </c>
      <c r="O5029" t="str">
        <f t="shared" si="177"/>
        <v>es_orderCoupon_sno</v>
      </c>
      <c r="P5029" s="3" t="s">
        <v>5505</v>
      </c>
    </row>
    <row r="5030" spans="10:16" x14ac:dyDescent="0.45">
      <c r="J5030" s="4" t="s">
        <v>847</v>
      </c>
      <c r="K5030" s="4" t="s">
        <v>2477</v>
      </c>
      <c r="L5030" s="3" t="s">
        <v>5506</v>
      </c>
      <c r="O5030" t="str">
        <f t="shared" si="177"/>
        <v>es_orderCoupon_orderNo</v>
      </c>
      <c r="P5030" s="3" t="s">
        <v>5506</v>
      </c>
    </row>
    <row r="5031" spans="10:16" x14ac:dyDescent="0.45">
      <c r="J5031" s="4" t="s">
        <v>847</v>
      </c>
      <c r="K5031" s="4" t="s">
        <v>3031</v>
      </c>
      <c r="L5031" s="3"/>
      <c r="O5031" t="str">
        <f t="shared" si="177"/>
        <v>es_orderCoupon_orderCd</v>
      </c>
      <c r="P5031" s="3"/>
    </row>
    <row r="5032" spans="10:16" x14ac:dyDescent="0.45">
      <c r="J5032" s="4" t="s">
        <v>847</v>
      </c>
      <c r="K5032" s="4" t="s">
        <v>2475</v>
      </c>
      <c r="L5032" s="3" t="s">
        <v>5506</v>
      </c>
      <c r="O5032" t="str">
        <f t="shared" si="177"/>
        <v>es_orderCoupon_goodsNo</v>
      </c>
      <c r="P5032" s="3" t="s">
        <v>5506</v>
      </c>
    </row>
    <row r="5033" spans="10:16" x14ac:dyDescent="0.45">
      <c r="J5033" s="4" t="s">
        <v>847</v>
      </c>
      <c r="K5033" s="4" t="s">
        <v>2506</v>
      </c>
      <c r="L5033" s="3"/>
      <c r="O5033" t="str">
        <f t="shared" si="177"/>
        <v>es_orderCoupon_memberCouponNo</v>
      </c>
      <c r="P5033" s="3"/>
    </row>
    <row r="5034" spans="10:16" x14ac:dyDescent="0.45">
      <c r="J5034" s="4" t="s">
        <v>847</v>
      </c>
      <c r="K5034" s="4" t="s">
        <v>2561</v>
      </c>
      <c r="L5034" s="3"/>
      <c r="O5034" t="str">
        <f t="shared" si="177"/>
        <v>es_orderCoupon_couponUseType</v>
      </c>
      <c r="P5034" s="3"/>
    </row>
    <row r="5035" spans="10:16" x14ac:dyDescent="0.45">
      <c r="J5035" s="4" t="s">
        <v>847</v>
      </c>
      <c r="K5035" s="4" t="s">
        <v>2563</v>
      </c>
      <c r="L5035" s="3"/>
      <c r="O5035" t="str">
        <f t="shared" si="177"/>
        <v>es_orderCoupon_couponNm</v>
      </c>
      <c r="P5035" s="3"/>
    </row>
    <row r="5036" spans="10:16" x14ac:dyDescent="0.45">
      <c r="J5036" s="4" t="s">
        <v>847</v>
      </c>
      <c r="K5036" s="4" t="s">
        <v>3032</v>
      </c>
      <c r="L5036" s="3"/>
      <c r="O5036" t="str">
        <f t="shared" si="177"/>
        <v>es_orderCoupon_expireSdt</v>
      </c>
      <c r="P5036" s="3"/>
    </row>
    <row r="5037" spans="10:16" x14ac:dyDescent="0.45">
      <c r="J5037" s="4" t="s">
        <v>847</v>
      </c>
      <c r="K5037" s="4" t="s">
        <v>3033</v>
      </c>
      <c r="L5037" s="3"/>
      <c r="O5037" t="str">
        <f t="shared" si="177"/>
        <v>es_orderCoupon_expireEdt</v>
      </c>
      <c r="P5037" s="3"/>
    </row>
    <row r="5038" spans="10:16" x14ac:dyDescent="0.45">
      <c r="J5038" s="4" t="s">
        <v>847</v>
      </c>
      <c r="K5038" s="4" t="s">
        <v>3034</v>
      </c>
      <c r="L5038" s="3" t="s">
        <v>5506</v>
      </c>
      <c r="O5038" t="str">
        <f t="shared" si="177"/>
        <v>es_orderCoupon_couponPrice</v>
      </c>
      <c r="P5038" s="3" t="s">
        <v>5506</v>
      </c>
    </row>
    <row r="5039" spans="10:16" x14ac:dyDescent="0.45">
      <c r="J5039" s="4" t="s">
        <v>847</v>
      </c>
      <c r="K5039" s="4" t="s">
        <v>3035</v>
      </c>
      <c r="L5039" s="3"/>
      <c r="O5039" t="str">
        <f t="shared" si="177"/>
        <v>es_orderCoupon_couponMileage</v>
      </c>
      <c r="P5039" s="3"/>
    </row>
    <row r="5040" spans="10:16" x14ac:dyDescent="0.45">
      <c r="J5040" s="4" t="s">
        <v>847</v>
      </c>
      <c r="K5040" s="4" t="s">
        <v>3036</v>
      </c>
      <c r="L5040" s="3"/>
      <c r="O5040" t="str">
        <f t="shared" si="177"/>
        <v>es_orderCoupon_minusCouponFl</v>
      </c>
      <c r="P5040" s="3"/>
    </row>
    <row r="5041" spans="10:16" x14ac:dyDescent="0.45">
      <c r="J5041" s="4" t="s">
        <v>847</v>
      </c>
      <c r="K5041" s="4" t="s">
        <v>3037</v>
      </c>
      <c r="L5041" s="3"/>
      <c r="O5041" t="str">
        <f t="shared" si="177"/>
        <v>es_orderCoupon_plusCouponFl</v>
      </c>
      <c r="P5041" s="3"/>
    </row>
    <row r="5042" spans="10:16" x14ac:dyDescent="0.45">
      <c r="J5042" s="4" t="s">
        <v>847</v>
      </c>
      <c r="K5042" s="4" t="s">
        <v>3038</v>
      </c>
      <c r="L5042" s="3"/>
      <c r="O5042" t="str">
        <f t="shared" si="177"/>
        <v>es_orderCoupon_minusRestoreCouponFl</v>
      </c>
      <c r="P5042" s="3"/>
    </row>
    <row r="5043" spans="10:16" x14ac:dyDescent="0.45">
      <c r="J5043" s="4" t="s">
        <v>847</v>
      </c>
      <c r="K5043" s="4" t="s">
        <v>3039</v>
      </c>
      <c r="L5043" s="3"/>
      <c r="O5043" t="str">
        <f t="shared" si="177"/>
        <v>es_orderCoupon_plusRestoreCouponFl</v>
      </c>
      <c r="P5043" s="3"/>
    </row>
    <row r="5044" spans="10:16" x14ac:dyDescent="0.45">
      <c r="J5044" s="4" t="s">
        <v>847</v>
      </c>
      <c r="K5044" s="4" t="s">
        <v>2486</v>
      </c>
      <c r="L5044" s="3"/>
      <c r="O5044" t="str">
        <f t="shared" si="177"/>
        <v>es_orderCoupon_regDt</v>
      </c>
      <c r="P5044" s="3"/>
    </row>
    <row r="5045" spans="10:16" x14ac:dyDescent="0.45">
      <c r="J5045" s="4" t="s">
        <v>847</v>
      </c>
      <c r="K5045" s="4" t="s">
        <v>2487</v>
      </c>
      <c r="L5045" s="3"/>
      <c r="O5045" t="str">
        <f t="shared" si="177"/>
        <v>es_orderCoupon_modDt</v>
      </c>
      <c r="P5045" s="3"/>
    </row>
    <row r="5046" spans="10:16" x14ac:dyDescent="0.45">
      <c r="J5046" s="4" t="s">
        <v>3653</v>
      </c>
      <c r="K5046" s="4" t="s">
        <v>2450</v>
      </c>
      <c r="L5046" s="3"/>
      <c r="O5046" t="str">
        <f t="shared" si="177"/>
        <v>es_orderCouponOriginal_sno</v>
      </c>
      <c r="P5046" s="3"/>
    </row>
    <row r="5047" spans="10:16" x14ac:dyDescent="0.45">
      <c r="J5047" s="4" t="s">
        <v>3653</v>
      </c>
      <c r="K5047" s="4" t="s">
        <v>2477</v>
      </c>
      <c r="L5047" s="3"/>
      <c r="O5047" t="str">
        <f t="shared" si="177"/>
        <v>es_orderCouponOriginal_orderNo</v>
      </c>
      <c r="P5047" s="3"/>
    </row>
    <row r="5048" spans="10:16" x14ac:dyDescent="0.45">
      <c r="J5048" s="4" t="s">
        <v>3653</v>
      </c>
      <c r="K5048" s="4" t="s">
        <v>3031</v>
      </c>
      <c r="L5048" s="3"/>
      <c r="O5048" t="str">
        <f t="shared" si="177"/>
        <v>es_orderCouponOriginal_orderCd</v>
      </c>
      <c r="P5048" s="3"/>
    </row>
    <row r="5049" spans="10:16" x14ac:dyDescent="0.45">
      <c r="J5049" s="4" t="s">
        <v>3653</v>
      </c>
      <c r="K5049" s="4" t="s">
        <v>2475</v>
      </c>
      <c r="L5049" s="3"/>
      <c r="O5049" t="str">
        <f t="shared" si="177"/>
        <v>es_orderCouponOriginal_goodsNo</v>
      </c>
      <c r="P5049" s="3"/>
    </row>
    <row r="5050" spans="10:16" x14ac:dyDescent="0.45">
      <c r="J5050" s="4" t="s">
        <v>3653</v>
      </c>
      <c r="K5050" s="4" t="s">
        <v>2506</v>
      </c>
      <c r="L5050" s="3"/>
      <c r="O5050" t="str">
        <f t="shared" si="177"/>
        <v>es_orderCouponOriginal_memberCouponNo</v>
      </c>
      <c r="P5050" s="3"/>
    </row>
    <row r="5051" spans="10:16" x14ac:dyDescent="0.45">
      <c r="J5051" s="4" t="s">
        <v>3653</v>
      </c>
      <c r="K5051" s="4" t="s">
        <v>2561</v>
      </c>
      <c r="L5051" s="3"/>
      <c r="O5051" t="str">
        <f t="shared" si="177"/>
        <v>es_orderCouponOriginal_couponUseType</v>
      </c>
      <c r="P5051" s="3"/>
    </row>
    <row r="5052" spans="10:16" x14ac:dyDescent="0.45">
      <c r="J5052" s="4" t="s">
        <v>3653</v>
      </c>
      <c r="K5052" s="4" t="s">
        <v>2563</v>
      </c>
      <c r="L5052" s="3"/>
      <c r="O5052" t="str">
        <f t="shared" si="177"/>
        <v>es_orderCouponOriginal_couponNm</v>
      </c>
      <c r="P5052" s="3"/>
    </row>
    <row r="5053" spans="10:16" x14ac:dyDescent="0.45">
      <c r="J5053" s="4" t="s">
        <v>3653</v>
      </c>
      <c r="K5053" s="4" t="s">
        <v>3032</v>
      </c>
      <c r="L5053" s="3"/>
      <c r="O5053" t="str">
        <f t="shared" si="177"/>
        <v>es_orderCouponOriginal_expireSdt</v>
      </c>
      <c r="P5053" s="3"/>
    </row>
    <row r="5054" spans="10:16" x14ac:dyDescent="0.45">
      <c r="J5054" s="4" t="s">
        <v>3653</v>
      </c>
      <c r="K5054" s="4" t="s">
        <v>3033</v>
      </c>
      <c r="L5054" s="3"/>
      <c r="O5054" t="str">
        <f t="shared" si="177"/>
        <v>es_orderCouponOriginal_expireEdt</v>
      </c>
      <c r="P5054" s="3"/>
    </row>
    <row r="5055" spans="10:16" x14ac:dyDescent="0.45">
      <c r="J5055" s="4" t="s">
        <v>3653</v>
      </c>
      <c r="K5055" s="4" t="s">
        <v>3034</v>
      </c>
      <c r="L5055" s="3"/>
      <c r="O5055" t="str">
        <f t="shared" si="177"/>
        <v>es_orderCouponOriginal_couponPrice</v>
      </c>
      <c r="P5055" s="3"/>
    </row>
    <row r="5056" spans="10:16" x14ac:dyDescent="0.45">
      <c r="J5056" s="4" t="s">
        <v>3653</v>
      </c>
      <c r="K5056" s="4" t="s">
        <v>3035</v>
      </c>
      <c r="L5056" s="3"/>
      <c r="O5056" t="str">
        <f t="shared" si="177"/>
        <v>es_orderCouponOriginal_couponMileage</v>
      </c>
      <c r="P5056" s="3"/>
    </row>
    <row r="5057" spans="10:16" x14ac:dyDescent="0.45">
      <c r="J5057" s="4" t="s">
        <v>3653</v>
      </c>
      <c r="K5057" s="4" t="s">
        <v>3036</v>
      </c>
      <c r="L5057" s="3"/>
      <c r="O5057" t="str">
        <f t="shared" si="177"/>
        <v>es_orderCouponOriginal_minusCouponFl</v>
      </c>
      <c r="P5057" s="3"/>
    </row>
    <row r="5058" spans="10:16" x14ac:dyDescent="0.45">
      <c r="J5058" s="4" t="s">
        <v>3653</v>
      </c>
      <c r="K5058" s="4" t="s">
        <v>3037</v>
      </c>
      <c r="L5058" s="3"/>
      <c r="O5058" t="str">
        <f t="shared" si="177"/>
        <v>es_orderCouponOriginal_plusCouponFl</v>
      </c>
      <c r="P5058" s="3"/>
    </row>
    <row r="5059" spans="10:16" x14ac:dyDescent="0.45">
      <c r="J5059" s="4" t="s">
        <v>3653</v>
      </c>
      <c r="K5059" s="4" t="s">
        <v>3038</v>
      </c>
      <c r="L5059" s="3"/>
      <c r="O5059" t="str">
        <f t="shared" si="177"/>
        <v>es_orderCouponOriginal_minusRestoreCouponFl</v>
      </c>
      <c r="P5059" s="3"/>
    </row>
    <row r="5060" spans="10:16" x14ac:dyDescent="0.45">
      <c r="J5060" s="4" t="s">
        <v>3653</v>
      </c>
      <c r="K5060" s="4" t="s">
        <v>3039</v>
      </c>
      <c r="L5060" s="3"/>
      <c r="O5060" t="str">
        <f t="shared" si="177"/>
        <v>es_orderCouponOriginal_plusRestoreCouponFl</v>
      </c>
      <c r="P5060" s="3"/>
    </row>
    <row r="5061" spans="10:16" x14ac:dyDescent="0.45">
      <c r="J5061" s="4" t="s">
        <v>3653</v>
      </c>
      <c r="K5061" s="4" t="s">
        <v>2486</v>
      </c>
      <c r="L5061" s="3"/>
      <c r="O5061" t="str">
        <f t="shared" ref="O5061:O5124" si="178">J5061&amp;"_"&amp;K5061</f>
        <v>es_orderCouponOriginal_regDt</v>
      </c>
      <c r="P5061" s="3"/>
    </row>
    <row r="5062" spans="10:16" x14ac:dyDescent="0.45">
      <c r="J5062" s="4" t="s">
        <v>3653</v>
      </c>
      <c r="K5062" s="4" t="s">
        <v>2487</v>
      </c>
      <c r="L5062" s="3"/>
      <c r="O5062" t="str">
        <f t="shared" si="178"/>
        <v>es_orderCouponOriginal_modDt</v>
      </c>
      <c r="P5062" s="3"/>
    </row>
    <row r="5063" spans="10:16" x14ac:dyDescent="0.45">
      <c r="J5063" s="4" t="s">
        <v>3654</v>
      </c>
      <c r="K5063" s="4" t="s">
        <v>2450</v>
      </c>
      <c r="L5063" s="3" t="s">
        <v>5505</v>
      </c>
      <c r="O5063" t="str">
        <f t="shared" si="178"/>
        <v>es_orderDelivery_sno</v>
      </c>
      <c r="P5063" s="3" t="s">
        <v>5505</v>
      </c>
    </row>
    <row r="5064" spans="10:16" x14ac:dyDescent="0.45">
      <c r="J5064" s="4" t="s">
        <v>3654</v>
      </c>
      <c r="K5064" s="4" t="s">
        <v>2477</v>
      </c>
      <c r="L5064" s="3" t="s">
        <v>5506</v>
      </c>
      <c r="O5064" t="str">
        <f t="shared" si="178"/>
        <v>es_orderDelivery_orderNo</v>
      </c>
      <c r="P5064" s="3" t="s">
        <v>5506</v>
      </c>
    </row>
    <row r="5065" spans="10:16" x14ac:dyDescent="0.45">
      <c r="J5065" s="4" t="s">
        <v>3654</v>
      </c>
      <c r="K5065" s="4" t="s">
        <v>2654</v>
      </c>
      <c r="L5065" s="3" t="s">
        <v>5506</v>
      </c>
      <c r="O5065" t="str">
        <f t="shared" si="178"/>
        <v>es_orderDelivery_scmNo</v>
      </c>
      <c r="P5065" s="3" t="s">
        <v>5506</v>
      </c>
    </row>
    <row r="5066" spans="10:16" x14ac:dyDescent="0.45">
      <c r="J5066" s="4" t="s">
        <v>3654</v>
      </c>
      <c r="K5066" s="4" t="s">
        <v>2661</v>
      </c>
      <c r="L5066" s="3"/>
      <c r="O5066" t="str">
        <f t="shared" si="178"/>
        <v>es_orderDelivery_commission</v>
      </c>
      <c r="P5066" s="3"/>
    </row>
    <row r="5067" spans="10:16" x14ac:dyDescent="0.45">
      <c r="J5067" s="4" t="s">
        <v>3654</v>
      </c>
      <c r="K5067" s="4" t="s">
        <v>3048</v>
      </c>
      <c r="L5067" s="3"/>
      <c r="O5067" t="str">
        <f t="shared" si="178"/>
        <v>es_orderDelivery_scmAdjustNo</v>
      </c>
      <c r="P5067" s="3"/>
    </row>
    <row r="5068" spans="10:16" x14ac:dyDescent="0.45">
      <c r="J5068" s="4" t="s">
        <v>3654</v>
      </c>
      <c r="K5068" s="4" t="s">
        <v>3049</v>
      </c>
      <c r="L5068" s="3"/>
      <c r="O5068" t="str">
        <f t="shared" si="178"/>
        <v>es_orderDelivery_scmAdjustAfterNo</v>
      </c>
      <c r="P5068" s="3"/>
    </row>
    <row r="5069" spans="10:16" x14ac:dyDescent="0.45">
      <c r="J5069" s="4" t="s">
        <v>3654</v>
      </c>
      <c r="K5069" s="4" t="s">
        <v>2746</v>
      </c>
      <c r="L5069" s="3"/>
      <c r="O5069" t="str">
        <f t="shared" si="178"/>
        <v>es_orderDelivery_deliverySno</v>
      </c>
      <c r="P5069" s="3"/>
    </row>
    <row r="5070" spans="10:16" x14ac:dyDescent="0.45">
      <c r="J5070" s="4" t="s">
        <v>3654</v>
      </c>
      <c r="K5070" s="4" t="s">
        <v>3142</v>
      </c>
      <c r="L5070" s="3"/>
      <c r="O5070" t="str">
        <f t="shared" si="178"/>
        <v>es_orderDelivery_deliveryCharge</v>
      </c>
      <c r="P5070" s="3"/>
    </row>
    <row r="5071" spans="10:16" x14ac:dyDescent="0.45">
      <c r="J5071" s="4" t="s">
        <v>3654</v>
      </c>
      <c r="K5071" s="4" t="s">
        <v>5041</v>
      </c>
      <c r="L5071" s="3"/>
      <c r="O5071" t="str">
        <f t="shared" si="178"/>
        <v>es_orderDelivery_taxSupplyDeliveryCharge</v>
      </c>
      <c r="P5071" s="3"/>
    </row>
    <row r="5072" spans="10:16" x14ac:dyDescent="0.45">
      <c r="J5072" s="4" t="s">
        <v>3654</v>
      </c>
      <c r="K5072" s="4" t="s">
        <v>5042</v>
      </c>
      <c r="L5072" s="3"/>
      <c r="O5072" t="str">
        <f t="shared" si="178"/>
        <v>es_orderDelivery_taxVatDeliveryCharge</v>
      </c>
      <c r="P5072" s="3"/>
    </row>
    <row r="5073" spans="10:16" x14ac:dyDescent="0.45">
      <c r="J5073" s="4" t="s">
        <v>3654</v>
      </c>
      <c r="K5073" s="4" t="s">
        <v>5043</v>
      </c>
      <c r="L5073" s="3"/>
      <c r="O5073" t="str">
        <f t="shared" si="178"/>
        <v>es_orderDelivery_taxFreeDeliveryCharge</v>
      </c>
      <c r="P5073" s="3"/>
    </row>
    <row r="5074" spans="10:16" x14ac:dyDescent="0.45">
      <c r="J5074" s="4" t="s">
        <v>3654</v>
      </c>
      <c r="K5074" s="4" t="s">
        <v>5044</v>
      </c>
      <c r="L5074" s="3"/>
      <c r="O5074" t="str">
        <f t="shared" si="178"/>
        <v>es_orderDelivery_realTaxSupplyDeliveryCharge</v>
      </c>
      <c r="P5074" s="3"/>
    </row>
    <row r="5075" spans="10:16" x14ac:dyDescent="0.45">
      <c r="J5075" s="4" t="s">
        <v>3654</v>
      </c>
      <c r="K5075" s="4" t="s">
        <v>5045</v>
      </c>
      <c r="L5075" s="3"/>
      <c r="O5075" t="str">
        <f t="shared" si="178"/>
        <v>es_orderDelivery_realTaxVatDeliveryCharge</v>
      </c>
      <c r="P5075" s="3"/>
    </row>
    <row r="5076" spans="10:16" x14ac:dyDescent="0.45">
      <c r="J5076" s="4" t="s">
        <v>3654</v>
      </c>
      <c r="K5076" s="4" t="s">
        <v>5046</v>
      </c>
      <c r="L5076" s="3"/>
      <c r="O5076" t="str">
        <f t="shared" si="178"/>
        <v>es_orderDelivery_realTaxFreeDeliveryCharge</v>
      </c>
      <c r="P5076" s="3"/>
    </row>
    <row r="5077" spans="10:16" x14ac:dyDescent="0.45">
      <c r="J5077" s="4" t="s">
        <v>3654</v>
      </c>
      <c r="K5077" s="4" t="s">
        <v>5047</v>
      </c>
      <c r="L5077" s="3"/>
      <c r="O5077" t="str">
        <f t="shared" si="178"/>
        <v>es_orderDelivery_deliveryPolicyCharge</v>
      </c>
      <c r="P5077" s="3"/>
    </row>
    <row r="5078" spans="10:16" x14ac:dyDescent="0.45">
      <c r="J5078" s="4" t="s">
        <v>3654</v>
      </c>
      <c r="K5078" s="4" t="s">
        <v>5048</v>
      </c>
      <c r="L5078" s="3"/>
      <c r="O5078" t="str">
        <f t="shared" si="178"/>
        <v>es_orderDelivery_deliveryAreaCharge</v>
      </c>
      <c r="P5078" s="3"/>
    </row>
    <row r="5079" spans="10:16" x14ac:dyDescent="0.45">
      <c r="J5079" s="4" t="s">
        <v>3654</v>
      </c>
      <c r="K5079" s="4" t="s">
        <v>5049</v>
      </c>
      <c r="L5079" s="3"/>
      <c r="O5079" t="str">
        <f t="shared" si="178"/>
        <v>es_orderDelivery_divisionDeliveryUseDeposit</v>
      </c>
      <c r="P5079" s="3"/>
    </row>
    <row r="5080" spans="10:16" x14ac:dyDescent="0.45">
      <c r="J5080" s="4" t="s">
        <v>3654</v>
      </c>
      <c r="K5080" s="4" t="s">
        <v>5050</v>
      </c>
      <c r="L5080" s="3"/>
      <c r="O5080" t="str">
        <f t="shared" si="178"/>
        <v>es_orderDelivery_divisionDeliveryUseMileage</v>
      </c>
      <c r="P5080" s="3"/>
    </row>
    <row r="5081" spans="10:16" x14ac:dyDescent="0.45">
      <c r="J5081" s="4" t="s">
        <v>3654</v>
      </c>
      <c r="K5081" s="4" t="s">
        <v>5051</v>
      </c>
      <c r="L5081" s="3"/>
      <c r="O5081" t="str">
        <f t="shared" si="178"/>
        <v>es_orderDelivery_divisionDeliveryCharge</v>
      </c>
      <c r="P5081" s="3"/>
    </row>
    <row r="5082" spans="10:16" x14ac:dyDescent="0.45">
      <c r="J5082" s="4" t="s">
        <v>3654</v>
      </c>
      <c r="K5082" s="4" t="s">
        <v>5052</v>
      </c>
      <c r="L5082" s="3"/>
      <c r="O5082" t="str">
        <f t="shared" si="178"/>
        <v>es_orderDelivery_divisionMemberDeliveryDcPrice</v>
      </c>
      <c r="P5082" s="3"/>
    </row>
    <row r="5083" spans="10:16" x14ac:dyDescent="0.45">
      <c r="J5083" s="4" t="s">
        <v>3654</v>
      </c>
      <c r="K5083" s="4" t="s">
        <v>5053</v>
      </c>
      <c r="L5083" s="3"/>
      <c r="O5083" t="str">
        <f t="shared" si="178"/>
        <v>es_orderDelivery_deliveryInsuranceFee</v>
      </c>
      <c r="P5083" s="3"/>
    </row>
    <row r="5084" spans="10:16" x14ac:dyDescent="0.45">
      <c r="J5084" s="4" t="s">
        <v>3654</v>
      </c>
      <c r="K5084" s="4" t="s">
        <v>5054</v>
      </c>
      <c r="L5084" s="3"/>
      <c r="O5084" t="str">
        <f t="shared" si="178"/>
        <v>es_orderDelivery_deliveryFixFl</v>
      </c>
      <c r="P5084" s="3"/>
    </row>
    <row r="5085" spans="10:16" x14ac:dyDescent="0.45">
      <c r="J5085" s="4" t="s">
        <v>3654</v>
      </c>
      <c r="K5085" s="4" t="s">
        <v>5055</v>
      </c>
      <c r="L5085" s="3"/>
      <c r="O5085" t="str">
        <f t="shared" si="178"/>
        <v>es_orderDelivery_goodsDeliveryFl</v>
      </c>
      <c r="P5085" s="3"/>
    </row>
    <row r="5086" spans="10:16" x14ac:dyDescent="0.45">
      <c r="J5086" s="4" t="s">
        <v>3654</v>
      </c>
      <c r="K5086" s="4" t="s">
        <v>5056</v>
      </c>
      <c r="L5086" s="3"/>
      <c r="O5086" t="str">
        <f t="shared" si="178"/>
        <v>es_orderDelivery_deliveryTaxInfo</v>
      </c>
      <c r="P5086" s="3"/>
    </row>
    <row r="5087" spans="10:16" x14ac:dyDescent="0.45">
      <c r="J5087" s="4" t="s">
        <v>3654</v>
      </c>
      <c r="K5087" s="4" t="s">
        <v>5057</v>
      </c>
      <c r="L5087" s="3"/>
      <c r="O5087" t="str">
        <f t="shared" si="178"/>
        <v>es_orderDelivery_deliveryWeightInfo</v>
      </c>
      <c r="P5087" s="3"/>
    </row>
    <row r="5088" spans="10:16" x14ac:dyDescent="0.45">
      <c r="J5088" s="4" t="s">
        <v>3654</v>
      </c>
      <c r="K5088" s="4" t="s">
        <v>5058</v>
      </c>
      <c r="L5088" s="3"/>
      <c r="O5088" t="str">
        <f t="shared" si="178"/>
        <v>es_orderDelivery_deliveryPolicy</v>
      </c>
      <c r="P5088" s="3"/>
    </row>
    <row r="5089" spans="10:16" x14ac:dyDescent="0.45">
      <c r="J5089" s="4" t="s">
        <v>3654</v>
      </c>
      <c r="K5089" s="4" t="s">
        <v>5059</v>
      </c>
      <c r="L5089" s="3"/>
      <c r="O5089" t="str">
        <f t="shared" si="178"/>
        <v>es_orderDelivery_overseasDeliveryPolicy</v>
      </c>
      <c r="P5089" s="3"/>
    </row>
    <row r="5090" spans="10:16" x14ac:dyDescent="0.45">
      <c r="J5090" s="4" t="s">
        <v>3654</v>
      </c>
      <c r="K5090" s="4" t="s">
        <v>2504</v>
      </c>
      <c r="L5090" s="3"/>
      <c r="O5090" t="str">
        <f t="shared" si="178"/>
        <v>es_orderDelivery_deliveryCollectFl</v>
      </c>
      <c r="P5090" s="3"/>
    </row>
    <row r="5091" spans="10:16" x14ac:dyDescent="0.45">
      <c r="J5091" s="4" t="s">
        <v>3654</v>
      </c>
      <c r="K5091" s="4" t="s">
        <v>5060</v>
      </c>
      <c r="L5091" s="3"/>
      <c r="O5091" t="str">
        <f t="shared" si="178"/>
        <v>es_orderDelivery_deliveryCollectPrice</v>
      </c>
      <c r="P5091" s="3"/>
    </row>
    <row r="5092" spans="10:16" x14ac:dyDescent="0.45">
      <c r="J5092" s="4" t="s">
        <v>3654</v>
      </c>
      <c r="K5092" s="4" t="s">
        <v>5061</v>
      </c>
      <c r="L5092" s="3"/>
      <c r="O5092" t="str">
        <f t="shared" si="178"/>
        <v>es_orderDelivery_deliveryMethod</v>
      </c>
      <c r="P5092" s="3"/>
    </row>
    <row r="5093" spans="10:16" x14ac:dyDescent="0.45">
      <c r="J5093" s="4" t="s">
        <v>3654</v>
      </c>
      <c r="K5093" s="4" t="s">
        <v>5062</v>
      </c>
      <c r="L5093" s="3"/>
      <c r="O5093" t="str">
        <f t="shared" si="178"/>
        <v>es_orderDelivery_deliveryWholeFreeFl</v>
      </c>
      <c r="P5093" s="3"/>
    </row>
    <row r="5094" spans="10:16" x14ac:dyDescent="0.45">
      <c r="J5094" s="4" t="s">
        <v>3654</v>
      </c>
      <c r="K5094" s="4" t="s">
        <v>5063</v>
      </c>
      <c r="L5094" s="3"/>
      <c r="O5094" t="str">
        <f t="shared" si="178"/>
        <v>es_orderDelivery_deliveryWholeFreePrice</v>
      </c>
      <c r="P5094" s="3"/>
    </row>
    <row r="5095" spans="10:16" x14ac:dyDescent="0.45">
      <c r="J5095" s="4" t="s">
        <v>3654</v>
      </c>
      <c r="K5095" s="4" t="s">
        <v>3095</v>
      </c>
      <c r="L5095" s="3"/>
      <c r="O5095" t="str">
        <f t="shared" si="178"/>
        <v>es_orderDelivery_deliveryLog</v>
      </c>
      <c r="P5095" s="3"/>
    </row>
    <row r="5096" spans="10:16" x14ac:dyDescent="0.45">
      <c r="J5096" s="4" t="s">
        <v>3654</v>
      </c>
      <c r="K5096" s="4" t="s">
        <v>3025</v>
      </c>
      <c r="L5096" s="3"/>
      <c r="O5096" t="str">
        <f t="shared" si="178"/>
        <v>es_orderDelivery_paymentDt</v>
      </c>
      <c r="P5096" s="3"/>
    </row>
    <row r="5097" spans="10:16" x14ac:dyDescent="0.45">
      <c r="J5097" s="4" t="s">
        <v>3654</v>
      </c>
      <c r="K5097" s="4" t="s">
        <v>3102</v>
      </c>
      <c r="L5097" s="3"/>
      <c r="O5097" t="str">
        <f t="shared" si="178"/>
        <v>es_orderDelivery_statisticsOrderFl</v>
      </c>
      <c r="P5097" s="3"/>
    </row>
    <row r="5098" spans="10:16" x14ac:dyDescent="0.45">
      <c r="J5098" s="4" t="s">
        <v>3654</v>
      </c>
      <c r="K5098" s="4" t="s">
        <v>5064</v>
      </c>
      <c r="L5098" s="3"/>
      <c r="O5098" t="str">
        <f t="shared" si="178"/>
        <v>es_orderDelivery_orderInfoSno</v>
      </c>
      <c r="P5098" s="3"/>
    </row>
    <row r="5099" spans="10:16" x14ac:dyDescent="0.45">
      <c r="J5099" s="4" t="s">
        <v>3654</v>
      </c>
      <c r="K5099" s="4" t="s">
        <v>2486</v>
      </c>
      <c r="L5099" s="3"/>
      <c r="O5099" t="str">
        <f t="shared" si="178"/>
        <v>es_orderDelivery_regDt</v>
      </c>
      <c r="P5099" s="3"/>
    </row>
    <row r="5100" spans="10:16" x14ac:dyDescent="0.45">
      <c r="J5100" s="4" t="s">
        <v>3654</v>
      </c>
      <c r="K5100" s="4" t="s">
        <v>2487</v>
      </c>
      <c r="L5100" s="3"/>
      <c r="O5100" t="str">
        <f t="shared" si="178"/>
        <v>es_orderDelivery_modDt</v>
      </c>
      <c r="P5100" s="3"/>
    </row>
    <row r="5101" spans="10:16" x14ac:dyDescent="0.45">
      <c r="J5101" s="4" t="s">
        <v>3655</v>
      </c>
      <c r="K5101" s="4" t="s">
        <v>2450</v>
      </c>
      <c r="L5101" s="3"/>
      <c r="O5101" t="str">
        <f t="shared" si="178"/>
        <v>es_orderDeliveryOriginal_sno</v>
      </c>
      <c r="P5101" s="3"/>
    </row>
    <row r="5102" spans="10:16" x14ac:dyDescent="0.45">
      <c r="J5102" s="4" t="s">
        <v>3655</v>
      </c>
      <c r="K5102" s="4" t="s">
        <v>2477</v>
      </c>
      <c r="L5102" s="3" t="s">
        <v>5506</v>
      </c>
      <c r="O5102" t="str">
        <f t="shared" si="178"/>
        <v>es_orderDeliveryOriginal_orderNo</v>
      </c>
      <c r="P5102" s="3" t="s">
        <v>5506</v>
      </c>
    </row>
    <row r="5103" spans="10:16" x14ac:dyDescent="0.45">
      <c r="J5103" s="4" t="s">
        <v>3655</v>
      </c>
      <c r="K5103" s="4" t="s">
        <v>2654</v>
      </c>
      <c r="L5103" s="3"/>
      <c r="O5103" t="str">
        <f t="shared" si="178"/>
        <v>es_orderDeliveryOriginal_scmNo</v>
      </c>
      <c r="P5103" s="3"/>
    </row>
    <row r="5104" spans="10:16" x14ac:dyDescent="0.45">
      <c r="J5104" s="4" t="s">
        <v>3655</v>
      </c>
      <c r="K5104" s="4" t="s">
        <v>2661</v>
      </c>
      <c r="L5104" s="3"/>
      <c r="O5104" t="str">
        <f t="shared" si="178"/>
        <v>es_orderDeliveryOriginal_commission</v>
      </c>
      <c r="P5104" s="3"/>
    </row>
    <row r="5105" spans="10:16" x14ac:dyDescent="0.45">
      <c r="J5105" s="4" t="s">
        <v>3655</v>
      </c>
      <c r="K5105" s="4" t="s">
        <v>3048</v>
      </c>
      <c r="L5105" s="3"/>
      <c r="O5105" t="str">
        <f t="shared" si="178"/>
        <v>es_orderDeliveryOriginal_scmAdjustNo</v>
      </c>
      <c r="P5105" s="3"/>
    </row>
    <row r="5106" spans="10:16" x14ac:dyDescent="0.45">
      <c r="J5106" s="4" t="s">
        <v>3655</v>
      </c>
      <c r="K5106" s="4" t="s">
        <v>3049</v>
      </c>
      <c r="L5106" s="3"/>
      <c r="O5106" t="str">
        <f t="shared" si="178"/>
        <v>es_orderDeliveryOriginal_scmAdjustAfterNo</v>
      </c>
      <c r="P5106" s="3"/>
    </row>
    <row r="5107" spans="10:16" x14ac:dyDescent="0.45">
      <c r="J5107" s="4" t="s">
        <v>3655</v>
      </c>
      <c r="K5107" s="4" t="s">
        <v>2746</v>
      </c>
      <c r="L5107" s="3"/>
      <c r="O5107" t="str">
        <f t="shared" si="178"/>
        <v>es_orderDeliveryOriginal_deliverySno</v>
      </c>
      <c r="P5107" s="3"/>
    </row>
    <row r="5108" spans="10:16" x14ac:dyDescent="0.45">
      <c r="J5108" s="4" t="s">
        <v>3655</v>
      </c>
      <c r="K5108" s="4" t="s">
        <v>3142</v>
      </c>
      <c r="L5108" s="3"/>
      <c r="O5108" t="str">
        <f t="shared" si="178"/>
        <v>es_orderDeliveryOriginal_deliveryCharge</v>
      </c>
      <c r="P5108" s="3"/>
    </row>
    <row r="5109" spans="10:16" x14ac:dyDescent="0.45">
      <c r="J5109" s="4" t="s">
        <v>3655</v>
      </c>
      <c r="K5109" s="4" t="s">
        <v>5041</v>
      </c>
      <c r="L5109" s="3"/>
      <c r="O5109" t="str">
        <f t="shared" si="178"/>
        <v>es_orderDeliveryOriginal_taxSupplyDeliveryCharge</v>
      </c>
      <c r="P5109" s="3"/>
    </row>
    <row r="5110" spans="10:16" x14ac:dyDescent="0.45">
      <c r="J5110" s="4" t="s">
        <v>3655</v>
      </c>
      <c r="K5110" s="4" t="s">
        <v>5042</v>
      </c>
      <c r="L5110" s="3"/>
      <c r="O5110" t="str">
        <f t="shared" si="178"/>
        <v>es_orderDeliveryOriginal_taxVatDeliveryCharge</v>
      </c>
      <c r="P5110" s="3"/>
    </row>
    <row r="5111" spans="10:16" x14ac:dyDescent="0.45">
      <c r="J5111" s="4" t="s">
        <v>3655</v>
      </c>
      <c r="K5111" s="4" t="s">
        <v>5043</v>
      </c>
      <c r="L5111" s="3"/>
      <c r="O5111" t="str">
        <f t="shared" si="178"/>
        <v>es_orderDeliveryOriginal_taxFreeDeliveryCharge</v>
      </c>
      <c r="P5111" s="3"/>
    </row>
    <row r="5112" spans="10:16" x14ac:dyDescent="0.45">
      <c r="J5112" s="4" t="s">
        <v>3655</v>
      </c>
      <c r="K5112" s="4" t="s">
        <v>5044</v>
      </c>
      <c r="L5112" s="3"/>
      <c r="O5112" t="str">
        <f t="shared" si="178"/>
        <v>es_orderDeliveryOriginal_realTaxSupplyDeliveryCharge</v>
      </c>
      <c r="P5112" s="3"/>
    </row>
    <row r="5113" spans="10:16" x14ac:dyDescent="0.45">
      <c r="J5113" s="4" t="s">
        <v>3655</v>
      </c>
      <c r="K5113" s="4" t="s">
        <v>5045</v>
      </c>
      <c r="L5113" s="3"/>
      <c r="O5113" t="str">
        <f t="shared" si="178"/>
        <v>es_orderDeliveryOriginal_realTaxVatDeliveryCharge</v>
      </c>
      <c r="P5113" s="3"/>
    </row>
    <row r="5114" spans="10:16" x14ac:dyDescent="0.45">
      <c r="J5114" s="4" t="s">
        <v>3655</v>
      </c>
      <c r="K5114" s="4" t="s">
        <v>5046</v>
      </c>
      <c r="L5114" s="3"/>
      <c r="O5114" t="str">
        <f t="shared" si="178"/>
        <v>es_orderDeliveryOriginal_realTaxFreeDeliveryCharge</v>
      </c>
      <c r="P5114" s="3"/>
    </row>
    <row r="5115" spans="10:16" x14ac:dyDescent="0.45">
      <c r="J5115" s="4" t="s">
        <v>3655</v>
      </c>
      <c r="K5115" s="4" t="s">
        <v>5047</v>
      </c>
      <c r="L5115" s="3"/>
      <c r="O5115" t="str">
        <f t="shared" si="178"/>
        <v>es_orderDeliveryOriginal_deliveryPolicyCharge</v>
      </c>
      <c r="P5115" s="3"/>
    </row>
    <row r="5116" spans="10:16" x14ac:dyDescent="0.45">
      <c r="J5116" s="4" t="s">
        <v>3655</v>
      </c>
      <c r="K5116" s="4" t="s">
        <v>5048</v>
      </c>
      <c r="L5116" s="3"/>
      <c r="O5116" t="str">
        <f t="shared" si="178"/>
        <v>es_orderDeliveryOriginal_deliveryAreaCharge</v>
      </c>
      <c r="P5116" s="3"/>
    </row>
    <row r="5117" spans="10:16" x14ac:dyDescent="0.45">
      <c r="J5117" s="4" t="s">
        <v>3655</v>
      </c>
      <c r="K5117" s="4" t="s">
        <v>5049</v>
      </c>
      <c r="L5117" s="3"/>
      <c r="O5117" t="str">
        <f t="shared" si="178"/>
        <v>es_orderDeliveryOriginal_divisionDeliveryUseDeposit</v>
      </c>
      <c r="P5117" s="3"/>
    </row>
    <row r="5118" spans="10:16" x14ac:dyDescent="0.45">
      <c r="J5118" s="4" t="s">
        <v>3655</v>
      </c>
      <c r="K5118" s="4" t="s">
        <v>5050</v>
      </c>
      <c r="L5118" s="3"/>
      <c r="O5118" t="str">
        <f t="shared" si="178"/>
        <v>es_orderDeliveryOriginal_divisionDeliveryUseMileage</v>
      </c>
      <c r="P5118" s="3"/>
    </row>
    <row r="5119" spans="10:16" x14ac:dyDescent="0.45">
      <c r="J5119" s="4" t="s">
        <v>3655</v>
      </c>
      <c r="K5119" s="4" t="s">
        <v>5051</v>
      </c>
      <c r="L5119" s="3"/>
      <c r="O5119" t="str">
        <f t="shared" si="178"/>
        <v>es_orderDeliveryOriginal_divisionDeliveryCharge</v>
      </c>
      <c r="P5119" s="3"/>
    </row>
    <row r="5120" spans="10:16" x14ac:dyDescent="0.45">
      <c r="J5120" s="4" t="s">
        <v>3655</v>
      </c>
      <c r="K5120" s="4" t="s">
        <v>5052</v>
      </c>
      <c r="L5120" s="3"/>
      <c r="O5120" t="str">
        <f t="shared" si="178"/>
        <v>es_orderDeliveryOriginal_divisionMemberDeliveryDcPrice</v>
      </c>
      <c r="P5120" s="3"/>
    </row>
    <row r="5121" spans="10:16" x14ac:dyDescent="0.45">
      <c r="J5121" s="4" t="s">
        <v>3655</v>
      </c>
      <c r="K5121" s="4" t="s">
        <v>5053</v>
      </c>
      <c r="L5121" s="3"/>
      <c r="O5121" t="str">
        <f t="shared" si="178"/>
        <v>es_orderDeliveryOriginal_deliveryInsuranceFee</v>
      </c>
      <c r="P5121" s="3"/>
    </row>
    <row r="5122" spans="10:16" x14ac:dyDescent="0.45">
      <c r="J5122" s="4" t="s">
        <v>3655</v>
      </c>
      <c r="K5122" s="4" t="s">
        <v>5054</v>
      </c>
      <c r="L5122" s="3"/>
      <c r="O5122" t="str">
        <f t="shared" si="178"/>
        <v>es_orderDeliveryOriginal_deliveryFixFl</v>
      </c>
      <c r="P5122" s="3"/>
    </row>
    <row r="5123" spans="10:16" x14ac:dyDescent="0.45">
      <c r="J5123" s="4" t="s">
        <v>3655</v>
      </c>
      <c r="K5123" s="4" t="s">
        <v>5055</v>
      </c>
      <c r="L5123" s="3"/>
      <c r="O5123" t="str">
        <f t="shared" si="178"/>
        <v>es_orderDeliveryOriginal_goodsDeliveryFl</v>
      </c>
      <c r="P5123" s="3"/>
    </row>
    <row r="5124" spans="10:16" x14ac:dyDescent="0.45">
      <c r="J5124" s="4" t="s">
        <v>3655</v>
      </c>
      <c r="K5124" s="4" t="s">
        <v>5056</v>
      </c>
      <c r="L5124" s="3"/>
      <c r="O5124" t="str">
        <f t="shared" si="178"/>
        <v>es_orderDeliveryOriginal_deliveryTaxInfo</v>
      </c>
      <c r="P5124" s="3"/>
    </row>
    <row r="5125" spans="10:16" x14ac:dyDescent="0.45">
      <c r="J5125" s="4" t="s">
        <v>3655</v>
      </c>
      <c r="K5125" s="4" t="s">
        <v>5057</v>
      </c>
      <c r="L5125" s="3"/>
      <c r="O5125" t="str">
        <f t="shared" ref="O5125:O5188" si="179">J5125&amp;"_"&amp;K5125</f>
        <v>es_orderDeliveryOriginal_deliveryWeightInfo</v>
      </c>
      <c r="P5125" s="3"/>
    </row>
    <row r="5126" spans="10:16" x14ac:dyDescent="0.45">
      <c r="J5126" s="4" t="s">
        <v>3655</v>
      </c>
      <c r="K5126" s="4" t="s">
        <v>5058</v>
      </c>
      <c r="L5126" s="3"/>
      <c r="O5126" t="str">
        <f t="shared" si="179"/>
        <v>es_orderDeliveryOriginal_deliveryPolicy</v>
      </c>
      <c r="P5126" s="3"/>
    </row>
    <row r="5127" spans="10:16" x14ac:dyDescent="0.45">
      <c r="J5127" s="4" t="s">
        <v>3655</v>
      </c>
      <c r="K5127" s="4" t="s">
        <v>5059</v>
      </c>
      <c r="L5127" s="3"/>
      <c r="O5127" t="str">
        <f t="shared" si="179"/>
        <v>es_orderDeliveryOriginal_overseasDeliveryPolicy</v>
      </c>
      <c r="P5127" s="3"/>
    </row>
    <row r="5128" spans="10:16" x14ac:dyDescent="0.45">
      <c r="J5128" s="4" t="s">
        <v>3655</v>
      </c>
      <c r="K5128" s="4" t="s">
        <v>2504</v>
      </c>
      <c r="L5128" s="3"/>
      <c r="O5128" t="str">
        <f t="shared" si="179"/>
        <v>es_orderDeliveryOriginal_deliveryCollectFl</v>
      </c>
      <c r="P5128" s="3"/>
    </row>
    <row r="5129" spans="10:16" x14ac:dyDescent="0.45">
      <c r="J5129" s="4" t="s">
        <v>3655</v>
      </c>
      <c r="K5129" s="4" t="s">
        <v>5060</v>
      </c>
      <c r="L5129" s="3"/>
      <c r="O5129" t="str">
        <f t="shared" si="179"/>
        <v>es_orderDeliveryOriginal_deliveryCollectPrice</v>
      </c>
      <c r="P5129" s="3"/>
    </row>
    <row r="5130" spans="10:16" x14ac:dyDescent="0.45">
      <c r="J5130" s="4" t="s">
        <v>3655</v>
      </c>
      <c r="K5130" s="4" t="s">
        <v>5061</v>
      </c>
      <c r="L5130" s="3"/>
      <c r="O5130" t="str">
        <f t="shared" si="179"/>
        <v>es_orderDeliveryOriginal_deliveryMethod</v>
      </c>
      <c r="P5130" s="3"/>
    </row>
    <row r="5131" spans="10:16" x14ac:dyDescent="0.45">
      <c r="J5131" s="4" t="s">
        <v>3655</v>
      </c>
      <c r="K5131" s="4" t="s">
        <v>5062</v>
      </c>
      <c r="L5131" s="3"/>
      <c r="O5131" t="str">
        <f t="shared" si="179"/>
        <v>es_orderDeliveryOriginal_deliveryWholeFreeFl</v>
      </c>
      <c r="P5131" s="3"/>
    </row>
    <row r="5132" spans="10:16" x14ac:dyDescent="0.45">
      <c r="J5132" s="4" t="s">
        <v>3655</v>
      </c>
      <c r="K5132" s="4" t="s">
        <v>5063</v>
      </c>
      <c r="L5132" s="3"/>
      <c r="O5132" t="str">
        <f t="shared" si="179"/>
        <v>es_orderDeliveryOriginal_deliveryWholeFreePrice</v>
      </c>
      <c r="P5132" s="3"/>
    </row>
    <row r="5133" spans="10:16" x14ac:dyDescent="0.45">
      <c r="J5133" s="4" t="s">
        <v>3655</v>
      </c>
      <c r="K5133" s="4" t="s">
        <v>3095</v>
      </c>
      <c r="L5133" s="3"/>
      <c r="O5133" t="str">
        <f t="shared" si="179"/>
        <v>es_orderDeliveryOriginal_deliveryLog</v>
      </c>
      <c r="P5133" s="3"/>
    </row>
    <row r="5134" spans="10:16" x14ac:dyDescent="0.45">
      <c r="J5134" s="4" t="s">
        <v>3655</v>
      </c>
      <c r="K5134" s="4" t="s">
        <v>3025</v>
      </c>
      <c r="L5134" s="3"/>
      <c r="O5134" t="str">
        <f t="shared" si="179"/>
        <v>es_orderDeliveryOriginal_paymentDt</v>
      </c>
      <c r="P5134" s="3"/>
    </row>
    <row r="5135" spans="10:16" x14ac:dyDescent="0.45">
      <c r="J5135" s="4" t="s">
        <v>3655</v>
      </c>
      <c r="K5135" s="4" t="s">
        <v>3102</v>
      </c>
      <c r="L5135" s="3"/>
      <c r="O5135" t="str">
        <f t="shared" si="179"/>
        <v>es_orderDeliveryOriginal_statisticsOrderFl</v>
      </c>
      <c r="P5135" s="3"/>
    </row>
    <row r="5136" spans="10:16" x14ac:dyDescent="0.45">
      <c r="J5136" s="4" t="s">
        <v>3655</v>
      </c>
      <c r="K5136" s="4" t="s">
        <v>5064</v>
      </c>
      <c r="L5136" s="3"/>
      <c r="O5136" t="str">
        <f t="shared" si="179"/>
        <v>es_orderDeliveryOriginal_orderInfoSno</v>
      </c>
      <c r="P5136" s="3"/>
    </row>
    <row r="5137" spans="10:16" x14ac:dyDescent="0.45">
      <c r="J5137" s="4" t="s">
        <v>3655</v>
      </c>
      <c r="K5137" s="4" t="s">
        <v>2486</v>
      </c>
      <c r="L5137" s="3"/>
      <c r="O5137" t="str">
        <f t="shared" si="179"/>
        <v>es_orderDeliveryOriginal_regDt</v>
      </c>
      <c r="P5137" s="3"/>
    </row>
    <row r="5138" spans="10:16" x14ac:dyDescent="0.45">
      <c r="J5138" s="4" t="s">
        <v>3655</v>
      </c>
      <c r="K5138" s="4" t="s">
        <v>2487</v>
      </c>
      <c r="L5138" s="3"/>
      <c r="O5138" t="str">
        <f t="shared" si="179"/>
        <v>es_orderDeliveryOriginal_modDt</v>
      </c>
      <c r="P5138" s="3"/>
    </row>
    <row r="5139" spans="10:16" x14ac:dyDescent="0.45">
      <c r="J5139" s="4" t="s">
        <v>3655</v>
      </c>
      <c r="K5139" s="4" t="s">
        <v>5037</v>
      </c>
      <c r="L5139" s="3"/>
      <c r="O5139" t="str">
        <f t="shared" si="179"/>
        <v>es_orderDeliveryOriginal_claimStatus</v>
      </c>
      <c r="P5139" s="3"/>
    </row>
    <row r="5140" spans="10:16" x14ac:dyDescent="0.45">
      <c r="J5140" s="4" t="s">
        <v>3655</v>
      </c>
      <c r="K5140" s="4" t="s">
        <v>5038</v>
      </c>
      <c r="L5140" s="3"/>
      <c r="O5140" t="str">
        <f t="shared" si="179"/>
        <v>es_orderDeliveryOriginal_claimSort</v>
      </c>
      <c r="P5140" s="3"/>
    </row>
    <row r="5141" spans="10:16" x14ac:dyDescent="0.45">
      <c r="J5141" s="4" t="s">
        <v>3656</v>
      </c>
      <c r="K5141" s="4" t="s">
        <v>2450</v>
      </c>
      <c r="L5141" s="3" t="s">
        <v>5505</v>
      </c>
      <c r="O5141" t="str">
        <f t="shared" si="179"/>
        <v>es_orderDownloadForm_sno</v>
      </c>
      <c r="P5141" s="3" t="s">
        <v>5505</v>
      </c>
    </row>
    <row r="5142" spans="10:16" x14ac:dyDescent="0.45">
      <c r="J5142" s="4" t="s">
        <v>3656</v>
      </c>
      <c r="K5142" s="4" t="s">
        <v>5065</v>
      </c>
      <c r="L5142" s="3"/>
      <c r="O5142" t="str">
        <f t="shared" si="179"/>
        <v>es_orderDownloadForm_formNm</v>
      </c>
      <c r="P5142" s="3"/>
    </row>
    <row r="5143" spans="10:16" x14ac:dyDescent="0.45">
      <c r="J5143" s="4" t="s">
        <v>3656</v>
      </c>
      <c r="K5143" s="4" t="s">
        <v>5066</v>
      </c>
      <c r="L5143" s="3"/>
      <c r="O5143" t="str">
        <f t="shared" si="179"/>
        <v>es_orderDownloadForm_formField</v>
      </c>
      <c r="P5143" s="3"/>
    </row>
    <row r="5144" spans="10:16" x14ac:dyDescent="0.45">
      <c r="J5144" s="4" t="s">
        <v>3656</v>
      </c>
      <c r="K5144" s="4" t="s">
        <v>5067</v>
      </c>
      <c r="L5144" s="3"/>
      <c r="O5144" t="str">
        <f t="shared" si="179"/>
        <v>es_orderDownloadForm_formFieldTxt</v>
      </c>
      <c r="P5144" s="3"/>
    </row>
    <row r="5145" spans="10:16" x14ac:dyDescent="0.45">
      <c r="J5145" s="4" t="s">
        <v>3656</v>
      </c>
      <c r="K5145" s="4" t="s">
        <v>5068</v>
      </c>
      <c r="L5145" s="3"/>
      <c r="O5145" t="str">
        <f t="shared" si="179"/>
        <v>es_orderDownloadForm_formSort</v>
      </c>
      <c r="P5145" s="3"/>
    </row>
    <row r="5146" spans="10:16" x14ac:dyDescent="0.45">
      <c r="J5146" s="4" t="s">
        <v>3656</v>
      </c>
      <c r="K5146" s="4" t="s">
        <v>2486</v>
      </c>
      <c r="L5146" s="3"/>
      <c r="O5146" t="str">
        <f t="shared" si="179"/>
        <v>es_orderDownloadForm_regDt</v>
      </c>
      <c r="P5146" s="3"/>
    </row>
    <row r="5147" spans="10:16" x14ac:dyDescent="0.45">
      <c r="J5147" s="4" t="s">
        <v>3656</v>
      </c>
      <c r="K5147" s="4" t="s">
        <v>2487</v>
      </c>
      <c r="L5147" s="3"/>
      <c r="O5147" t="str">
        <f t="shared" si="179"/>
        <v>es_orderDownloadForm_modDt</v>
      </c>
      <c r="P5147" s="3"/>
    </row>
    <row r="5148" spans="10:16" x14ac:dyDescent="0.45">
      <c r="J5148" s="4" t="s">
        <v>3657</v>
      </c>
      <c r="K5148" s="4" t="s">
        <v>2450</v>
      </c>
      <c r="L5148" s="3" t="s">
        <v>5505</v>
      </c>
      <c r="O5148" t="str">
        <f t="shared" si="179"/>
        <v>es_orderExchangeHandle_sno</v>
      </c>
      <c r="P5148" s="3" t="s">
        <v>5505</v>
      </c>
    </row>
    <row r="5149" spans="10:16" x14ac:dyDescent="0.45">
      <c r="J5149" s="4" t="s">
        <v>3657</v>
      </c>
      <c r="K5149" s="4" t="s">
        <v>5069</v>
      </c>
      <c r="L5149" s="3" t="s">
        <v>5506</v>
      </c>
      <c r="O5149" t="str">
        <f t="shared" si="179"/>
        <v>es_orderExchangeHandle_ehOrderNo</v>
      </c>
      <c r="P5149" s="3" t="s">
        <v>5506</v>
      </c>
    </row>
    <row r="5150" spans="10:16" x14ac:dyDescent="0.45">
      <c r="J5150" s="4" t="s">
        <v>3657</v>
      </c>
      <c r="K5150" s="4" t="s">
        <v>5070</v>
      </c>
      <c r="L5150" s="3"/>
      <c r="O5150" t="str">
        <f t="shared" si="179"/>
        <v>es_orderExchangeHandle_ehHandleGroupCd</v>
      </c>
      <c r="P5150" s="3"/>
    </row>
    <row r="5151" spans="10:16" x14ac:dyDescent="0.45">
      <c r="J5151" s="4" t="s">
        <v>3657</v>
      </c>
      <c r="K5151" s="4" t="s">
        <v>5071</v>
      </c>
      <c r="L5151" s="3"/>
      <c r="O5151" t="str">
        <f t="shared" si="179"/>
        <v>es_orderExchangeHandle_ehDifferencePrice</v>
      </c>
      <c r="P5151" s="3"/>
    </row>
    <row r="5152" spans="10:16" x14ac:dyDescent="0.45">
      <c r="J5152" s="4" t="s">
        <v>3657</v>
      </c>
      <c r="K5152" s="4" t="s">
        <v>5072</v>
      </c>
      <c r="L5152" s="3"/>
      <c r="O5152" t="str">
        <f t="shared" si="179"/>
        <v>es_orderExchangeHandle_ehCancelDeliveryPrice</v>
      </c>
      <c r="P5152" s="3"/>
    </row>
    <row r="5153" spans="10:16" x14ac:dyDescent="0.45">
      <c r="J5153" s="4" t="s">
        <v>3657</v>
      </c>
      <c r="K5153" s="4" t="s">
        <v>5073</v>
      </c>
      <c r="L5153" s="3"/>
      <c r="O5153" t="str">
        <f t="shared" si="179"/>
        <v>es_orderExchangeHandle_ehAddDeliveryPrice</v>
      </c>
      <c r="P5153" s="3"/>
    </row>
    <row r="5154" spans="10:16" x14ac:dyDescent="0.45">
      <c r="J5154" s="4" t="s">
        <v>3657</v>
      </c>
      <c r="K5154" s="4" t="s">
        <v>5074</v>
      </c>
      <c r="L5154" s="3"/>
      <c r="O5154" t="str">
        <f t="shared" si="179"/>
        <v>es_orderExchangeHandle_ehRefundMethod</v>
      </c>
      <c r="P5154" s="3"/>
    </row>
    <row r="5155" spans="10:16" x14ac:dyDescent="0.45">
      <c r="J5155" s="4" t="s">
        <v>3657</v>
      </c>
      <c r="K5155" s="4" t="s">
        <v>5075</v>
      </c>
      <c r="L5155" s="3"/>
      <c r="O5155" t="str">
        <f t="shared" si="179"/>
        <v>es_orderExchangeHandle_ehRefundName</v>
      </c>
      <c r="P5155" s="3"/>
    </row>
    <row r="5156" spans="10:16" x14ac:dyDescent="0.45">
      <c r="J5156" s="4" t="s">
        <v>3657</v>
      </c>
      <c r="K5156" s="4" t="s">
        <v>5076</v>
      </c>
      <c r="L5156" s="3"/>
      <c r="O5156" t="str">
        <f t="shared" si="179"/>
        <v>es_orderExchangeHandle_ehRefundBankName</v>
      </c>
      <c r="P5156" s="3"/>
    </row>
    <row r="5157" spans="10:16" x14ac:dyDescent="0.45">
      <c r="J5157" s="4" t="s">
        <v>3657</v>
      </c>
      <c r="K5157" s="4" t="s">
        <v>5077</v>
      </c>
      <c r="L5157" s="3"/>
      <c r="O5157" t="str">
        <f t="shared" si="179"/>
        <v>es_orderExchangeHandle_ehRefundBankAccountNumber</v>
      </c>
      <c r="P5157" s="3"/>
    </row>
    <row r="5158" spans="10:16" x14ac:dyDescent="0.45">
      <c r="J5158" s="4" t="s">
        <v>3657</v>
      </c>
      <c r="K5158" s="4" t="s">
        <v>5078</v>
      </c>
      <c r="L5158" s="3"/>
      <c r="O5158" t="str">
        <f t="shared" si="179"/>
        <v>es_orderExchangeHandle_ehSettleName</v>
      </c>
      <c r="P5158" s="3"/>
    </row>
    <row r="5159" spans="10:16" x14ac:dyDescent="0.45">
      <c r="J5159" s="4" t="s">
        <v>3657</v>
      </c>
      <c r="K5159" s="4" t="s">
        <v>5079</v>
      </c>
      <c r="L5159" s="3"/>
      <c r="O5159" t="str">
        <f t="shared" si="179"/>
        <v>es_orderExchangeHandle_ehSettleBankAccountInfo</v>
      </c>
      <c r="P5159" s="3"/>
    </row>
    <row r="5160" spans="10:16" x14ac:dyDescent="0.45">
      <c r="J5160" s="4" t="s">
        <v>3657</v>
      </c>
      <c r="K5160" s="4" t="s">
        <v>5080</v>
      </c>
      <c r="L5160" s="3"/>
      <c r="O5160" t="str">
        <f t="shared" si="179"/>
        <v>es_orderExchangeHandle_ehEnuri</v>
      </c>
      <c r="P5160" s="3"/>
    </row>
    <row r="5161" spans="10:16" x14ac:dyDescent="0.45">
      <c r="J5161" s="4" t="s">
        <v>3657</v>
      </c>
      <c r="K5161" s="4" t="s">
        <v>2486</v>
      </c>
      <c r="L5161" s="3"/>
      <c r="O5161" t="str">
        <f t="shared" si="179"/>
        <v>es_orderExchangeHandle_regDt</v>
      </c>
      <c r="P5161" s="3"/>
    </row>
    <row r="5162" spans="10:16" x14ac:dyDescent="0.45">
      <c r="J5162" s="4" t="s">
        <v>3657</v>
      </c>
      <c r="K5162" s="4" t="s">
        <v>2487</v>
      </c>
      <c r="L5162" s="3"/>
      <c r="O5162" t="str">
        <f t="shared" si="179"/>
        <v>es_orderExchangeHandle_modDt</v>
      </c>
      <c r="P5162" s="3"/>
    </row>
    <row r="5163" spans="10:16" x14ac:dyDescent="0.45">
      <c r="J5163" s="4" t="s">
        <v>3658</v>
      </c>
      <c r="K5163" s="4" t="s">
        <v>2450</v>
      </c>
      <c r="L5163" s="3" t="s">
        <v>5505</v>
      </c>
      <c r="O5163" t="str">
        <f t="shared" si="179"/>
        <v>es_orderFrequencyAddress_sno</v>
      </c>
      <c r="P5163" s="3" t="s">
        <v>5505</v>
      </c>
    </row>
    <row r="5164" spans="10:16" x14ac:dyDescent="0.45">
      <c r="J5164" s="4" t="s">
        <v>3658</v>
      </c>
      <c r="K5164" s="4" t="s">
        <v>2907</v>
      </c>
      <c r="L5164" s="3"/>
      <c r="O5164" t="str">
        <f t="shared" si="179"/>
        <v>es_orderFrequencyAddress_managerSno</v>
      </c>
      <c r="P5164" s="3"/>
    </row>
    <row r="5165" spans="10:16" x14ac:dyDescent="0.45">
      <c r="J5165" s="4" t="s">
        <v>3658</v>
      </c>
      <c r="K5165" s="4" t="s">
        <v>2621</v>
      </c>
      <c r="L5165" s="3"/>
      <c r="O5165" t="str">
        <f t="shared" si="179"/>
        <v>es_orderFrequencyAddress_managerNo</v>
      </c>
      <c r="P5165" s="3"/>
    </row>
    <row r="5166" spans="10:16" x14ac:dyDescent="0.45">
      <c r="J5166" s="4" t="s">
        <v>3658</v>
      </c>
      <c r="K5166" s="4" t="s">
        <v>2815</v>
      </c>
      <c r="L5166" s="3"/>
      <c r="O5166" t="str">
        <f t="shared" si="179"/>
        <v>es_orderFrequencyAddress_groupSno</v>
      </c>
      <c r="P5166" s="3"/>
    </row>
    <row r="5167" spans="10:16" x14ac:dyDescent="0.45">
      <c r="J5167" s="4" t="s">
        <v>3658</v>
      </c>
      <c r="K5167" s="4" t="s">
        <v>4109</v>
      </c>
      <c r="L5167" s="3"/>
      <c r="O5167" t="str">
        <f t="shared" si="179"/>
        <v>es_orderFrequencyAddress_groupNm</v>
      </c>
      <c r="P5167" s="3"/>
    </row>
    <row r="5168" spans="10:16" x14ac:dyDescent="0.45">
      <c r="J5168" s="4" t="s">
        <v>3658</v>
      </c>
      <c r="K5168" s="4" t="s">
        <v>4689</v>
      </c>
      <c r="L5168" s="3"/>
      <c r="O5168" t="str">
        <f t="shared" si="179"/>
        <v>es_orderFrequencyAddress_name</v>
      </c>
      <c r="P5168" s="3"/>
    </row>
    <row r="5169" spans="10:16" x14ac:dyDescent="0.45">
      <c r="J5169" s="4" t="s">
        <v>3658</v>
      </c>
      <c r="K5169" s="4" t="s">
        <v>5081</v>
      </c>
      <c r="L5169" s="3"/>
      <c r="O5169" t="str">
        <f t="shared" si="179"/>
        <v>es_orderFrequencyAddress_countryCode</v>
      </c>
      <c r="P5169" s="3"/>
    </row>
    <row r="5170" spans="10:16" x14ac:dyDescent="0.45">
      <c r="J5170" s="4" t="s">
        <v>3658</v>
      </c>
      <c r="K5170" s="4" t="s">
        <v>2832</v>
      </c>
      <c r="L5170" s="3"/>
      <c r="O5170" t="str">
        <f t="shared" si="179"/>
        <v>es_orderFrequencyAddress_email</v>
      </c>
      <c r="P5170" s="3"/>
    </row>
    <row r="5171" spans="10:16" x14ac:dyDescent="0.45">
      <c r="J5171" s="4" t="s">
        <v>3658</v>
      </c>
      <c r="K5171" s="4" t="s">
        <v>2838</v>
      </c>
      <c r="L5171" s="3"/>
      <c r="O5171" t="str">
        <f t="shared" si="179"/>
        <v>es_orderFrequencyAddress_phone</v>
      </c>
      <c r="P5171" s="3"/>
    </row>
    <row r="5172" spans="10:16" x14ac:dyDescent="0.45">
      <c r="J5172" s="4" t="s">
        <v>3658</v>
      </c>
      <c r="K5172" s="4" t="s">
        <v>2840</v>
      </c>
      <c r="L5172" s="3"/>
      <c r="O5172" t="str">
        <f t="shared" si="179"/>
        <v>es_orderFrequencyAddress_cellPhone</v>
      </c>
      <c r="P5172" s="3"/>
    </row>
    <row r="5173" spans="10:16" x14ac:dyDescent="0.45">
      <c r="J5173" s="4" t="s">
        <v>3658</v>
      </c>
      <c r="K5173" s="4" t="s">
        <v>2833</v>
      </c>
      <c r="L5173" s="3"/>
      <c r="O5173" t="str">
        <f t="shared" si="179"/>
        <v>es_orderFrequencyAddress_zipcode</v>
      </c>
      <c r="P5173" s="3"/>
    </row>
    <row r="5174" spans="10:16" x14ac:dyDescent="0.45">
      <c r="J5174" s="4" t="s">
        <v>3658</v>
      </c>
      <c r="K5174" s="4" t="s">
        <v>2834</v>
      </c>
      <c r="L5174" s="3"/>
      <c r="O5174" t="str">
        <f t="shared" si="179"/>
        <v>es_orderFrequencyAddress_zonecode</v>
      </c>
      <c r="P5174" s="3"/>
    </row>
    <row r="5175" spans="10:16" x14ac:dyDescent="0.45">
      <c r="J5175" s="4" t="s">
        <v>3658</v>
      </c>
      <c r="K5175" s="4" t="s">
        <v>2835</v>
      </c>
      <c r="L5175" s="3"/>
      <c r="O5175" t="str">
        <f t="shared" si="179"/>
        <v>es_orderFrequencyAddress_address</v>
      </c>
      <c r="P5175" s="3"/>
    </row>
    <row r="5176" spans="10:16" x14ac:dyDescent="0.45">
      <c r="J5176" s="4" t="s">
        <v>3658</v>
      </c>
      <c r="K5176" s="4" t="s">
        <v>2836</v>
      </c>
      <c r="L5176" s="3"/>
      <c r="O5176" t="str">
        <f t="shared" si="179"/>
        <v>es_orderFrequencyAddress_addressSub</v>
      </c>
      <c r="P5176" s="3"/>
    </row>
    <row r="5177" spans="10:16" x14ac:dyDescent="0.45">
      <c r="J5177" s="4" t="s">
        <v>3658</v>
      </c>
      <c r="K5177" s="4" t="s">
        <v>2785</v>
      </c>
      <c r="L5177" s="3"/>
      <c r="O5177" t="str">
        <f t="shared" si="179"/>
        <v>es_orderFrequencyAddress_memo</v>
      </c>
      <c r="P5177" s="3"/>
    </row>
    <row r="5178" spans="10:16" x14ac:dyDescent="0.45">
      <c r="J5178" s="4" t="s">
        <v>3658</v>
      </c>
      <c r="K5178" s="4" t="s">
        <v>5082</v>
      </c>
      <c r="L5178" s="3"/>
      <c r="O5178" t="str">
        <f t="shared" si="179"/>
        <v>es_orderFrequencyAddress_businessNo</v>
      </c>
      <c r="P5178" s="3"/>
    </row>
    <row r="5179" spans="10:16" x14ac:dyDescent="0.45">
      <c r="J5179" s="4" t="s">
        <v>3658</v>
      </c>
      <c r="K5179" s="4" t="s">
        <v>5083</v>
      </c>
      <c r="L5179" s="3"/>
      <c r="O5179" t="str">
        <f t="shared" si="179"/>
        <v>es_orderFrequencyAddress_bCompanyNm</v>
      </c>
      <c r="P5179" s="3"/>
    </row>
    <row r="5180" spans="10:16" x14ac:dyDescent="0.45">
      <c r="J5180" s="4" t="s">
        <v>3658</v>
      </c>
      <c r="K5180" s="4" t="s">
        <v>5084</v>
      </c>
      <c r="L5180" s="3"/>
      <c r="O5180" t="str">
        <f t="shared" si="179"/>
        <v>es_orderFrequencyAddress_bCeoNm</v>
      </c>
      <c r="P5180" s="3"/>
    </row>
    <row r="5181" spans="10:16" x14ac:dyDescent="0.45">
      <c r="J5181" s="4" t="s">
        <v>3658</v>
      </c>
      <c r="K5181" s="4" t="s">
        <v>5085</v>
      </c>
      <c r="L5181" s="3"/>
      <c r="O5181" t="str">
        <f t="shared" si="179"/>
        <v>es_orderFrequencyAddress_bService</v>
      </c>
      <c r="P5181" s="3"/>
    </row>
    <row r="5182" spans="10:16" x14ac:dyDescent="0.45">
      <c r="J5182" s="4" t="s">
        <v>3658</v>
      </c>
      <c r="K5182" s="4" t="s">
        <v>5086</v>
      </c>
      <c r="L5182" s="3"/>
      <c r="O5182" t="str">
        <f t="shared" si="179"/>
        <v>es_orderFrequencyAddress_bItem</v>
      </c>
      <c r="P5182" s="3"/>
    </row>
    <row r="5183" spans="10:16" x14ac:dyDescent="0.45">
      <c r="J5183" s="4" t="s">
        <v>3658</v>
      </c>
      <c r="K5183" s="4" t="s">
        <v>5087</v>
      </c>
      <c r="L5183" s="3"/>
      <c r="O5183" t="str">
        <f t="shared" si="179"/>
        <v>es_orderFrequencyAddress_bZipcode</v>
      </c>
      <c r="P5183" s="3"/>
    </row>
    <row r="5184" spans="10:16" x14ac:dyDescent="0.45">
      <c r="J5184" s="4" t="s">
        <v>3658</v>
      </c>
      <c r="K5184" s="4" t="s">
        <v>5088</v>
      </c>
      <c r="L5184" s="3"/>
      <c r="O5184" t="str">
        <f t="shared" si="179"/>
        <v>es_orderFrequencyAddress_bZonecode</v>
      </c>
      <c r="P5184" s="3"/>
    </row>
    <row r="5185" spans="10:16" x14ac:dyDescent="0.45">
      <c r="J5185" s="4" t="s">
        <v>3658</v>
      </c>
      <c r="K5185" s="4" t="s">
        <v>5089</v>
      </c>
      <c r="L5185" s="3"/>
      <c r="O5185" t="str">
        <f t="shared" si="179"/>
        <v>es_orderFrequencyAddress_bAddress</v>
      </c>
      <c r="P5185" s="3"/>
    </row>
    <row r="5186" spans="10:16" x14ac:dyDescent="0.45">
      <c r="J5186" s="4" t="s">
        <v>3658</v>
      </c>
      <c r="K5186" s="4" t="s">
        <v>5090</v>
      </c>
      <c r="L5186" s="3"/>
      <c r="O5186" t="str">
        <f t="shared" si="179"/>
        <v>es_orderFrequencyAddress_bAddressSub</v>
      </c>
      <c r="P5186" s="3"/>
    </row>
    <row r="5187" spans="10:16" x14ac:dyDescent="0.45">
      <c r="J5187" s="4" t="s">
        <v>3658</v>
      </c>
      <c r="K5187" s="4" t="s">
        <v>5091</v>
      </c>
      <c r="L5187" s="3"/>
      <c r="O5187" t="str">
        <f t="shared" si="179"/>
        <v>es_orderFrequencyAddress_bEmail</v>
      </c>
      <c r="P5187" s="3"/>
    </row>
    <row r="5188" spans="10:16" x14ac:dyDescent="0.45">
      <c r="J5188" s="4" t="s">
        <v>3658</v>
      </c>
      <c r="K5188" s="4" t="s">
        <v>2486</v>
      </c>
      <c r="L5188" s="3"/>
      <c r="O5188" t="str">
        <f t="shared" si="179"/>
        <v>es_orderFrequencyAddress_regDt</v>
      </c>
      <c r="P5188" s="3"/>
    </row>
    <row r="5189" spans="10:16" x14ac:dyDescent="0.45">
      <c r="J5189" s="4" t="s">
        <v>3658</v>
      </c>
      <c r="K5189" s="4" t="s">
        <v>2487</v>
      </c>
      <c r="L5189" s="3"/>
      <c r="O5189" t="str">
        <f t="shared" ref="O5189:O5252" si="180">J5189&amp;"_"&amp;K5189</f>
        <v>es_orderFrequencyAddress_modDt</v>
      </c>
      <c r="P5189" s="3"/>
    </row>
    <row r="5190" spans="10:16" x14ac:dyDescent="0.45">
      <c r="J5190" s="4" t="s">
        <v>3659</v>
      </c>
      <c r="K5190" s="4" t="s">
        <v>2450</v>
      </c>
      <c r="L5190" s="3" t="s">
        <v>5505</v>
      </c>
      <c r="O5190" t="str">
        <f t="shared" si="180"/>
        <v>es_orderGift_sno</v>
      </c>
      <c r="P5190" s="3" t="s">
        <v>5505</v>
      </c>
    </row>
    <row r="5191" spans="10:16" x14ac:dyDescent="0.45">
      <c r="J5191" s="4" t="s">
        <v>3659</v>
      </c>
      <c r="K5191" s="4" t="s">
        <v>2477</v>
      </c>
      <c r="L5191" s="3" t="s">
        <v>5506</v>
      </c>
      <c r="O5191" t="str">
        <f t="shared" si="180"/>
        <v>es_orderGift_orderNo</v>
      </c>
      <c r="P5191" s="3" t="s">
        <v>5506</v>
      </c>
    </row>
    <row r="5192" spans="10:16" x14ac:dyDescent="0.45">
      <c r="J5192" s="4" t="s">
        <v>3659</v>
      </c>
      <c r="K5192" s="4" t="s">
        <v>2654</v>
      </c>
      <c r="L5192" s="3"/>
      <c r="O5192" t="str">
        <f t="shared" si="180"/>
        <v>es_orderGift_scmNo</v>
      </c>
      <c r="P5192" s="3"/>
    </row>
    <row r="5193" spans="10:16" x14ac:dyDescent="0.45">
      <c r="J5193" s="4" t="s">
        <v>3659</v>
      </c>
      <c r="K5193" s="4" t="s">
        <v>4614</v>
      </c>
      <c r="L5193" s="3" t="s">
        <v>5506</v>
      </c>
      <c r="O5193" t="str">
        <f t="shared" si="180"/>
        <v>es_orderGift_presentSno</v>
      </c>
      <c r="P5193" s="3" t="s">
        <v>5506</v>
      </c>
    </row>
    <row r="5194" spans="10:16" x14ac:dyDescent="0.45">
      <c r="J5194" s="4" t="s">
        <v>3659</v>
      </c>
      <c r="K5194" s="4" t="s">
        <v>4601</v>
      </c>
      <c r="L5194" s="3"/>
      <c r="O5194" t="str">
        <f t="shared" si="180"/>
        <v>es_orderGift_giftNo</v>
      </c>
      <c r="P5194" s="3"/>
    </row>
    <row r="5195" spans="10:16" x14ac:dyDescent="0.45">
      <c r="J5195" s="4" t="s">
        <v>3659</v>
      </c>
      <c r="K5195" s="4" t="s">
        <v>4619</v>
      </c>
      <c r="L5195" s="3"/>
      <c r="O5195" t="str">
        <f t="shared" si="180"/>
        <v>es_orderGift_selectCnt</v>
      </c>
      <c r="P5195" s="3"/>
    </row>
    <row r="5196" spans="10:16" x14ac:dyDescent="0.45">
      <c r="J5196" s="4" t="s">
        <v>3659</v>
      </c>
      <c r="K5196" s="4" t="s">
        <v>4620</v>
      </c>
      <c r="L5196" s="3"/>
      <c r="O5196" t="str">
        <f t="shared" si="180"/>
        <v>es_orderGift_giveCnt</v>
      </c>
      <c r="P5196" s="3"/>
    </row>
    <row r="5197" spans="10:16" x14ac:dyDescent="0.45">
      <c r="J5197" s="4" t="s">
        <v>3659</v>
      </c>
      <c r="K5197" s="4" t="s">
        <v>3089</v>
      </c>
      <c r="L5197" s="3"/>
      <c r="O5197" t="str">
        <f t="shared" si="180"/>
        <v>es_orderGift_minusStockFl</v>
      </c>
      <c r="P5197" s="3"/>
    </row>
    <row r="5198" spans="10:16" x14ac:dyDescent="0.45">
      <c r="J5198" s="4" t="s">
        <v>3659</v>
      </c>
      <c r="K5198" s="4" t="s">
        <v>3090</v>
      </c>
      <c r="L5198" s="3"/>
      <c r="O5198" t="str">
        <f t="shared" si="180"/>
        <v>es_orderGift_minusRestoreStockFl</v>
      </c>
      <c r="P5198" s="3"/>
    </row>
    <row r="5199" spans="10:16" x14ac:dyDescent="0.45">
      <c r="J5199" s="4" t="s">
        <v>3659</v>
      </c>
      <c r="K5199" s="4" t="s">
        <v>5092</v>
      </c>
      <c r="L5199" s="3"/>
      <c r="O5199" t="str">
        <f t="shared" si="180"/>
        <v>es_orderGift_giftPolicy</v>
      </c>
      <c r="P5199" s="3"/>
    </row>
    <row r="5200" spans="10:16" x14ac:dyDescent="0.45">
      <c r="J5200" s="4" t="s">
        <v>3659</v>
      </c>
      <c r="K5200" s="4" t="s">
        <v>2486</v>
      </c>
      <c r="L5200" s="3"/>
      <c r="O5200" t="str">
        <f t="shared" si="180"/>
        <v>es_orderGift_regDt</v>
      </c>
      <c r="P5200" s="3"/>
    </row>
    <row r="5201" spans="10:16" x14ac:dyDescent="0.45">
      <c r="J5201" s="4" t="s">
        <v>3659</v>
      </c>
      <c r="K5201" s="4" t="s">
        <v>2487</v>
      </c>
      <c r="L5201" s="3"/>
      <c r="O5201" t="str">
        <f t="shared" si="180"/>
        <v>es_orderGift_modDt</v>
      </c>
      <c r="P5201" s="3"/>
    </row>
    <row r="5202" spans="10:16" x14ac:dyDescent="0.45">
      <c r="J5202" s="4" t="s">
        <v>3660</v>
      </c>
      <c r="K5202" s="4" t="s">
        <v>2450</v>
      </c>
      <c r="L5202" s="3"/>
      <c r="O5202" t="str">
        <f t="shared" si="180"/>
        <v>es_orderGiftOriginal_sno</v>
      </c>
      <c r="P5202" s="3"/>
    </row>
    <row r="5203" spans="10:16" x14ac:dyDescent="0.45">
      <c r="J5203" s="4" t="s">
        <v>3660</v>
      </c>
      <c r="K5203" s="4" t="s">
        <v>2477</v>
      </c>
      <c r="L5203" s="3" t="s">
        <v>5506</v>
      </c>
      <c r="O5203" t="str">
        <f t="shared" si="180"/>
        <v>es_orderGiftOriginal_orderNo</v>
      </c>
      <c r="P5203" s="3" t="s">
        <v>5506</v>
      </c>
    </row>
    <row r="5204" spans="10:16" x14ac:dyDescent="0.45">
      <c r="J5204" s="4" t="s">
        <v>3660</v>
      </c>
      <c r="K5204" s="4" t="s">
        <v>2654</v>
      </c>
      <c r="L5204" s="3"/>
      <c r="O5204" t="str">
        <f t="shared" si="180"/>
        <v>es_orderGiftOriginal_scmNo</v>
      </c>
      <c r="P5204" s="3"/>
    </row>
    <row r="5205" spans="10:16" x14ac:dyDescent="0.45">
      <c r="J5205" s="4" t="s">
        <v>3660</v>
      </c>
      <c r="K5205" s="4" t="s">
        <v>4614</v>
      </c>
      <c r="L5205" s="3"/>
      <c r="O5205" t="str">
        <f t="shared" si="180"/>
        <v>es_orderGiftOriginal_presentSno</v>
      </c>
      <c r="P5205" s="3"/>
    </row>
    <row r="5206" spans="10:16" x14ac:dyDescent="0.45">
      <c r="J5206" s="4" t="s">
        <v>3660</v>
      </c>
      <c r="K5206" s="4" t="s">
        <v>4601</v>
      </c>
      <c r="L5206" s="3"/>
      <c r="O5206" t="str">
        <f t="shared" si="180"/>
        <v>es_orderGiftOriginal_giftNo</v>
      </c>
      <c r="P5206" s="3"/>
    </row>
    <row r="5207" spans="10:16" x14ac:dyDescent="0.45">
      <c r="J5207" s="4" t="s">
        <v>3660</v>
      </c>
      <c r="K5207" s="4" t="s">
        <v>4619</v>
      </c>
      <c r="L5207" s="3"/>
      <c r="O5207" t="str">
        <f t="shared" si="180"/>
        <v>es_orderGiftOriginal_selectCnt</v>
      </c>
      <c r="P5207" s="3"/>
    </row>
    <row r="5208" spans="10:16" x14ac:dyDescent="0.45">
      <c r="J5208" s="4" t="s">
        <v>3660</v>
      </c>
      <c r="K5208" s="4" t="s">
        <v>4620</v>
      </c>
      <c r="L5208" s="3"/>
      <c r="O5208" t="str">
        <f t="shared" si="180"/>
        <v>es_orderGiftOriginal_giveCnt</v>
      </c>
      <c r="P5208" s="3"/>
    </row>
    <row r="5209" spans="10:16" x14ac:dyDescent="0.45">
      <c r="J5209" s="4" t="s">
        <v>3660</v>
      </c>
      <c r="K5209" s="4" t="s">
        <v>3089</v>
      </c>
      <c r="L5209" s="3"/>
      <c r="O5209" t="str">
        <f t="shared" si="180"/>
        <v>es_orderGiftOriginal_minusStockFl</v>
      </c>
      <c r="P5209" s="3"/>
    </row>
    <row r="5210" spans="10:16" x14ac:dyDescent="0.45">
      <c r="J5210" s="4" t="s">
        <v>3660</v>
      </c>
      <c r="K5210" s="4" t="s">
        <v>3090</v>
      </c>
      <c r="L5210" s="3"/>
      <c r="O5210" t="str">
        <f t="shared" si="180"/>
        <v>es_orderGiftOriginal_minusRestoreStockFl</v>
      </c>
      <c r="P5210" s="3"/>
    </row>
    <row r="5211" spans="10:16" x14ac:dyDescent="0.45">
      <c r="J5211" s="4" t="s">
        <v>3660</v>
      </c>
      <c r="K5211" s="4" t="s">
        <v>5092</v>
      </c>
      <c r="L5211" s="3"/>
      <c r="O5211" t="str">
        <f t="shared" si="180"/>
        <v>es_orderGiftOriginal_giftPolicy</v>
      </c>
      <c r="P5211" s="3"/>
    </row>
    <row r="5212" spans="10:16" x14ac:dyDescent="0.45">
      <c r="J5212" s="4" t="s">
        <v>3660</v>
      </c>
      <c r="K5212" s="4" t="s">
        <v>2486</v>
      </c>
      <c r="L5212" s="3"/>
      <c r="O5212" t="str">
        <f t="shared" si="180"/>
        <v>es_orderGiftOriginal_regDt</v>
      </c>
      <c r="P5212" s="3"/>
    </row>
    <row r="5213" spans="10:16" x14ac:dyDescent="0.45">
      <c r="J5213" s="4" t="s">
        <v>3660</v>
      </c>
      <c r="K5213" s="4" t="s">
        <v>2487</v>
      </c>
      <c r="L5213" s="3"/>
      <c r="O5213" t="str">
        <f t="shared" si="180"/>
        <v>es_orderGiftOriginal_modDt</v>
      </c>
      <c r="P5213" s="3"/>
    </row>
    <row r="5214" spans="10:16" x14ac:dyDescent="0.45">
      <c r="J5214" s="4" t="s">
        <v>3660</v>
      </c>
      <c r="K5214" s="4" t="s">
        <v>5037</v>
      </c>
      <c r="L5214" s="3"/>
      <c r="O5214" t="str">
        <f t="shared" si="180"/>
        <v>es_orderGiftOriginal_claimStatus</v>
      </c>
      <c r="P5214" s="3"/>
    </row>
    <row r="5215" spans="10:16" x14ac:dyDescent="0.45">
      <c r="J5215" s="4" t="s">
        <v>3660</v>
      </c>
      <c r="K5215" s="4" t="s">
        <v>5038</v>
      </c>
      <c r="L5215" s="3"/>
      <c r="O5215" t="str">
        <f t="shared" si="180"/>
        <v>es_orderGiftOriginal_claimSort</v>
      </c>
      <c r="P5215" s="3"/>
    </row>
    <row r="5216" spans="10:16" x14ac:dyDescent="0.45">
      <c r="J5216" s="4" t="s">
        <v>3661</v>
      </c>
      <c r="K5216" s="4" t="s">
        <v>3047</v>
      </c>
      <c r="L5216" s="3" t="s">
        <v>5505</v>
      </c>
      <c r="O5216" t="str">
        <f t="shared" si="180"/>
        <v>es_orderGodoPost_invoiceNo</v>
      </c>
      <c r="P5216" s="3" t="s">
        <v>5505</v>
      </c>
    </row>
    <row r="5217" spans="10:16" x14ac:dyDescent="0.45">
      <c r="J5217" s="4" t="s">
        <v>3661</v>
      </c>
      <c r="K5217" s="4" t="s">
        <v>5093</v>
      </c>
      <c r="L5217" s="3"/>
      <c r="O5217" t="str">
        <f t="shared" si="180"/>
        <v>es_orderGodoPost_reserveFl</v>
      </c>
      <c r="P5217" s="3"/>
    </row>
    <row r="5218" spans="10:16" x14ac:dyDescent="0.45">
      <c r="J5218" s="4" t="s">
        <v>3661</v>
      </c>
      <c r="K5218" s="4" t="s">
        <v>5094</v>
      </c>
      <c r="L5218" s="3"/>
      <c r="O5218" t="str">
        <f t="shared" si="180"/>
        <v>es_orderGodoPost_reserveParameter</v>
      </c>
      <c r="P5218" s="3"/>
    </row>
    <row r="5219" spans="10:16" x14ac:dyDescent="0.45">
      <c r="J5219" s="4" t="s">
        <v>3661</v>
      </c>
      <c r="K5219" s="4" t="s">
        <v>5095</v>
      </c>
      <c r="L5219" s="3"/>
      <c r="O5219" t="str">
        <f t="shared" si="180"/>
        <v>es_orderGodoPost_reserveDt</v>
      </c>
      <c r="P5219" s="3"/>
    </row>
    <row r="5220" spans="10:16" x14ac:dyDescent="0.45">
      <c r="J5220" s="4" t="s">
        <v>3661</v>
      </c>
      <c r="K5220" s="4" t="s">
        <v>2486</v>
      </c>
      <c r="L5220" s="3"/>
      <c r="O5220" t="str">
        <f t="shared" si="180"/>
        <v>es_orderGodoPost_regDt</v>
      </c>
      <c r="P5220" s="3"/>
    </row>
    <row r="5221" spans="10:16" x14ac:dyDescent="0.45">
      <c r="J5221" s="4" t="s">
        <v>3661</v>
      </c>
      <c r="K5221" s="4" t="s">
        <v>2487</v>
      </c>
      <c r="L5221" s="3"/>
      <c r="O5221" t="str">
        <f t="shared" si="180"/>
        <v>es_orderGodoPost_modDt</v>
      </c>
      <c r="P5221" s="3"/>
    </row>
    <row r="5222" spans="10:16" x14ac:dyDescent="0.45">
      <c r="J5222" s="4" t="s">
        <v>848</v>
      </c>
      <c r="K5222" s="4" t="s">
        <v>2450</v>
      </c>
      <c r="L5222" s="3" t="s">
        <v>5505</v>
      </c>
      <c r="O5222" t="str">
        <f t="shared" si="180"/>
        <v>es_orderGoods_sno</v>
      </c>
      <c r="P5222" s="3" t="s">
        <v>5505</v>
      </c>
    </row>
    <row r="5223" spans="10:16" x14ac:dyDescent="0.45">
      <c r="J5223" s="4" t="s">
        <v>848</v>
      </c>
      <c r="K5223" s="4" t="s">
        <v>2477</v>
      </c>
      <c r="L5223" s="3" t="s">
        <v>5506</v>
      </c>
      <c r="O5223" t="str">
        <f t="shared" si="180"/>
        <v>es_orderGoods_orderNo</v>
      </c>
      <c r="P5223" s="3" t="s">
        <v>5506</v>
      </c>
    </row>
    <row r="5224" spans="10:16" x14ac:dyDescent="0.45">
      <c r="J5224" s="4" t="s">
        <v>848</v>
      </c>
      <c r="K5224" s="4" t="s">
        <v>2496</v>
      </c>
      <c r="L5224" s="3"/>
      <c r="O5224" t="str">
        <f t="shared" si="180"/>
        <v>es_orderGoods_mallSno</v>
      </c>
      <c r="P5224" s="3"/>
    </row>
    <row r="5225" spans="10:16" x14ac:dyDescent="0.45">
      <c r="J5225" s="4" t="s">
        <v>848</v>
      </c>
      <c r="K5225" s="4" t="s">
        <v>3040</v>
      </c>
      <c r="L5225" s="3" t="s">
        <v>5506</v>
      </c>
      <c r="O5225" t="str">
        <f t="shared" si="180"/>
        <v>es_orderGoods_apiOrderGoodsNo</v>
      </c>
      <c r="P5225" s="3" t="s">
        <v>5506</v>
      </c>
    </row>
    <row r="5226" spans="10:16" x14ac:dyDescent="0.45">
      <c r="J5226" s="4" t="s">
        <v>848</v>
      </c>
      <c r="K5226" s="4" t="s">
        <v>3031</v>
      </c>
      <c r="L5226" s="3"/>
      <c r="O5226" t="str">
        <f t="shared" si="180"/>
        <v>es_orderGoods_orderCd</v>
      </c>
      <c r="P5226" s="3"/>
    </row>
    <row r="5227" spans="10:16" x14ac:dyDescent="0.45">
      <c r="J5227" s="4" t="s">
        <v>848</v>
      </c>
      <c r="K5227" s="4" t="s">
        <v>3041</v>
      </c>
      <c r="L5227" s="3"/>
      <c r="O5227" t="str">
        <f t="shared" si="180"/>
        <v>es_orderGoods_orderGroupCd</v>
      </c>
      <c r="P5227" s="3"/>
    </row>
    <row r="5228" spans="10:16" x14ac:dyDescent="0.45">
      <c r="J5228" s="4" t="s">
        <v>848</v>
      </c>
      <c r="K5228" s="4" t="s">
        <v>3042</v>
      </c>
      <c r="L5228" s="3" t="s">
        <v>5506</v>
      </c>
      <c r="O5228" t="str">
        <f t="shared" si="180"/>
        <v>es_orderGoods_userHandleSno</v>
      </c>
      <c r="P5228" s="3" t="s">
        <v>5506</v>
      </c>
    </row>
    <row r="5229" spans="10:16" x14ac:dyDescent="0.45">
      <c r="J5229" s="4" t="s">
        <v>848</v>
      </c>
      <c r="K5229" s="4" t="s">
        <v>3043</v>
      </c>
      <c r="L5229" s="3" t="s">
        <v>5506</v>
      </c>
      <c r="O5229" t="str">
        <f t="shared" si="180"/>
        <v>es_orderGoods_handleSno</v>
      </c>
      <c r="P5229" s="3" t="s">
        <v>5506</v>
      </c>
    </row>
    <row r="5230" spans="10:16" x14ac:dyDescent="0.45">
      <c r="J5230" s="4" t="s">
        <v>848</v>
      </c>
      <c r="K5230" s="4" t="s">
        <v>3044</v>
      </c>
      <c r="L5230" s="3"/>
      <c r="O5230" t="str">
        <f t="shared" si="180"/>
        <v>es_orderGoods_eventSno</v>
      </c>
      <c r="P5230" s="3"/>
    </row>
    <row r="5231" spans="10:16" x14ac:dyDescent="0.45">
      <c r="J5231" s="4" t="s">
        <v>848</v>
      </c>
      <c r="K5231" s="4" t="s">
        <v>2936</v>
      </c>
      <c r="L5231" s="3" t="s">
        <v>5506</v>
      </c>
      <c r="O5231" t="str">
        <f t="shared" si="180"/>
        <v>es_orderGoods_orderStatus</v>
      </c>
      <c r="P5231" s="3" t="s">
        <v>5506</v>
      </c>
    </row>
    <row r="5232" spans="10:16" x14ac:dyDescent="0.45">
      <c r="J5232" s="4" t="s">
        <v>848</v>
      </c>
      <c r="K5232" s="4" t="s">
        <v>3045</v>
      </c>
      <c r="L5232" s="3"/>
      <c r="O5232" t="str">
        <f t="shared" si="180"/>
        <v>es_orderGoods_orderDeliverySno</v>
      </c>
      <c r="P5232" s="3"/>
    </row>
    <row r="5233" spans="10:16" x14ac:dyDescent="0.45">
      <c r="J5233" s="4" t="s">
        <v>848</v>
      </c>
      <c r="K5233" s="4" t="s">
        <v>3046</v>
      </c>
      <c r="L5233" s="3"/>
      <c r="O5233" t="str">
        <f t="shared" si="180"/>
        <v>es_orderGoods_invoiceCompanySno</v>
      </c>
      <c r="P5233" s="3"/>
    </row>
    <row r="5234" spans="10:16" x14ac:dyDescent="0.45">
      <c r="J5234" s="4" t="s">
        <v>848</v>
      </c>
      <c r="K5234" s="4" t="s">
        <v>3047</v>
      </c>
      <c r="L5234" s="3"/>
      <c r="O5234" t="str">
        <f t="shared" si="180"/>
        <v>es_orderGoods_invoiceNo</v>
      </c>
      <c r="P5234" s="3"/>
    </row>
    <row r="5235" spans="10:16" x14ac:dyDescent="0.45">
      <c r="J5235" s="4" t="s">
        <v>848</v>
      </c>
      <c r="K5235" s="4" t="s">
        <v>2654</v>
      </c>
      <c r="L5235" s="3" t="s">
        <v>5506</v>
      </c>
      <c r="O5235" t="str">
        <f t="shared" si="180"/>
        <v>es_orderGoods_scmNo</v>
      </c>
      <c r="P5235" s="3" t="s">
        <v>5506</v>
      </c>
    </row>
    <row r="5236" spans="10:16" x14ac:dyDescent="0.45">
      <c r="J5236" s="4" t="s">
        <v>848</v>
      </c>
      <c r="K5236" s="4" t="s">
        <v>2655</v>
      </c>
      <c r="L5236" s="3"/>
      <c r="O5236" t="str">
        <f t="shared" si="180"/>
        <v>es_orderGoods_purchaseNo</v>
      </c>
      <c r="P5236" s="3"/>
    </row>
    <row r="5237" spans="10:16" x14ac:dyDescent="0.45">
      <c r="J5237" s="4" t="s">
        <v>848</v>
      </c>
      <c r="K5237" s="4" t="s">
        <v>2661</v>
      </c>
      <c r="L5237" s="3"/>
      <c r="O5237" t="str">
        <f t="shared" si="180"/>
        <v>es_orderGoods_commission</v>
      </c>
      <c r="P5237" s="3"/>
    </row>
    <row r="5238" spans="10:16" x14ac:dyDescent="0.45">
      <c r="J5238" s="4" t="s">
        <v>848</v>
      </c>
      <c r="K5238" s="4" t="s">
        <v>3048</v>
      </c>
      <c r="L5238" s="3" t="s">
        <v>5506</v>
      </c>
      <c r="O5238" t="str">
        <f t="shared" si="180"/>
        <v>es_orderGoods_scmAdjustNo</v>
      </c>
      <c r="P5238" s="3" t="s">
        <v>5506</v>
      </c>
    </row>
    <row r="5239" spans="10:16" x14ac:dyDescent="0.45">
      <c r="J5239" s="4" t="s">
        <v>848</v>
      </c>
      <c r="K5239" s="4" t="s">
        <v>3049</v>
      </c>
      <c r="L5239" s="3"/>
      <c r="O5239" t="str">
        <f t="shared" si="180"/>
        <v>es_orderGoods_scmAdjustAfterNo</v>
      </c>
      <c r="P5239" s="3"/>
    </row>
    <row r="5240" spans="10:16" x14ac:dyDescent="0.45">
      <c r="J5240" s="4" t="s">
        <v>848</v>
      </c>
      <c r="K5240" s="4" t="s">
        <v>3050</v>
      </c>
      <c r="L5240" s="3"/>
      <c r="O5240" t="str">
        <f t="shared" si="180"/>
        <v>es_orderGoods_goodsType</v>
      </c>
      <c r="P5240" s="3"/>
    </row>
    <row r="5241" spans="10:16" x14ac:dyDescent="0.45">
      <c r="J5241" s="4" t="s">
        <v>848</v>
      </c>
      <c r="K5241" s="4" t="s">
        <v>3051</v>
      </c>
      <c r="L5241" s="3"/>
      <c r="O5241" t="str">
        <f t="shared" si="180"/>
        <v>es_orderGoods_timeSaleFl</v>
      </c>
      <c r="P5241" s="3"/>
    </row>
    <row r="5242" spans="10:16" x14ac:dyDescent="0.45">
      <c r="J5242" s="4" t="s">
        <v>848</v>
      </c>
      <c r="K5242" s="4" t="s">
        <v>3052</v>
      </c>
      <c r="L5242" s="3"/>
      <c r="O5242" t="str">
        <f t="shared" si="180"/>
        <v>es_orderGoods_parentMustFl</v>
      </c>
      <c r="P5242" s="3"/>
    </row>
    <row r="5243" spans="10:16" x14ac:dyDescent="0.45">
      <c r="J5243" s="4" t="s">
        <v>848</v>
      </c>
      <c r="K5243" s="4" t="s">
        <v>3053</v>
      </c>
      <c r="L5243" s="3"/>
      <c r="O5243" t="str">
        <f t="shared" si="180"/>
        <v>es_orderGoods_parentGoodsNo</v>
      </c>
      <c r="P5243" s="3"/>
    </row>
    <row r="5244" spans="10:16" x14ac:dyDescent="0.45">
      <c r="J5244" s="4" t="s">
        <v>848</v>
      </c>
      <c r="K5244" s="4" t="s">
        <v>2475</v>
      </c>
      <c r="L5244" s="3" t="s">
        <v>5506</v>
      </c>
      <c r="O5244" t="str">
        <f t="shared" si="180"/>
        <v>es_orderGoods_goodsNo</v>
      </c>
      <c r="P5244" s="3" t="s">
        <v>5506</v>
      </c>
    </row>
    <row r="5245" spans="10:16" x14ac:dyDescent="0.45">
      <c r="J5245" s="4" t="s">
        <v>848</v>
      </c>
      <c r="K5245" s="4" t="s">
        <v>2662</v>
      </c>
      <c r="L5245" s="3" t="s">
        <v>5506</v>
      </c>
      <c r="O5245" t="str">
        <f t="shared" si="180"/>
        <v>es_orderGoods_goodsCd</v>
      </c>
      <c r="P5245" s="3" t="s">
        <v>5506</v>
      </c>
    </row>
    <row r="5246" spans="10:16" x14ac:dyDescent="0.45">
      <c r="J5246" s="4" t="s">
        <v>848</v>
      </c>
      <c r="K5246" s="4" t="s">
        <v>2672</v>
      </c>
      <c r="L5246" s="3" t="s">
        <v>5506</v>
      </c>
      <c r="O5246" t="str">
        <f t="shared" si="180"/>
        <v>es_orderGoods_goodsModelNo</v>
      </c>
      <c r="P5246" s="3" t="s">
        <v>5506</v>
      </c>
    </row>
    <row r="5247" spans="10:16" x14ac:dyDescent="0.45">
      <c r="J5247" s="4" t="s">
        <v>848</v>
      </c>
      <c r="K5247" s="4" t="s">
        <v>2645</v>
      </c>
      <c r="L5247" s="3"/>
      <c r="O5247" t="str">
        <f t="shared" si="180"/>
        <v>es_orderGoods_goodsNm</v>
      </c>
      <c r="P5247" s="3"/>
    </row>
    <row r="5248" spans="10:16" x14ac:dyDescent="0.45">
      <c r="J5248" s="4" t="s">
        <v>848</v>
      </c>
      <c r="K5248" s="4" t="s">
        <v>3054</v>
      </c>
      <c r="L5248" s="3"/>
      <c r="O5248" t="str">
        <f t="shared" si="180"/>
        <v>es_orderGoods_goodsNmStandard</v>
      </c>
      <c r="P5248" s="3"/>
    </row>
    <row r="5249" spans="10:16" x14ac:dyDescent="0.45">
      <c r="J5249" s="4" t="s">
        <v>848</v>
      </c>
      <c r="K5249" s="4" t="s">
        <v>2693</v>
      </c>
      <c r="L5249" s="3"/>
      <c r="O5249" t="str">
        <f t="shared" si="180"/>
        <v>es_orderGoods_goodsWeight</v>
      </c>
      <c r="P5249" s="3"/>
    </row>
    <row r="5250" spans="10:16" x14ac:dyDescent="0.45">
      <c r="J5250" s="4" t="s">
        <v>848</v>
      </c>
      <c r="K5250" s="4" t="s">
        <v>2500</v>
      </c>
      <c r="L5250" s="3"/>
      <c r="O5250" t="str">
        <f t="shared" si="180"/>
        <v>es_orderGoods_goodsCnt</v>
      </c>
      <c r="P5250" s="3"/>
    </row>
    <row r="5251" spans="10:16" x14ac:dyDescent="0.45">
      <c r="J5251" s="4" t="s">
        <v>848</v>
      </c>
      <c r="K5251" s="4" t="s">
        <v>2730</v>
      </c>
      <c r="L5251" s="3"/>
      <c r="O5251" t="str">
        <f t="shared" si="180"/>
        <v>es_orderGoods_goodsPrice</v>
      </c>
      <c r="P5251" s="3"/>
    </row>
    <row r="5252" spans="10:16" x14ac:dyDescent="0.45">
      <c r="J5252" s="4" t="s">
        <v>848</v>
      </c>
      <c r="K5252" s="4" t="s">
        <v>3055</v>
      </c>
      <c r="L5252" s="3"/>
      <c r="O5252" t="str">
        <f t="shared" si="180"/>
        <v>es_orderGoods_taxSupplyGoodsPrice</v>
      </c>
      <c r="P5252" s="3"/>
    </row>
    <row r="5253" spans="10:16" x14ac:dyDescent="0.45">
      <c r="J5253" s="4" t="s">
        <v>848</v>
      </c>
      <c r="K5253" s="4" t="s">
        <v>3056</v>
      </c>
      <c r="L5253" s="3"/>
      <c r="O5253" t="str">
        <f t="shared" ref="O5253:O5316" si="181">J5253&amp;"_"&amp;K5253</f>
        <v>es_orderGoods_taxVatGoodsPrice</v>
      </c>
      <c r="P5253" s="3"/>
    </row>
    <row r="5254" spans="10:16" x14ac:dyDescent="0.45">
      <c r="J5254" s="4" t="s">
        <v>848</v>
      </c>
      <c r="K5254" s="4" t="s">
        <v>3057</v>
      </c>
      <c r="L5254" s="3"/>
      <c r="O5254" t="str">
        <f t="shared" si="181"/>
        <v>es_orderGoods_taxFreeGoodsPrice</v>
      </c>
      <c r="P5254" s="3"/>
    </row>
    <row r="5255" spans="10:16" x14ac:dyDescent="0.45">
      <c r="J5255" s="4" t="s">
        <v>848</v>
      </c>
      <c r="K5255" s="4" t="s">
        <v>3058</v>
      </c>
      <c r="L5255" s="3"/>
      <c r="O5255" t="str">
        <f t="shared" si="181"/>
        <v>es_orderGoods_realTaxSupplyGoodsPrice</v>
      </c>
      <c r="P5255" s="3"/>
    </row>
    <row r="5256" spans="10:16" x14ac:dyDescent="0.45">
      <c r="J5256" s="4" t="s">
        <v>848</v>
      </c>
      <c r="K5256" s="4" t="s">
        <v>3059</v>
      </c>
      <c r="L5256" s="3"/>
      <c r="O5256" t="str">
        <f t="shared" si="181"/>
        <v>es_orderGoods_realTaxVatGoodsPrice</v>
      </c>
      <c r="P5256" s="3"/>
    </row>
    <row r="5257" spans="10:16" x14ac:dyDescent="0.45">
      <c r="J5257" s="4" t="s">
        <v>848</v>
      </c>
      <c r="K5257" s="4" t="s">
        <v>3060</v>
      </c>
      <c r="L5257" s="3"/>
      <c r="O5257" t="str">
        <f t="shared" si="181"/>
        <v>es_orderGoods_realTaxFreeGoodsPrice</v>
      </c>
      <c r="P5257" s="3"/>
    </row>
    <row r="5258" spans="10:16" x14ac:dyDescent="0.45">
      <c r="J5258" s="4" t="s">
        <v>848</v>
      </c>
      <c r="K5258" s="4" t="s">
        <v>3061</v>
      </c>
      <c r="L5258" s="3"/>
      <c r="O5258" t="str">
        <f t="shared" si="181"/>
        <v>es_orderGoods_divisionUseDeposit</v>
      </c>
      <c r="P5258" s="3"/>
    </row>
    <row r="5259" spans="10:16" x14ac:dyDescent="0.45">
      <c r="J5259" s="4" t="s">
        <v>848</v>
      </c>
      <c r="K5259" s="4" t="s">
        <v>3062</v>
      </c>
      <c r="L5259" s="3"/>
      <c r="O5259" t="str">
        <f t="shared" si="181"/>
        <v>es_orderGoods_divisionUseMileage</v>
      </c>
      <c r="P5259" s="3"/>
    </row>
    <row r="5260" spans="10:16" x14ac:dyDescent="0.45">
      <c r="J5260" s="4" t="s">
        <v>848</v>
      </c>
      <c r="K5260" s="4" t="s">
        <v>3063</v>
      </c>
      <c r="L5260" s="3"/>
      <c r="O5260" t="str">
        <f t="shared" si="181"/>
        <v>es_orderGoods_divisionGoodsDeliveryUseDeposit</v>
      </c>
      <c r="P5260" s="3"/>
    </row>
    <row r="5261" spans="10:16" x14ac:dyDescent="0.45">
      <c r="J5261" s="4" t="s">
        <v>848</v>
      </c>
      <c r="K5261" s="4" t="s">
        <v>3064</v>
      </c>
      <c r="L5261" s="3"/>
      <c r="O5261" t="str">
        <f t="shared" si="181"/>
        <v>es_orderGoods_divisionGoodsDeliveryUseMileage</v>
      </c>
      <c r="P5261" s="3"/>
    </row>
    <row r="5262" spans="10:16" x14ac:dyDescent="0.45">
      <c r="J5262" s="4" t="s">
        <v>848</v>
      </c>
      <c r="K5262" s="4" t="s">
        <v>3065</v>
      </c>
      <c r="L5262" s="3"/>
      <c r="O5262" t="str">
        <f t="shared" si="181"/>
        <v>es_orderGoods_divisionCouponOrderDcPrice</v>
      </c>
      <c r="P5262" s="3"/>
    </row>
    <row r="5263" spans="10:16" x14ac:dyDescent="0.45">
      <c r="J5263" s="4" t="s">
        <v>848</v>
      </c>
      <c r="K5263" s="4" t="s">
        <v>3066</v>
      </c>
      <c r="L5263" s="3"/>
      <c r="O5263" t="str">
        <f t="shared" si="181"/>
        <v>es_orderGoods_divisionCouponOrderMileage</v>
      </c>
      <c r="P5263" s="3"/>
    </row>
    <row r="5264" spans="10:16" x14ac:dyDescent="0.45">
      <c r="J5264" s="4" t="s">
        <v>848</v>
      </c>
      <c r="K5264" s="4" t="s">
        <v>2502</v>
      </c>
      <c r="L5264" s="3"/>
      <c r="O5264" t="str">
        <f t="shared" si="181"/>
        <v>es_orderGoods_addGoodsCnt</v>
      </c>
      <c r="P5264" s="3"/>
    </row>
    <row r="5265" spans="10:16" x14ac:dyDescent="0.45">
      <c r="J5265" s="4" t="s">
        <v>848</v>
      </c>
      <c r="K5265" s="4" t="s">
        <v>3067</v>
      </c>
      <c r="L5265" s="3"/>
      <c r="O5265" t="str">
        <f t="shared" si="181"/>
        <v>es_orderGoods_addGoodsPrice</v>
      </c>
      <c r="P5265" s="3"/>
    </row>
    <row r="5266" spans="10:16" x14ac:dyDescent="0.45">
      <c r="J5266" s="4" t="s">
        <v>848</v>
      </c>
      <c r="K5266" s="4" t="s">
        <v>3068</v>
      </c>
      <c r="L5266" s="3"/>
      <c r="O5266" t="str">
        <f t="shared" si="181"/>
        <v>es_orderGoods_optionPrice</v>
      </c>
      <c r="P5266" s="3"/>
    </row>
    <row r="5267" spans="10:16" x14ac:dyDescent="0.45">
      <c r="J5267" s="4" t="s">
        <v>848</v>
      </c>
      <c r="K5267" s="4" t="s">
        <v>3069</v>
      </c>
      <c r="L5267" s="3"/>
      <c r="O5267" t="str">
        <f t="shared" si="181"/>
        <v>es_orderGoods_optionCostPrice</v>
      </c>
      <c r="P5267" s="3"/>
    </row>
    <row r="5268" spans="10:16" x14ac:dyDescent="0.45">
      <c r="J5268" s="4" t="s">
        <v>848</v>
      </c>
      <c r="K5268" s="4" t="s">
        <v>3070</v>
      </c>
      <c r="L5268" s="3"/>
      <c r="O5268" t="str">
        <f t="shared" si="181"/>
        <v>es_orderGoods_optionTextPrice</v>
      </c>
      <c r="P5268" s="3"/>
    </row>
    <row r="5269" spans="10:16" x14ac:dyDescent="0.45">
      <c r="J5269" s="4" t="s">
        <v>848</v>
      </c>
      <c r="K5269" s="4" t="s">
        <v>2731</v>
      </c>
      <c r="L5269" s="3"/>
      <c r="O5269" t="str">
        <f t="shared" si="181"/>
        <v>es_orderGoods_fixedPrice</v>
      </c>
      <c r="P5269" s="3"/>
    </row>
    <row r="5270" spans="10:16" x14ac:dyDescent="0.45">
      <c r="J5270" s="4" t="s">
        <v>848</v>
      </c>
      <c r="K5270" s="4" t="s">
        <v>2732</v>
      </c>
      <c r="L5270" s="3"/>
      <c r="O5270" t="str">
        <f t="shared" si="181"/>
        <v>es_orderGoods_costPrice</v>
      </c>
      <c r="P5270" s="3"/>
    </row>
    <row r="5271" spans="10:16" x14ac:dyDescent="0.45">
      <c r="J5271" s="4" t="s">
        <v>848</v>
      </c>
      <c r="K5271" s="4" t="s">
        <v>3071</v>
      </c>
      <c r="L5271" s="3"/>
      <c r="O5271" t="str">
        <f t="shared" si="181"/>
        <v>es_orderGoods_goodsDcPrice</v>
      </c>
      <c r="P5271" s="3"/>
    </row>
    <row r="5272" spans="10:16" x14ac:dyDescent="0.45">
      <c r="J5272" s="4" t="s">
        <v>848</v>
      </c>
      <c r="K5272" s="4" t="s">
        <v>3072</v>
      </c>
      <c r="L5272" s="3"/>
      <c r="O5272" t="str">
        <f t="shared" si="181"/>
        <v>es_orderGoods_memberDcPrice</v>
      </c>
      <c r="P5272" s="3"/>
    </row>
    <row r="5273" spans="10:16" x14ac:dyDescent="0.45">
      <c r="J5273" s="4" t="s">
        <v>848</v>
      </c>
      <c r="K5273" s="4" t="s">
        <v>3073</v>
      </c>
      <c r="L5273" s="3"/>
      <c r="O5273" t="str">
        <f t="shared" si="181"/>
        <v>es_orderGoods_memberOverlapDcPrice</v>
      </c>
      <c r="P5273" s="3"/>
    </row>
    <row r="5274" spans="10:16" x14ac:dyDescent="0.45">
      <c r="J5274" s="4" t="s">
        <v>848</v>
      </c>
      <c r="K5274" s="4" t="s">
        <v>3074</v>
      </c>
      <c r="L5274" s="3"/>
      <c r="O5274" t="str">
        <f t="shared" si="181"/>
        <v>es_orderGoods_couponGoodsDcPrice</v>
      </c>
      <c r="P5274" s="3"/>
    </row>
    <row r="5275" spans="10:16" x14ac:dyDescent="0.45">
      <c r="J5275" s="4" t="s">
        <v>848</v>
      </c>
      <c r="K5275" s="4" t="s">
        <v>3075</v>
      </c>
      <c r="L5275" s="3"/>
      <c r="O5275" t="str">
        <f t="shared" si="181"/>
        <v>es_orderGoods_timeSalePrice</v>
      </c>
      <c r="P5275" s="3"/>
    </row>
    <row r="5276" spans="10:16" x14ac:dyDescent="0.45">
      <c r="J5276" s="4" t="s">
        <v>848</v>
      </c>
      <c r="K5276" s="4" t="s">
        <v>3076</v>
      </c>
      <c r="L5276" s="3"/>
      <c r="O5276" t="str">
        <f t="shared" si="181"/>
        <v>es_orderGoods_brandBankSalePrice</v>
      </c>
      <c r="P5276" s="3"/>
    </row>
    <row r="5277" spans="10:16" x14ac:dyDescent="0.45">
      <c r="J5277" s="4" t="s">
        <v>848</v>
      </c>
      <c r="K5277" s="4" t="s">
        <v>3077</v>
      </c>
      <c r="L5277" s="3"/>
      <c r="O5277" t="str">
        <f t="shared" si="181"/>
        <v>es_orderGoods_myappDcPrice</v>
      </c>
      <c r="P5277" s="3"/>
    </row>
    <row r="5278" spans="10:16" x14ac:dyDescent="0.45">
      <c r="J5278" s="4" t="s">
        <v>848</v>
      </c>
      <c r="K5278" s="4" t="s">
        <v>3078</v>
      </c>
      <c r="L5278" s="3"/>
      <c r="O5278" t="str">
        <f t="shared" si="181"/>
        <v>es_orderGoods_goodsDeliveryCollectPrice</v>
      </c>
      <c r="P5278" s="3"/>
    </row>
    <row r="5279" spans="10:16" x14ac:dyDescent="0.45">
      <c r="J5279" s="4" t="s">
        <v>848</v>
      </c>
      <c r="K5279" s="4" t="s">
        <v>3079</v>
      </c>
      <c r="L5279" s="3"/>
      <c r="O5279" t="str">
        <f t="shared" si="181"/>
        <v>es_orderGoods_goodsMileage</v>
      </c>
      <c r="P5279" s="3"/>
    </row>
    <row r="5280" spans="10:16" x14ac:dyDescent="0.45">
      <c r="J5280" s="4" t="s">
        <v>848</v>
      </c>
      <c r="K5280" s="4" t="s">
        <v>3080</v>
      </c>
      <c r="L5280" s="3"/>
      <c r="O5280" t="str">
        <f t="shared" si="181"/>
        <v>es_orderGoods_memberMileage</v>
      </c>
      <c r="P5280" s="3"/>
    </row>
    <row r="5281" spans="10:16" x14ac:dyDescent="0.45">
      <c r="J5281" s="4" t="s">
        <v>848</v>
      </c>
      <c r="K5281" s="4" t="s">
        <v>3081</v>
      </c>
      <c r="L5281" s="3"/>
      <c r="O5281" t="str">
        <f t="shared" si="181"/>
        <v>es_orderGoods_couponGoodsMileage</v>
      </c>
      <c r="P5281" s="3"/>
    </row>
    <row r="5282" spans="10:16" x14ac:dyDescent="0.45">
      <c r="J5282" s="4" t="s">
        <v>848</v>
      </c>
      <c r="K5282" s="4" t="s">
        <v>3082</v>
      </c>
      <c r="L5282" s="3"/>
      <c r="O5282" t="str">
        <f t="shared" si="181"/>
        <v>es_orderGoods_goodsDeliveryCollectFl</v>
      </c>
      <c r="P5282" s="3"/>
    </row>
    <row r="5283" spans="10:16" x14ac:dyDescent="0.45">
      <c r="J5283" s="4" t="s">
        <v>848</v>
      </c>
      <c r="K5283" s="4" t="s">
        <v>3083</v>
      </c>
      <c r="L5283" s="3"/>
      <c r="O5283" t="str">
        <f t="shared" si="181"/>
        <v>es_orderGoods_minusDepositFl</v>
      </c>
      <c r="P5283" s="3"/>
    </row>
    <row r="5284" spans="10:16" x14ac:dyDescent="0.45">
      <c r="J5284" s="4" t="s">
        <v>848</v>
      </c>
      <c r="K5284" s="4" t="s">
        <v>3084</v>
      </c>
      <c r="L5284" s="3"/>
      <c r="O5284" t="str">
        <f t="shared" si="181"/>
        <v>es_orderGoods_minusRestoreDepositFl</v>
      </c>
      <c r="P5284" s="3"/>
    </row>
    <row r="5285" spans="10:16" x14ac:dyDescent="0.45">
      <c r="J5285" s="4" t="s">
        <v>848</v>
      </c>
      <c r="K5285" s="4" t="s">
        <v>3085</v>
      </c>
      <c r="L5285" s="3"/>
      <c r="O5285" t="str">
        <f t="shared" si="181"/>
        <v>es_orderGoods_minusMileageFl</v>
      </c>
      <c r="P5285" s="3"/>
    </row>
    <row r="5286" spans="10:16" x14ac:dyDescent="0.45">
      <c r="J5286" s="4" t="s">
        <v>848</v>
      </c>
      <c r="K5286" s="4" t="s">
        <v>3086</v>
      </c>
      <c r="L5286" s="3"/>
      <c r="O5286" t="str">
        <f t="shared" si="181"/>
        <v>es_orderGoods_minusRestoreMileageFl</v>
      </c>
      <c r="P5286" s="3"/>
    </row>
    <row r="5287" spans="10:16" x14ac:dyDescent="0.45">
      <c r="J5287" s="4" t="s">
        <v>848</v>
      </c>
      <c r="K5287" s="4" t="s">
        <v>3087</v>
      </c>
      <c r="L5287" s="3"/>
      <c r="O5287" t="str">
        <f t="shared" si="181"/>
        <v>es_orderGoods_plusMileageFl</v>
      </c>
      <c r="P5287" s="3"/>
    </row>
    <row r="5288" spans="10:16" x14ac:dyDescent="0.45">
      <c r="J5288" s="4" t="s">
        <v>848</v>
      </c>
      <c r="K5288" s="4" t="s">
        <v>3088</v>
      </c>
      <c r="L5288" s="3"/>
      <c r="O5288" t="str">
        <f t="shared" si="181"/>
        <v>es_orderGoods_plusRestoreMileageFl</v>
      </c>
      <c r="P5288" s="3"/>
    </row>
    <row r="5289" spans="10:16" x14ac:dyDescent="0.45">
      <c r="J5289" s="4" t="s">
        <v>848</v>
      </c>
      <c r="K5289" s="4" t="s">
        <v>3089</v>
      </c>
      <c r="L5289" s="3"/>
      <c r="O5289" t="str">
        <f t="shared" si="181"/>
        <v>es_orderGoods_minusStockFl</v>
      </c>
      <c r="P5289" s="3"/>
    </row>
    <row r="5290" spans="10:16" x14ac:dyDescent="0.45">
      <c r="J5290" s="4" t="s">
        <v>848</v>
      </c>
      <c r="K5290" s="4" t="s">
        <v>3090</v>
      </c>
      <c r="L5290" s="3"/>
      <c r="O5290" t="str">
        <f t="shared" si="181"/>
        <v>es_orderGoods_minusRestoreStockFl</v>
      </c>
      <c r="P5290" s="3"/>
    </row>
    <row r="5291" spans="10:16" x14ac:dyDescent="0.45">
      <c r="J5291" s="4" t="s">
        <v>848</v>
      </c>
      <c r="K5291" s="4" t="s">
        <v>2499</v>
      </c>
      <c r="L5291" s="3"/>
      <c r="O5291" t="str">
        <f t="shared" si="181"/>
        <v>es_orderGoods_optionSno</v>
      </c>
      <c r="P5291" s="3"/>
    </row>
    <row r="5292" spans="10:16" x14ac:dyDescent="0.45">
      <c r="J5292" s="4" t="s">
        <v>848</v>
      </c>
      <c r="K5292" s="4" t="s">
        <v>3091</v>
      </c>
      <c r="L5292" s="3"/>
      <c r="O5292" t="str">
        <f t="shared" si="181"/>
        <v>es_orderGoods_optionInfo</v>
      </c>
      <c r="P5292" s="3"/>
    </row>
    <row r="5293" spans="10:16" x14ac:dyDescent="0.45">
      <c r="J5293" s="4" t="s">
        <v>848</v>
      </c>
      <c r="K5293" s="4" t="s">
        <v>3092</v>
      </c>
      <c r="L5293" s="3"/>
      <c r="O5293" t="str">
        <f t="shared" si="181"/>
        <v>es_orderGoods_optionTextInfo</v>
      </c>
      <c r="P5293" s="3"/>
    </row>
    <row r="5294" spans="10:16" x14ac:dyDescent="0.45">
      <c r="J5294" s="4" t="s">
        <v>848</v>
      </c>
      <c r="K5294" s="4" t="s">
        <v>3093</v>
      </c>
      <c r="L5294" s="3"/>
      <c r="O5294" t="str">
        <f t="shared" si="181"/>
        <v>es_orderGoods_goodsTaxInfo</v>
      </c>
      <c r="P5294" s="3"/>
    </row>
    <row r="5295" spans="10:16" x14ac:dyDescent="0.45">
      <c r="J5295" s="4" t="s">
        <v>848</v>
      </c>
      <c r="K5295" s="4" t="s">
        <v>2511</v>
      </c>
      <c r="L5295" s="3"/>
      <c r="O5295" t="str">
        <f t="shared" si="181"/>
        <v>es_orderGoods_cateCd</v>
      </c>
      <c r="P5295" s="3"/>
    </row>
    <row r="5296" spans="10:16" x14ac:dyDescent="0.45">
      <c r="J5296" s="4" t="s">
        <v>848</v>
      </c>
      <c r="K5296" s="4" t="s">
        <v>3094</v>
      </c>
      <c r="L5296" s="3"/>
      <c r="O5296" t="str">
        <f t="shared" si="181"/>
        <v>es_orderGoods_cateAllCd</v>
      </c>
      <c r="P5296" s="3"/>
    </row>
    <row r="5297" spans="10:16" x14ac:dyDescent="0.45">
      <c r="J5297" s="4" t="s">
        <v>848</v>
      </c>
      <c r="K5297" s="4" t="s">
        <v>2669</v>
      </c>
      <c r="L5297" s="3"/>
      <c r="O5297" t="str">
        <f t="shared" si="181"/>
        <v>es_orderGoods_brandCd</v>
      </c>
      <c r="P5297" s="3"/>
    </row>
    <row r="5298" spans="10:16" x14ac:dyDescent="0.45">
      <c r="J5298" s="4" t="s">
        <v>848</v>
      </c>
      <c r="K5298" s="4" t="s">
        <v>2670</v>
      </c>
      <c r="L5298" s="3" t="s">
        <v>5506</v>
      </c>
      <c r="O5298" t="str">
        <f t="shared" si="181"/>
        <v>es_orderGoods_makerNm</v>
      </c>
      <c r="P5298" s="3" t="s">
        <v>5506</v>
      </c>
    </row>
    <row r="5299" spans="10:16" x14ac:dyDescent="0.45">
      <c r="J5299" s="4" t="s">
        <v>848</v>
      </c>
      <c r="K5299" s="4" t="s">
        <v>2671</v>
      </c>
      <c r="L5299" s="3"/>
      <c r="O5299" t="str">
        <f t="shared" si="181"/>
        <v>es_orderGoods_originNm</v>
      </c>
      <c r="P5299" s="3"/>
    </row>
    <row r="5300" spans="10:16" x14ac:dyDescent="0.45">
      <c r="J5300" s="4" t="s">
        <v>848</v>
      </c>
      <c r="K5300" s="4" t="s">
        <v>1633</v>
      </c>
      <c r="L5300" s="3"/>
      <c r="O5300" t="str">
        <f t="shared" si="181"/>
        <v>es_orderGoods_hscode</v>
      </c>
      <c r="P5300" s="3"/>
    </row>
    <row r="5301" spans="10:16" x14ac:dyDescent="0.45">
      <c r="J5301" s="4" t="s">
        <v>848</v>
      </c>
      <c r="K5301" s="4" t="s">
        <v>3095</v>
      </c>
      <c r="L5301" s="3"/>
      <c r="O5301" t="str">
        <f t="shared" si="181"/>
        <v>es_orderGoods_deliveryLog</v>
      </c>
      <c r="P5301" s="3"/>
    </row>
    <row r="5302" spans="10:16" x14ac:dyDescent="0.45">
      <c r="J5302" s="4" t="s">
        <v>848</v>
      </c>
      <c r="K5302" s="4" t="s">
        <v>3096</v>
      </c>
      <c r="L5302" s="3"/>
      <c r="O5302" t="str">
        <f t="shared" si="181"/>
        <v>es_orderGoods_cancelDt</v>
      </c>
      <c r="P5302" s="3"/>
    </row>
    <row r="5303" spans="10:16" x14ac:dyDescent="0.45">
      <c r="J5303" s="4" t="s">
        <v>848</v>
      </c>
      <c r="K5303" s="4" t="s">
        <v>3025</v>
      </c>
      <c r="L5303" s="3" t="s">
        <v>5506</v>
      </c>
      <c r="O5303" t="str">
        <f t="shared" si="181"/>
        <v>es_orderGoods_paymentDt</v>
      </c>
      <c r="P5303" s="3" t="s">
        <v>5506</v>
      </c>
    </row>
    <row r="5304" spans="10:16" x14ac:dyDescent="0.45">
      <c r="J5304" s="4" t="s">
        <v>848</v>
      </c>
      <c r="K5304" s="4" t="s">
        <v>3097</v>
      </c>
      <c r="L5304" s="3"/>
      <c r="O5304" t="str">
        <f t="shared" si="181"/>
        <v>es_orderGoods_invoiceDt</v>
      </c>
      <c r="P5304" s="3"/>
    </row>
    <row r="5305" spans="10:16" x14ac:dyDescent="0.45">
      <c r="J5305" s="4" t="s">
        <v>848</v>
      </c>
      <c r="K5305" s="4" t="s">
        <v>3098</v>
      </c>
      <c r="L5305" s="3"/>
      <c r="O5305" t="str">
        <f t="shared" si="181"/>
        <v>es_orderGoods_deliveryDt</v>
      </c>
      <c r="P5305" s="3"/>
    </row>
    <row r="5306" spans="10:16" x14ac:dyDescent="0.45">
      <c r="J5306" s="4" t="s">
        <v>848</v>
      </c>
      <c r="K5306" s="4" t="s">
        <v>3099</v>
      </c>
      <c r="L5306" s="3" t="s">
        <v>5506</v>
      </c>
      <c r="O5306" t="str">
        <f t="shared" si="181"/>
        <v>es_orderGoods_deliveryCompleteDt</v>
      </c>
      <c r="P5306" s="3" t="s">
        <v>5506</v>
      </c>
    </row>
    <row r="5307" spans="10:16" x14ac:dyDescent="0.45">
      <c r="J5307" s="4" t="s">
        <v>848</v>
      </c>
      <c r="K5307" s="4" t="s">
        <v>3100</v>
      </c>
      <c r="L5307" s="3"/>
      <c r="O5307" t="str">
        <f t="shared" si="181"/>
        <v>es_orderGoods_finishDt</v>
      </c>
      <c r="P5307" s="3"/>
    </row>
    <row r="5308" spans="10:16" x14ac:dyDescent="0.45">
      <c r="J5308" s="4" t="s">
        <v>848</v>
      </c>
      <c r="K5308" s="4" t="s">
        <v>3101</v>
      </c>
      <c r="L5308" s="3" t="s">
        <v>5506</v>
      </c>
      <c r="O5308" t="str">
        <f t="shared" si="181"/>
        <v>es_orderGoods_mileageGiveDt</v>
      </c>
      <c r="P5308" s="3" t="s">
        <v>5506</v>
      </c>
    </row>
    <row r="5309" spans="10:16" x14ac:dyDescent="0.45">
      <c r="J5309" s="4" t="s">
        <v>848</v>
      </c>
      <c r="K5309" s="4" t="s">
        <v>3019</v>
      </c>
      <c r="L5309" s="3"/>
      <c r="O5309" t="str">
        <f t="shared" si="181"/>
        <v>es_orderGoods_checkoutData</v>
      </c>
      <c r="P5309" s="3"/>
    </row>
    <row r="5310" spans="10:16" x14ac:dyDescent="0.45">
      <c r="J5310" s="4" t="s">
        <v>848</v>
      </c>
      <c r="K5310" s="4" t="s">
        <v>3102</v>
      </c>
      <c r="L5310" s="3"/>
      <c r="O5310" t="str">
        <f t="shared" si="181"/>
        <v>es_orderGoods_statisticsOrderFl</v>
      </c>
      <c r="P5310" s="3"/>
    </row>
    <row r="5311" spans="10:16" x14ac:dyDescent="0.45">
      <c r="J5311" s="4" t="s">
        <v>848</v>
      </c>
      <c r="K5311" s="4" t="s">
        <v>3103</v>
      </c>
      <c r="L5311" s="3"/>
      <c r="O5311" t="str">
        <f t="shared" si="181"/>
        <v>es_orderGoods_statisticsGoodsFl</v>
      </c>
      <c r="P5311" s="3"/>
    </row>
    <row r="5312" spans="10:16" x14ac:dyDescent="0.45">
      <c r="J5312" s="4" t="s">
        <v>848</v>
      </c>
      <c r="K5312" s="4" t="s">
        <v>3104</v>
      </c>
      <c r="L5312" s="3"/>
      <c r="O5312" t="str">
        <f t="shared" si="181"/>
        <v>es_orderGoods_sendSmsFl</v>
      </c>
      <c r="P5312" s="3"/>
    </row>
    <row r="5313" spans="10:16" x14ac:dyDescent="0.45">
      <c r="J5313" s="4" t="s">
        <v>848</v>
      </c>
      <c r="K5313" s="4" t="s">
        <v>2505</v>
      </c>
      <c r="L5313" s="3"/>
      <c r="O5313" t="str">
        <f t="shared" si="181"/>
        <v>es_orderGoods_deliveryMethodFl</v>
      </c>
      <c r="P5313" s="3"/>
    </row>
    <row r="5314" spans="10:16" x14ac:dyDescent="0.45">
      <c r="J5314" s="4" t="s">
        <v>848</v>
      </c>
      <c r="K5314" s="4" t="s">
        <v>3105</v>
      </c>
      <c r="L5314" s="3"/>
      <c r="O5314" t="str">
        <f t="shared" si="181"/>
        <v>es_orderGoods_enuri</v>
      </c>
      <c r="P5314" s="3"/>
    </row>
    <row r="5315" spans="10:16" x14ac:dyDescent="0.45">
      <c r="J5315" s="4" t="s">
        <v>848</v>
      </c>
      <c r="K5315" s="4" t="s">
        <v>3106</v>
      </c>
      <c r="L5315" s="3"/>
      <c r="O5315" t="str">
        <f t="shared" si="181"/>
        <v>es_orderGoods_goodsDiscountInfo</v>
      </c>
      <c r="P5315" s="3"/>
    </row>
    <row r="5316" spans="10:16" x14ac:dyDescent="0.45">
      <c r="J5316" s="4" t="s">
        <v>848</v>
      </c>
      <c r="K5316" s="4" t="s">
        <v>3107</v>
      </c>
      <c r="L5316" s="3"/>
      <c r="O5316" t="str">
        <f t="shared" si="181"/>
        <v>es_orderGoods_goodsMileageAddInfo</v>
      </c>
      <c r="P5316" s="3"/>
    </row>
    <row r="5317" spans="10:16" x14ac:dyDescent="0.45">
      <c r="J5317" s="4" t="s">
        <v>848</v>
      </c>
      <c r="K5317" s="4" t="s">
        <v>3108</v>
      </c>
      <c r="L5317" s="3"/>
      <c r="O5317" t="str">
        <f t="shared" ref="O5317:O5380" si="182">J5317&amp;"_"&amp;K5317</f>
        <v>es_orderGoods_inflow</v>
      </c>
      <c r="P5317" s="3"/>
    </row>
    <row r="5318" spans="10:16" x14ac:dyDescent="0.45">
      <c r="J5318" s="4" t="s">
        <v>848</v>
      </c>
      <c r="K5318" s="4" t="s">
        <v>2509</v>
      </c>
      <c r="L5318" s="3"/>
      <c r="O5318" t="str">
        <f t="shared" si="182"/>
        <v>es_orderGoods_linkMainTheme</v>
      </c>
      <c r="P5318" s="3"/>
    </row>
    <row r="5319" spans="10:16" x14ac:dyDescent="0.45">
      <c r="J5319" s="4" t="s">
        <v>848</v>
      </c>
      <c r="K5319" s="4" t="s">
        <v>3109</v>
      </c>
      <c r="L5319" s="3"/>
      <c r="O5319" t="str">
        <f t="shared" si="182"/>
        <v>es_orderGoods_visitAddress</v>
      </c>
      <c r="P5319" s="3"/>
    </row>
    <row r="5320" spans="10:16" x14ac:dyDescent="0.45">
      <c r="J5320" s="4" t="s">
        <v>848</v>
      </c>
      <c r="K5320" s="4" t="s">
        <v>2486</v>
      </c>
      <c r="L5320" s="3" t="s">
        <v>5506</v>
      </c>
      <c r="O5320" t="str">
        <f t="shared" si="182"/>
        <v>es_orderGoods_regDt</v>
      </c>
      <c r="P5320" s="3" t="s">
        <v>5506</v>
      </c>
    </row>
    <row r="5321" spans="10:16" x14ac:dyDescent="0.45">
      <c r="J5321" s="4" t="s">
        <v>848</v>
      </c>
      <c r="K5321" s="4" t="s">
        <v>2487</v>
      </c>
      <c r="L5321" s="3" t="s">
        <v>5506</v>
      </c>
      <c r="O5321" t="str">
        <f t="shared" si="182"/>
        <v>es_orderGoods_modDt</v>
      </c>
      <c r="P5321" s="3" t="s">
        <v>5506</v>
      </c>
    </row>
    <row r="5322" spans="10:16" x14ac:dyDescent="0.45">
      <c r="J5322" s="4" t="s">
        <v>848</v>
      </c>
      <c r="K5322" s="4" t="s">
        <v>2796</v>
      </c>
      <c r="L5322" s="3"/>
      <c r="O5322" t="str">
        <f t="shared" si="182"/>
        <v>es_orderGoods_goodsVolume</v>
      </c>
      <c r="P5322" s="3"/>
    </row>
    <row r="5323" spans="10:16" x14ac:dyDescent="0.45">
      <c r="J5323" s="4" t="s">
        <v>848</v>
      </c>
      <c r="K5323" s="4" t="s">
        <v>3110</v>
      </c>
      <c r="L5323" s="3"/>
      <c r="O5323" t="str">
        <f t="shared" si="182"/>
        <v>es_orderGoods_couponMileageFl</v>
      </c>
      <c r="P5323" s="3"/>
    </row>
    <row r="5324" spans="10:16" x14ac:dyDescent="0.45">
      <c r="J5324" s="4" t="s">
        <v>3662</v>
      </c>
      <c r="K5324" s="4" t="s">
        <v>2450</v>
      </c>
      <c r="L5324" s="3"/>
      <c r="O5324" t="str">
        <f t="shared" si="182"/>
        <v>es_orderGoodsOriginal_sno</v>
      </c>
      <c r="P5324" s="3"/>
    </row>
    <row r="5325" spans="10:16" x14ac:dyDescent="0.45">
      <c r="J5325" s="4" t="s">
        <v>3662</v>
      </c>
      <c r="K5325" s="4" t="s">
        <v>2477</v>
      </c>
      <c r="L5325" s="3" t="s">
        <v>5506</v>
      </c>
      <c r="O5325" t="str">
        <f t="shared" si="182"/>
        <v>es_orderGoodsOriginal_orderNo</v>
      </c>
      <c r="P5325" s="3" t="s">
        <v>5506</v>
      </c>
    </row>
    <row r="5326" spans="10:16" x14ac:dyDescent="0.45">
      <c r="J5326" s="4" t="s">
        <v>3662</v>
      </c>
      <c r="K5326" s="4" t="s">
        <v>2496</v>
      </c>
      <c r="L5326" s="3"/>
      <c r="O5326" t="str">
        <f t="shared" si="182"/>
        <v>es_orderGoodsOriginal_mallSno</v>
      </c>
      <c r="P5326" s="3"/>
    </row>
    <row r="5327" spans="10:16" x14ac:dyDescent="0.45">
      <c r="J5327" s="4" t="s">
        <v>3662</v>
      </c>
      <c r="K5327" s="4" t="s">
        <v>3040</v>
      </c>
      <c r="L5327" s="3"/>
      <c r="O5327" t="str">
        <f t="shared" si="182"/>
        <v>es_orderGoodsOriginal_apiOrderGoodsNo</v>
      </c>
      <c r="P5327" s="3"/>
    </row>
    <row r="5328" spans="10:16" x14ac:dyDescent="0.45">
      <c r="J5328" s="4" t="s">
        <v>3662</v>
      </c>
      <c r="K5328" s="4" t="s">
        <v>3031</v>
      </c>
      <c r="L5328" s="3"/>
      <c r="O5328" t="str">
        <f t="shared" si="182"/>
        <v>es_orderGoodsOriginal_orderCd</v>
      </c>
      <c r="P5328" s="3"/>
    </row>
    <row r="5329" spans="10:16" x14ac:dyDescent="0.45">
      <c r="J5329" s="4" t="s">
        <v>3662</v>
      </c>
      <c r="K5329" s="4" t="s">
        <v>3041</v>
      </c>
      <c r="L5329" s="3"/>
      <c r="O5329" t="str">
        <f t="shared" si="182"/>
        <v>es_orderGoodsOriginal_orderGroupCd</v>
      </c>
      <c r="P5329" s="3"/>
    </row>
    <row r="5330" spans="10:16" x14ac:dyDescent="0.45">
      <c r="J5330" s="4" t="s">
        <v>3662</v>
      </c>
      <c r="K5330" s="4" t="s">
        <v>3042</v>
      </c>
      <c r="L5330" s="3"/>
      <c r="O5330" t="str">
        <f t="shared" si="182"/>
        <v>es_orderGoodsOriginal_userHandleSno</v>
      </c>
      <c r="P5330" s="3"/>
    </row>
    <row r="5331" spans="10:16" x14ac:dyDescent="0.45">
      <c r="J5331" s="4" t="s">
        <v>3662</v>
      </c>
      <c r="K5331" s="4" t="s">
        <v>3043</v>
      </c>
      <c r="L5331" s="3"/>
      <c r="O5331" t="str">
        <f t="shared" si="182"/>
        <v>es_orderGoodsOriginal_handleSno</v>
      </c>
      <c r="P5331" s="3"/>
    </row>
    <row r="5332" spans="10:16" x14ac:dyDescent="0.45">
      <c r="J5332" s="4" t="s">
        <v>3662</v>
      </c>
      <c r="K5332" s="4" t="s">
        <v>3044</v>
      </c>
      <c r="L5332" s="3"/>
      <c r="O5332" t="str">
        <f t="shared" si="182"/>
        <v>es_orderGoodsOriginal_eventSno</v>
      </c>
      <c r="P5332" s="3"/>
    </row>
    <row r="5333" spans="10:16" x14ac:dyDescent="0.45">
      <c r="J5333" s="4" t="s">
        <v>3662</v>
      </c>
      <c r="K5333" s="4" t="s">
        <v>2936</v>
      </c>
      <c r="L5333" s="3"/>
      <c r="O5333" t="str">
        <f t="shared" si="182"/>
        <v>es_orderGoodsOriginal_orderStatus</v>
      </c>
      <c r="P5333" s="3"/>
    </row>
    <row r="5334" spans="10:16" x14ac:dyDescent="0.45">
      <c r="J5334" s="4" t="s">
        <v>3662</v>
      </c>
      <c r="K5334" s="4" t="s">
        <v>3045</v>
      </c>
      <c r="L5334" s="3"/>
      <c r="O5334" t="str">
        <f t="shared" si="182"/>
        <v>es_orderGoodsOriginal_orderDeliverySno</v>
      </c>
      <c r="P5334" s="3"/>
    </row>
    <row r="5335" spans="10:16" x14ac:dyDescent="0.45">
      <c r="J5335" s="4" t="s">
        <v>3662</v>
      </c>
      <c r="K5335" s="4" t="s">
        <v>3046</v>
      </c>
      <c r="L5335" s="3"/>
      <c r="O5335" t="str">
        <f t="shared" si="182"/>
        <v>es_orderGoodsOriginal_invoiceCompanySno</v>
      </c>
      <c r="P5335" s="3"/>
    </row>
    <row r="5336" spans="10:16" x14ac:dyDescent="0.45">
      <c r="J5336" s="4" t="s">
        <v>3662</v>
      </c>
      <c r="K5336" s="4" t="s">
        <v>3047</v>
      </c>
      <c r="L5336" s="3"/>
      <c r="O5336" t="str">
        <f t="shared" si="182"/>
        <v>es_orderGoodsOriginal_invoiceNo</v>
      </c>
      <c r="P5336" s="3"/>
    </row>
    <row r="5337" spans="10:16" x14ac:dyDescent="0.45">
      <c r="J5337" s="4" t="s">
        <v>3662</v>
      </c>
      <c r="K5337" s="4" t="s">
        <v>2654</v>
      </c>
      <c r="L5337" s="3"/>
      <c r="O5337" t="str">
        <f t="shared" si="182"/>
        <v>es_orderGoodsOriginal_scmNo</v>
      </c>
      <c r="P5337" s="3"/>
    </row>
    <row r="5338" spans="10:16" x14ac:dyDescent="0.45">
      <c r="J5338" s="4" t="s">
        <v>3662</v>
      </c>
      <c r="K5338" s="4" t="s">
        <v>2655</v>
      </c>
      <c r="L5338" s="3"/>
      <c r="O5338" t="str">
        <f t="shared" si="182"/>
        <v>es_orderGoodsOriginal_purchaseNo</v>
      </c>
      <c r="P5338" s="3"/>
    </row>
    <row r="5339" spans="10:16" x14ac:dyDescent="0.45">
      <c r="J5339" s="4" t="s">
        <v>3662</v>
      </c>
      <c r="K5339" s="4" t="s">
        <v>2661</v>
      </c>
      <c r="L5339" s="3"/>
      <c r="O5339" t="str">
        <f t="shared" si="182"/>
        <v>es_orderGoodsOriginal_commission</v>
      </c>
      <c r="P5339" s="3"/>
    </row>
    <row r="5340" spans="10:16" x14ac:dyDescent="0.45">
      <c r="J5340" s="4" t="s">
        <v>3662</v>
      </c>
      <c r="K5340" s="4" t="s">
        <v>3048</v>
      </c>
      <c r="L5340" s="3"/>
      <c r="O5340" t="str">
        <f t="shared" si="182"/>
        <v>es_orderGoodsOriginal_scmAdjustNo</v>
      </c>
      <c r="P5340" s="3"/>
    </row>
    <row r="5341" spans="10:16" x14ac:dyDescent="0.45">
      <c r="J5341" s="4" t="s">
        <v>3662</v>
      </c>
      <c r="K5341" s="4" t="s">
        <v>3049</v>
      </c>
      <c r="L5341" s="3"/>
      <c r="O5341" t="str">
        <f t="shared" si="182"/>
        <v>es_orderGoodsOriginal_scmAdjustAfterNo</v>
      </c>
      <c r="P5341" s="3"/>
    </row>
    <row r="5342" spans="10:16" x14ac:dyDescent="0.45">
      <c r="J5342" s="4" t="s">
        <v>3662</v>
      </c>
      <c r="K5342" s="4" t="s">
        <v>3050</v>
      </c>
      <c r="L5342" s="3"/>
      <c r="O5342" t="str">
        <f t="shared" si="182"/>
        <v>es_orderGoodsOriginal_goodsType</v>
      </c>
      <c r="P5342" s="3"/>
    </row>
    <row r="5343" spans="10:16" x14ac:dyDescent="0.45">
      <c r="J5343" s="4" t="s">
        <v>3662</v>
      </c>
      <c r="K5343" s="4" t="s">
        <v>3051</v>
      </c>
      <c r="L5343" s="3"/>
      <c r="O5343" t="str">
        <f t="shared" si="182"/>
        <v>es_orderGoodsOriginal_timeSaleFl</v>
      </c>
      <c r="P5343" s="3"/>
    </row>
    <row r="5344" spans="10:16" x14ac:dyDescent="0.45">
      <c r="J5344" s="4" t="s">
        <v>3662</v>
      </c>
      <c r="K5344" s="4" t="s">
        <v>3052</v>
      </c>
      <c r="L5344" s="3"/>
      <c r="O5344" t="str">
        <f t="shared" si="182"/>
        <v>es_orderGoodsOriginal_parentMustFl</v>
      </c>
      <c r="P5344" s="3"/>
    </row>
    <row r="5345" spans="10:16" x14ac:dyDescent="0.45">
      <c r="J5345" s="4" t="s">
        <v>3662</v>
      </c>
      <c r="K5345" s="4" t="s">
        <v>3053</v>
      </c>
      <c r="L5345" s="3"/>
      <c r="O5345" t="str">
        <f t="shared" si="182"/>
        <v>es_orderGoodsOriginal_parentGoodsNo</v>
      </c>
      <c r="P5345" s="3"/>
    </row>
    <row r="5346" spans="10:16" x14ac:dyDescent="0.45">
      <c r="J5346" s="4" t="s">
        <v>3662</v>
      </c>
      <c r="K5346" s="4" t="s">
        <v>2475</v>
      </c>
      <c r="L5346" s="3"/>
      <c r="O5346" t="str">
        <f t="shared" si="182"/>
        <v>es_orderGoodsOriginal_goodsNo</v>
      </c>
      <c r="P5346" s="3"/>
    </row>
    <row r="5347" spans="10:16" x14ac:dyDescent="0.45">
      <c r="J5347" s="4" t="s">
        <v>3662</v>
      </c>
      <c r="K5347" s="4" t="s">
        <v>2662</v>
      </c>
      <c r="L5347" s="3"/>
      <c r="O5347" t="str">
        <f t="shared" si="182"/>
        <v>es_orderGoodsOriginal_goodsCd</v>
      </c>
      <c r="P5347" s="3"/>
    </row>
    <row r="5348" spans="10:16" x14ac:dyDescent="0.45">
      <c r="J5348" s="4" t="s">
        <v>3662</v>
      </c>
      <c r="K5348" s="4" t="s">
        <v>2672</v>
      </c>
      <c r="L5348" s="3"/>
      <c r="O5348" t="str">
        <f t="shared" si="182"/>
        <v>es_orderGoodsOriginal_goodsModelNo</v>
      </c>
      <c r="P5348" s="3"/>
    </row>
    <row r="5349" spans="10:16" x14ac:dyDescent="0.45">
      <c r="J5349" s="4" t="s">
        <v>3662</v>
      </c>
      <c r="K5349" s="4" t="s">
        <v>2645</v>
      </c>
      <c r="L5349" s="3"/>
      <c r="O5349" t="str">
        <f t="shared" si="182"/>
        <v>es_orderGoodsOriginal_goodsNm</v>
      </c>
      <c r="P5349" s="3"/>
    </row>
    <row r="5350" spans="10:16" x14ac:dyDescent="0.45">
      <c r="J5350" s="4" t="s">
        <v>3662</v>
      </c>
      <c r="K5350" s="4" t="s">
        <v>3054</v>
      </c>
      <c r="L5350" s="3"/>
      <c r="O5350" t="str">
        <f t="shared" si="182"/>
        <v>es_orderGoodsOriginal_goodsNmStandard</v>
      </c>
      <c r="P5350" s="3"/>
    </row>
    <row r="5351" spans="10:16" x14ac:dyDescent="0.45">
      <c r="J5351" s="4" t="s">
        <v>3662</v>
      </c>
      <c r="K5351" s="4" t="s">
        <v>2693</v>
      </c>
      <c r="L5351" s="3"/>
      <c r="O5351" t="str">
        <f t="shared" si="182"/>
        <v>es_orderGoodsOriginal_goodsWeight</v>
      </c>
      <c r="P5351" s="3"/>
    </row>
    <row r="5352" spans="10:16" x14ac:dyDescent="0.45">
      <c r="J5352" s="4" t="s">
        <v>3662</v>
      </c>
      <c r="K5352" s="4" t="s">
        <v>2500</v>
      </c>
      <c r="L5352" s="3"/>
      <c r="O5352" t="str">
        <f t="shared" si="182"/>
        <v>es_orderGoodsOriginal_goodsCnt</v>
      </c>
      <c r="P5352" s="3"/>
    </row>
    <row r="5353" spans="10:16" x14ac:dyDescent="0.45">
      <c r="J5353" s="4" t="s">
        <v>3662</v>
      </c>
      <c r="K5353" s="4" t="s">
        <v>2730</v>
      </c>
      <c r="L5353" s="3"/>
      <c r="O5353" t="str">
        <f t="shared" si="182"/>
        <v>es_orderGoodsOriginal_goodsPrice</v>
      </c>
      <c r="P5353" s="3"/>
    </row>
    <row r="5354" spans="10:16" x14ac:dyDescent="0.45">
      <c r="J5354" s="4" t="s">
        <v>3662</v>
      </c>
      <c r="K5354" s="4" t="s">
        <v>3055</v>
      </c>
      <c r="L5354" s="3"/>
      <c r="O5354" t="str">
        <f t="shared" si="182"/>
        <v>es_orderGoodsOriginal_taxSupplyGoodsPrice</v>
      </c>
      <c r="P5354" s="3"/>
    </row>
    <row r="5355" spans="10:16" x14ac:dyDescent="0.45">
      <c r="J5355" s="4" t="s">
        <v>3662</v>
      </c>
      <c r="K5355" s="4" t="s">
        <v>3056</v>
      </c>
      <c r="L5355" s="3"/>
      <c r="O5355" t="str">
        <f t="shared" si="182"/>
        <v>es_orderGoodsOriginal_taxVatGoodsPrice</v>
      </c>
      <c r="P5355" s="3"/>
    </row>
    <row r="5356" spans="10:16" x14ac:dyDescent="0.45">
      <c r="J5356" s="4" t="s">
        <v>3662</v>
      </c>
      <c r="K5356" s="4" t="s">
        <v>3057</v>
      </c>
      <c r="L5356" s="3"/>
      <c r="O5356" t="str">
        <f t="shared" si="182"/>
        <v>es_orderGoodsOriginal_taxFreeGoodsPrice</v>
      </c>
      <c r="P5356" s="3"/>
    </row>
    <row r="5357" spans="10:16" x14ac:dyDescent="0.45">
      <c r="J5357" s="4" t="s">
        <v>3662</v>
      </c>
      <c r="K5357" s="4" t="s">
        <v>3058</v>
      </c>
      <c r="L5357" s="3"/>
      <c r="O5357" t="str">
        <f t="shared" si="182"/>
        <v>es_orderGoodsOriginal_realTaxSupplyGoodsPrice</v>
      </c>
      <c r="P5357" s="3"/>
    </row>
    <row r="5358" spans="10:16" x14ac:dyDescent="0.45">
      <c r="J5358" s="4" t="s">
        <v>3662</v>
      </c>
      <c r="K5358" s="4" t="s">
        <v>3059</v>
      </c>
      <c r="L5358" s="3"/>
      <c r="O5358" t="str">
        <f t="shared" si="182"/>
        <v>es_orderGoodsOriginal_realTaxVatGoodsPrice</v>
      </c>
      <c r="P5358" s="3"/>
    </row>
    <row r="5359" spans="10:16" x14ac:dyDescent="0.45">
      <c r="J5359" s="4" t="s">
        <v>3662</v>
      </c>
      <c r="K5359" s="4" t="s">
        <v>3060</v>
      </c>
      <c r="L5359" s="3"/>
      <c r="O5359" t="str">
        <f t="shared" si="182"/>
        <v>es_orderGoodsOriginal_realTaxFreeGoodsPrice</v>
      </c>
      <c r="P5359" s="3"/>
    </row>
    <row r="5360" spans="10:16" x14ac:dyDescent="0.45">
      <c r="J5360" s="4" t="s">
        <v>3662</v>
      </c>
      <c r="K5360" s="4" t="s">
        <v>3061</v>
      </c>
      <c r="L5360" s="3"/>
      <c r="O5360" t="str">
        <f t="shared" si="182"/>
        <v>es_orderGoodsOriginal_divisionUseDeposit</v>
      </c>
      <c r="P5360" s="3"/>
    </row>
    <row r="5361" spans="10:16" x14ac:dyDescent="0.45">
      <c r="J5361" s="4" t="s">
        <v>3662</v>
      </c>
      <c r="K5361" s="4" t="s">
        <v>3062</v>
      </c>
      <c r="L5361" s="3"/>
      <c r="O5361" t="str">
        <f t="shared" si="182"/>
        <v>es_orderGoodsOriginal_divisionUseMileage</v>
      </c>
      <c r="P5361" s="3"/>
    </row>
    <row r="5362" spans="10:16" x14ac:dyDescent="0.45">
      <c r="J5362" s="4" t="s">
        <v>3662</v>
      </c>
      <c r="K5362" s="4" t="s">
        <v>3063</v>
      </c>
      <c r="L5362" s="3"/>
      <c r="O5362" t="str">
        <f t="shared" si="182"/>
        <v>es_orderGoodsOriginal_divisionGoodsDeliveryUseDeposit</v>
      </c>
      <c r="P5362" s="3"/>
    </row>
    <row r="5363" spans="10:16" x14ac:dyDescent="0.45">
      <c r="J5363" s="4" t="s">
        <v>3662</v>
      </c>
      <c r="K5363" s="4" t="s">
        <v>3064</v>
      </c>
      <c r="L5363" s="3"/>
      <c r="O5363" t="str">
        <f t="shared" si="182"/>
        <v>es_orderGoodsOriginal_divisionGoodsDeliveryUseMileage</v>
      </c>
      <c r="P5363" s="3"/>
    </row>
    <row r="5364" spans="10:16" x14ac:dyDescent="0.45">
      <c r="J5364" s="4" t="s">
        <v>3662</v>
      </c>
      <c r="K5364" s="4" t="s">
        <v>3065</v>
      </c>
      <c r="L5364" s="3"/>
      <c r="O5364" t="str">
        <f t="shared" si="182"/>
        <v>es_orderGoodsOriginal_divisionCouponOrderDcPrice</v>
      </c>
      <c r="P5364" s="3"/>
    </row>
    <row r="5365" spans="10:16" x14ac:dyDescent="0.45">
      <c r="J5365" s="4" t="s">
        <v>3662</v>
      </c>
      <c r="K5365" s="4" t="s">
        <v>3066</v>
      </c>
      <c r="L5365" s="3"/>
      <c r="O5365" t="str">
        <f t="shared" si="182"/>
        <v>es_orderGoodsOriginal_divisionCouponOrderMileage</v>
      </c>
      <c r="P5365" s="3"/>
    </row>
    <row r="5366" spans="10:16" x14ac:dyDescent="0.45">
      <c r="J5366" s="4" t="s">
        <v>3662</v>
      </c>
      <c r="K5366" s="4" t="s">
        <v>2502</v>
      </c>
      <c r="L5366" s="3"/>
      <c r="O5366" t="str">
        <f t="shared" si="182"/>
        <v>es_orderGoodsOriginal_addGoodsCnt</v>
      </c>
      <c r="P5366" s="3"/>
    </row>
    <row r="5367" spans="10:16" x14ac:dyDescent="0.45">
      <c r="J5367" s="4" t="s">
        <v>3662</v>
      </c>
      <c r="K5367" s="4" t="s">
        <v>3067</v>
      </c>
      <c r="L5367" s="3"/>
      <c r="O5367" t="str">
        <f t="shared" si="182"/>
        <v>es_orderGoodsOriginal_addGoodsPrice</v>
      </c>
      <c r="P5367" s="3"/>
    </row>
    <row r="5368" spans="10:16" x14ac:dyDescent="0.45">
      <c r="J5368" s="4" t="s">
        <v>3662</v>
      </c>
      <c r="K5368" s="4" t="s">
        <v>3068</v>
      </c>
      <c r="L5368" s="3"/>
      <c r="O5368" t="str">
        <f t="shared" si="182"/>
        <v>es_orderGoodsOriginal_optionPrice</v>
      </c>
      <c r="P5368" s="3"/>
    </row>
    <row r="5369" spans="10:16" x14ac:dyDescent="0.45">
      <c r="J5369" s="4" t="s">
        <v>3662</v>
      </c>
      <c r="K5369" s="4" t="s">
        <v>3069</v>
      </c>
      <c r="L5369" s="3"/>
      <c r="O5369" t="str">
        <f t="shared" si="182"/>
        <v>es_orderGoodsOriginal_optionCostPrice</v>
      </c>
      <c r="P5369" s="3"/>
    </row>
    <row r="5370" spans="10:16" x14ac:dyDescent="0.45">
      <c r="J5370" s="4" t="s">
        <v>3662</v>
      </c>
      <c r="K5370" s="4" t="s">
        <v>3070</v>
      </c>
      <c r="L5370" s="3"/>
      <c r="O5370" t="str">
        <f t="shared" si="182"/>
        <v>es_orderGoodsOriginal_optionTextPrice</v>
      </c>
      <c r="P5370" s="3"/>
    </row>
    <row r="5371" spans="10:16" x14ac:dyDescent="0.45">
      <c r="J5371" s="4" t="s">
        <v>3662</v>
      </c>
      <c r="K5371" s="4" t="s">
        <v>2731</v>
      </c>
      <c r="L5371" s="3"/>
      <c r="O5371" t="str">
        <f t="shared" si="182"/>
        <v>es_orderGoodsOriginal_fixedPrice</v>
      </c>
      <c r="P5371" s="3"/>
    </row>
    <row r="5372" spans="10:16" x14ac:dyDescent="0.45">
      <c r="J5372" s="4" t="s">
        <v>3662</v>
      </c>
      <c r="K5372" s="4" t="s">
        <v>2732</v>
      </c>
      <c r="L5372" s="3"/>
      <c r="O5372" t="str">
        <f t="shared" si="182"/>
        <v>es_orderGoodsOriginal_costPrice</v>
      </c>
      <c r="P5372" s="3"/>
    </row>
    <row r="5373" spans="10:16" x14ac:dyDescent="0.45">
      <c r="J5373" s="4" t="s">
        <v>3662</v>
      </c>
      <c r="K5373" s="4" t="s">
        <v>3071</v>
      </c>
      <c r="L5373" s="3"/>
      <c r="O5373" t="str">
        <f t="shared" si="182"/>
        <v>es_orderGoodsOriginal_goodsDcPrice</v>
      </c>
      <c r="P5373" s="3"/>
    </row>
    <row r="5374" spans="10:16" x14ac:dyDescent="0.45">
      <c r="J5374" s="4" t="s">
        <v>3662</v>
      </c>
      <c r="K5374" s="4" t="s">
        <v>3072</v>
      </c>
      <c r="L5374" s="3"/>
      <c r="O5374" t="str">
        <f t="shared" si="182"/>
        <v>es_orderGoodsOriginal_memberDcPrice</v>
      </c>
      <c r="P5374" s="3"/>
    </row>
    <row r="5375" spans="10:16" x14ac:dyDescent="0.45">
      <c r="J5375" s="4" t="s">
        <v>3662</v>
      </c>
      <c r="K5375" s="4" t="s">
        <v>3073</v>
      </c>
      <c r="L5375" s="3"/>
      <c r="O5375" t="str">
        <f t="shared" si="182"/>
        <v>es_orderGoodsOriginal_memberOverlapDcPrice</v>
      </c>
      <c r="P5375" s="3"/>
    </row>
    <row r="5376" spans="10:16" x14ac:dyDescent="0.45">
      <c r="J5376" s="4" t="s">
        <v>3662</v>
      </c>
      <c r="K5376" s="4" t="s">
        <v>3074</v>
      </c>
      <c r="L5376" s="3"/>
      <c r="O5376" t="str">
        <f t="shared" si="182"/>
        <v>es_orderGoodsOriginal_couponGoodsDcPrice</v>
      </c>
      <c r="P5376" s="3"/>
    </row>
    <row r="5377" spans="10:16" x14ac:dyDescent="0.45">
      <c r="J5377" s="4" t="s">
        <v>3662</v>
      </c>
      <c r="K5377" s="4" t="s">
        <v>3075</v>
      </c>
      <c r="L5377" s="3"/>
      <c r="O5377" t="str">
        <f t="shared" si="182"/>
        <v>es_orderGoodsOriginal_timeSalePrice</v>
      </c>
      <c r="P5377" s="3"/>
    </row>
    <row r="5378" spans="10:16" x14ac:dyDescent="0.45">
      <c r="J5378" s="4" t="s">
        <v>3662</v>
      </c>
      <c r="K5378" s="4" t="s">
        <v>3076</v>
      </c>
      <c r="L5378" s="3"/>
      <c r="O5378" t="str">
        <f t="shared" si="182"/>
        <v>es_orderGoodsOriginal_brandBankSalePrice</v>
      </c>
      <c r="P5378" s="3"/>
    </row>
    <row r="5379" spans="10:16" x14ac:dyDescent="0.45">
      <c r="J5379" s="4" t="s">
        <v>3662</v>
      </c>
      <c r="K5379" s="4" t="s">
        <v>3077</v>
      </c>
      <c r="L5379" s="3"/>
      <c r="O5379" t="str">
        <f t="shared" si="182"/>
        <v>es_orderGoodsOriginal_myappDcPrice</v>
      </c>
      <c r="P5379" s="3"/>
    </row>
    <row r="5380" spans="10:16" x14ac:dyDescent="0.45">
      <c r="J5380" s="4" t="s">
        <v>3662</v>
      </c>
      <c r="K5380" s="4" t="s">
        <v>3078</v>
      </c>
      <c r="L5380" s="3"/>
      <c r="O5380" t="str">
        <f t="shared" si="182"/>
        <v>es_orderGoodsOriginal_goodsDeliveryCollectPrice</v>
      </c>
      <c r="P5380" s="3"/>
    </row>
    <row r="5381" spans="10:16" x14ac:dyDescent="0.45">
      <c r="J5381" s="4" t="s">
        <v>3662</v>
      </c>
      <c r="K5381" s="4" t="s">
        <v>3079</v>
      </c>
      <c r="L5381" s="3"/>
      <c r="O5381" t="str">
        <f t="shared" ref="O5381:O5444" si="183">J5381&amp;"_"&amp;K5381</f>
        <v>es_orderGoodsOriginal_goodsMileage</v>
      </c>
      <c r="P5381" s="3"/>
    </row>
    <row r="5382" spans="10:16" x14ac:dyDescent="0.45">
      <c r="J5382" s="4" t="s">
        <v>3662</v>
      </c>
      <c r="K5382" s="4" t="s">
        <v>3080</v>
      </c>
      <c r="L5382" s="3"/>
      <c r="O5382" t="str">
        <f t="shared" si="183"/>
        <v>es_orderGoodsOriginal_memberMileage</v>
      </c>
      <c r="P5382" s="3"/>
    </row>
    <row r="5383" spans="10:16" x14ac:dyDescent="0.45">
      <c r="J5383" s="4" t="s">
        <v>3662</v>
      </c>
      <c r="K5383" s="4" t="s">
        <v>3081</v>
      </c>
      <c r="L5383" s="3"/>
      <c r="O5383" t="str">
        <f t="shared" si="183"/>
        <v>es_orderGoodsOriginal_couponGoodsMileage</v>
      </c>
      <c r="P5383" s="3"/>
    </row>
    <row r="5384" spans="10:16" x14ac:dyDescent="0.45">
      <c r="J5384" s="4" t="s">
        <v>3662</v>
      </c>
      <c r="K5384" s="4" t="s">
        <v>3082</v>
      </c>
      <c r="L5384" s="3"/>
      <c r="O5384" t="str">
        <f t="shared" si="183"/>
        <v>es_orderGoodsOriginal_goodsDeliveryCollectFl</v>
      </c>
      <c r="P5384" s="3"/>
    </row>
    <row r="5385" spans="10:16" x14ac:dyDescent="0.45">
      <c r="J5385" s="4" t="s">
        <v>3662</v>
      </c>
      <c r="K5385" s="4" t="s">
        <v>3083</v>
      </c>
      <c r="L5385" s="3"/>
      <c r="O5385" t="str">
        <f t="shared" si="183"/>
        <v>es_orderGoodsOriginal_minusDepositFl</v>
      </c>
      <c r="P5385" s="3"/>
    </row>
    <row r="5386" spans="10:16" x14ac:dyDescent="0.45">
      <c r="J5386" s="4" t="s">
        <v>3662</v>
      </c>
      <c r="K5386" s="4" t="s">
        <v>3084</v>
      </c>
      <c r="L5386" s="3"/>
      <c r="O5386" t="str">
        <f t="shared" si="183"/>
        <v>es_orderGoodsOriginal_minusRestoreDepositFl</v>
      </c>
      <c r="P5386" s="3"/>
    </row>
    <row r="5387" spans="10:16" x14ac:dyDescent="0.45">
      <c r="J5387" s="4" t="s">
        <v>3662</v>
      </c>
      <c r="K5387" s="4" t="s">
        <v>3085</v>
      </c>
      <c r="L5387" s="3"/>
      <c r="O5387" t="str">
        <f t="shared" si="183"/>
        <v>es_orderGoodsOriginal_minusMileageFl</v>
      </c>
      <c r="P5387" s="3"/>
    </row>
    <row r="5388" spans="10:16" x14ac:dyDescent="0.45">
      <c r="J5388" s="4" t="s">
        <v>3662</v>
      </c>
      <c r="K5388" s="4" t="s">
        <v>3086</v>
      </c>
      <c r="L5388" s="3"/>
      <c r="O5388" t="str">
        <f t="shared" si="183"/>
        <v>es_orderGoodsOriginal_minusRestoreMileageFl</v>
      </c>
      <c r="P5388" s="3"/>
    </row>
    <row r="5389" spans="10:16" x14ac:dyDescent="0.45">
      <c r="J5389" s="4" t="s">
        <v>3662</v>
      </c>
      <c r="K5389" s="4" t="s">
        <v>3087</v>
      </c>
      <c r="L5389" s="3"/>
      <c r="O5389" t="str">
        <f t="shared" si="183"/>
        <v>es_orderGoodsOriginal_plusMileageFl</v>
      </c>
      <c r="P5389" s="3"/>
    </row>
    <row r="5390" spans="10:16" x14ac:dyDescent="0.45">
      <c r="J5390" s="4" t="s">
        <v>3662</v>
      </c>
      <c r="K5390" s="4" t="s">
        <v>3088</v>
      </c>
      <c r="L5390" s="3"/>
      <c r="O5390" t="str">
        <f t="shared" si="183"/>
        <v>es_orderGoodsOriginal_plusRestoreMileageFl</v>
      </c>
      <c r="P5390" s="3"/>
    </row>
    <row r="5391" spans="10:16" x14ac:dyDescent="0.45">
      <c r="J5391" s="4" t="s">
        <v>3662</v>
      </c>
      <c r="K5391" s="4" t="s">
        <v>3089</v>
      </c>
      <c r="L5391" s="3"/>
      <c r="O5391" t="str">
        <f t="shared" si="183"/>
        <v>es_orderGoodsOriginal_minusStockFl</v>
      </c>
      <c r="P5391" s="3"/>
    </row>
    <row r="5392" spans="10:16" x14ac:dyDescent="0.45">
      <c r="J5392" s="4" t="s">
        <v>3662</v>
      </c>
      <c r="K5392" s="4" t="s">
        <v>3090</v>
      </c>
      <c r="L5392" s="3"/>
      <c r="O5392" t="str">
        <f t="shared" si="183"/>
        <v>es_orderGoodsOriginal_minusRestoreStockFl</v>
      </c>
      <c r="P5392" s="3"/>
    </row>
    <row r="5393" spans="10:16" x14ac:dyDescent="0.45">
      <c r="J5393" s="4" t="s">
        <v>3662</v>
      </c>
      <c r="K5393" s="4" t="s">
        <v>2499</v>
      </c>
      <c r="L5393" s="3"/>
      <c r="O5393" t="str">
        <f t="shared" si="183"/>
        <v>es_orderGoodsOriginal_optionSno</v>
      </c>
      <c r="P5393" s="3"/>
    </row>
    <row r="5394" spans="10:16" x14ac:dyDescent="0.45">
      <c r="J5394" s="4" t="s">
        <v>3662</v>
      </c>
      <c r="K5394" s="4" t="s">
        <v>3091</v>
      </c>
      <c r="L5394" s="3"/>
      <c r="O5394" t="str">
        <f t="shared" si="183"/>
        <v>es_orderGoodsOriginal_optionInfo</v>
      </c>
      <c r="P5394" s="3"/>
    </row>
    <row r="5395" spans="10:16" x14ac:dyDescent="0.45">
      <c r="J5395" s="4" t="s">
        <v>3662</v>
      </c>
      <c r="K5395" s="4" t="s">
        <v>3092</v>
      </c>
      <c r="L5395" s="3"/>
      <c r="O5395" t="str">
        <f t="shared" si="183"/>
        <v>es_orderGoodsOriginal_optionTextInfo</v>
      </c>
      <c r="P5395" s="3"/>
    </row>
    <row r="5396" spans="10:16" x14ac:dyDescent="0.45">
      <c r="J5396" s="4" t="s">
        <v>3662</v>
      </c>
      <c r="K5396" s="4" t="s">
        <v>3093</v>
      </c>
      <c r="L5396" s="3"/>
      <c r="O5396" t="str">
        <f t="shared" si="183"/>
        <v>es_orderGoodsOriginal_goodsTaxInfo</v>
      </c>
      <c r="P5396" s="3"/>
    </row>
    <row r="5397" spans="10:16" x14ac:dyDescent="0.45">
      <c r="J5397" s="4" t="s">
        <v>3662</v>
      </c>
      <c r="K5397" s="4" t="s">
        <v>2511</v>
      </c>
      <c r="L5397" s="3"/>
      <c r="O5397" t="str">
        <f t="shared" si="183"/>
        <v>es_orderGoodsOriginal_cateCd</v>
      </c>
      <c r="P5397" s="3"/>
    </row>
    <row r="5398" spans="10:16" x14ac:dyDescent="0.45">
      <c r="J5398" s="4" t="s">
        <v>3662</v>
      </c>
      <c r="K5398" s="4" t="s">
        <v>3094</v>
      </c>
      <c r="L5398" s="3"/>
      <c r="O5398" t="str">
        <f t="shared" si="183"/>
        <v>es_orderGoodsOriginal_cateAllCd</v>
      </c>
      <c r="P5398" s="3"/>
    </row>
    <row r="5399" spans="10:16" x14ac:dyDescent="0.45">
      <c r="J5399" s="4" t="s">
        <v>3662</v>
      </c>
      <c r="K5399" s="4" t="s">
        <v>2669</v>
      </c>
      <c r="L5399" s="3"/>
      <c r="O5399" t="str">
        <f t="shared" si="183"/>
        <v>es_orderGoodsOriginal_brandCd</v>
      </c>
      <c r="P5399" s="3"/>
    </row>
    <row r="5400" spans="10:16" x14ac:dyDescent="0.45">
      <c r="J5400" s="4" t="s">
        <v>3662</v>
      </c>
      <c r="K5400" s="4" t="s">
        <v>2670</v>
      </c>
      <c r="L5400" s="3"/>
      <c r="O5400" t="str">
        <f t="shared" si="183"/>
        <v>es_orderGoodsOriginal_makerNm</v>
      </c>
      <c r="P5400" s="3"/>
    </row>
    <row r="5401" spans="10:16" x14ac:dyDescent="0.45">
      <c r="J5401" s="4" t="s">
        <v>3662</v>
      </c>
      <c r="K5401" s="4" t="s">
        <v>2671</v>
      </c>
      <c r="L5401" s="3"/>
      <c r="O5401" t="str">
        <f t="shared" si="183"/>
        <v>es_orderGoodsOriginal_originNm</v>
      </c>
      <c r="P5401" s="3"/>
    </row>
    <row r="5402" spans="10:16" x14ac:dyDescent="0.45">
      <c r="J5402" s="4" t="s">
        <v>3662</v>
      </c>
      <c r="K5402" s="4" t="s">
        <v>1633</v>
      </c>
      <c r="L5402" s="3"/>
      <c r="O5402" t="str">
        <f t="shared" si="183"/>
        <v>es_orderGoodsOriginal_hscode</v>
      </c>
      <c r="P5402" s="3"/>
    </row>
    <row r="5403" spans="10:16" x14ac:dyDescent="0.45">
      <c r="J5403" s="4" t="s">
        <v>3662</v>
      </c>
      <c r="K5403" s="4" t="s">
        <v>3095</v>
      </c>
      <c r="L5403" s="3"/>
      <c r="O5403" t="str">
        <f t="shared" si="183"/>
        <v>es_orderGoodsOriginal_deliveryLog</v>
      </c>
      <c r="P5403" s="3"/>
    </row>
    <row r="5404" spans="10:16" x14ac:dyDescent="0.45">
      <c r="J5404" s="4" t="s">
        <v>3662</v>
      </c>
      <c r="K5404" s="4" t="s">
        <v>3096</v>
      </c>
      <c r="L5404" s="3"/>
      <c r="O5404" t="str">
        <f t="shared" si="183"/>
        <v>es_orderGoodsOriginal_cancelDt</v>
      </c>
      <c r="P5404" s="3"/>
    </row>
    <row r="5405" spans="10:16" x14ac:dyDescent="0.45">
      <c r="J5405" s="4" t="s">
        <v>3662</v>
      </c>
      <c r="K5405" s="4" t="s">
        <v>3025</v>
      </c>
      <c r="L5405" s="3"/>
      <c r="O5405" t="str">
        <f t="shared" si="183"/>
        <v>es_orderGoodsOriginal_paymentDt</v>
      </c>
      <c r="P5405" s="3"/>
    </row>
    <row r="5406" spans="10:16" x14ac:dyDescent="0.45">
      <c r="J5406" s="4" t="s">
        <v>3662</v>
      </c>
      <c r="K5406" s="4" t="s">
        <v>3097</v>
      </c>
      <c r="L5406" s="3"/>
      <c r="O5406" t="str">
        <f t="shared" si="183"/>
        <v>es_orderGoodsOriginal_invoiceDt</v>
      </c>
      <c r="P5406" s="3"/>
    </row>
    <row r="5407" spans="10:16" x14ac:dyDescent="0.45">
      <c r="J5407" s="4" t="s">
        <v>3662</v>
      </c>
      <c r="K5407" s="4" t="s">
        <v>3098</v>
      </c>
      <c r="L5407" s="3"/>
      <c r="O5407" t="str">
        <f t="shared" si="183"/>
        <v>es_orderGoodsOriginal_deliveryDt</v>
      </c>
      <c r="P5407" s="3"/>
    </row>
    <row r="5408" spans="10:16" x14ac:dyDescent="0.45">
      <c r="J5408" s="4" t="s">
        <v>3662</v>
      </c>
      <c r="K5408" s="4" t="s">
        <v>3099</v>
      </c>
      <c r="L5408" s="3"/>
      <c r="O5408" t="str">
        <f t="shared" si="183"/>
        <v>es_orderGoodsOriginal_deliveryCompleteDt</v>
      </c>
      <c r="P5408" s="3"/>
    </row>
    <row r="5409" spans="10:16" x14ac:dyDescent="0.45">
      <c r="J5409" s="4" t="s">
        <v>3662</v>
      </c>
      <c r="K5409" s="4" t="s">
        <v>3100</v>
      </c>
      <c r="L5409" s="3"/>
      <c r="O5409" t="str">
        <f t="shared" si="183"/>
        <v>es_orderGoodsOriginal_finishDt</v>
      </c>
      <c r="P5409" s="3"/>
    </row>
    <row r="5410" spans="10:16" x14ac:dyDescent="0.45">
      <c r="J5410" s="4" t="s">
        <v>3662</v>
      </c>
      <c r="K5410" s="4" t="s">
        <v>3101</v>
      </c>
      <c r="L5410" s="3"/>
      <c r="O5410" t="str">
        <f t="shared" si="183"/>
        <v>es_orderGoodsOriginal_mileageGiveDt</v>
      </c>
      <c r="P5410" s="3"/>
    </row>
    <row r="5411" spans="10:16" x14ac:dyDescent="0.45">
      <c r="J5411" s="4" t="s">
        <v>3662</v>
      </c>
      <c r="K5411" s="4" t="s">
        <v>3019</v>
      </c>
      <c r="L5411" s="3"/>
      <c r="O5411" t="str">
        <f t="shared" si="183"/>
        <v>es_orderGoodsOriginal_checkoutData</v>
      </c>
      <c r="P5411" s="3"/>
    </row>
    <row r="5412" spans="10:16" x14ac:dyDescent="0.45">
      <c r="J5412" s="4" t="s">
        <v>3662</v>
      </c>
      <c r="K5412" s="4" t="s">
        <v>3102</v>
      </c>
      <c r="L5412" s="3"/>
      <c r="O5412" t="str">
        <f t="shared" si="183"/>
        <v>es_orderGoodsOriginal_statisticsOrderFl</v>
      </c>
      <c r="P5412" s="3"/>
    </row>
    <row r="5413" spans="10:16" x14ac:dyDescent="0.45">
      <c r="J5413" s="4" t="s">
        <v>3662</v>
      </c>
      <c r="K5413" s="4" t="s">
        <v>3103</v>
      </c>
      <c r="L5413" s="3"/>
      <c r="O5413" t="str">
        <f t="shared" si="183"/>
        <v>es_orderGoodsOriginal_statisticsGoodsFl</v>
      </c>
      <c r="P5413" s="3"/>
    </row>
    <row r="5414" spans="10:16" x14ac:dyDescent="0.45">
      <c r="J5414" s="4" t="s">
        <v>3662</v>
      </c>
      <c r="K5414" s="4" t="s">
        <v>3104</v>
      </c>
      <c r="L5414" s="3"/>
      <c r="O5414" t="str">
        <f t="shared" si="183"/>
        <v>es_orderGoodsOriginal_sendSmsFl</v>
      </c>
      <c r="P5414" s="3"/>
    </row>
    <row r="5415" spans="10:16" x14ac:dyDescent="0.45">
      <c r="J5415" s="4" t="s">
        <v>3662</v>
      </c>
      <c r="K5415" s="4" t="s">
        <v>2505</v>
      </c>
      <c r="L5415" s="3"/>
      <c r="O5415" t="str">
        <f t="shared" si="183"/>
        <v>es_orderGoodsOriginal_deliveryMethodFl</v>
      </c>
      <c r="P5415" s="3"/>
    </row>
    <row r="5416" spans="10:16" x14ac:dyDescent="0.45">
      <c r="J5416" s="4" t="s">
        <v>3662</v>
      </c>
      <c r="K5416" s="4" t="s">
        <v>3105</v>
      </c>
      <c r="L5416" s="3"/>
      <c r="O5416" t="str">
        <f t="shared" si="183"/>
        <v>es_orderGoodsOriginal_enuri</v>
      </c>
      <c r="P5416" s="3"/>
    </row>
    <row r="5417" spans="10:16" x14ac:dyDescent="0.45">
      <c r="J5417" s="4" t="s">
        <v>3662</v>
      </c>
      <c r="K5417" s="4" t="s">
        <v>3106</v>
      </c>
      <c r="L5417" s="3"/>
      <c r="O5417" t="str">
        <f t="shared" si="183"/>
        <v>es_orderGoodsOriginal_goodsDiscountInfo</v>
      </c>
      <c r="P5417" s="3"/>
    </row>
    <row r="5418" spans="10:16" x14ac:dyDescent="0.45">
      <c r="J5418" s="4" t="s">
        <v>3662</v>
      </c>
      <c r="K5418" s="4" t="s">
        <v>3107</v>
      </c>
      <c r="L5418" s="3"/>
      <c r="O5418" t="str">
        <f t="shared" si="183"/>
        <v>es_orderGoodsOriginal_goodsMileageAddInfo</v>
      </c>
      <c r="P5418" s="3"/>
    </row>
    <row r="5419" spans="10:16" x14ac:dyDescent="0.45">
      <c r="J5419" s="4" t="s">
        <v>3662</v>
      </c>
      <c r="K5419" s="4" t="s">
        <v>3108</v>
      </c>
      <c r="L5419" s="3"/>
      <c r="O5419" t="str">
        <f t="shared" si="183"/>
        <v>es_orderGoodsOriginal_inflow</v>
      </c>
      <c r="P5419" s="3"/>
    </row>
    <row r="5420" spans="10:16" x14ac:dyDescent="0.45">
      <c r="J5420" s="4" t="s">
        <v>3662</v>
      </c>
      <c r="K5420" s="4" t="s">
        <v>2509</v>
      </c>
      <c r="L5420" s="3"/>
      <c r="O5420" t="str">
        <f t="shared" si="183"/>
        <v>es_orderGoodsOriginal_linkMainTheme</v>
      </c>
      <c r="P5420" s="3"/>
    </row>
    <row r="5421" spans="10:16" x14ac:dyDescent="0.45">
      <c r="J5421" s="4" t="s">
        <v>3662</v>
      </c>
      <c r="K5421" s="4" t="s">
        <v>3109</v>
      </c>
      <c r="L5421" s="3"/>
      <c r="O5421" t="str">
        <f t="shared" si="183"/>
        <v>es_orderGoodsOriginal_visitAddress</v>
      </c>
      <c r="P5421" s="3"/>
    </row>
    <row r="5422" spans="10:16" x14ac:dyDescent="0.45">
      <c r="J5422" s="4" t="s">
        <v>3662</v>
      </c>
      <c r="K5422" s="4" t="s">
        <v>2486</v>
      </c>
      <c r="L5422" s="3"/>
      <c r="O5422" t="str">
        <f t="shared" si="183"/>
        <v>es_orderGoodsOriginal_regDt</v>
      </c>
      <c r="P5422" s="3"/>
    </row>
    <row r="5423" spans="10:16" x14ac:dyDescent="0.45">
      <c r="J5423" s="4" t="s">
        <v>3662</v>
      </c>
      <c r="K5423" s="4" t="s">
        <v>2487</v>
      </c>
      <c r="L5423" s="3"/>
      <c r="O5423" t="str">
        <f t="shared" si="183"/>
        <v>es_orderGoodsOriginal_modDt</v>
      </c>
      <c r="P5423" s="3"/>
    </row>
    <row r="5424" spans="10:16" x14ac:dyDescent="0.45">
      <c r="J5424" s="4" t="s">
        <v>3662</v>
      </c>
      <c r="K5424" s="4" t="s">
        <v>5037</v>
      </c>
      <c r="L5424" s="3"/>
      <c r="O5424" t="str">
        <f t="shared" si="183"/>
        <v>es_orderGoodsOriginal_claimStatus</v>
      </c>
      <c r="P5424" s="3"/>
    </row>
    <row r="5425" spans="10:16" x14ac:dyDescent="0.45">
      <c r="J5425" s="4" t="s">
        <v>3662</v>
      </c>
      <c r="K5425" s="4" t="s">
        <v>5038</v>
      </c>
      <c r="L5425" s="3"/>
      <c r="O5425" t="str">
        <f t="shared" si="183"/>
        <v>es_orderGoodsOriginal_claimSort</v>
      </c>
      <c r="P5425" s="3"/>
    </row>
    <row r="5426" spans="10:16" x14ac:dyDescent="0.45">
      <c r="J5426" s="4" t="s">
        <v>3662</v>
      </c>
      <c r="K5426" s="4" t="s">
        <v>2796</v>
      </c>
      <c r="L5426" s="3"/>
      <c r="O5426" t="str">
        <f t="shared" si="183"/>
        <v>es_orderGoodsOriginal_goodsVolume</v>
      </c>
      <c r="P5426" s="3"/>
    </row>
    <row r="5427" spans="10:16" x14ac:dyDescent="0.45">
      <c r="J5427" s="4" t="s">
        <v>3662</v>
      </c>
      <c r="K5427" s="4" t="s">
        <v>3110</v>
      </c>
      <c r="L5427" s="3"/>
      <c r="O5427" t="str">
        <f t="shared" si="183"/>
        <v>es_orderGoodsOriginal_couponMileageFl</v>
      </c>
      <c r="P5427" s="3"/>
    </row>
    <row r="5428" spans="10:16" x14ac:dyDescent="0.45">
      <c r="J5428" s="4" t="s">
        <v>849</v>
      </c>
      <c r="K5428" s="4" t="s">
        <v>2450</v>
      </c>
      <c r="L5428" s="3" t="s">
        <v>5505</v>
      </c>
      <c r="O5428" t="str">
        <f t="shared" si="183"/>
        <v>es_orderHandle_sno</v>
      </c>
      <c r="P5428" s="3" t="s">
        <v>5505</v>
      </c>
    </row>
    <row r="5429" spans="10:16" x14ac:dyDescent="0.45">
      <c r="J5429" s="4" t="s">
        <v>849</v>
      </c>
      <c r="K5429" s="4" t="s">
        <v>2477</v>
      </c>
      <c r="L5429" s="3" t="s">
        <v>5506</v>
      </c>
      <c r="O5429" t="str">
        <f t="shared" si="183"/>
        <v>es_orderHandle_orderNo</v>
      </c>
      <c r="P5429" s="3" t="s">
        <v>5506</v>
      </c>
    </row>
    <row r="5430" spans="10:16" x14ac:dyDescent="0.45">
      <c r="J5430" s="4" t="s">
        <v>849</v>
      </c>
      <c r="K5430" s="4" t="s">
        <v>3112</v>
      </c>
      <c r="L5430" s="3"/>
      <c r="O5430" t="str">
        <f t="shared" si="183"/>
        <v>es_orderHandle_beforeStatus</v>
      </c>
      <c r="P5430" s="3"/>
    </row>
    <row r="5431" spans="10:16" x14ac:dyDescent="0.45">
      <c r="J5431" s="4" t="s">
        <v>849</v>
      </c>
      <c r="K5431" s="4" t="s">
        <v>2919</v>
      </c>
      <c r="L5431" s="3" t="s">
        <v>5506</v>
      </c>
      <c r="O5431" t="str">
        <f t="shared" si="183"/>
        <v>es_orderHandle_handleMode</v>
      </c>
      <c r="P5431" s="3" t="s">
        <v>5506</v>
      </c>
    </row>
    <row r="5432" spans="10:16" x14ac:dyDescent="0.45">
      <c r="J5432" s="4" t="s">
        <v>849</v>
      </c>
      <c r="K5432" s="4" t="s">
        <v>3113</v>
      </c>
      <c r="L5432" s="3" t="s">
        <v>5506</v>
      </c>
      <c r="O5432" t="str">
        <f t="shared" si="183"/>
        <v>es_orderHandle_handleCompleteFl</v>
      </c>
      <c r="P5432" s="3" t="s">
        <v>5506</v>
      </c>
    </row>
    <row r="5433" spans="10:16" x14ac:dyDescent="0.45">
      <c r="J5433" s="4" t="s">
        <v>849</v>
      </c>
      <c r="K5433" s="4" t="s">
        <v>3114</v>
      </c>
      <c r="L5433" s="3"/>
      <c r="O5433" t="str">
        <f t="shared" si="183"/>
        <v>es_orderHandle_handleReason</v>
      </c>
      <c r="P5433" s="3"/>
    </row>
    <row r="5434" spans="10:16" x14ac:dyDescent="0.45">
      <c r="J5434" s="4" t="s">
        <v>849</v>
      </c>
      <c r="K5434" s="4" t="s">
        <v>3115</v>
      </c>
      <c r="L5434" s="3"/>
      <c r="O5434" t="str">
        <f t="shared" si="183"/>
        <v>es_orderHandle_handleDetailReason</v>
      </c>
      <c r="P5434" s="3"/>
    </row>
    <row r="5435" spans="10:16" x14ac:dyDescent="0.45">
      <c r="J5435" s="4" t="s">
        <v>849</v>
      </c>
      <c r="K5435" s="4" t="s">
        <v>3116</v>
      </c>
      <c r="L5435" s="3"/>
      <c r="O5435" t="str">
        <f t="shared" si="183"/>
        <v>es_orderHandle_handleDetailReasonShowFl</v>
      </c>
      <c r="P5435" s="3"/>
    </row>
    <row r="5436" spans="10:16" x14ac:dyDescent="0.45">
      <c r="J5436" s="4" t="s">
        <v>849</v>
      </c>
      <c r="K5436" s="4" t="s">
        <v>3117</v>
      </c>
      <c r="L5436" s="3"/>
      <c r="O5436" t="str">
        <f t="shared" si="183"/>
        <v>es_orderHandle_handleData</v>
      </c>
      <c r="P5436" s="3"/>
    </row>
    <row r="5437" spans="10:16" x14ac:dyDescent="0.45">
      <c r="J5437" s="4" t="s">
        <v>849</v>
      </c>
      <c r="K5437" s="4" t="s">
        <v>3118</v>
      </c>
      <c r="L5437" s="3"/>
      <c r="O5437" t="str">
        <f t="shared" si="183"/>
        <v>es_orderHandle_handleDt</v>
      </c>
      <c r="P5437" s="3"/>
    </row>
    <row r="5438" spans="10:16" x14ac:dyDescent="0.45">
      <c r="J5438" s="4" t="s">
        <v>849</v>
      </c>
      <c r="K5438" s="4" t="s">
        <v>3119</v>
      </c>
      <c r="L5438" s="3"/>
      <c r="O5438" t="str">
        <f t="shared" si="183"/>
        <v>es_orderHandle_refundGroupCd</v>
      </c>
      <c r="P5438" s="3"/>
    </row>
    <row r="5439" spans="10:16" x14ac:dyDescent="0.45">
      <c r="J5439" s="4" t="s">
        <v>849</v>
      </c>
      <c r="K5439" s="4" t="s">
        <v>3120</v>
      </c>
      <c r="L5439" s="3"/>
      <c r="O5439" t="str">
        <f t="shared" si="183"/>
        <v>es_orderHandle_refundMethod</v>
      </c>
      <c r="P5439" s="3"/>
    </row>
    <row r="5440" spans="10:16" x14ac:dyDescent="0.45">
      <c r="J5440" s="4" t="s">
        <v>849</v>
      </c>
      <c r="K5440" s="4" t="s">
        <v>3121</v>
      </c>
      <c r="L5440" s="3"/>
      <c r="O5440" t="str">
        <f t="shared" si="183"/>
        <v>es_orderHandle_refundBankName</v>
      </c>
      <c r="P5440" s="3"/>
    </row>
    <row r="5441" spans="10:16" x14ac:dyDescent="0.45">
      <c r="J5441" s="4" t="s">
        <v>849</v>
      </c>
      <c r="K5441" s="4" t="s">
        <v>3122</v>
      </c>
      <c r="L5441" s="3"/>
      <c r="O5441" t="str">
        <f t="shared" si="183"/>
        <v>es_orderHandle_refundAccountNumber</v>
      </c>
      <c r="P5441" s="3"/>
    </row>
    <row r="5442" spans="10:16" x14ac:dyDescent="0.45">
      <c r="J5442" s="4" t="s">
        <v>849</v>
      </c>
      <c r="K5442" s="4" t="s">
        <v>3123</v>
      </c>
      <c r="L5442" s="3"/>
      <c r="O5442" t="str">
        <f t="shared" si="183"/>
        <v>es_orderHandle_refundDepositor</v>
      </c>
      <c r="P5442" s="3"/>
    </row>
    <row r="5443" spans="10:16" x14ac:dyDescent="0.45">
      <c r="J5443" s="4" t="s">
        <v>849</v>
      </c>
      <c r="K5443" s="4" t="s">
        <v>3124</v>
      </c>
      <c r="L5443" s="3"/>
      <c r="O5443" t="str">
        <f t="shared" si="183"/>
        <v>es_orderHandle_refundPrice</v>
      </c>
      <c r="P5443" s="3"/>
    </row>
    <row r="5444" spans="10:16" x14ac:dyDescent="0.45">
      <c r="J5444" s="4" t="s">
        <v>849</v>
      </c>
      <c r="K5444" s="4" t="s">
        <v>3125</v>
      </c>
      <c r="L5444" s="3"/>
      <c r="O5444" t="str">
        <f t="shared" si="183"/>
        <v>es_orderHandle_refundUseDeposit</v>
      </c>
      <c r="P5444" s="3"/>
    </row>
    <row r="5445" spans="10:16" x14ac:dyDescent="0.45">
      <c r="J5445" s="4" t="s">
        <v>849</v>
      </c>
      <c r="K5445" s="4" t="s">
        <v>3126</v>
      </c>
      <c r="L5445" s="3"/>
      <c r="O5445" t="str">
        <f t="shared" ref="O5445:O5508" si="184">J5445&amp;"_"&amp;K5445</f>
        <v>es_orderHandle_refundUseMileage</v>
      </c>
      <c r="P5445" s="3"/>
    </row>
    <row r="5446" spans="10:16" x14ac:dyDescent="0.45">
      <c r="J5446" s="4" t="s">
        <v>849</v>
      </c>
      <c r="K5446" s="4" t="s">
        <v>3127</v>
      </c>
      <c r="L5446" s="3"/>
      <c r="O5446" t="str">
        <f t="shared" si="184"/>
        <v>es_orderHandle_refundDeliveryUseDeposit</v>
      </c>
      <c r="P5446" s="3"/>
    </row>
    <row r="5447" spans="10:16" x14ac:dyDescent="0.45">
      <c r="J5447" s="4" t="s">
        <v>849</v>
      </c>
      <c r="K5447" s="4" t="s">
        <v>3128</v>
      </c>
      <c r="L5447" s="3"/>
      <c r="O5447" t="str">
        <f t="shared" si="184"/>
        <v>es_orderHandle_refundDeliveryUseMileage</v>
      </c>
      <c r="P5447" s="3"/>
    </row>
    <row r="5448" spans="10:16" x14ac:dyDescent="0.45">
      <c r="J5448" s="4" t="s">
        <v>849</v>
      </c>
      <c r="K5448" s="4" t="s">
        <v>3129</v>
      </c>
      <c r="L5448" s="3"/>
      <c r="O5448" t="str">
        <f t="shared" si="184"/>
        <v>es_orderHandle_refundDeliveryCharge</v>
      </c>
      <c r="P5448" s="3"/>
    </row>
    <row r="5449" spans="10:16" x14ac:dyDescent="0.45">
      <c r="J5449" s="4" t="s">
        <v>849</v>
      </c>
      <c r="K5449" s="4" t="s">
        <v>3130</v>
      </c>
      <c r="L5449" s="3"/>
      <c r="O5449" t="str">
        <f t="shared" si="184"/>
        <v>es_orderHandle_refundDeliveryInsuranceFee</v>
      </c>
      <c r="P5449" s="3"/>
    </row>
    <row r="5450" spans="10:16" x14ac:dyDescent="0.45">
      <c r="J5450" s="4" t="s">
        <v>849</v>
      </c>
      <c r="K5450" s="4" t="s">
        <v>3131</v>
      </c>
      <c r="L5450" s="3"/>
      <c r="O5450" t="str">
        <f t="shared" si="184"/>
        <v>es_orderHandle_refundDeliveryCoupon</v>
      </c>
      <c r="P5450" s="3"/>
    </row>
    <row r="5451" spans="10:16" x14ac:dyDescent="0.45">
      <c r="J5451" s="4" t="s">
        <v>849</v>
      </c>
      <c r="K5451" s="4" t="s">
        <v>3132</v>
      </c>
      <c r="L5451" s="3"/>
      <c r="O5451" t="str">
        <f t="shared" si="184"/>
        <v>es_orderHandle_refundCharge</v>
      </c>
      <c r="P5451" s="3"/>
    </row>
    <row r="5452" spans="10:16" x14ac:dyDescent="0.45">
      <c r="J5452" s="4" t="s">
        <v>849</v>
      </c>
      <c r="K5452" s="4" t="s">
        <v>3133</v>
      </c>
      <c r="L5452" s="3"/>
      <c r="O5452" t="str">
        <f t="shared" si="184"/>
        <v>es_orderHandle_refundUseDepositCommission</v>
      </c>
      <c r="P5452" s="3"/>
    </row>
    <row r="5453" spans="10:16" x14ac:dyDescent="0.45">
      <c r="J5453" s="4" t="s">
        <v>849</v>
      </c>
      <c r="K5453" s="4" t="s">
        <v>3134</v>
      </c>
      <c r="L5453" s="3"/>
      <c r="O5453" t="str">
        <f t="shared" si="184"/>
        <v>es_orderHandle_refundUseMileageCommission</v>
      </c>
      <c r="P5453" s="3"/>
    </row>
    <row r="5454" spans="10:16" x14ac:dyDescent="0.45">
      <c r="J5454" s="4" t="s">
        <v>849</v>
      </c>
      <c r="K5454" s="4" t="s">
        <v>3135</v>
      </c>
      <c r="L5454" s="3"/>
      <c r="O5454" t="str">
        <f t="shared" si="184"/>
        <v>es_orderHandle_refundGiveMileage</v>
      </c>
      <c r="P5454" s="3"/>
    </row>
    <row r="5455" spans="10:16" x14ac:dyDescent="0.45">
      <c r="J5455" s="4" t="s">
        <v>849</v>
      </c>
      <c r="K5455" s="4" t="s">
        <v>3136</v>
      </c>
      <c r="L5455" s="3"/>
      <c r="O5455" t="str">
        <f t="shared" si="184"/>
        <v>es_orderHandle_completeCashPrice</v>
      </c>
      <c r="P5455" s="3"/>
    </row>
    <row r="5456" spans="10:16" x14ac:dyDescent="0.45">
      <c r="J5456" s="4" t="s">
        <v>849</v>
      </c>
      <c r="K5456" s="4" t="s">
        <v>3137</v>
      </c>
      <c r="L5456" s="3"/>
      <c r="O5456" t="str">
        <f t="shared" si="184"/>
        <v>es_orderHandle_completePgPrice</v>
      </c>
      <c r="P5456" s="3"/>
    </row>
    <row r="5457" spans="10:16" x14ac:dyDescent="0.45">
      <c r="J5457" s="4" t="s">
        <v>849</v>
      </c>
      <c r="K5457" s="4" t="s">
        <v>3138</v>
      </c>
      <c r="L5457" s="3"/>
      <c r="O5457" t="str">
        <f t="shared" si="184"/>
        <v>es_orderHandle_completeDepositPrice</v>
      </c>
      <c r="P5457" s="3"/>
    </row>
    <row r="5458" spans="10:16" x14ac:dyDescent="0.45">
      <c r="J5458" s="4" t="s">
        <v>849</v>
      </c>
      <c r="K5458" s="4" t="s">
        <v>3139</v>
      </c>
      <c r="L5458" s="3"/>
      <c r="O5458" t="str">
        <f t="shared" si="184"/>
        <v>es_orderHandle_completeMileagePrice</v>
      </c>
      <c r="P5458" s="3"/>
    </row>
    <row r="5459" spans="10:16" x14ac:dyDescent="0.45">
      <c r="J5459" s="4" t="s">
        <v>849</v>
      </c>
      <c r="K5459" s="4" t="s">
        <v>3140</v>
      </c>
      <c r="L5459" s="3"/>
      <c r="O5459" t="str">
        <f t="shared" si="184"/>
        <v>es_orderHandle_handleGroupCd</v>
      </c>
      <c r="P5459" s="3"/>
    </row>
    <row r="5460" spans="10:16" x14ac:dyDescent="0.45">
      <c r="J5460" s="4" t="s">
        <v>849</v>
      </c>
      <c r="K5460" s="4" t="s">
        <v>2486</v>
      </c>
      <c r="L5460" s="3"/>
      <c r="O5460" t="str">
        <f t="shared" si="184"/>
        <v>es_orderHandle_regDt</v>
      </c>
      <c r="P5460" s="3"/>
    </row>
    <row r="5461" spans="10:16" x14ac:dyDescent="0.45">
      <c r="J5461" s="4" t="s">
        <v>849</v>
      </c>
      <c r="K5461" s="4" t="s">
        <v>2487</v>
      </c>
      <c r="L5461" s="3" t="s">
        <v>5506</v>
      </c>
      <c r="O5461" t="str">
        <f t="shared" si="184"/>
        <v>es_orderHandle_modDt</v>
      </c>
      <c r="P5461" s="3" t="s">
        <v>5506</v>
      </c>
    </row>
    <row r="5462" spans="10:16" x14ac:dyDescent="0.45">
      <c r="J5462" s="4" t="s">
        <v>3663</v>
      </c>
      <c r="K5462" s="4" t="s">
        <v>2450</v>
      </c>
      <c r="L5462" s="3" t="s">
        <v>5505</v>
      </c>
      <c r="O5462" t="str">
        <f t="shared" si="184"/>
        <v>es_orderInfo_sno</v>
      </c>
      <c r="P5462" s="3" t="s">
        <v>5505</v>
      </c>
    </row>
    <row r="5463" spans="10:16" x14ac:dyDescent="0.45">
      <c r="J5463" s="4" t="s">
        <v>3663</v>
      </c>
      <c r="K5463" s="4" t="s">
        <v>2477</v>
      </c>
      <c r="L5463" s="3" t="s">
        <v>5506</v>
      </c>
      <c r="O5463" t="str">
        <f t="shared" si="184"/>
        <v>es_orderInfo_orderNo</v>
      </c>
      <c r="P5463" s="3" t="s">
        <v>5506</v>
      </c>
    </row>
    <row r="5464" spans="10:16" x14ac:dyDescent="0.45">
      <c r="J5464" s="4" t="s">
        <v>3663</v>
      </c>
      <c r="K5464" s="4" t="s">
        <v>5096</v>
      </c>
      <c r="L5464" s="3"/>
      <c r="O5464" t="str">
        <f t="shared" si="184"/>
        <v>es_orderInfo_orderName</v>
      </c>
      <c r="P5464" s="3"/>
    </row>
    <row r="5465" spans="10:16" x14ac:dyDescent="0.45">
      <c r="J5465" s="4" t="s">
        <v>3663</v>
      </c>
      <c r="K5465" s="4" t="s">
        <v>2943</v>
      </c>
      <c r="L5465" s="3" t="s">
        <v>5506</v>
      </c>
      <c r="O5465" t="str">
        <f t="shared" si="184"/>
        <v>es_orderInfo_orderEmail</v>
      </c>
      <c r="P5465" s="3" t="s">
        <v>5506</v>
      </c>
    </row>
    <row r="5466" spans="10:16" x14ac:dyDescent="0.45">
      <c r="J5466" s="4" t="s">
        <v>3663</v>
      </c>
      <c r="K5466" s="4" t="s">
        <v>5097</v>
      </c>
      <c r="L5466" s="3"/>
      <c r="O5466" t="str">
        <f t="shared" si="184"/>
        <v>es_orderInfo_orderPhonePrefixCode</v>
      </c>
      <c r="P5466" s="3"/>
    </row>
    <row r="5467" spans="10:16" x14ac:dyDescent="0.45">
      <c r="J5467" s="4" t="s">
        <v>3663</v>
      </c>
      <c r="K5467" s="4" t="s">
        <v>5098</v>
      </c>
      <c r="L5467" s="3"/>
      <c r="O5467" t="str">
        <f t="shared" si="184"/>
        <v>es_orderInfo_orderPhonePrefix</v>
      </c>
      <c r="P5467" s="3"/>
    </row>
    <row r="5468" spans="10:16" x14ac:dyDescent="0.45">
      <c r="J5468" s="4" t="s">
        <v>3663</v>
      </c>
      <c r="K5468" s="4" t="s">
        <v>5099</v>
      </c>
      <c r="L5468" s="3" t="s">
        <v>5506</v>
      </c>
      <c r="O5468" t="str">
        <f t="shared" si="184"/>
        <v>es_orderInfo_orderPhone</v>
      </c>
      <c r="P5468" s="3" t="s">
        <v>5506</v>
      </c>
    </row>
    <row r="5469" spans="10:16" x14ac:dyDescent="0.45">
      <c r="J5469" s="4" t="s">
        <v>3663</v>
      </c>
      <c r="K5469" s="4" t="s">
        <v>5100</v>
      </c>
      <c r="L5469" s="3"/>
      <c r="O5469" t="str">
        <f t="shared" si="184"/>
        <v>es_orderInfo_orderCellPhonePrefixCode</v>
      </c>
      <c r="P5469" s="3"/>
    </row>
    <row r="5470" spans="10:16" x14ac:dyDescent="0.45">
      <c r="J5470" s="4" t="s">
        <v>3663</v>
      </c>
      <c r="K5470" s="4" t="s">
        <v>5101</v>
      </c>
      <c r="L5470" s="3"/>
      <c r="O5470" t="str">
        <f t="shared" si="184"/>
        <v>es_orderInfo_orderCellPhonePrefix</v>
      </c>
      <c r="P5470" s="3"/>
    </row>
    <row r="5471" spans="10:16" x14ac:dyDescent="0.45">
      <c r="J5471" s="4" t="s">
        <v>3663</v>
      </c>
      <c r="K5471" s="4" t="s">
        <v>5102</v>
      </c>
      <c r="L5471" s="3" t="s">
        <v>5506</v>
      </c>
      <c r="O5471" t="str">
        <f t="shared" si="184"/>
        <v>es_orderInfo_orderCellPhone</v>
      </c>
      <c r="P5471" s="3" t="s">
        <v>5506</v>
      </c>
    </row>
    <row r="5472" spans="10:16" x14ac:dyDescent="0.45">
      <c r="J5472" s="4" t="s">
        <v>3663</v>
      </c>
      <c r="K5472" s="4" t="s">
        <v>5103</v>
      </c>
      <c r="L5472" s="3"/>
      <c r="O5472" t="str">
        <f t="shared" si="184"/>
        <v>es_orderInfo_orderZipcode</v>
      </c>
      <c r="P5472" s="3"/>
    </row>
    <row r="5473" spans="10:16" x14ac:dyDescent="0.45">
      <c r="J5473" s="4" t="s">
        <v>3663</v>
      </c>
      <c r="K5473" s="4" t="s">
        <v>5104</v>
      </c>
      <c r="L5473" s="3"/>
      <c r="O5473" t="str">
        <f t="shared" si="184"/>
        <v>es_orderInfo_orderZonecode</v>
      </c>
      <c r="P5473" s="3"/>
    </row>
    <row r="5474" spans="10:16" x14ac:dyDescent="0.45">
      <c r="J5474" s="4" t="s">
        <v>3663</v>
      </c>
      <c r="K5474" s="4" t="s">
        <v>5105</v>
      </c>
      <c r="L5474" s="3"/>
      <c r="O5474" t="str">
        <f t="shared" si="184"/>
        <v>es_orderInfo_orderState</v>
      </c>
      <c r="P5474" s="3"/>
    </row>
    <row r="5475" spans="10:16" x14ac:dyDescent="0.45">
      <c r="J5475" s="4" t="s">
        <v>3663</v>
      </c>
      <c r="K5475" s="4" t="s">
        <v>5106</v>
      </c>
      <c r="L5475" s="3"/>
      <c r="O5475" t="str">
        <f t="shared" si="184"/>
        <v>es_orderInfo_orderCity</v>
      </c>
      <c r="P5475" s="3"/>
    </row>
    <row r="5476" spans="10:16" x14ac:dyDescent="0.45">
      <c r="J5476" s="4" t="s">
        <v>3663</v>
      </c>
      <c r="K5476" s="4" t="s">
        <v>5107</v>
      </c>
      <c r="L5476" s="3"/>
      <c r="O5476" t="str">
        <f t="shared" si="184"/>
        <v>es_orderInfo_orderAddress</v>
      </c>
      <c r="P5476" s="3"/>
    </row>
    <row r="5477" spans="10:16" x14ac:dyDescent="0.45">
      <c r="J5477" s="4" t="s">
        <v>3663</v>
      </c>
      <c r="K5477" s="4" t="s">
        <v>5108</v>
      </c>
      <c r="L5477" s="3"/>
      <c r="O5477" t="str">
        <f t="shared" si="184"/>
        <v>es_orderInfo_orderAddressSub</v>
      </c>
      <c r="P5477" s="3"/>
    </row>
    <row r="5478" spans="10:16" x14ac:dyDescent="0.45">
      <c r="J5478" s="4" t="s">
        <v>3663</v>
      </c>
      <c r="K5478" s="4" t="s">
        <v>4775</v>
      </c>
      <c r="L5478" s="3" t="s">
        <v>5506</v>
      </c>
      <c r="O5478" t="str">
        <f t="shared" si="184"/>
        <v>es_orderInfo_receiverName</v>
      </c>
      <c r="P5478" s="3" t="s">
        <v>5506</v>
      </c>
    </row>
    <row r="5479" spans="10:16" x14ac:dyDescent="0.45">
      <c r="J5479" s="4" t="s">
        <v>3663</v>
      </c>
      <c r="K5479" s="4" t="s">
        <v>5109</v>
      </c>
      <c r="L5479" s="3"/>
      <c r="O5479" t="str">
        <f t="shared" si="184"/>
        <v>es_orderInfo_receiverCountryCode</v>
      </c>
      <c r="P5479" s="3"/>
    </row>
    <row r="5480" spans="10:16" x14ac:dyDescent="0.45">
      <c r="J5480" s="4" t="s">
        <v>3663</v>
      </c>
      <c r="K5480" s="4" t="s">
        <v>5110</v>
      </c>
      <c r="L5480" s="3"/>
      <c r="O5480" t="str">
        <f t="shared" si="184"/>
        <v>es_orderInfo_receiverPhonePrefixCode</v>
      </c>
      <c r="P5480" s="3"/>
    </row>
    <row r="5481" spans="10:16" x14ac:dyDescent="0.45">
      <c r="J5481" s="4" t="s">
        <v>3663</v>
      </c>
      <c r="K5481" s="4" t="s">
        <v>5111</v>
      </c>
      <c r="L5481" s="3"/>
      <c r="O5481" t="str">
        <f t="shared" si="184"/>
        <v>es_orderInfo_receiverPhonePrefix</v>
      </c>
      <c r="P5481" s="3"/>
    </row>
    <row r="5482" spans="10:16" x14ac:dyDescent="0.45">
      <c r="J5482" s="4" t="s">
        <v>3663</v>
      </c>
      <c r="K5482" s="4" t="s">
        <v>5112</v>
      </c>
      <c r="L5482" s="3" t="s">
        <v>5506</v>
      </c>
      <c r="O5482" t="str">
        <f t="shared" si="184"/>
        <v>es_orderInfo_receiverPhone</v>
      </c>
      <c r="P5482" s="3" t="s">
        <v>5506</v>
      </c>
    </row>
    <row r="5483" spans="10:16" x14ac:dyDescent="0.45">
      <c r="J5483" s="4" t="s">
        <v>3663</v>
      </c>
      <c r="K5483" s="4" t="s">
        <v>5113</v>
      </c>
      <c r="L5483" s="3"/>
      <c r="O5483" t="str">
        <f t="shared" si="184"/>
        <v>es_orderInfo_receiverCellPhonePrefixCode</v>
      </c>
      <c r="P5483" s="3"/>
    </row>
    <row r="5484" spans="10:16" x14ac:dyDescent="0.45">
      <c r="J5484" s="4" t="s">
        <v>3663</v>
      </c>
      <c r="K5484" s="4" t="s">
        <v>5114</v>
      </c>
      <c r="L5484" s="3"/>
      <c r="O5484" t="str">
        <f t="shared" si="184"/>
        <v>es_orderInfo_receiverCellPhonePrefix</v>
      </c>
      <c r="P5484" s="3"/>
    </row>
    <row r="5485" spans="10:16" x14ac:dyDescent="0.45">
      <c r="J5485" s="4" t="s">
        <v>3663</v>
      </c>
      <c r="K5485" s="4" t="s">
        <v>5115</v>
      </c>
      <c r="L5485" s="3" t="s">
        <v>5506</v>
      </c>
      <c r="O5485" t="str">
        <f t="shared" si="184"/>
        <v>es_orderInfo_receiverCellPhone</v>
      </c>
      <c r="P5485" s="3" t="s">
        <v>5506</v>
      </c>
    </row>
    <row r="5486" spans="10:16" x14ac:dyDescent="0.45">
      <c r="J5486" s="4" t="s">
        <v>3663</v>
      </c>
      <c r="K5486" s="4" t="s">
        <v>5116</v>
      </c>
      <c r="L5486" s="3"/>
      <c r="O5486" t="str">
        <f t="shared" si="184"/>
        <v>es_orderInfo_receiverUseSafeNumberFl</v>
      </c>
      <c r="P5486" s="3"/>
    </row>
    <row r="5487" spans="10:16" x14ac:dyDescent="0.45">
      <c r="J5487" s="4" t="s">
        <v>3663</v>
      </c>
      <c r="K5487" s="4" t="s">
        <v>5117</v>
      </c>
      <c r="L5487" s="3"/>
      <c r="O5487" t="str">
        <f t="shared" si="184"/>
        <v>es_orderInfo_receiverSafeNumber</v>
      </c>
      <c r="P5487" s="3"/>
    </row>
    <row r="5488" spans="10:16" x14ac:dyDescent="0.45">
      <c r="J5488" s="4" t="s">
        <v>3663</v>
      </c>
      <c r="K5488" s="4" t="s">
        <v>5118</v>
      </c>
      <c r="L5488" s="3"/>
      <c r="O5488" t="str">
        <f t="shared" si="184"/>
        <v>es_orderInfo_receiverSafeNumberDt</v>
      </c>
      <c r="P5488" s="3"/>
    </row>
    <row r="5489" spans="10:16" x14ac:dyDescent="0.45">
      <c r="J5489" s="4" t="s">
        <v>3663</v>
      </c>
      <c r="K5489" s="4" t="s">
        <v>5119</v>
      </c>
      <c r="L5489" s="3"/>
      <c r="O5489" t="str">
        <f t="shared" si="184"/>
        <v>es_orderInfo_receiverZipcode</v>
      </c>
      <c r="P5489" s="3"/>
    </row>
    <row r="5490" spans="10:16" x14ac:dyDescent="0.45">
      <c r="J5490" s="4" t="s">
        <v>3663</v>
      </c>
      <c r="K5490" s="4" t="s">
        <v>5120</v>
      </c>
      <c r="L5490" s="3"/>
      <c r="O5490" t="str">
        <f t="shared" si="184"/>
        <v>es_orderInfo_receiverZonecode</v>
      </c>
      <c r="P5490" s="3"/>
    </row>
    <row r="5491" spans="10:16" x14ac:dyDescent="0.45">
      <c r="J5491" s="4" t="s">
        <v>3663</v>
      </c>
      <c r="K5491" s="4" t="s">
        <v>5121</v>
      </c>
      <c r="L5491" s="3"/>
      <c r="O5491" t="str">
        <f t="shared" si="184"/>
        <v>es_orderInfo_receiverCountry</v>
      </c>
      <c r="P5491" s="3"/>
    </row>
    <row r="5492" spans="10:16" x14ac:dyDescent="0.45">
      <c r="J5492" s="4" t="s">
        <v>3663</v>
      </c>
      <c r="K5492" s="4" t="s">
        <v>5122</v>
      </c>
      <c r="L5492" s="3"/>
      <c r="O5492" t="str">
        <f t="shared" si="184"/>
        <v>es_orderInfo_receiverState</v>
      </c>
      <c r="P5492" s="3"/>
    </row>
    <row r="5493" spans="10:16" x14ac:dyDescent="0.45">
      <c r="J5493" s="4" t="s">
        <v>3663</v>
      </c>
      <c r="K5493" s="4" t="s">
        <v>5123</v>
      </c>
      <c r="L5493" s="3"/>
      <c r="O5493" t="str">
        <f t="shared" si="184"/>
        <v>es_orderInfo_receiverCity</v>
      </c>
      <c r="P5493" s="3"/>
    </row>
    <row r="5494" spans="10:16" x14ac:dyDescent="0.45">
      <c r="J5494" s="4" t="s">
        <v>3663</v>
      </c>
      <c r="K5494" s="4" t="s">
        <v>5124</v>
      </c>
      <c r="L5494" s="3"/>
      <c r="O5494" t="str">
        <f t="shared" si="184"/>
        <v>es_orderInfo_receiverAddress</v>
      </c>
      <c r="P5494" s="3"/>
    </row>
    <row r="5495" spans="10:16" x14ac:dyDescent="0.45">
      <c r="J5495" s="4" t="s">
        <v>3663</v>
      </c>
      <c r="K5495" s="4" t="s">
        <v>5125</v>
      </c>
      <c r="L5495" s="3"/>
      <c r="O5495" t="str">
        <f t="shared" si="184"/>
        <v>es_orderInfo_receiverAddressSub</v>
      </c>
      <c r="P5495" s="3"/>
    </row>
    <row r="5496" spans="10:16" x14ac:dyDescent="0.45">
      <c r="J5496" s="4" t="s">
        <v>3663</v>
      </c>
      <c r="K5496" s="4" t="s">
        <v>5126</v>
      </c>
      <c r="L5496" s="3"/>
      <c r="O5496" t="str">
        <f t="shared" si="184"/>
        <v>es_orderInfo_deliveryVisit</v>
      </c>
      <c r="P5496" s="3"/>
    </row>
    <row r="5497" spans="10:16" x14ac:dyDescent="0.45">
      <c r="J5497" s="4" t="s">
        <v>3663</v>
      </c>
      <c r="K5497" s="4" t="s">
        <v>3109</v>
      </c>
      <c r="L5497" s="3"/>
      <c r="O5497" t="str">
        <f t="shared" si="184"/>
        <v>es_orderInfo_visitAddress</v>
      </c>
      <c r="P5497" s="3"/>
    </row>
    <row r="5498" spans="10:16" x14ac:dyDescent="0.45">
      <c r="J5498" s="4" t="s">
        <v>3663</v>
      </c>
      <c r="K5498" s="4" t="s">
        <v>5127</v>
      </c>
      <c r="L5498" s="3"/>
      <c r="O5498" t="str">
        <f t="shared" si="184"/>
        <v>es_orderInfo_visitName</v>
      </c>
      <c r="P5498" s="3"/>
    </row>
    <row r="5499" spans="10:16" x14ac:dyDescent="0.45">
      <c r="J5499" s="4" t="s">
        <v>3663</v>
      </c>
      <c r="K5499" s="4" t="s">
        <v>5128</v>
      </c>
      <c r="L5499" s="3"/>
      <c r="O5499" t="str">
        <f t="shared" si="184"/>
        <v>es_orderInfo_visitPhone</v>
      </c>
      <c r="P5499" s="3"/>
    </row>
    <row r="5500" spans="10:16" x14ac:dyDescent="0.45">
      <c r="J5500" s="4" t="s">
        <v>3663</v>
      </c>
      <c r="K5500" s="4" t="s">
        <v>5129</v>
      </c>
      <c r="L5500" s="3"/>
      <c r="O5500" t="str">
        <f t="shared" si="184"/>
        <v>es_orderInfo_visitMemo</v>
      </c>
      <c r="P5500" s="3"/>
    </row>
    <row r="5501" spans="10:16" x14ac:dyDescent="0.45">
      <c r="J5501" s="4" t="s">
        <v>3663</v>
      </c>
      <c r="K5501" s="4" t="s">
        <v>5130</v>
      </c>
      <c r="L5501" s="3"/>
      <c r="O5501" t="str">
        <f t="shared" si="184"/>
        <v>es_orderInfo_customIdNumber</v>
      </c>
      <c r="P5501" s="3"/>
    </row>
    <row r="5502" spans="10:16" x14ac:dyDescent="0.45">
      <c r="J5502" s="4" t="s">
        <v>3663</v>
      </c>
      <c r="K5502" s="4" t="s">
        <v>5131</v>
      </c>
      <c r="L5502" s="3"/>
      <c r="O5502" t="str">
        <f t="shared" si="184"/>
        <v>es_orderInfo_orderMemo</v>
      </c>
      <c r="P5502" s="3"/>
    </row>
    <row r="5503" spans="10:16" x14ac:dyDescent="0.45">
      <c r="J5503" s="4" t="s">
        <v>3663</v>
      </c>
      <c r="K5503" s="4" t="s">
        <v>5132</v>
      </c>
      <c r="L5503" s="3"/>
      <c r="O5503" t="str">
        <f t="shared" si="184"/>
        <v>es_orderInfo_packetCode</v>
      </c>
      <c r="P5503" s="3"/>
    </row>
    <row r="5504" spans="10:16" x14ac:dyDescent="0.45">
      <c r="J5504" s="4" t="s">
        <v>3663</v>
      </c>
      <c r="K5504" s="4" t="s">
        <v>5133</v>
      </c>
      <c r="L5504" s="3"/>
      <c r="O5504" t="str">
        <f t="shared" si="184"/>
        <v>es_orderInfo_orderInfoCd</v>
      </c>
      <c r="P5504" s="3"/>
    </row>
    <row r="5505" spans="10:16" x14ac:dyDescent="0.45">
      <c r="J5505" s="4" t="s">
        <v>3663</v>
      </c>
      <c r="K5505" s="4" t="s">
        <v>2486</v>
      </c>
      <c r="L5505" s="3"/>
      <c r="O5505" t="str">
        <f t="shared" si="184"/>
        <v>es_orderInfo_regDt</v>
      </c>
      <c r="P5505" s="3"/>
    </row>
    <row r="5506" spans="10:16" x14ac:dyDescent="0.45">
      <c r="J5506" s="4" t="s">
        <v>3663</v>
      </c>
      <c r="K5506" s="4" t="s">
        <v>2487</v>
      </c>
      <c r="L5506" s="3"/>
      <c r="O5506" t="str">
        <f t="shared" si="184"/>
        <v>es_orderInfo_modDt</v>
      </c>
      <c r="P5506" s="3"/>
    </row>
    <row r="5507" spans="10:16" x14ac:dyDescent="0.45">
      <c r="J5507" s="4" t="s">
        <v>3663</v>
      </c>
      <c r="K5507" s="4" t="s">
        <v>2853</v>
      </c>
      <c r="L5507" s="3"/>
      <c r="O5507" t="str">
        <f t="shared" si="184"/>
        <v>es_orderInfo_smsFl</v>
      </c>
      <c r="P5507" s="3"/>
    </row>
    <row r="5508" spans="10:16" x14ac:dyDescent="0.45">
      <c r="J5508" s="4" t="s">
        <v>3664</v>
      </c>
      <c r="K5508" s="4" t="s">
        <v>2450</v>
      </c>
      <c r="L5508" s="3" t="s">
        <v>5505</v>
      </c>
      <c r="O5508" t="str">
        <f t="shared" si="184"/>
        <v>es_orderInvoice_sno</v>
      </c>
      <c r="P5508" s="3" t="s">
        <v>5505</v>
      </c>
    </row>
    <row r="5509" spans="10:16" x14ac:dyDescent="0.45">
      <c r="J5509" s="4" t="s">
        <v>3664</v>
      </c>
      <c r="K5509" s="4" t="s">
        <v>2477</v>
      </c>
      <c r="L5509" s="3"/>
      <c r="O5509" t="str">
        <f t="shared" ref="O5509:O5572" si="185">J5509&amp;"_"&amp;K5509</f>
        <v>es_orderInvoice_orderNo</v>
      </c>
      <c r="P5509" s="3"/>
    </row>
    <row r="5510" spans="10:16" x14ac:dyDescent="0.45">
      <c r="J5510" s="4" t="s">
        <v>3664</v>
      </c>
      <c r="K5510" s="4" t="s">
        <v>4102</v>
      </c>
      <c r="L5510" s="3"/>
      <c r="O5510" t="str">
        <f t="shared" si="185"/>
        <v>es_orderInvoice_orderGoodsNo</v>
      </c>
      <c r="P5510" s="3"/>
    </row>
    <row r="5511" spans="10:16" x14ac:dyDescent="0.45">
      <c r="J5511" s="4" t="s">
        <v>3664</v>
      </c>
      <c r="K5511" s="4" t="s">
        <v>2621</v>
      </c>
      <c r="L5511" s="3"/>
      <c r="O5511" t="str">
        <f t="shared" si="185"/>
        <v>es_orderInvoice_managerNo</v>
      </c>
      <c r="P5511" s="3"/>
    </row>
    <row r="5512" spans="10:16" x14ac:dyDescent="0.45">
      <c r="J5512" s="4" t="s">
        <v>3664</v>
      </c>
      <c r="K5512" s="4" t="s">
        <v>2654</v>
      </c>
      <c r="L5512" s="3"/>
      <c r="O5512" t="str">
        <f t="shared" si="185"/>
        <v>es_orderInvoice_scmNo</v>
      </c>
      <c r="P5512" s="3"/>
    </row>
    <row r="5513" spans="10:16" x14ac:dyDescent="0.45">
      <c r="J5513" s="4" t="s">
        <v>3664</v>
      </c>
      <c r="K5513" s="4" t="s">
        <v>2551</v>
      </c>
      <c r="L5513" s="3"/>
      <c r="O5513" t="str">
        <f t="shared" si="185"/>
        <v>es_orderInvoice_groupCd</v>
      </c>
      <c r="P5513" s="3"/>
    </row>
    <row r="5514" spans="10:16" x14ac:dyDescent="0.45">
      <c r="J5514" s="4" t="s">
        <v>3664</v>
      </c>
      <c r="K5514" s="4" t="s">
        <v>3046</v>
      </c>
      <c r="L5514" s="3"/>
      <c r="O5514" t="str">
        <f t="shared" si="185"/>
        <v>es_orderInvoice_invoiceCompanySno</v>
      </c>
      <c r="P5514" s="3"/>
    </row>
    <row r="5515" spans="10:16" x14ac:dyDescent="0.45">
      <c r="J5515" s="4" t="s">
        <v>3664</v>
      </c>
      <c r="K5515" s="4" t="s">
        <v>3047</v>
      </c>
      <c r="L5515" s="3"/>
      <c r="O5515" t="str">
        <f t="shared" si="185"/>
        <v>es_orderInvoice_invoiceNo</v>
      </c>
      <c r="P5515" s="3"/>
    </row>
    <row r="5516" spans="10:16" x14ac:dyDescent="0.45">
      <c r="J5516" s="4" t="s">
        <v>3664</v>
      </c>
      <c r="K5516" s="4" t="s">
        <v>3098</v>
      </c>
      <c r="L5516" s="3"/>
      <c r="O5516" t="str">
        <f t="shared" si="185"/>
        <v>es_orderInvoice_deliveryDt</v>
      </c>
      <c r="P5516" s="3"/>
    </row>
    <row r="5517" spans="10:16" x14ac:dyDescent="0.45">
      <c r="J5517" s="4" t="s">
        <v>3664</v>
      </c>
      <c r="K5517" s="4" t="s">
        <v>3099</v>
      </c>
      <c r="L5517" s="3"/>
      <c r="O5517" t="str">
        <f t="shared" si="185"/>
        <v>es_orderInvoice_deliveryCompleteDt</v>
      </c>
      <c r="P5517" s="3"/>
    </row>
    <row r="5518" spans="10:16" x14ac:dyDescent="0.45">
      <c r="J5518" s="4" t="s">
        <v>3664</v>
      </c>
      <c r="K5518" s="4" t="s">
        <v>5134</v>
      </c>
      <c r="L5518" s="3"/>
      <c r="O5518" t="str">
        <f t="shared" si="185"/>
        <v>es_orderInvoice_completeFl</v>
      </c>
      <c r="P5518" s="3"/>
    </row>
    <row r="5519" spans="10:16" x14ac:dyDescent="0.45">
      <c r="J5519" s="4" t="s">
        <v>3664</v>
      </c>
      <c r="K5519" s="4" t="s">
        <v>5135</v>
      </c>
      <c r="L5519" s="3"/>
      <c r="O5519" t="str">
        <f t="shared" si="185"/>
        <v>es_orderInvoice_failReason</v>
      </c>
      <c r="P5519" s="3"/>
    </row>
    <row r="5520" spans="10:16" x14ac:dyDescent="0.45">
      <c r="J5520" s="4" t="s">
        <v>3664</v>
      </c>
      <c r="K5520" s="4" t="s">
        <v>2486</v>
      </c>
      <c r="L5520" s="3"/>
      <c r="O5520" t="str">
        <f t="shared" si="185"/>
        <v>es_orderInvoice_regDt</v>
      </c>
      <c r="P5520" s="3"/>
    </row>
    <row r="5521" spans="10:16" x14ac:dyDescent="0.45">
      <c r="J5521" s="4" t="s">
        <v>3664</v>
      </c>
      <c r="K5521" s="4" t="s">
        <v>2487</v>
      </c>
      <c r="L5521" s="3"/>
      <c r="O5521" t="str">
        <f t="shared" si="185"/>
        <v>es_orderInvoice_modDt</v>
      </c>
      <c r="P5521" s="3"/>
    </row>
    <row r="5522" spans="10:16" x14ac:dyDescent="0.45">
      <c r="J5522" s="4" t="s">
        <v>3665</v>
      </c>
      <c r="K5522" s="4" t="s">
        <v>5136</v>
      </c>
      <c r="L5522" s="3" t="s">
        <v>5505</v>
      </c>
      <c r="O5522" t="str">
        <f t="shared" si="185"/>
        <v>es_orderNoSequence_sequenceNo</v>
      </c>
      <c r="P5522" s="3" t="s">
        <v>5505</v>
      </c>
    </row>
    <row r="5523" spans="10:16" x14ac:dyDescent="0.45">
      <c r="J5523" s="4" t="s">
        <v>3666</v>
      </c>
      <c r="K5523" s="4" t="s">
        <v>2477</v>
      </c>
      <c r="L5523" s="3" t="s">
        <v>5506</v>
      </c>
      <c r="O5523" t="str">
        <f t="shared" si="185"/>
        <v>es_orderOriginal_orderNo</v>
      </c>
      <c r="P5523" s="3" t="s">
        <v>5506</v>
      </c>
    </row>
    <row r="5524" spans="10:16" x14ac:dyDescent="0.45">
      <c r="J5524" s="4" t="s">
        <v>3666</v>
      </c>
      <c r="K5524" s="4" t="s">
        <v>2935</v>
      </c>
      <c r="L5524" s="3"/>
      <c r="O5524" t="str">
        <f t="shared" si="185"/>
        <v>es_orderOriginal_apiOrderNo</v>
      </c>
      <c r="P5524" s="3"/>
    </row>
    <row r="5525" spans="10:16" x14ac:dyDescent="0.45">
      <c r="J5525" s="4" t="s">
        <v>3666</v>
      </c>
      <c r="K5525" s="4" t="s">
        <v>2496</v>
      </c>
      <c r="L5525" s="3"/>
      <c r="O5525" t="str">
        <f t="shared" si="185"/>
        <v>es_orderOriginal_mallSno</v>
      </c>
      <c r="P5525" s="3"/>
    </row>
    <row r="5526" spans="10:16" x14ac:dyDescent="0.45">
      <c r="J5526" s="4" t="s">
        <v>3666</v>
      </c>
      <c r="K5526" s="4" t="s">
        <v>2454</v>
      </c>
      <c r="L5526" s="3"/>
      <c r="O5526" t="str">
        <f t="shared" si="185"/>
        <v>es_orderOriginal_memNo</v>
      </c>
      <c r="P5526" s="3"/>
    </row>
    <row r="5527" spans="10:16" x14ac:dyDescent="0.45">
      <c r="J5527" s="4" t="s">
        <v>3666</v>
      </c>
      <c r="K5527" s="4" t="s">
        <v>2936</v>
      </c>
      <c r="L5527" s="3"/>
      <c r="O5527" t="str">
        <f t="shared" si="185"/>
        <v>es_orderOriginal_orderStatus</v>
      </c>
      <c r="P5527" s="3"/>
    </row>
    <row r="5528" spans="10:16" x14ac:dyDescent="0.45">
      <c r="J5528" s="4" t="s">
        <v>3666</v>
      </c>
      <c r="K5528" s="4" t="s">
        <v>2937</v>
      </c>
      <c r="L5528" s="3"/>
      <c r="O5528" t="str">
        <f t="shared" si="185"/>
        <v>es_orderOriginal_orderIp</v>
      </c>
      <c r="P5528" s="3"/>
    </row>
    <row r="5529" spans="10:16" x14ac:dyDescent="0.45">
      <c r="J5529" s="4" t="s">
        <v>3666</v>
      </c>
      <c r="K5529" s="4" t="s">
        <v>2938</v>
      </c>
      <c r="L5529" s="3"/>
      <c r="O5529" t="str">
        <f t="shared" si="185"/>
        <v>es_orderOriginal_orderChannelFl</v>
      </c>
      <c r="P5529" s="3"/>
    </row>
    <row r="5530" spans="10:16" x14ac:dyDescent="0.45">
      <c r="J5530" s="4" t="s">
        <v>3666</v>
      </c>
      <c r="K5530" s="4" t="s">
        <v>2939</v>
      </c>
      <c r="L5530" s="3"/>
      <c r="O5530" t="str">
        <f t="shared" si="185"/>
        <v>es_orderOriginal_orderTypeFl</v>
      </c>
      <c r="P5530" s="3"/>
    </row>
    <row r="5531" spans="10:16" x14ac:dyDescent="0.45">
      <c r="J5531" s="4" t="s">
        <v>3666</v>
      </c>
      <c r="K5531" s="4" t="s">
        <v>2940</v>
      </c>
      <c r="L5531" s="3"/>
      <c r="O5531" t="str">
        <f t="shared" si="185"/>
        <v>es_orderOriginal_appOs</v>
      </c>
      <c r="P5531" s="3"/>
    </row>
    <row r="5532" spans="10:16" x14ac:dyDescent="0.45">
      <c r="J5532" s="4" t="s">
        <v>3666</v>
      </c>
      <c r="K5532" s="4" t="s">
        <v>2941</v>
      </c>
      <c r="L5532" s="3"/>
      <c r="O5532" t="str">
        <f t="shared" si="185"/>
        <v>es_orderOriginal_pushCode</v>
      </c>
      <c r="P5532" s="3"/>
    </row>
    <row r="5533" spans="10:16" x14ac:dyDescent="0.45">
      <c r="J5533" s="4" t="s">
        <v>3666</v>
      </c>
      <c r="K5533" s="4" t="s">
        <v>2942</v>
      </c>
      <c r="L5533" s="3"/>
      <c r="O5533" t="str">
        <f t="shared" si="185"/>
        <v>es_orderOriginal_statisticsAppOrderCntFl</v>
      </c>
      <c r="P5533" s="3"/>
    </row>
    <row r="5534" spans="10:16" x14ac:dyDescent="0.45">
      <c r="J5534" s="4" t="s">
        <v>3666</v>
      </c>
      <c r="K5534" s="4" t="s">
        <v>2943</v>
      </c>
      <c r="L5534" s="3"/>
      <c r="O5534" t="str">
        <f t="shared" si="185"/>
        <v>es_orderOriginal_orderEmail</v>
      </c>
      <c r="P5534" s="3"/>
    </row>
    <row r="5535" spans="10:16" x14ac:dyDescent="0.45">
      <c r="J5535" s="4" t="s">
        <v>3666</v>
      </c>
      <c r="K5535" s="4" t="s">
        <v>2944</v>
      </c>
      <c r="L5535" s="3"/>
      <c r="O5535" t="str">
        <f t="shared" si="185"/>
        <v>es_orderOriginal_orderGoodsNm</v>
      </c>
      <c r="P5535" s="3"/>
    </row>
    <row r="5536" spans="10:16" x14ac:dyDescent="0.45">
      <c r="J5536" s="4" t="s">
        <v>3666</v>
      </c>
      <c r="K5536" s="4" t="s">
        <v>2945</v>
      </c>
      <c r="L5536" s="3"/>
      <c r="O5536" t="str">
        <f t="shared" si="185"/>
        <v>es_orderOriginal_orderGoodsNmStandard</v>
      </c>
      <c r="P5536" s="3"/>
    </row>
    <row r="5537" spans="10:16" x14ac:dyDescent="0.45">
      <c r="J5537" s="4" t="s">
        <v>3666</v>
      </c>
      <c r="K5537" s="4" t="s">
        <v>2787</v>
      </c>
      <c r="L5537" s="3"/>
      <c r="O5537" t="str">
        <f t="shared" si="185"/>
        <v>es_orderOriginal_orderGoodsCnt</v>
      </c>
      <c r="P5537" s="3"/>
    </row>
    <row r="5538" spans="10:16" x14ac:dyDescent="0.45">
      <c r="J5538" s="4" t="s">
        <v>3666</v>
      </c>
      <c r="K5538" s="4" t="s">
        <v>2946</v>
      </c>
      <c r="L5538" s="3"/>
      <c r="O5538" t="str">
        <f t="shared" si="185"/>
        <v>es_orderOriginal_settlePrice</v>
      </c>
      <c r="P5538" s="3"/>
    </row>
    <row r="5539" spans="10:16" x14ac:dyDescent="0.45">
      <c r="J5539" s="4" t="s">
        <v>3666</v>
      </c>
      <c r="K5539" s="4" t="s">
        <v>2947</v>
      </c>
      <c r="L5539" s="3"/>
      <c r="O5539" t="str">
        <f t="shared" si="185"/>
        <v>es_orderOriginal_overseasSettleCurrency</v>
      </c>
      <c r="P5539" s="3"/>
    </row>
    <row r="5540" spans="10:16" x14ac:dyDescent="0.45">
      <c r="J5540" s="4" t="s">
        <v>3666</v>
      </c>
      <c r="K5540" s="4" t="s">
        <v>2948</v>
      </c>
      <c r="L5540" s="3"/>
      <c r="O5540" t="str">
        <f t="shared" si="185"/>
        <v>es_orderOriginal_overseasSettlePrice</v>
      </c>
      <c r="P5540" s="3"/>
    </row>
    <row r="5541" spans="10:16" x14ac:dyDescent="0.45">
      <c r="J5541" s="4" t="s">
        <v>3666</v>
      </c>
      <c r="K5541" s="4" t="s">
        <v>2949</v>
      </c>
      <c r="L5541" s="3"/>
      <c r="O5541" t="str">
        <f t="shared" si="185"/>
        <v>es_orderOriginal_taxSupplyPrice</v>
      </c>
      <c r="P5541" s="3"/>
    </row>
    <row r="5542" spans="10:16" x14ac:dyDescent="0.45">
      <c r="J5542" s="4" t="s">
        <v>3666</v>
      </c>
      <c r="K5542" s="4" t="s">
        <v>2950</v>
      </c>
      <c r="L5542" s="3"/>
      <c r="O5542" t="str">
        <f t="shared" si="185"/>
        <v>es_orderOriginal_taxVatPrice</v>
      </c>
      <c r="P5542" s="3"/>
    </row>
    <row r="5543" spans="10:16" x14ac:dyDescent="0.45">
      <c r="J5543" s="4" t="s">
        <v>3666</v>
      </c>
      <c r="K5543" s="4" t="s">
        <v>2951</v>
      </c>
      <c r="L5543" s="3"/>
      <c r="O5543" t="str">
        <f t="shared" si="185"/>
        <v>es_orderOriginal_taxFreePrice</v>
      </c>
      <c r="P5543" s="3"/>
    </row>
    <row r="5544" spans="10:16" x14ac:dyDescent="0.45">
      <c r="J5544" s="4" t="s">
        <v>3666</v>
      </c>
      <c r="K5544" s="4" t="s">
        <v>2952</v>
      </c>
      <c r="L5544" s="3"/>
      <c r="O5544" t="str">
        <f t="shared" si="185"/>
        <v>es_orderOriginal_realTaxSupplyPrice</v>
      </c>
      <c r="P5544" s="3"/>
    </row>
    <row r="5545" spans="10:16" x14ac:dyDescent="0.45">
      <c r="J5545" s="4" t="s">
        <v>3666</v>
      </c>
      <c r="K5545" s="4" t="s">
        <v>2953</v>
      </c>
      <c r="L5545" s="3"/>
      <c r="O5545" t="str">
        <f t="shared" si="185"/>
        <v>es_orderOriginal_realTaxVatPrice</v>
      </c>
      <c r="P5545" s="3"/>
    </row>
    <row r="5546" spans="10:16" x14ac:dyDescent="0.45">
      <c r="J5546" s="4" t="s">
        <v>3666</v>
      </c>
      <c r="K5546" s="4" t="s">
        <v>2954</v>
      </c>
      <c r="L5546" s="3"/>
      <c r="O5546" t="str">
        <f t="shared" si="185"/>
        <v>es_orderOriginal_realTaxFreePrice</v>
      </c>
      <c r="P5546" s="3"/>
    </row>
    <row r="5547" spans="10:16" x14ac:dyDescent="0.45">
      <c r="J5547" s="4" t="s">
        <v>3666</v>
      </c>
      <c r="K5547" s="4" t="s">
        <v>2955</v>
      </c>
      <c r="L5547" s="3"/>
      <c r="O5547" t="str">
        <f t="shared" si="185"/>
        <v>es_orderOriginal_useMileage</v>
      </c>
      <c r="P5547" s="3"/>
    </row>
    <row r="5548" spans="10:16" x14ac:dyDescent="0.45">
      <c r="J5548" s="4" t="s">
        <v>3666</v>
      </c>
      <c r="K5548" s="4" t="s">
        <v>2956</v>
      </c>
      <c r="L5548" s="3"/>
      <c r="O5548" t="str">
        <f t="shared" si="185"/>
        <v>es_orderOriginal_useDeposit</v>
      </c>
      <c r="P5548" s="3"/>
    </row>
    <row r="5549" spans="10:16" x14ac:dyDescent="0.45">
      <c r="J5549" s="4" t="s">
        <v>3666</v>
      </c>
      <c r="K5549" s="4" t="s">
        <v>2957</v>
      </c>
      <c r="L5549" s="3"/>
      <c r="O5549" t="str">
        <f t="shared" si="185"/>
        <v>es_orderOriginal_totalGoodsPrice</v>
      </c>
      <c r="P5549" s="3"/>
    </row>
    <row r="5550" spans="10:16" x14ac:dyDescent="0.45">
      <c r="J5550" s="4" t="s">
        <v>3666</v>
      </c>
      <c r="K5550" s="4" t="s">
        <v>2958</v>
      </c>
      <c r="L5550" s="3"/>
      <c r="O5550" t="str">
        <f t="shared" si="185"/>
        <v>es_orderOriginal_totalDeliveryCharge</v>
      </c>
      <c r="P5550" s="3"/>
    </row>
    <row r="5551" spans="10:16" x14ac:dyDescent="0.45">
      <c r="J5551" s="4" t="s">
        <v>3666</v>
      </c>
      <c r="K5551" s="4" t="s">
        <v>2959</v>
      </c>
      <c r="L5551" s="3"/>
      <c r="O5551" t="str">
        <f t="shared" si="185"/>
        <v>es_orderOriginal_totalDeliveryInsuranceFee</v>
      </c>
      <c r="P5551" s="3"/>
    </row>
    <row r="5552" spans="10:16" x14ac:dyDescent="0.45">
      <c r="J5552" s="4" t="s">
        <v>3666</v>
      </c>
      <c r="K5552" s="4" t="s">
        <v>2960</v>
      </c>
      <c r="L5552" s="3"/>
      <c r="O5552" t="str">
        <f t="shared" si="185"/>
        <v>es_orderOriginal_totalGoodsDcPrice</v>
      </c>
      <c r="P5552" s="3"/>
    </row>
    <row r="5553" spans="10:16" x14ac:dyDescent="0.45">
      <c r="J5553" s="4" t="s">
        <v>3666</v>
      </c>
      <c r="K5553" s="4" t="s">
        <v>2961</v>
      </c>
      <c r="L5553" s="3"/>
      <c r="O5553" t="str">
        <f t="shared" si="185"/>
        <v>es_orderOriginal_totalMemberDcPrice</v>
      </c>
      <c r="P5553" s="3"/>
    </row>
    <row r="5554" spans="10:16" x14ac:dyDescent="0.45">
      <c r="J5554" s="4" t="s">
        <v>3666</v>
      </c>
      <c r="K5554" s="4" t="s">
        <v>2962</v>
      </c>
      <c r="L5554" s="3"/>
      <c r="O5554" t="str">
        <f t="shared" si="185"/>
        <v>es_orderOriginal_totalMemberBankDcPrice</v>
      </c>
      <c r="P5554" s="3"/>
    </row>
    <row r="5555" spans="10:16" x14ac:dyDescent="0.45">
      <c r="J5555" s="4" t="s">
        <v>3666</v>
      </c>
      <c r="K5555" s="4" t="s">
        <v>2963</v>
      </c>
      <c r="L5555" s="3"/>
      <c r="O5555" t="str">
        <f t="shared" si="185"/>
        <v>es_orderOriginal_totalMemberOverlapDcPrice</v>
      </c>
      <c r="P5555" s="3"/>
    </row>
    <row r="5556" spans="10:16" x14ac:dyDescent="0.45">
      <c r="J5556" s="4" t="s">
        <v>3666</v>
      </c>
      <c r="K5556" s="4" t="s">
        <v>2964</v>
      </c>
      <c r="L5556" s="3"/>
      <c r="O5556" t="str">
        <f t="shared" si="185"/>
        <v>es_orderOriginal_totalMemberDeliveryDcPrice</v>
      </c>
      <c r="P5556" s="3"/>
    </row>
    <row r="5557" spans="10:16" x14ac:dyDescent="0.45">
      <c r="J5557" s="4" t="s">
        <v>3666</v>
      </c>
      <c r="K5557" s="4" t="s">
        <v>2965</v>
      </c>
      <c r="L5557" s="3"/>
      <c r="O5557" t="str">
        <f t="shared" si="185"/>
        <v>es_orderOriginal_totalCouponGoodsDcPrice</v>
      </c>
      <c r="P5557" s="3"/>
    </row>
    <row r="5558" spans="10:16" x14ac:dyDescent="0.45">
      <c r="J5558" s="4" t="s">
        <v>3666</v>
      </c>
      <c r="K5558" s="4" t="s">
        <v>2966</v>
      </c>
      <c r="L5558" s="3"/>
      <c r="O5558" t="str">
        <f t="shared" si="185"/>
        <v>es_orderOriginal_totalCouponOrderDcPrice</v>
      </c>
      <c r="P5558" s="3"/>
    </row>
    <row r="5559" spans="10:16" x14ac:dyDescent="0.45">
      <c r="J5559" s="4" t="s">
        <v>3666</v>
      </c>
      <c r="K5559" s="4" t="s">
        <v>2967</v>
      </c>
      <c r="L5559" s="3"/>
      <c r="O5559" t="str">
        <f t="shared" si="185"/>
        <v>es_orderOriginal_totalCouponDeliveryDcPrice</v>
      </c>
      <c r="P5559" s="3"/>
    </row>
    <row r="5560" spans="10:16" x14ac:dyDescent="0.45">
      <c r="J5560" s="4" t="s">
        <v>3666</v>
      </c>
      <c r="K5560" s="4" t="s">
        <v>2968</v>
      </c>
      <c r="L5560" s="3"/>
      <c r="O5560" t="str">
        <f t="shared" si="185"/>
        <v>es_orderOriginal_totalMyappDcPrice</v>
      </c>
      <c r="P5560" s="3"/>
    </row>
    <row r="5561" spans="10:16" x14ac:dyDescent="0.45">
      <c r="J5561" s="4" t="s">
        <v>3666</v>
      </c>
      <c r="K5561" s="4" t="s">
        <v>2969</v>
      </c>
      <c r="L5561" s="3"/>
      <c r="O5561" t="str">
        <f t="shared" si="185"/>
        <v>es_orderOriginal_totalMileage</v>
      </c>
      <c r="P5561" s="3"/>
    </row>
    <row r="5562" spans="10:16" x14ac:dyDescent="0.45">
      <c r="J5562" s="4" t="s">
        <v>3666</v>
      </c>
      <c r="K5562" s="4" t="s">
        <v>2970</v>
      </c>
      <c r="L5562" s="3"/>
      <c r="O5562" t="str">
        <f t="shared" si="185"/>
        <v>es_orderOriginal_totalGoodsMileage</v>
      </c>
      <c r="P5562" s="3"/>
    </row>
    <row r="5563" spans="10:16" x14ac:dyDescent="0.45">
      <c r="J5563" s="4" t="s">
        <v>3666</v>
      </c>
      <c r="K5563" s="4" t="s">
        <v>2971</v>
      </c>
      <c r="L5563" s="3"/>
      <c r="O5563" t="str">
        <f t="shared" si="185"/>
        <v>es_orderOriginal_totalMemberMileage</v>
      </c>
      <c r="P5563" s="3"/>
    </row>
    <row r="5564" spans="10:16" x14ac:dyDescent="0.45">
      <c r="J5564" s="4" t="s">
        <v>3666</v>
      </c>
      <c r="K5564" s="4" t="s">
        <v>2972</v>
      </c>
      <c r="L5564" s="3"/>
      <c r="O5564" t="str">
        <f t="shared" si="185"/>
        <v>es_orderOriginal_totalCouponGoodsMileage</v>
      </c>
      <c r="P5564" s="3"/>
    </row>
    <row r="5565" spans="10:16" x14ac:dyDescent="0.45">
      <c r="J5565" s="4" t="s">
        <v>3666</v>
      </c>
      <c r="K5565" s="4" t="s">
        <v>2973</v>
      </c>
      <c r="L5565" s="3"/>
      <c r="O5565" t="str">
        <f t="shared" si="185"/>
        <v>es_orderOriginal_totalCouponOrderMileage</v>
      </c>
      <c r="P5565" s="3"/>
    </row>
    <row r="5566" spans="10:16" x14ac:dyDescent="0.45">
      <c r="J5566" s="4" t="s">
        <v>3666</v>
      </c>
      <c r="K5566" s="4" t="s">
        <v>2974</v>
      </c>
      <c r="L5566" s="3"/>
      <c r="O5566" t="str">
        <f t="shared" si="185"/>
        <v>es_orderOriginal_totalEnuriDcPrice</v>
      </c>
      <c r="P5566" s="3"/>
    </row>
    <row r="5567" spans="10:16" x14ac:dyDescent="0.45">
      <c r="J5567" s="4" t="s">
        <v>3666</v>
      </c>
      <c r="K5567" s="4" t="s">
        <v>2975</v>
      </c>
      <c r="L5567" s="3"/>
      <c r="O5567" t="str">
        <f t="shared" si="185"/>
        <v>es_orderOriginal_mileageGiveExclude</v>
      </c>
      <c r="P5567" s="3"/>
    </row>
    <row r="5568" spans="10:16" x14ac:dyDescent="0.45">
      <c r="J5568" s="4" t="s">
        <v>3666</v>
      </c>
      <c r="K5568" s="4" t="s">
        <v>2976</v>
      </c>
      <c r="L5568" s="3"/>
      <c r="O5568" t="str">
        <f t="shared" si="185"/>
        <v>es_orderOriginal_totalDeliveryWeight</v>
      </c>
      <c r="P5568" s="3"/>
    </row>
    <row r="5569" spans="10:16" x14ac:dyDescent="0.45">
      <c r="J5569" s="4" t="s">
        <v>3666</v>
      </c>
      <c r="K5569" s="4" t="s">
        <v>2977</v>
      </c>
      <c r="L5569" s="3"/>
      <c r="O5569" t="str">
        <f t="shared" si="185"/>
        <v>es_orderOriginal_firstSaleFl</v>
      </c>
      <c r="P5569" s="3"/>
    </row>
    <row r="5570" spans="10:16" x14ac:dyDescent="0.45">
      <c r="J5570" s="4" t="s">
        <v>3666</v>
      </c>
      <c r="K5570" s="4" t="s">
        <v>2978</v>
      </c>
      <c r="L5570" s="3"/>
      <c r="O5570" t="str">
        <f t="shared" si="185"/>
        <v>es_orderOriginal_firstCouponFl</v>
      </c>
      <c r="P5570" s="3"/>
    </row>
    <row r="5571" spans="10:16" x14ac:dyDescent="0.45">
      <c r="J5571" s="4" t="s">
        <v>3666</v>
      </c>
      <c r="K5571" s="4" t="s">
        <v>2979</v>
      </c>
      <c r="L5571" s="3"/>
      <c r="O5571" t="str">
        <f t="shared" si="185"/>
        <v>es_orderOriginal_eventCouponFl</v>
      </c>
      <c r="P5571" s="3"/>
    </row>
    <row r="5572" spans="10:16" x14ac:dyDescent="0.45">
      <c r="J5572" s="4" t="s">
        <v>3666</v>
      </c>
      <c r="K5572" s="4" t="s">
        <v>2980</v>
      </c>
      <c r="L5572" s="3"/>
      <c r="O5572" t="str">
        <f t="shared" si="185"/>
        <v>es_orderOriginal_sendMailSmsFl</v>
      </c>
      <c r="P5572" s="3"/>
    </row>
    <row r="5573" spans="10:16" x14ac:dyDescent="0.45">
      <c r="J5573" s="4" t="s">
        <v>3666</v>
      </c>
      <c r="K5573" s="4" t="s">
        <v>2981</v>
      </c>
      <c r="L5573" s="3"/>
      <c r="O5573" t="str">
        <f t="shared" ref="O5573:O5636" si="186">J5573&amp;"_"&amp;K5573</f>
        <v>es_orderOriginal_settleKind</v>
      </c>
      <c r="P5573" s="3"/>
    </row>
    <row r="5574" spans="10:16" x14ac:dyDescent="0.45">
      <c r="J5574" s="4" t="s">
        <v>3666</v>
      </c>
      <c r="K5574" s="4" t="s">
        <v>2982</v>
      </c>
      <c r="L5574" s="3"/>
      <c r="O5574" t="str">
        <f t="shared" si="186"/>
        <v>es_orderOriginal_bankAccount</v>
      </c>
      <c r="P5574" s="3"/>
    </row>
    <row r="5575" spans="10:16" x14ac:dyDescent="0.45">
      <c r="J5575" s="4" t="s">
        <v>3666</v>
      </c>
      <c r="K5575" s="4" t="s">
        <v>2983</v>
      </c>
      <c r="L5575" s="3"/>
      <c r="O5575" t="str">
        <f t="shared" si="186"/>
        <v>es_orderOriginal_bankSender</v>
      </c>
      <c r="P5575" s="3"/>
    </row>
    <row r="5576" spans="10:16" x14ac:dyDescent="0.45">
      <c r="J5576" s="4" t="s">
        <v>3666</v>
      </c>
      <c r="K5576" s="4" t="s">
        <v>2984</v>
      </c>
      <c r="L5576" s="3"/>
      <c r="O5576" t="str">
        <f t="shared" si="186"/>
        <v>es_orderOriginal_receiptFl</v>
      </c>
      <c r="P5576" s="3"/>
    </row>
    <row r="5577" spans="10:16" x14ac:dyDescent="0.45">
      <c r="J5577" s="4" t="s">
        <v>3666</v>
      </c>
      <c r="K5577" s="4" t="s">
        <v>2985</v>
      </c>
      <c r="L5577" s="3"/>
      <c r="O5577" t="str">
        <f t="shared" si="186"/>
        <v>es_orderOriginal_depositPolicy</v>
      </c>
      <c r="P5577" s="3"/>
    </row>
    <row r="5578" spans="10:16" x14ac:dyDescent="0.45">
      <c r="J5578" s="4" t="s">
        <v>3666</v>
      </c>
      <c r="K5578" s="4" t="s">
        <v>2986</v>
      </c>
      <c r="L5578" s="3"/>
      <c r="O5578" t="str">
        <f t="shared" si="186"/>
        <v>es_orderOriginal_mileagePolicy</v>
      </c>
      <c r="P5578" s="3"/>
    </row>
    <row r="5579" spans="10:16" x14ac:dyDescent="0.45">
      <c r="J5579" s="4" t="s">
        <v>3666</v>
      </c>
      <c r="K5579" s="4" t="s">
        <v>2987</v>
      </c>
      <c r="L5579" s="3"/>
      <c r="O5579" t="str">
        <f t="shared" si="186"/>
        <v>es_orderOriginal_statusPolicy</v>
      </c>
      <c r="P5579" s="3"/>
    </row>
    <row r="5580" spans="10:16" x14ac:dyDescent="0.45">
      <c r="J5580" s="4" t="s">
        <v>3666</v>
      </c>
      <c r="K5580" s="4" t="s">
        <v>2988</v>
      </c>
      <c r="L5580" s="3"/>
      <c r="O5580" t="str">
        <f t="shared" si="186"/>
        <v>es_orderOriginal_memberPolicy</v>
      </c>
      <c r="P5580" s="3"/>
    </row>
    <row r="5581" spans="10:16" x14ac:dyDescent="0.45">
      <c r="J5581" s="4" t="s">
        <v>3666</v>
      </c>
      <c r="K5581" s="4" t="s">
        <v>2989</v>
      </c>
      <c r="L5581" s="3"/>
      <c r="O5581" t="str">
        <f t="shared" si="186"/>
        <v>es_orderOriginal_couponPolicy</v>
      </c>
      <c r="P5581" s="3"/>
    </row>
    <row r="5582" spans="10:16" x14ac:dyDescent="0.45">
      <c r="J5582" s="4" t="s">
        <v>3666</v>
      </c>
      <c r="K5582" s="4" t="s">
        <v>2990</v>
      </c>
      <c r="L5582" s="3"/>
      <c r="O5582" t="str">
        <f t="shared" si="186"/>
        <v>es_orderOriginal_currencyPolicy</v>
      </c>
      <c r="P5582" s="3"/>
    </row>
    <row r="5583" spans="10:16" x14ac:dyDescent="0.45">
      <c r="J5583" s="4" t="s">
        <v>3666</v>
      </c>
      <c r="K5583" s="4" t="s">
        <v>2991</v>
      </c>
      <c r="L5583" s="3"/>
      <c r="O5583" t="str">
        <f t="shared" si="186"/>
        <v>es_orderOriginal_exchangeRatePolicy</v>
      </c>
      <c r="P5583" s="3"/>
    </row>
    <row r="5584" spans="10:16" x14ac:dyDescent="0.45">
      <c r="J5584" s="4" t="s">
        <v>3666</v>
      </c>
      <c r="K5584" s="4" t="s">
        <v>2992</v>
      </c>
      <c r="L5584" s="3"/>
      <c r="O5584" t="str">
        <f t="shared" si="186"/>
        <v>es_orderOriginal_myappPolicy</v>
      </c>
      <c r="P5584" s="3"/>
    </row>
    <row r="5585" spans="10:16" x14ac:dyDescent="0.45">
      <c r="J5585" s="4" t="s">
        <v>3666</v>
      </c>
      <c r="K5585" s="4" t="s">
        <v>2993</v>
      </c>
      <c r="L5585" s="3"/>
      <c r="O5585" t="str">
        <f t="shared" si="186"/>
        <v>es_orderOriginal_userRequestMemo</v>
      </c>
      <c r="P5585" s="3"/>
    </row>
    <row r="5586" spans="10:16" x14ac:dyDescent="0.45">
      <c r="J5586" s="4" t="s">
        <v>3666</v>
      </c>
      <c r="K5586" s="4" t="s">
        <v>2994</v>
      </c>
      <c r="L5586" s="3"/>
      <c r="O5586" t="str">
        <f t="shared" si="186"/>
        <v>es_orderOriginal_userConsultMemo</v>
      </c>
      <c r="P5586" s="3"/>
    </row>
    <row r="5587" spans="10:16" x14ac:dyDescent="0.45">
      <c r="J5587" s="4" t="s">
        <v>3666</v>
      </c>
      <c r="K5587" s="4" t="s">
        <v>2886</v>
      </c>
      <c r="L5587" s="3"/>
      <c r="O5587" t="str">
        <f t="shared" si="186"/>
        <v>es_orderOriginal_adminMemo</v>
      </c>
      <c r="P5587" s="3"/>
    </row>
    <row r="5588" spans="10:16" x14ac:dyDescent="0.45">
      <c r="J5588" s="4" t="s">
        <v>3666</v>
      </c>
      <c r="K5588" s="4" t="s">
        <v>2995</v>
      </c>
      <c r="L5588" s="3"/>
      <c r="O5588" t="str">
        <f t="shared" si="186"/>
        <v>es_orderOriginal_orderPGLog</v>
      </c>
      <c r="P5588" s="3"/>
    </row>
    <row r="5589" spans="10:16" x14ac:dyDescent="0.45">
      <c r="J5589" s="4" t="s">
        <v>3666</v>
      </c>
      <c r="K5589" s="4" t="s">
        <v>2996</v>
      </c>
      <c r="L5589" s="3"/>
      <c r="O5589" t="str">
        <f t="shared" si="186"/>
        <v>es_orderOriginal_orderDeliveryLog</v>
      </c>
      <c r="P5589" s="3"/>
    </row>
    <row r="5590" spans="10:16" x14ac:dyDescent="0.45">
      <c r="J5590" s="4" t="s">
        <v>3666</v>
      </c>
      <c r="K5590" s="4" t="s">
        <v>2997</v>
      </c>
      <c r="L5590" s="3"/>
      <c r="O5590" t="str">
        <f t="shared" si="186"/>
        <v>es_orderOriginal_orderAdminLog</v>
      </c>
      <c r="P5590" s="3"/>
    </row>
    <row r="5591" spans="10:16" x14ac:dyDescent="0.45">
      <c r="J5591" s="4" t="s">
        <v>3666</v>
      </c>
      <c r="K5591" s="4" t="s">
        <v>2998</v>
      </c>
      <c r="L5591" s="3"/>
      <c r="O5591" t="str">
        <f t="shared" si="186"/>
        <v>es_orderOriginal_pgName</v>
      </c>
      <c r="P5591" s="3"/>
    </row>
    <row r="5592" spans="10:16" x14ac:dyDescent="0.45">
      <c r="J5592" s="4" t="s">
        <v>3666</v>
      </c>
      <c r="K5592" s="4" t="s">
        <v>2999</v>
      </c>
      <c r="L5592" s="3"/>
      <c r="O5592" t="str">
        <f t="shared" si="186"/>
        <v>es_orderOriginal_pgResultCode</v>
      </c>
      <c r="P5592" s="3"/>
    </row>
    <row r="5593" spans="10:16" x14ac:dyDescent="0.45">
      <c r="J5593" s="4" t="s">
        <v>3666</v>
      </c>
      <c r="K5593" s="4" t="s">
        <v>3000</v>
      </c>
      <c r="L5593" s="3"/>
      <c r="O5593" t="str">
        <f t="shared" si="186"/>
        <v>es_orderOriginal_pgTid</v>
      </c>
      <c r="P5593" s="3"/>
    </row>
    <row r="5594" spans="10:16" x14ac:dyDescent="0.45">
      <c r="J5594" s="4" t="s">
        <v>3666</v>
      </c>
      <c r="K5594" s="4" t="s">
        <v>3001</v>
      </c>
      <c r="L5594" s="3"/>
      <c r="O5594" t="str">
        <f t="shared" si="186"/>
        <v>es_orderOriginal_pgAppNo</v>
      </c>
      <c r="P5594" s="3"/>
    </row>
    <row r="5595" spans="10:16" x14ac:dyDescent="0.45">
      <c r="J5595" s="4" t="s">
        <v>3666</v>
      </c>
      <c r="K5595" s="4" t="s">
        <v>3002</v>
      </c>
      <c r="L5595" s="3"/>
      <c r="O5595" t="str">
        <f t="shared" si="186"/>
        <v>es_orderOriginal_pgAppDt</v>
      </c>
      <c r="P5595" s="3"/>
    </row>
    <row r="5596" spans="10:16" x14ac:dyDescent="0.45">
      <c r="J5596" s="4" t="s">
        <v>3666</v>
      </c>
      <c r="K5596" s="4" t="s">
        <v>3003</v>
      </c>
      <c r="L5596" s="3"/>
      <c r="O5596" t="str">
        <f t="shared" si="186"/>
        <v>es_orderOriginal_pgCardCd</v>
      </c>
      <c r="P5596" s="3"/>
    </row>
    <row r="5597" spans="10:16" x14ac:dyDescent="0.45">
      <c r="J5597" s="4" t="s">
        <v>3666</v>
      </c>
      <c r="K5597" s="4" t="s">
        <v>3004</v>
      </c>
      <c r="L5597" s="3"/>
      <c r="O5597" t="str">
        <f t="shared" si="186"/>
        <v>es_orderOriginal_pgSettleNm</v>
      </c>
      <c r="P5597" s="3"/>
    </row>
    <row r="5598" spans="10:16" x14ac:dyDescent="0.45">
      <c r="J5598" s="4" t="s">
        <v>3666</v>
      </c>
      <c r="K5598" s="4" t="s">
        <v>3005</v>
      </c>
      <c r="L5598" s="3"/>
      <c r="O5598" t="str">
        <f t="shared" si="186"/>
        <v>es_orderOriginal_pgSettleCd</v>
      </c>
      <c r="P5598" s="3"/>
    </row>
    <row r="5599" spans="10:16" x14ac:dyDescent="0.45">
      <c r="J5599" s="4" t="s">
        <v>3666</v>
      </c>
      <c r="K5599" s="4" t="s">
        <v>3006</v>
      </c>
      <c r="L5599" s="3"/>
      <c r="O5599" t="str">
        <f t="shared" si="186"/>
        <v>es_orderOriginal_pgFailReason</v>
      </c>
      <c r="P5599" s="3"/>
    </row>
    <row r="5600" spans="10:16" x14ac:dyDescent="0.45">
      <c r="J5600" s="4" t="s">
        <v>3666</v>
      </c>
      <c r="K5600" s="4" t="s">
        <v>3007</v>
      </c>
      <c r="L5600" s="3"/>
      <c r="O5600" t="str">
        <f t="shared" si="186"/>
        <v>es_orderOriginal_pgCancelFl</v>
      </c>
      <c r="P5600" s="3"/>
    </row>
    <row r="5601" spans="10:16" x14ac:dyDescent="0.45">
      <c r="J5601" s="4" t="s">
        <v>3666</v>
      </c>
      <c r="K5601" s="4" t="s">
        <v>3008</v>
      </c>
      <c r="L5601" s="3"/>
      <c r="O5601" t="str">
        <f t="shared" si="186"/>
        <v>es_orderOriginal_pgRealTaxSupplyPrice</v>
      </c>
      <c r="P5601" s="3"/>
    </row>
    <row r="5602" spans="10:16" x14ac:dyDescent="0.45">
      <c r="J5602" s="4" t="s">
        <v>3666</v>
      </c>
      <c r="K5602" s="4" t="s">
        <v>3009</v>
      </c>
      <c r="L5602" s="3"/>
      <c r="O5602" t="str">
        <f t="shared" si="186"/>
        <v>es_orderOriginal_pgRealTaxVatPrice</v>
      </c>
      <c r="P5602" s="3"/>
    </row>
    <row r="5603" spans="10:16" x14ac:dyDescent="0.45">
      <c r="J5603" s="4" t="s">
        <v>3666</v>
      </c>
      <c r="K5603" s="4" t="s">
        <v>3010</v>
      </c>
      <c r="L5603" s="3"/>
      <c r="O5603" t="str">
        <f t="shared" si="186"/>
        <v>es_orderOriginal_pgRealTaxFreePrice</v>
      </c>
      <c r="P5603" s="3"/>
    </row>
    <row r="5604" spans="10:16" x14ac:dyDescent="0.45">
      <c r="J5604" s="4" t="s">
        <v>3666</v>
      </c>
      <c r="K5604" s="4" t="s">
        <v>3011</v>
      </c>
      <c r="L5604" s="3"/>
      <c r="O5604" t="str">
        <f t="shared" si="186"/>
        <v>es_orderOriginal_escrowSendNo</v>
      </c>
      <c r="P5604" s="3"/>
    </row>
    <row r="5605" spans="10:16" x14ac:dyDescent="0.45">
      <c r="J5605" s="4" t="s">
        <v>3666</v>
      </c>
      <c r="K5605" s="4" t="s">
        <v>3012</v>
      </c>
      <c r="L5605" s="3"/>
      <c r="O5605" t="str">
        <f t="shared" si="186"/>
        <v>es_orderOriginal_escrowDeliveryFl</v>
      </c>
      <c r="P5605" s="3"/>
    </row>
    <row r="5606" spans="10:16" x14ac:dyDescent="0.45">
      <c r="J5606" s="4" t="s">
        <v>3666</v>
      </c>
      <c r="K5606" s="4" t="s">
        <v>3013</v>
      </c>
      <c r="L5606" s="3"/>
      <c r="O5606" t="str">
        <f t="shared" si="186"/>
        <v>es_orderOriginal_escrowDeliveryDt</v>
      </c>
      <c r="P5606" s="3"/>
    </row>
    <row r="5607" spans="10:16" x14ac:dyDescent="0.45">
      <c r="J5607" s="4" t="s">
        <v>3666</v>
      </c>
      <c r="K5607" s="4" t="s">
        <v>3014</v>
      </c>
      <c r="L5607" s="3"/>
      <c r="O5607" t="str">
        <f t="shared" si="186"/>
        <v>es_orderOriginal_escrowDeliveryCd</v>
      </c>
      <c r="P5607" s="3"/>
    </row>
    <row r="5608" spans="10:16" x14ac:dyDescent="0.45">
      <c r="J5608" s="4" t="s">
        <v>3666</v>
      </c>
      <c r="K5608" s="4" t="s">
        <v>3015</v>
      </c>
      <c r="L5608" s="3"/>
      <c r="O5608" t="str">
        <f t="shared" si="186"/>
        <v>es_orderOriginal_escrowInvoiceNo</v>
      </c>
      <c r="P5608" s="3"/>
    </row>
    <row r="5609" spans="10:16" x14ac:dyDescent="0.45">
      <c r="J5609" s="4" t="s">
        <v>3666</v>
      </c>
      <c r="K5609" s="4" t="s">
        <v>3016</v>
      </c>
      <c r="L5609" s="3"/>
      <c r="O5609" t="str">
        <f t="shared" si="186"/>
        <v>es_orderOriginal_escrowConfirmFl</v>
      </c>
      <c r="P5609" s="3"/>
    </row>
    <row r="5610" spans="10:16" x14ac:dyDescent="0.45">
      <c r="J5610" s="4" t="s">
        <v>3666</v>
      </c>
      <c r="K5610" s="4" t="s">
        <v>3017</v>
      </c>
      <c r="L5610" s="3"/>
      <c r="O5610" t="str">
        <f t="shared" si="186"/>
        <v>es_orderOriginal_escrowDenyFl</v>
      </c>
      <c r="P5610" s="3"/>
    </row>
    <row r="5611" spans="10:16" x14ac:dyDescent="0.45">
      <c r="J5611" s="4" t="s">
        <v>3666</v>
      </c>
      <c r="K5611" s="4" t="s">
        <v>3018</v>
      </c>
      <c r="L5611" s="3"/>
      <c r="O5611" t="str">
        <f t="shared" si="186"/>
        <v>es_orderOriginal_fintechData</v>
      </c>
      <c r="P5611" s="3"/>
    </row>
    <row r="5612" spans="10:16" x14ac:dyDescent="0.45">
      <c r="J5612" s="4" t="s">
        <v>3666</v>
      </c>
      <c r="K5612" s="4" t="s">
        <v>3019</v>
      </c>
      <c r="L5612" s="3"/>
      <c r="O5612" t="str">
        <f t="shared" si="186"/>
        <v>es_orderOriginal_checkoutData</v>
      </c>
      <c r="P5612" s="3"/>
    </row>
    <row r="5613" spans="10:16" x14ac:dyDescent="0.45">
      <c r="J5613" s="4" t="s">
        <v>3666</v>
      </c>
      <c r="K5613" s="4" t="s">
        <v>3020</v>
      </c>
      <c r="L5613" s="3"/>
      <c r="O5613" t="str">
        <f t="shared" si="186"/>
        <v>es_orderOriginal_checksumData</v>
      </c>
      <c r="P5613" s="3"/>
    </row>
    <row r="5614" spans="10:16" x14ac:dyDescent="0.45">
      <c r="J5614" s="4" t="s">
        <v>3666</v>
      </c>
      <c r="K5614" s="4" t="s">
        <v>3021</v>
      </c>
      <c r="L5614" s="3"/>
      <c r="O5614" t="str">
        <f t="shared" si="186"/>
        <v>es_orderOriginal_addField</v>
      </c>
      <c r="P5614" s="3"/>
    </row>
    <row r="5615" spans="10:16" x14ac:dyDescent="0.45">
      <c r="J5615" s="4" t="s">
        <v>3666</v>
      </c>
      <c r="K5615" s="4" t="s">
        <v>3022</v>
      </c>
      <c r="L5615" s="3"/>
      <c r="O5615" t="str">
        <f t="shared" si="186"/>
        <v>es_orderOriginal_bankdaManualNo</v>
      </c>
      <c r="P5615" s="3"/>
    </row>
    <row r="5616" spans="10:16" x14ac:dyDescent="0.45">
      <c r="J5616" s="4" t="s">
        <v>3666</v>
      </c>
      <c r="K5616" s="4" t="s">
        <v>3023</v>
      </c>
      <c r="L5616" s="3"/>
      <c r="O5616" t="str">
        <f t="shared" si="186"/>
        <v>es_orderOriginal_bankdaManualFl</v>
      </c>
      <c r="P5616" s="3"/>
    </row>
    <row r="5617" spans="10:16" x14ac:dyDescent="0.45">
      <c r="J5617" s="4" t="s">
        <v>3666</v>
      </c>
      <c r="K5617" s="4" t="s">
        <v>3024</v>
      </c>
      <c r="L5617" s="3"/>
      <c r="O5617" t="str">
        <f t="shared" si="186"/>
        <v>es_orderOriginal_bankdaManualMangerId</v>
      </c>
      <c r="P5617" s="3"/>
    </row>
    <row r="5618" spans="10:16" x14ac:dyDescent="0.45">
      <c r="J5618" s="4" t="s">
        <v>3666</v>
      </c>
      <c r="K5618" s="4" t="s">
        <v>3025</v>
      </c>
      <c r="L5618" s="3"/>
      <c r="O5618" t="str">
        <f t="shared" si="186"/>
        <v>es_orderOriginal_paymentDt</v>
      </c>
      <c r="P5618" s="3"/>
    </row>
    <row r="5619" spans="10:16" x14ac:dyDescent="0.45">
      <c r="J5619" s="4" t="s">
        <v>3666</v>
      </c>
      <c r="K5619" s="4" t="s">
        <v>3026</v>
      </c>
      <c r="L5619" s="3"/>
      <c r="O5619" t="str">
        <f t="shared" si="186"/>
        <v>es_orderOriginal_multiShippingFl</v>
      </c>
      <c r="P5619" s="3"/>
    </row>
    <row r="5620" spans="10:16" x14ac:dyDescent="0.45">
      <c r="J5620" s="4" t="s">
        <v>3666</v>
      </c>
      <c r="K5620" s="4" t="s">
        <v>3027</v>
      </c>
      <c r="L5620" s="3"/>
      <c r="O5620" t="str">
        <f t="shared" si="186"/>
        <v>es_orderOriginal_trackingKey</v>
      </c>
      <c r="P5620" s="3"/>
    </row>
    <row r="5621" spans="10:16" x14ac:dyDescent="0.45">
      <c r="J5621" s="4" t="s">
        <v>3666</v>
      </c>
      <c r="K5621" s="4" t="s">
        <v>2486</v>
      </c>
      <c r="L5621" s="3"/>
      <c r="O5621" t="str">
        <f t="shared" si="186"/>
        <v>es_orderOriginal_regDt</v>
      </c>
      <c r="P5621" s="3"/>
    </row>
    <row r="5622" spans="10:16" x14ac:dyDescent="0.45">
      <c r="J5622" s="4" t="s">
        <v>3666</v>
      </c>
      <c r="K5622" s="4" t="s">
        <v>2487</v>
      </c>
      <c r="L5622" s="3"/>
      <c r="O5622" t="str">
        <f t="shared" si="186"/>
        <v>es_orderOriginal_modDt</v>
      </c>
      <c r="P5622" s="3"/>
    </row>
    <row r="5623" spans="10:16" x14ac:dyDescent="0.45">
      <c r="J5623" s="4" t="s">
        <v>3666</v>
      </c>
      <c r="K5623" s="4" t="s">
        <v>5037</v>
      </c>
      <c r="L5623" s="3"/>
      <c r="O5623" t="str">
        <f t="shared" si="186"/>
        <v>es_orderOriginal_claimStatus</v>
      </c>
      <c r="P5623" s="3"/>
    </row>
    <row r="5624" spans="10:16" x14ac:dyDescent="0.45">
      <c r="J5624" s="4" t="s">
        <v>3666</v>
      </c>
      <c r="K5624" s="4" t="s">
        <v>5038</v>
      </c>
      <c r="L5624" s="3"/>
      <c r="O5624" t="str">
        <f t="shared" si="186"/>
        <v>es_orderOriginal_claimSort</v>
      </c>
      <c r="P5624" s="3"/>
    </row>
    <row r="5625" spans="10:16" x14ac:dyDescent="0.45">
      <c r="J5625" s="4" t="s">
        <v>3666</v>
      </c>
      <c r="K5625" s="4" t="s">
        <v>3029</v>
      </c>
      <c r="L5625" s="3"/>
      <c r="O5625" t="str">
        <f t="shared" si="186"/>
        <v>es_orderOriginal_pgChargeBack</v>
      </c>
      <c r="P5625" s="3"/>
    </row>
    <row r="5626" spans="10:16" x14ac:dyDescent="0.45">
      <c r="J5626" s="4" t="s">
        <v>3666</v>
      </c>
      <c r="K5626" s="4" t="s">
        <v>3030</v>
      </c>
      <c r="L5626" s="3"/>
      <c r="O5626" t="str">
        <f t="shared" si="186"/>
        <v>es_orderOriginal_fbPixelKey</v>
      </c>
      <c r="P5626" s="3"/>
    </row>
    <row r="5627" spans="10:16" x14ac:dyDescent="0.45">
      <c r="J5627" s="4" t="s">
        <v>850</v>
      </c>
      <c r="K5627" s="4" t="s">
        <v>2450</v>
      </c>
      <c r="L5627" s="3" t="s">
        <v>5505</v>
      </c>
      <c r="O5627" t="str">
        <f t="shared" si="186"/>
        <v>es_orderPayHistory_sno</v>
      </c>
      <c r="P5627" s="3" t="s">
        <v>5505</v>
      </c>
    </row>
    <row r="5628" spans="10:16" x14ac:dyDescent="0.45">
      <c r="J5628" s="4" t="s">
        <v>850</v>
      </c>
      <c r="K5628" s="4" t="s">
        <v>2477</v>
      </c>
      <c r="L5628" s="3"/>
      <c r="O5628" t="str">
        <f t="shared" si="186"/>
        <v>es_orderPayHistory_orderNo</v>
      </c>
      <c r="P5628" s="3"/>
    </row>
    <row r="5629" spans="10:16" x14ac:dyDescent="0.45">
      <c r="J5629" s="4" t="s">
        <v>850</v>
      </c>
      <c r="K5629" s="4" t="s">
        <v>3141</v>
      </c>
      <c r="L5629" s="3"/>
      <c r="O5629" t="str">
        <f t="shared" si="186"/>
        <v>es_orderPayHistory_type</v>
      </c>
      <c r="P5629" s="3"/>
    </row>
    <row r="5630" spans="10:16" x14ac:dyDescent="0.45">
      <c r="J5630" s="4" t="s">
        <v>850</v>
      </c>
      <c r="K5630" s="4" t="s">
        <v>2730</v>
      </c>
      <c r="L5630" s="3"/>
      <c r="O5630" t="str">
        <f t="shared" si="186"/>
        <v>es_orderPayHistory_goodsPrice</v>
      </c>
      <c r="P5630" s="3"/>
    </row>
    <row r="5631" spans="10:16" x14ac:dyDescent="0.45">
      <c r="J5631" s="4" t="s">
        <v>850</v>
      </c>
      <c r="K5631" s="4" t="s">
        <v>3142</v>
      </c>
      <c r="L5631" s="3"/>
      <c r="O5631" t="str">
        <f t="shared" si="186"/>
        <v>es_orderPayHistory_deliveryCharge</v>
      </c>
      <c r="P5631" s="3"/>
    </row>
    <row r="5632" spans="10:16" x14ac:dyDescent="0.45">
      <c r="J5632" s="4" t="s">
        <v>850</v>
      </c>
      <c r="K5632" s="4" t="s">
        <v>3143</v>
      </c>
      <c r="L5632" s="3"/>
      <c r="O5632" t="str">
        <f t="shared" si="186"/>
        <v>es_orderPayHistory_dcPrice</v>
      </c>
      <c r="P5632" s="3"/>
    </row>
    <row r="5633" spans="10:16" x14ac:dyDescent="0.45">
      <c r="J5633" s="4" t="s">
        <v>850</v>
      </c>
      <c r="K5633" s="4" t="s">
        <v>3144</v>
      </c>
      <c r="L5633" s="3"/>
      <c r="O5633" t="str">
        <f t="shared" si="186"/>
        <v>es_orderPayHistory_addPrice</v>
      </c>
      <c r="P5633" s="3"/>
    </row>
    <row r="5634" spans="10:16" x14ac:dyDescent="0.45">
      <c r="J5634" s="4" t="s">
        <v>850</v>
      </c>
      <c r="K5634" s="4" t="s">
        <v>2946</v>
      </c>
      <c r="L5634" s="3"/>
      <c r="O5634" t="str">
        <f t="shared" si="186"/>
        <v>es_orderPayHistory_settlePrice</v>
      </c>
      <c r="P5634" s="3"/>
    </row>
    <row r="5635" spans="10:16" x14ac:dyDescent="0.45">
      <c r="J5635" s="4" t="s">
        <v>850</v>
      </c>
      <c r="K5635" s="4" t="s">
        <v>2486</v>
      </c>
      <c r="L5635" s="3"/>
      <c r="O5635" t="str">
        <f t="shared" si="186"/>
        <v>es_orderPayHistory_regDt</v>
      </c>
      <c r="P5635" s="3"/>
    </row>
    <row r="5636" spans="10:16" x14ac:dyDescent="0.45">
      <c r="J5636" s="4" t="s">
        <v>850</v>
      </c>
      <c r="K5636" s="4" t="s">
        <v>2487</v>
      </c>
      <c r="L5636" s="3"/>
      <c r="O5636" t="str">
        <f t="shared" si="186"/>
        <v>es_orderPayHistory_modDt</v>
      </c>
      <c r="P5636" s="3"/>
    </row>
    <row r="5637" spans="10:16" x14ac:dyDescent="0.45">
      <c r="J5637" s="4" t="s">
        <v>3667</v>
      </c>
      <c r="K5637" s="4" t="s">
        <v>2450</v>
      </c>
      <c r="L5637" s="3" t="s">
        <v>5505</v>
      </c>
      <c r="O5637" t="str">
        <f t="shared" ref="O5637:O5700" si="187">J5637&amp;"_"&amp;K5637</f>
        <v>es_orderPayHistory2_sno</v>
      </c>
      <c r="P5637" s="3" t="s">
        <v>5505</v>
      </c>
    </row>
    <row r="5638" spans="10:16" x14ac:dyDescent="0.45">
      <c r="J5638" s="4" t="s">
        <v>3667</v>
      </c>
      <c r="K5638" s="4" t="s">
        <v>2477</v>
      </c>
      <c r="L5638" s="3"/>
      <c r="O5638" t="str">
        <f t="shared" si="187"/>
        <v>es_orderPayHistory2_orderNo</v>
      </c>
      <c r="P5638" s="3"/>
    </row>
    <row r="5639" spans="10:16" x14ac:dyDescent="0.45">
      <c r="J5639" s="4" t="s">
        <v>3667</v>
      </c>
      <c r="K5639" s="4" t="s">
        <v>3141</v>
      </c>
      <c r="L5639" s="3"/>
      <c r="O5639" t="str">
        <f t="shared" si="187"/>
        <v>es_orderPayHistory2_type</v>
      </c>
      <c r="P5639" s="3"/>
    </row>
    <row r="5640" spans="10:16" x14ac:dyDescent="0.45">
      <c r="J5640" s="4" t="s">
        <v>3667</v>
      </c>
      <c r="K5640" s="4" t="s">
        <v>2946</v>
      </c>
      <c r="L5640" s="3"/>
      <c r="O5640" t="str">
        <f t="shared" si="187"/>
        <v>es_orderPayHistory2_settlePrice</v>
      </c>
      <c r="P5640" s="3"/>
    </row>
    <row r="5641" spans="10:16" x14ac:dyDescent="0.45">
      <c r="J5641" s="4" t="s">
        <v>3667</v>
      </c>
      <c r="K5641" s="4" t="s">
        <v>2957</v>
      </c>
      <c r="L5641" s="3"/>
      <c r="O5641" t="str">
        <f t="shared" si="187"/>
        <v>es_orderPayHistory2_totalGoodsPrice</v>
      </c>
      <c r="P5641" s="3"/>
    </row>
    <row r="5642" spans="10:16" x14ac:dyDescent="0.45">
      <c r="J5642" s="4" t="s">
        <v>3667</v>
      </c>
      <c r="K5642" s="4" t="s">
        <v>2958</v>
      </c>
      <c r="L5642" s="3"/>
      <c r="O5642" t="str">
        <f t="shared" si="187"/>
        <v>es_orderPayHistory2_totalDeliveryCharge</v>
      </c>
      <c r="P5642" s="3"/>
    </row>
    <row r="5643" spans="10:16" x14ac:dyDescent="0.45">
      <c r="J5643" s="4" t="s">
        <v>3667</v>
      </c>
      <c r="K5643" s="4" t="s">
        <v>2959</v>
      </c>
      <c r="L5643" s="3"/>
      <c r="O5643" t="str">
        <f t="shared" si="187"/>
        <v>es_orderPayHistory2_totalDeliveryInsuranceFee</v>
      </c>
      <c r="P5643" s="3"/>
    </row>
    <row r="5644" spans="10:16" x14ac:dyDescent="0.45">
      <c r="J5644" s="4" t="s">
        <v>3667</v>
      </c>
      <c r="K5644" s="4" t="s">
        <v>2960</v>
      </c>
      <c r="L5644" s="3"/>
      <c r="O5644" t="str">
        <f t="shared" si="187"/>
        <v>es_orderPayHistory2_totalGoodsDcPrice</v>
      </c>
      <c r="P5644" s="3"/>
    </row>
    <row r="5645" spans="10:16" x14ac:dyDescent="0.45">
      <c r="J5645" s="4" t="s">
        <v>3667</v>
      </c>
      <c r="K5645" s="4" t="s">
        <v>2961</v>
      </c>
      <c r="L5645" s="3"/>
      <c r="O5645" t="str">
        <f t="shared" si="187"/>
        <v>es_orderPayHistory2_totalMemberDcPrice</v>
      </c>
      <c r="P5645" s="3"/>
    </row>
    <row r="5646" spans="10:16" x14ac:dyDescent="0.45">
      <c r="J5646" s="4" t="s">
        <v>3667</v>
      </c>
      <c r="K5646" s="4" t="s">
        <v>2963</v>
      </c>
      <c r="L5646" s="3"/>
      <c r="O5646" t="str">
        <f t="shared" si="187"/>
        <v>es_orderPayHistory2_totalMemberOverlapDcPrice</v>
      </c>
      <c r="P5646" s="3"/>
    </row>
    <row r="5647" spans="10:16" x14ac:dyDescent="0.45">
      <c r="J5647" s="4" t="s">
        <v>3667</v>
      </c>
      <c r="K5647" s="4" t="s">
        <v>2964</v>
      </c>
      <c r="L5647" s="3"/>
      <c r="O5647" t="str">
        <f t="shared" si="187"/>
        <v>es_orderPayHistory2_totalMemberDeliveryDcPrice</v>
      </c>
      <c r="P5647" s="3"/>
    </row>
    <row r="5648" spans="10:16" x14ac:dyDescent="0.45">
      <c r="J5648" s="4" t="s">
        <v>3667</v>
      </c>
      <c r="K5648" s="4" t="s">
        <v>2965</v>
      </c>
      <c r="L5648" s="3"/>
      <c r="O5648" t="str">
        <f t="shared" si="187"/>
        <v>es_orderPayHistory2_totalCouponGoodsDcPrice</v>
      </c>
      <c r="P5648" s="3"/>
    </row>
    <row r="5649" spans="10:16" x14ac:dyDescent="0.45">
      <c r="J5649" s="4" t="s">
        <v>3667</v>
      </c>
      <c r="K5649" s="4" t="s">
        <v>2966</v>
      </c>
      <c r="L5649" s="3"/>
      <c r="O5649" t="str">
        <f t="shared" si="187"/>
        <v>es_orderPayHistory2_totalCouponOrderDcPrice</v>
      </c>
      <c r="P5649" s="3"/>
    </row>
    <row r="5650" spans="10:16" x14ac:dyDescent="0.45">
      <c r="J5650" s="4" t="s">
        <v>3667</v>
      </c>
      <c r="K5650" s="4" t="s">
        <v>2967</v>
      </c>
      <c r="L5650" s="3"/>
      <c r="O5650" t="str">
        <f t="shared" si="187"/>
        <v>es_orderPayHistory2_totalCouponDeliveryDcPrice</v>
      </c>
      <c r="P5650" s="3"/>
    </row>
    <row r="5651" spans="10:16" x14ac:dyDescent="0.45">
      <c r="J5651" s="4" t="s">
        <v>3667</v>
      </c>
      <c r="K5651" s="4" t="s">
        <v>2968</v>
      </c>
      <c r="L5651" s="3"/>
      <c r="O5651" t="str">
        <f t="shared" si="187"/>
        <v>es_orderPayHistory2_totalMyappDcPrice</v>
      </c>
      <c r="P5651" s="3"/>
    </row>
    <row r="5652" spans="10:16" x14ac:dyDescent="0.45">
      <c r="J5652" s="4" t="s">
        <v>3667</v>
      </c>
      <c r="K5652" s="4" t="s">
        <v>2956</v>
      </c>
      <c r="L5652" s="3"/>
      <c r="O5652" t="str">
        <f t="shared" si="187"/>
        <v>es_orderPayHistory2_useDeposit</v>
      </c>
      <c r="P5652" s="3"/>
    </row>
    <row r="5653" spans="10:16" x14ac:dyDescent="0.45">
      <c r="J5653" s="4" t="s">
        <v>3667</v>
      </c>
      <c r="K5653" s="4" t="s">
        <v>2955</v>
      </c>
      <c r="L5653" s="3"/>
      <c r="O5653" t="str">
        <f t="shared" si="187"/>
        <v>es_orderPayHistory2_useMileage</v>
      </c>
      <c r="P5653" s="3"/>
    </row>
    <row r="5654" spans="10:16" x14ac:dyDescent="0.45">
      <c r="J5654" s="4" t="s">
        <v>3667</v>
      </c>
      <c r="K5654" s="4" t="s">
        <v>2969</v>
      </c>
      <c r="L5654" s="3"/>
      <c r="O5654" t="str">
        <f t="shared" si="187"/>
        <v>es_orderPayHistory2_totalMileage</v>
      </c>
      <c r="P5654" s="3"/>
    </row>
    <row r="5655" spans="10:16" x14ac:dyDescent="0.45">
      <c r="J5655" s="4" t="s">
        <v>3667</v>
      </c>
      <c r="K5655" s="4" t="s">
        <v>2785</v>
      </c>
      <c r="L5655" s="3"/>
      <c r="O5655" t="str">
        <f t="shared" si="187"/>
        <v>es_orderPayHistory2_memo</v>
      </c>
      <c r="P5655" s="3"/>
    </row>
    <row r="5656" spans="10:16" x14ac:dyDescent="0.45">
      <c r="J5656" s="4" t="s">
        <v>3667</v>
      </c>
      <c r="K5656" s="4" t="s">
        <v>2486</v>
      </c>
      <c r="L5656" s="3"/>
      <c r="O5656" t="str">
        <f t="shared" si="187"/>
        <v>es_orderPayHistory2_regDt</v>
      </c>
      <c r="P5656" s="3"/>
    </row>
    <row r="5657" spans="10:16" x14ac:dyDescent="0.45">
      <c r="J5657" s="4" t="s">
        <v>3667</v>
      </c>
      <c r="K5657" s="4" t="s">
        <v>2487</v>
      </c>
      <c r="L5657" s="3"/>
      <c r="O5657" t="str">
        <f t="shared" si="187"/>
        <v>es_orderPayHistory2_modDt</v>
      </c>
      <c r="P5657" s="3"/>
    </row>
    <row r="5658" spans="10:16" x14ac:dyDescent="0.45">
      <c r="J5658" s="4" t="s">
        <v>3668</v>
      </c>
      <c r="K5658" s="4" t="s">
        <v>5137</v>
      </c>
      <c r="L5658" s="3" t="s">
        <v>5505</v>
      </c>
      <c r="O5658" t="str">
        <f t="shared" si="187"/>
        <v>es_orderSalesStatistics_orderYMD</v>
      </c>
      <c r="P5658" s="3" t="s">
        <v>5505</v>
      </c>
    </row>
    <row r="5659" spans="10:16" x14ac:dyDescent="0.45">
      <c r="J5659" s="4" t="s">
        <v>3668</v>
      </c>
      <c r="K5659" s="4" t="s">
        <v>2496</v>
      </c>
      <c r="L5659" s="3" t="s">
        <v>5505</v>
      </c>
      <c r="O5659" t="str">
        <f t="shared" si="187"/>
        <v>es_orderSalesStatistics_mallSno</v>
      </c>
      <c r="P5659" s="3" t="s">
        <v>5505</v>
      </c>
    </row>
    <row r="5660" spans="10:16" x14ac:dyDescent="0.45">
      <c r="J5660" s="4" t="s">
        <v>3668</v>
      </c>
      <c r="K5660" s="4" t="s">
        <v>4455</v>
      </c>
      <c r="L5660" s="3" t="s">
        <v>5505</v>
      </c>
      <c r="O5660" t="str">
        <f t="shared" si="187"/>
        <v>es_orderSalesStatistics_kind</v>
      </c>
      <c r="P5660" s="3" t="s">
        <v>5505</v>
      </c>
    </row>
    <row r="5661" spans="10:16" x14ac:dyDescent="0.45">
      <c r="J5661" s="4" t="s">
        <v>3668</v>
      </c>
      <c r="K5661" s="4" t="s">
        <v>3141</v>
      </c>
      <c r="L5661" s="3" t="s">
        <v>5505</v>
      </c>
      <c r="O5661" t="str">
        <f t="shared" si="187"/>
        <v>es_orderSalesStatistics_type</v>
      </c>
      <c r="P5661" s="3" t="s">
        <v>5505</v>
      </c>
    </row>
    <row r="5662" spans="10:16" x14ac:dyDescent="0.45">
      <c r="J5662" s="4" t="s">
        <v>3668</v>
      </c>
      <c r="K5662" s="4" t="s">
        <v>2654</v>
      </c>
      <c r="L5662" s="3" t="s">
        <v>5505</v>
      </c>
      <c r="O5662" t="str">
        <f t="shared" si="187"/>
        <v>es_orderSalesStatistics_scmNo</v>
      </c>
      <c r="P5662" s="3" t="s">
        <v>5505</v>
      </c>
    </row>
    <row r="5663" spans="10:16" x14ac:dyDescent="0.45">
      <c r="J5663" s="4" t="s">
        <v>3668</v>
      </c>
      <c r="K5663" s="4" t="s">
        <v>2655</v>
      </c>
      <c r="L5663" s="3"/>
      <c r="O5663" t="str">
        <f t="shared" si="187"/>
        <v>es_orderSalesStatistics_purchaseNo</v>
      </c>
      <c r="P5663" s="3"/>
    </row>
    <row r="5664" spans="10:16" x14ac:dyDescent="0.45">
      <c r="J5664" s="4" t="s">
        <v>3668</v>
      </c>
      <c r="K5664" s="4" t="s">
        <v>5138</v>
      </c>
      <c r="L5664" s="3"/>
      <c r="O5664" t="str">
        <f t="shared" si="187"/>
        <v>es_orderSalesStatistics_orderIP</v>
      </c>
      <c r="P5664" s="3"/>
    </row>
    <row r="5665" spans="10:16" x14ac:dyDescent="0.45">
      <c r="J5665" s="4" t="s">
        <v>3668</v>
      </c>
      <c r="K5665" s="4" t="s">
        <v>2477</v>
      </c>
      <c r="L5665" s="3"/>
      <c r="O5665" t="str">
        <f t="shared" si="187"/>
        <v>es_orderSalesStatistics_orderNo</v>
      </c>
      <c r="P5665" s="3"/>
    </row>
    <row r="5666" spans="10:16" x14ac:dyDescent="0.45">
      <c r="J5666" s="4" t="s">
        <v>3668</v>
      </c>
      <c r="K5666" s="4" t="s">
        <v>5139</v>
      </c>
      <c r="L5666" s="3" t="s">
        <v>5505</v>
      </c>
      <c r="O5666" t="str">
        <f t="shared" si="187"/>
        <v>es_orderSalesStatistics_relationSno</v>
      </c>
      <c r="P5666" s="3" t="s">
        <v>5505</v>
      </c>
    </row>
    <row r="5667" spans="10:16" x14ac:dyDescent="0.45">
      <c r="J5667" s="4" t="s">
        <v>3668</v>
      </c>
      <c r="K5667" s="4" t="s">
        <v>5140</v>
      </c>
      <c r="L5667" s="3"/>
      <c r="O5667" t="str">
        <f t="shared" si="187"/>
        <v>es_orderSalesStatistics_orderHour</v>
      </c>
      <c r="P5667" s="3"/>
    </row>
    <row r="5668" spans="10:16" x14ac:dyDescent="0.45">
      <c r="J5668" s="4" t="s">
        <v>3668</v>
      </c>
      <c r="K5668" s="4" t="s">
        <v>5141</v>
      </c>
      <c r="L5668" s="3"/>
      <c r="O5668" t="str">
        <f t="shared" si="187"/>
        <v>es_orderSalesStatistics_orderDevice</v>
      </c>
      <c r="P5668" s="3"/>
    </row>
    <row r="5669" spans="10:16" x14ac:dyDescent="0.45">
      <c r="J5669" s="4" t="s">
        <v>3668</v>
      </c>
      <c r="K5669" s="4" t="s">
        <v>2454</v>
      </c>
      <c r="L5669" s="3"/>
      <c r="O5669" t="str">
        <f t="shared" si="187"/>
        <v>es_orderSalesStatistics_memNo</v>
      </c>
      <c r="P5669" s="3"/>
    </row>
    <row r="5670" spans="10:16" x14ac:dyDescent="0.45">
      <c r="J5670" s="4" t="s">
        <v>3668</v>
      </c>
      <c r="K5670" s="4" t="s">
        <v>5142</v>
      </c>
      <c r="L5670" s="3"/>
      <c r="O5670" t="str">
        <f t="shared" si="187"/>
        <v>es_orderSalesStatistics_orderMemberFl</v>
      </c>
      <c r="P5670" s="3"/>
    </row>
    <row r="5671" spans="10:16" x14ac:dyDescent="0.45">
      <c r="J5671" s="4" t="s">
        <v>3668</v>
      </c>
      <c r="K5671" s="4" t="s">
        <v>5143</v>
      </c>
      <c r="L5671" s="3"/>
      <c r="O5671" t="str">
        <f t="shared" si="187"/>
        <v>es_orderSalesStatistics_orderTaxFl</v>
      </c>
      <c r="P5671" s="3"/>
    </row>
    <row r="5672" spans="10:16" x14ac:dyDescent="0.45">
      <c r="J5672" s="4" t="s">
        <v>3668</v>
      </c>
      <c r="K5672" s="4" t="s">
        <v>5144</v>
      </c>
      <c r="L5672" s="3"/>
      <c r="O5672" t="str">
        <f t="shared" si="187"/>
        <v>es_orderSalesStatistics_orderGender</v>
      </c>
      <c r="P5672" s="3"/>
    </row>
    <row r="5673" spans="10:16" x14ac:dyDescent="0.45">
      <c r="J5673" s="4" t="s">
        <v>3668</v>
      </c>
      <c r="K5673" s="4" t="s">
        <v>5145</v>
      </c>
      <c r="L5673" s="3"/>
      <c r="O5673" t="str">
        <f t="shared" si="187"/>
        <v>es_orderSalesStatistics_orderAge</v>
      </c>
      <c r="P5673" s="3"/>
    </row>
    <row r="5674" spans="10:16" x14ac:dyDescent="0.45">
      <c r="J5674" s="4" t="s">
        <v>3668</v>
      </c>
      <c r="K5674" s="4" t="s">
        <v>5146</v>
      </c>
      <c r="L5674" s="3"/>
      <c r="O5674" t="str">
        <f t="shared" si="187"/>
        <v>es_orderSalesStatistics_orderArea</v>
      </c>
      <c r="P5674" s="3"/>
    </row>
    <row r="5675" spans="10:16" x14ac:dyDescent="0.45">
      <c r="J5675" s="4" t="s">
        <v>3668</v>
      </c>
      <c r="K5675" s="4" t="s">
        <v>5147</v>
      </c>
      <c r="L5675" s="3"/>
      <c r="O5675" t="str">
        <f t="shared" si="187"/>
        <v>es_orderSalesStatistics_orderSettleKind</v>
      </c>
      <c r="P5675" s="3"/>
    </row>
    <row r="5676" spans="10:16" x14ac:dyDescent="0.45">
      <c r="J5676" s="4" t="s">
        <v>3668</v>
      </c>
      <c r="K5676" s="4" t="s">
        <v>2500</v>
      </c>
      <c r="L5676" s="3"/>
      <c r="O5676" t="str">
        <f t="shared" si="187"/>
        <v>es_orderSalesStatistics_goodsCnt</v>
      </c>
      <c r="P5676" s="3"/>
    </row>
    <row r="5677" spans="10:16" x14ac:dyDescent="0.45">
      <c r="J5677" s="4" t="s">
        <v>3668</v>
      </c>
      <c r="K5677" s="4" t="s">
        <v>2730</v>
      </c>
      <c r="L5677" s="3"/>
      <c r="O5677" t="str">
        <f t="shared" si="187"/>
        <v>es_orderSalesStatistics_goodsPrice</v>
      </c>
      <c r="P5677" s="3"/>
    </row>
    <row r="5678" spans="10:16" x14ac:dyDescent="0.45">
      <c r="J5678" s="4" t="s">
        <v>3668</v>
      </c>
      <c r="K5678" s="4" t="s">
        <v>2732</v>
      </c>
      <c r="L5678" s="3"/>
      <c r="O5678" t="str">
        <f t="shared" si="187"/>
        <v>es_orderSalesStatistics_costPrice</v>
      </c>
      <c r="P5678" s="3"/>
    </row>
    <row r="5679" spans="10:16" x14ac:dyDescent="0.45">
      <c r="J5679" s="4" t="s">
        <v>3668</v>
      </c>
      <c r="K5679" s="4" t="s">
        <v>3071</v>
      </c>
      <c r="L5679" s="3"/>
      <c r="O5679" t="str">
        <f t="shared" si="187"/>
        <v>es_orderSalesStatistics_goodsDcPrice</v>
      </c>
      <c r="P5679" s="3"/>
    </row>
    <row r="5680" spans="10:16" x14ac:dyDescent="0.45">
      <c r="J5680" s="4" t="s">
        <v>3668</v>
      </c>
      <c r="K5680" s="4" t="s">
        <v>3061</v>
      </c>
      <c r="L5680" s="3"/>
      <c r="O5680" t="str">
        <f t="shared" si="187"/>
        <v>es_orderSalesStatistics_divisionUseDeposit</v>
      </c>
      <c r="P5680" s="3"/>
    </row>
    <row r="5681" spans="10:16" x14ac:dyDescent="0.45">
      <c r="J5681" s="4" t="s">
        <v>3668</v>
      </c>
      <c r="K5681" s="4" t="s">
        <v>3062</v>
      </c>
      <c r="L5681" s="3"/>
      <c r="O5681" t="str">
        <f t="shared" si="187"/>
        <v>es_orderSalesStatistics_divisionUseMileage</v>
      </c>
      <c r="P5681" s="3"/>
    </row>
    <row r="5682" spans="10:16" x14ac:dyDescent="0.45">
      <c r="J5682" s="4" t="s">
        <v>3668</v>
      </c>
      <c r="K5682" s="4" t="s">
        <v>5148</v>
      </c>
      <c r="L5682" s="3"/>
      <c r="O5682" t="str">
        <f t="shared" si="187"/>
        <v>es_orderSalesStatistics_deliveryPrice</v>
      </c>
      <c r="P5682" s="3"/>
    </row>
    <row r="5683" spans="10:16" x14ac:dyDescent="0.45">
      <c r="J5683" s="4" t="s">
        <v>3668</v>
      </c>
      <c r="K5683" s="4" t="s">
        <v>5149</v>
      </c>
      <c r="L5683" s="3"/>
      <c r="O5683" t="str">
        <f t="shared" si="187"/>
        <v>es_orderSalesStatistics_deliveryDcPrice</v>
      </c>
      <c r="P5683" s="3"/>
    </row>
    <row r="5684" spans="10:16" x14ac:dyDescent="0.45">
      <c r="J5684" s="4" t="s">
        <v>3668</v>
      </c>
      <c r="K5684" s="4" t="s">
        <v>5049</v>
      </c>
      <c r="L5684" s="3"/>
      <c r="O5684" t="str">
        <f t="shared" si="187"/>
        <v>es_orderSalesStatistics_divisionDeliveryUseDeposit</v>
      </c>
      <c r="P5684" s="3"/>
    </row>
    <row r="5685" spans="10:16" x14ac:dyDescent="0.45">
      <c r="J5685" s="4" t="s">
        <v>3668</v>
      </c>
      <c r="K5685" s="4" t="s">
        <v>5050</v>
      </c>
      <c r="L5685" s="3"/>
      <c r="O5685" t="str">
        <f t="shared" si="187"/>
        <v>es_orderSalesStatistics_divisionDeliveryUseMileage</v>
      </c>
      <c r="P5685" s="3"/>
    </row>
    <row r="5686" spans="10:16" x14ac:dyDescent="0.45">
      <c r="J5686" s="4" t="s">
        <v>3668</v>
      </c>
      <c r="K5686" s="4" t="s">
        <v>5150</v>
      </c>
      <c r="L5686" s="3"/>
      <c r="O5686" t="str">
        <f t="shared" si="187"/>
        <v>es_orderSalesStatistics_refundGoodsPrice</v>
      </c>
      <c r="P5686" s="3"/>
    </row>
    <row r="5687" spans="10:16" x14ac:dyDescent="0.45">
      <c r="J5687" s="4" t="s">
        <v>3668</v>
      </c>
      <c r="K5687" s="4" t="s">
        <v>5151</v>
      </c>
      <c r="L5687" s="3"/>
      <c r="O5687" t="str">
        <f t="shared" si="187"/>
        <v>es_orderSalesStatistics_refundDeliveryPrice</v>
      </c>
      <c r="P5687" s="3"/>
    </row>
    <row r="5688" spans="10:16" x14ac:dyDescent="0.45">
      <c r="J5688" s="4" t="s">
        <v>3668</v>
      </c>
      <c r="K5688" s="4" t="s">
        <v>3125</v>
      </c>
      <c r="L5688" s="3"/>
      <c r="O5688" t="str">
        <f t="shared" si="187"/>
        <v>es_orderSalesStatistics_refundUseDeposit</v>
      </c>
      <c r="P5688" s="3"/>
    </row>
    <row r="5689" spans="10:16" x14ac:dyDescent="0.45">
      <c r="J5689" s="4" t="s">
        <v>3668</v>
      </c>
      <c r="K5689" s="4" t="s">
        <v>3126</v>
      </c>
      <c r="L5689" s="3"/>
      <c r="O5689" t="str">
        <f t="shared" si="187"/>
        <v>es_orderSalesStatistics_refundUseMileage</v>
      </c>
      <c r="P5689" s="3"/>
    </row>
    <row r="5690" spans="10:16" x14ac:dyDescent="0.45">
      <c r="J5690" s="4" t="s">
        <v>3668</v>
      </c>
      <c r="K5690" s="4" t="s">
        <v>5152</v>
      </c>
      <c r="L5690" s="3"/>
      <c r="O5690" t="str">
        <f t="shared" si="187"/>
        <v>es_orderSalesStatistics_refundFeePrice</v>
      </c>
      <c r="P5690" s="3"/>
    </row>
    <row r="5691" spans="10:16" x14ac:dyDescent="0.45">
      <c r="J5691" s="4" t="s">
        <v>3668</v>
      </c>
      <c r="K5691" s="4" t="s">
        <v>2486</v>
      </c>
      <c r="L5691" s="3"/>
      <c r="O5691" t="str">
        <f t="shared" si="187"/>
        <v>es_orderSalesStatistics_regDt</v>
      </c>
      <c r="P5691" s="3"/>
    </row>
    <row r="5692" spans="10:16" x14ac:dyDescent="0.45">
      <c r="J5692" s="4" t="s">
        <v>3668</v>
      </c>
      <c r="K5692" s="4" t="s">
        <v>2487</v>
      </c>
      <c r="L5692" s="3"/>
      <c r="O5692" t="str">
        <f t="shared" si="187"/>
        <v>es_orderSalesStatistics_modDt</v>
      </c>
      <c r="P5692" s="3"/>
    </row>
    <row r="5693" spans="10:16" x14ac:dyDescent="0.45">
      <c r="J5693" s="4" t="s">
        <v>3669</v>
      </c>
      <c r="K5693" s="4" t="s">
        <v>5137</v>
      </c>
      <c r="L5693" s="3"/>
      <c r="O5693" t="str">
        <f t="shared" si="187"/>
        <v>es_orderSalesStatisticsOriginal_orderYMD</v>
      </c>
      <c r="P5693" s="3"/>
    </row>
    <row r="5694" spans="10:16" x14ac:dyDescent="0.45">
      <c r="J5694" s="4" t="s">
        <v>3669</v>
      </c>
      <c r="K5694" s="4" t="s">
        <v>2496</v>
      </c>
      <c r="L5694" s="3"/>
      <c r="O5694" t="str">
        <f t="shared" si="187"/>
        <v>es_orderSalesStatisticsOriginal_mallSno</v>
      </c>
      <c r="P5694" s="3"/>
    </row>
    <row r="5695" spans="10:16" x14ac:dyDescent="0.45">
      <c r="J5695" s="4" t="s">
        <v>3669</v>
      </c>
      <c r="K5695" s="4" t="s">
        <v>4455</v>
      </c>
      <c r="L5695" s="3"/>
      <c r="O5695" t="str">
        <f t="shared" si="187"/>
        <v>es_orderSalesStatisticsOriginal_kind</v>
      </c>
      <c r="P5695" s="3"/>
    </row>
    <row r="5696" spans="10:16" x14ac:dyDescent="0.45">
      <c r="J5696" s="4" t="s">
        <v>3669</v>
      </c>
      <c r="K5696" s="4" t="s">
        <v>3141</v>
      </c>
      <c r="L5696" s="3"/>
      <c r="O5696" t="str">
        <f t="shared" si="187"/>
        <v>es_orderSalesStatisticsOriginal_type</v>
      </c>
      <c r="P5696" s="3"/>
    </row>
    <row r="5697" spans="10:16" x14ac:dyDescent="0.45">
      <c r="J5697" s="4" t="s">
        <v>3669</v>
      </c>
      <c r="K5697" s="4" t="s">
        <v>2654</v>
      </c>
      <c r="L5697" s="3"/>
      <c r="O5697" t="str">
        <f t="shared" si="187"/>
        <v>es_orderSalesStatisticsOriginal_scmNo</v>
      </c>
      <c r="P5697" s="3"/>
    </row>
    <row r="5698" spans="10:16" x14ac:dyDescent="0.45">
      <c r="J5698" s="4" t="s">
        <v>3669</v>
      </c>
      <c r="K5698" s="4" t="s">
        <v>2655</v>
      </c>
      <c r="L5698" s="3"/>
      <c r="O5698" t="str">
        <f t="shared" si="187"/>
        <v>es_orderSalesStatisticsOriginal_purchaseNo</v>
      </c>
      <c r="P5698" s="3"/>
    </row>
    <row r="5699" spans="10:16" x14ac:dyDescent="0.45">
      <c r="J5699" s="4" t="s">
        <v>3669</v>
      </c>
      <c r="K5699" s="4" t="s">
        <v>5138</v>
      </c>
      <c r="L5699" s="3"/>
      <c r="O5699" t="str">
        <f t="shared" si="187"/>
        <v>es_orderSalesStatisticsOriginal_orderIP</v>
      </c>
      <c r="P5699" s="3"/>
    </row>
    <row r="5700" spans="10:16" x14ac:dyDescent="0.45">
      <c r="J5700" s="4" t="s">
        <v>3669</v>
      </c>
      <c r="K5700" s="4" t="s">
        <v>2477</v>
      </c>
      <c r="L5700" s="3" t="s">
        <v>5506</v>
      </c>
      <c r="O5700" t="str">
        <f t="shared" si="187"/>
        <v>es_orderSalesStatisticsOriginal_orderNo</v>
      </c>
      <c r="P5700" s="3" t="s">
        <v>5506</v>
      </c>
    </row>
    <row r="5701" spans="10:16" x14ac:dyDescent="0.45">
      <c r="J5701" s="4" t="s">
        <v>3669</v>
      </c>
      <c r="K5701" s="4" t="s">
        <v>5139</v>
      </c>
      <c r="L5701" s="3"/>
      <c r="O5701" t="str">
        <f t="shared" ref="O5701:O5764" si="188">J5701&amp;"_"&amp;K5701</f>
        <v>es_orderSalesStatisticsOriginal_relationSno</v>
      </c>
      <c r="P5701" s="3"/>
    </row>
    <row r="5702" spans="10:16" x14ac:dyDescent="0.45">
      <c r="J5702" s="4" t="s">
        <v>3669</v>
      </c>
      <c r="K5702" s="4" t="s">
        <v>5140</v>
      </c>
      <c r="L5702" s="3"/>
      <c r="O5702" t="str">
        <f t="shared" si="188"/>
        <v>es_orderSalesStatisticsOriginal_orderHour</v>
      </c>
      <c r="P5702" s="3"/>
    </row>
    <row r="5703" spans="10:16" x14ac:dyDescent="0.45">
      <c r="J5703" s="4" t="s">
        <v>3669</v>
      </c>
      <c r="K5703" s="4" t="s">
        <v>5141</v>
      </c>
      <c r="L5703" s="3"/>
      <c r="O5703" t="str">
        <f t="shared" si="188"/>
        <v>es_orderSalesStatisticsOriginal_orderDevice</v>
      </c>
      <c r="P5703" s="3"/>
    </row>
    <row r="5704" spans="10:16" x14ac:dyDescent="0.45">
      <c r="J5704" s="4" t="s">
        <v>3669</v>
      </c>
      <c r="K5704" s="4" t="s">
        <v>2454</v>
      </c>
      <c r="L5704" s="3"/>
      <c r="O5704" t="str">
        <f t="shared" si="188"/>
        <v>es_orderSalesStatisticsOriginal_memNo</v>
      </c>
      <c r="P5704" s="3"/>
    </row>
    <row r="5705" spans="10:16" x14ac:dyDescent="0.45">
      <c r="J5705" s="4" t="s">
        <v>3669</v>
      </c>
      <c r="K5705" s="4" t="s">
        <v>5142</v>
      </c>
      <c r="L5705" s="3"/>
      <c r="O5705" t="str">
        <f t="shared" si="188"/>
        <v>es_orderSalesStatisticsOriginal_orderMemberFl</v>
      </c>
      <c r="P5705" s="3"/>
    </row>
    <row r="5706" spans="10:16" x14ac:dyDescent="0.45">
      <c r="J5706" s="4" t="s">
        <v>3669</v>
      </c>
      <c r="K5706" s="4" t="s">
        <v>5143</v>
      </c>
      <c r="L5706" s="3"/>
      <c r="O5706" t="str">
        <f t="shared" si="188"/>
        <v>es_orderSalesStatisticsOriginal_orderTaxFl</v>
      </c>
      <c r="P5706" s="3"/>
    </row>
    <row r="5707" spans="10:16" x14ac:dyDescent="0.45">
      <c r="J5707" s="4" t="s">
        <v>3669</v>
      </c>
      <c r="K5707" s="4" t="s">
        <v>5144</v>
      </c>
      <c r="L5707" s="3"/>
      <c r="O5707" t="str">
        <f t="shared" si="188"/>
        <v>es_orderSalesStatisticsOriginal_orderGender</v>
      </c>
      <c r="P5707" s="3"/>
    </row>
    <row r="5708" spans="10:16" x14ac:dyDescent="0.45">
      <c r="J5708" s="4" t="s">
        <v>3669</v>
      </c>
      <c r="K5708" s="4" t="s">
        <v>5145</v>
      </c>
      <c r="L5708" s="3"/>
      <c r="O5708" t="str">
        <f t="shared" si="188"/>
        <v>es_orderSalesStatisticsOriginal_orderAge</v>
      </c>
      <c r="P5708" s="3"/>
    </row>
    <row r="5709" spans="10:16" x14ac:dyDescent="0.45">
      <c r="J5709" s="4" t="s">
        <v>3669</v>
      </c>
      <c r="K5709" s="4" t="s">
        <v>5146</v>
      </c>
      <c r="L5709" s="3"/>
      <c r="O5709" t="str">
        <f t="shared" si="188"/>
        <v>es_orderSalesStatisticsOriginal_orderArea</v>
      </c>
      <c r="P5709" s="3"/>
    </row>
    <row r="5710" spans="10:16" x14ac:dyDescent="0.45">
      <c r="J5710" s="4" t="s">
        <v>3669</v>
      </c>
      <c r="K5710" s="4" t="s">
        <v>5147</v>
      </c>
      <c r="L5710" s="3"/>
      <c r="O5710" t="str">
        <f t="shared" si="188"/>
        <v>es_orderSalesStatisticsOriginal_orderSettleKind</v>
      </c>
      <c r="P5710" s="3"/>
    </row>
    <row r="5711" spans="10:16" x14ac:dyDescent="0.45">
      <c r="J5711" s="4" t="s">
        <v>3669</v>
      </c>
      <c r="K5711" s="4" t="s">
        <v>2500</v>
      </c>
      <c r="L5711" s="3"/>
      <c r="O5711" t="str">
        <f t="shared" si="188"/>
        <v>es_orderSalesStatisticsOriginal_goodsCnt</v>
      </c>
      <c r="P5711" s="3"/>
    </row>
    <row r="5712" spans="10:16" x14ac:dyDescent="0.45">
      <c r="J5712" s="4" t="s">
        <v>3669</v>
      </c>
      <c r="K5712" s="4" t="s">
        <v>2730</v>
      </c>
      <c r="L5712" s="3"/>
      <c r="O5712" t="str">
        <f t="shared" si="188"/>
        <v>es_orderSalesStatisticsOriginal_goodsPrice</v>
      </c>
      <c r="P5712" s="3"/>
    </row>
    <row r="5713" spans="10:16" x14ac:dyDescent="0.45">
      <c r="J5713" s="4" t="s">
        <v>3669</v>
      </c>
      <c r="K5713" s="4" t="s">
        <v>2732</v>
      </c>
      <c r="L5713" s="3"/>
      <c r="O5713" t="str">
        <f t="shared" si="188"/>
        <v>es_orderSalesStatisticsOriginal_costPrice</v>
      </c>
      <c r="P5713" s="3"/>
    </row>
    <row r="5714" spans="10:16" x14ac:dyDescent="0.45">
      <c r="J5714" s="4" t="s">
        <v>3669</v>
      </c>
      <c r="K5714" s="4" t="s">
        <v>3071</v>
      </c>
      <c r="L5714" s="3"/>
      <c r="O5714" t="str">
        <f t="shared" si="188"/>
        <v>es_orderSalesStatisticsOriginal_goodsDcPrice</v>
      </c>
      <c r="P5714" s="3"/>
    </row>
    <row r="5715" spans="10:16" x14ac:dyDescent="0.45">
      <c r="J5715" s="4" t="s">
        <v>3669</v>
      </c>
      <c r="K5715" s="4" t="s">
        <v>3061</v>
      </c>
      <c r="L5715" s="3"/>
      <c r="O5715" t="str">
        <f t="shared" si="188"/>
        <v>es_orderSalesStatisticsOriginal_divisionUseDeposit</v>
      </c>
      <c r="P5715" s="3"/>
    </row>
    <row r="5716" spans="10:16" x14ac:dyDescent="0.45">
      <c r="J5716" s="4" t="s">
        <v>3669</v>
      </c>
      <c r="K5716" s="4" t="s">
        <v>3062</v>
      </c>
      <c r="L5716" s="3"/>
      <c r="O5716" t="str">
        <f t="shared" si="188"/>
        <v>es_orderSalesStatisticsOriginal_divisionUseMileage</v>
      </c>
      <c r="P5716" s="3"/>
    </row>
    <row r="5717" spans="10:16" x14ac:dyDescent="0.45">
      <c r="J5717" s="4" t="s">
        <v>3669</v>
      </c>
      <c r="K5717" s="4" t="s">
        <v>5148</v>
      </c>
      <c r="L5717" s="3"/>
      <c r="O5717" t="str">
        <f t="shared" si="188"/>
        <v>es_orderSalesStatisticsOriginal_deliveryPrice</v>
      </c>
      <c r="P5717" s="3"/>
    </row>
    <row r="5718" spans="10:16" x14ac:dyDescent="0.45">
      <c r="J5718" s="4" t="s">
        <v>3669</v>
      </c>
      <c r="K5718" s="4" t="s">
        <v>5149</v>
      </c>
      <c r="L5718" s="3"/>
      <c r="O5718" t="str">
        <f t="shared" si="188"/>
        <v>es_orderSalesStatisticsOriginal_deliveryDcPrice</v>
      </c>
      <c r="P5718" s="3"/>
    </row>
    <row r="5719" spans="10:16" x14ac:dyDescent="0.45">
      <c r="J5719" s="4" t="s">
        <v>3669</v>
      </c>
      <c r="K5719" s="4" t="s">
        <v>5049</v>
      </c>
      <c r="L5719" s="3"/>
      <c r="O5719" t="str">
        <f t="shared" si="188"/>
        <v>es_orderSalesStatisticsOriginal_divisionDeliveryUseDeposit</v>
      </c>
      <c r="P5719" s="3"/>
    </row>
    <row r="5720" spans="10:16" x14ac:dyDescent="0.45">
      <c r="J5720" s="4" t="s">
        <v>3669</v>
      </c>
      <c r="K5720" s="4" t="s">
        <v>5050</v>
      </c>
      <c r="L5720" s="3"/>
      <c r="O5720" t="str">
        <f t="shared" si="188"/>
        <v>es_orderSalesStatisticsOriginal_divisionDeliveryUseMileage</v>
      </c>
      <c r="P5720" s="3"/>
    </row>
    <row r="5721" spans="10:16" x14ac:dyDescent="0.45">
      <c r="J5721" s="4" t="s">
        <v>3669</v>
      </c>
      <c r="K5721" s="4" t="s">
        <v>5150</v>
      </c>
      <c r="L5721" s="3"/>
      <c r="O5721" t="str">
        <f t="shared" si="188"/>
        <v>es_orderSalesStatisticsOriginal_refundGoodsPrice</v>
      </c>
      <c r="P5721" s="3"/>
    </row>
    <row r="5722" spans="10:16" x14ac:dyDescent="0.45">
      <c r="J5722" s="4" t="s">
        <v>3669</v>
      </c>
      <c r="K5722" s="4" t="s">
        <v>5151</v>
      </c>
      <c r="L5722" s="3"/>
      <c r="O5722" t="str">
        <f t="shared" si="188"/>
        <v>es_orderSalesStatisticsOriginal_refundDeliveryPrice</v>
      </c>
      <c r="P5722" s="3"/>
    </row>
    <row r="5723" spans="10:16" x14ac:dyDescent="0.45">
      <c r="J5723" s="4" t="s">
        <v>3669</v>
      </c>
      <c r="K5723" s="4" t="s">
        <v>3125</v>
      </c>
      <c r="L5723" s="3"/>
      <c r="O5723" t="str">
        <f t="shared" si="188"/>
        <v>es_orderSalesStatisticsOriginal_refundUseDeposit</v>
      </c>
      <c r="P5723" s="3"/>
    </row>
    <row r="5724" spans="10:16" x14ac:dyDescent="0.45">
      <c r="J5724" s="4" t="s">
        <v>3669</v>
      </c>
      <c r="K5724" s="4" t="s">
        <v>3126</v>
      </c>
      <c r="L5724" s="3"/>
      <c r="O5724" t="str">
        <f t="shared" si="188"/>
        <v>es_orderSalesStatisticsOriginal_refundUseMileage</v>
      </c>
      <c r="P5724" s="3"/>
    </row>
    <row r="5725" spans="10:16" x14ac:dyDescent="0.45">
      <c r="J5725" s="4" t="s">
        <v>3669</v>
      </c>
      <c r="K5725" s="4" t="s">
        <v>5152</v>
      </c>
      <c r="L5725" s="3"/>
      <c r="O5725" t="str">
        <f t="shared" si="188"/>
        <v>es_orderSalesStatisticsOriginal_refundFeePrice</v>
      </c>
      <c r="P5725" s="3"/>
    </row>
    <row r="5726" spans="10:16" x14ac:dyDescent="0.45">
      <c r="J5726" s="4" t="s">
        <v>3669</v>
      </c>
      <c r="K5726" s="4" t="s">
        <v>2486</v>
      </c>
      <c r="L5726" s="3"/>
      <c r="O5726" t="str">
        <f t="shared" si="188"/>
        <v>es_orderSalesStatisticsOriginal_regDt</v>
      </c>
      <c r="P5726" s="3"/>
    </row>
    <row r="5727" spans="10:16" x14ac:dyDescent="0.45">
      <c r="J5727" s="4" t="s">
        <v>3669</v>
      </c>
      <c r="K5727" s="4" t="s">
        <v>2487</v>
      </c>
      <c r="L5727" s="3"/>
      <c r="O5727" t="str">
        <f t="shared" si="188"/>
        <v>es_orderSalesStatisticsOriginal_modDt</v>
      </c>
      <c r="P5727" s="3"/>
    </row>
    <row r="5728" spans="10:16" x14ac:dyDescent="0.45">
      <c r="J5728" s="4" t="s">
        <v>3669</v>
      </c>
      <c r="K5728" s="4" t="s">
        <v>5037</v>
      </c>
      <c r="L5728" s="3"/>
      <c r="O5728" t="str">
        <f t="shared" si="188"/>
        <v>es_orderSalesStatisticsOriginal_claimStatus</v>
      </c>
      <c r="P5728" s="3"/>
    </row>
    <row r="5729" spans="10:16" x14ac:dyDescent="0.45">
      <c r="J5729" s="4" t="s">
        <v>3669</v>
      </c>
      <c r="K5729" s="4" t="s">
        <v>5038</v>
      </c>
      <c r="L5729" s="3"/>
      <c r="O5729" t="str">
        <f t="shared" si="188"/>
        <v>es_orderSalesStatisticsOriginal_claimSort</v>
      </c>
      <c r="P5729" s="3"/>
    </row>
    <row r="5730" spans="10:16" x14ac:dyDescent="0.45">
      <c r="J5730" s="4" t="s">
        <v>3670</v>
      </c>
      <c r="K5730" s="4" t="s">
        <v>2450</v>
      </c>
      <c r="L5730" s="3" t="s">
        <v>5505</v>
      </c>
      <c r="O5730" t="str">
        <f t="shared" si="188"/>
        <v>es_orderShippingAddress_sno</v>
      </c>
      <c r="P5730" s="3" t="s">
        <v>5505</v>
      </c>
    </row>
    <row r="5731" spans="10:16" x14ac:dyDescent="0.45">
      <c r="J5731" s="4" t="s">
        <v>3670</v>
      </c>
      <c r="K5731" s="4" t="s">
        <v>2496</v>
      </c>
      <c r="L5731" s="3"/>
      <c r="O5731" t="str">
        <f t="shared" si="188"/>
        <v>es_orderShippingAddress_mallSno</v>
      </c>
      <c r="P5731" s="3"/>
    </row>
    <row r="5732" spans="10:16" x14ac:dyDescent="0.45">
      <c r="J5732" s="4" t="s">
        <v>3670</v>
      </c>
      <c r="K5732" s="4" t="s">
        <v>4560</v>
      </c>
      <c r="L5732" s="3"/>
      <c r="O5732" t="str">
        <f t="shared" si="188"/>
        <v>es_orderShippingAddress_defaultFl</v>
      </c>
      <c r="P5732" s="3"/>
    </row>
    <row r="5733" spans="10:16" x14ac:dyDescent="0.45">
      <c r="J5733" s="4" t="s">
        <v>3670</v>
      </c>
      <c r="K5733" s="4" t="s">
        <v>2454</v>
      </c>
      <c r="L5733" s="3" t="s">
        <v>5506</v>
      </c>
      <c r="O5733" t="str">
        <f t="shared" si="188"/>
        <v>es_orderShippingAddress_memNo</v>
      </c>
      <c r="P5733" s="3" t="s">
        <v>5506</v>
      </c>
    </row>
    <row r="5734" spans="10:16" x14ac:dyDescent="0.45">
      <c r="J5734" s="4" t="s">
        <v>3670</v>
      </c>
      <c r="K5734" s="4" t="s">
        <v>5153</v>
      </c>
      <c r="L5734" s="3"/>
      <c r="O5734" t="str">
        <f t="shared" si="188"/>
        <v>es_orderShippingAddress_shippingTitle</v>
      </c>
      <c r="P5734" s="3"/>
    </row>
    <row r="5735" spans="10:16" x14ac:dyDescent="0.45">
      <c r="J5735" s="4" t="s">
        <v>3670</v>
      </c>
      <c r="K5735" s="4" t="s">
        <v>5154</v>
      </c>
      <c r="L5735" s="3"/>
      <c r="O5735" t="str">
        <f t="shared" si="188"/>
        <v>es_orderShippingAddress_shippingName</v>
      </c>
      <c r="P5735" s="3"/>
    </row>
    <row r="5736" spans="10:16" x14ac:dyDescent="0.45">
      <c r="J5736" s="4" t="s">
        <v>3670</v>
      </c>
      <c r="K5736" s="4" t="s">
        <v>5155</v>
      </c>
      <c r="L5736" s="3"/>
      <c r="O5736" t="str">
        <f t="shared" si="188"/>
        <v>es_orderShippingAddress_shippingCountryCode</v>
      </c>
      <c r="P5736" s="3"/>
    </row>
    <row r="5737" spans="10:16" x14ac:dyDescent="0.45">
      <c r="J5737" s="4" t="s">
        <v>3670</v>
      </c>
      <c r="K5737" s="4" t="s">
        <v>5156</v>
      </c>
      <c r="L5737" s="3"/>
      <c r="O5737" t="str">
        <f t="shared" si="188"/>
        <v>es_orderShippingAddress_shippingPhonePrefixCode</v>
      </c>
      <c r="P5737" s="3"/>
    </row>
    <row r="5738" spans="10:16" x14ac:dyDescent="0.45">
      <c r="J5738" s="4" t="s">
        <v>3670</v>
      </c>
      <c r="K5738" s="4" t="s">
        <v>5157</v>
      </c>
      <c r="L5738" s="3"/>
      <c r="O5738" t="str">
        <f t="shared" si="188"/>
        <v>es_orderShippingAddress_shippingPhonePrefix</v>
      </c>
      <c r="P5738" s="3"/>
    </row>
    <row r="5739" spans="10:16" x14ac:dyDescent="0.45">
      <c r="J5739" s="4" t="s">
        <v>3670</v>
      </c>
      <c r="K5739" s="4" t="s">
        <v>5158</v>
      </c>
      <c r="L5739" s="3"/>
      <c r="O5739" t="str">
        <f t="shared" si="188"/>
        <v>es_orderShippingAddress_shippingPhone</v>
      </c>
      <c r="P5739" s="3"/>
    </row>
    <row r="5740" spans="10:16" x14ac:dyDescent="0.45">
      <c r="J5740" s="4" t="s">
        <v>3670</v>
      </c>
      <c r="K5740" s="4" t="s">
        <v>5159</v>
      </c>
      <c r="L5740" s="3"/>
      <c r="O5740" t="str">
        <f t="shared" si="188"/>
        <v>es_orderShippingAddress_shippingCellPhonePrefixCode</v>
      </c>
      <c r="P5740" s="3"/>
    </row>
    <row r="5741" spans="10:16" x14ac:dyDescent="0.45">
      <c r="J5741" s="4" t="s">
        <v>3670</v>
      </c>
      <c r="K5741" s="4" t="s">
        <v>5160</v>
      </c>
      <c r="L5741" s="3"/>
      <c r="O5741" t="str">
        <f t="shared" si="188"/>
        <v>es_orderShippingAddress_shippingCellPhonePrefix</v>
      </c>
      <c r="P5741" s="3"/>
    </row>
    <row r="5742" spans="10:16" x14ac:dyDescent="0.45">
      <c r="J5742" s="4" t="s">
        <v>3670</v>
      </c>
      <c r="K5742" s="4" t="s">
        <v>5161</v>
      </c>
      <c r="L5742" s="3"/>
      <c r="O5742" t="str">
        <f t="shared" si="188"/>
        <v>es_orderShippingAddress_shippingCellPhone</v>
      </c>
      <c r="P5742" s="3"/>
    </row>
    <row r="5743" spans="10:16" x14ac:dyDescent="0.45">
      <c r="J5743" s="4" t="s">
        <v>3670</v>
      </c>
      <c r="K5743" s="4" t="s">
        <v>5162</v>
      </c>
      <c r="L5743" s="3"/>
      <c r="O5743" t="str">
        <f t="shared" si="188"/>
        <v>es_orderShippingAddress_shippingZipcode</v>
      </c>
      <c r="P5743" s="3"/>
    </row>
    <row r="5744" spans="10:16" x14ac:dyDescent="0.45">
      <c r="J5744" s="4" t="s">
        <v>3670</v>
      </c>
      <c r="K5744" s="4" t="s">
        <v>5163</v>
      </c>
      <c r="L5744" s="3"/>
      <c r="O5744" t="str">
        <f t="shared" si="188"/>
        <v>es_orderShippingAddress_shippingZonecode</v>
      </c>
      <c r="P5744" s="3"/>
    </row>
    <row r="5745" spans="10:16" x14ac:dyDescent="0.45">
      <c r="J5745" s="4" t="s">
        <v>3670</v>
      </c>
      <c r="K5745" s="4" t="s">
        <v>5164</v>
      </c>
      <c r="L5745" s="3"/>
      <c r="O5745" t="str">
        <f t="shared" si="188"/>
        <v>es_orderShippingAddress_shippingCountry</v>
      </c>
      <c r="P5745" s="3"/>
    </row>
    <row r="5746" spans="10:16" x14ac:dyDescent="0.45">
      <c r="J5746" s="4" t="s">
        <v>3670</v>
      </c>
      <c r="K5746" s="4" t="s">
        <v>5165</v>
      </c>
      <c r="L5746" s="3"/>
      <c r="O5746" t="str">
        <f t="shared" si="188"/>
        <v>es_orderShippingAddress_shippingCity</v>
      </c>
      <c r="P5746" s="3"/>
    </row>
    <row r="5747" spans="10:16" x14ac:dyDescent="0.45">
      <c r="J5747" s="4" t="s">
        <v>3670</v>
      </c>
      <c r="K5747" s="4" t="s">
        <v>5166</v>
      </c>
      <c r="L5747" s="3"/>
      <c r="O5747" t="str">
        <f t="shared" si="188"/>
        <v>es_orderShippingAddress_shippingState</v>
      </c>
      <c r="P5747" s="3"/>
    </row>
    <row r="5748" spans="10:16" x14ac:dyDescent="0.45">
      <c r="J5748" s="4" t="s">
        <v>3670</v>
      </c>
      <c r="K5748" s="4" t="s">
        <v>5167</v>
      </c>
      <c r="L5748" s="3"/>
      <c r="O5748" t="str">
        <f t="shared" si="188"/>
        <v>es_orderShippingAddress_shippingAddress</v>
      </c>
      <c r="P5748" s="3"/>
    </row>
    <row r="5749" spans="10:16" x14ac:dyDescent="0.45">
      <c r="J5749" s="4" t="s">
        <v>3670</v>
      </c>
      <c r="K5749" s="4" t="s">
        <v>5168</v>
      </c>
      <c r="L5749" s="3"/>
      <c r="O5749" t="str">
        <f t="shared" si="188"/>
        <v>es_orderShippingAddress_shippingAddressSub</v>
      </c>
      <c r="P5749" s="3"/>
    </row>
    <row r="5750" spans="10:16" x14ac:dyDescent="0.45">
      <c r="J5750" s="4" t="s">
        <v>3670</v>
      </c>
      <c r="K5750" s="4" t="s">
        <v>2486</v>
      </c>
      <c r="L5750" s="3"/>
      <c r="O5750" t="str">
        <f t="shared" si="188"/>
        <v>es_orderShippingAddress_regDt</v>
      </c>
      <c r="P5750" s="3"/>
    </row>
    <row r="5751" spans="10:16" x14ac:dyDescent="0.45">
      <c r="J5751" s="4" t="s">
        <v>3670</v>
      </c>
      <c r="K5751" s="4" t="s">
        <v>2487</v>
      </c>
      <c r="L5751" s="3"/>
      <c r="O5751" t="str">
        <f t="shared" si="188"/>
        <v>es_orderShippingAddress_modDt</v>
      </c>
      <c r="P5751" s="3"/>
    </row>
    <row r="5752" spans="10:16" x14ac:dyDescent="0.45">
      <c r="J5752" s="4" t="s">
        <v>3671</v>
      </c>
      <c r="K5752" s="4" t="s">
        <v>2450</v>
      </c>
      <c r="L5752" s="3" t="s">
        <v>5505</v>
      </c>
      <c r="O5752" t="str">
        <f t="shared" si="188"/>
        <v>es_orderTax_sno</v>
      </c>
      <c r="P5752" s="3" t="s">
        <v>5505</v>
      </c>
    </row>
    <row r="5753" spans="10:16" x14ac:dyDescent="0.45">
      <c r="J5753" s="4" t="s">
        <v>3671</v>
      </c>
      <c r="K5753" s="4" t="s">
        <v>2477</v>
      </c>
      <c r="L5753" s="3" t="s">
        <v>5507</v>
      </c>
      <c r="O5753" t="str">
        <f t="shared" si="188"/>
        <v>es_orderTax_orderNo</v>
      </c>
      <c r="P5753" s="3" t="s">
        <v>5507</v>
      </c>
    </row>
    <row r="5754" spans="10:16" x14ac:dyDescent="0.45">
      <c r="J5754" s="4" t="s">
        <v>3671</v>
      </c>
      <c r="K5754" s="4" t="s">
        <v>5018</v>
      </c>
      <c r="L5754" s="3"/>
      <c r="O5754" t="str">
        <f t="shared" si="188"/>
        <v>es_orderTax_issueMode</v>
      </c>
      <c r="P5754" s="3"/>
    </row>
    <row r="5755" spans="10:16" x14ac:dyDescent="0.45">
      <c r="J5755" s="4" t="s">
        <v>3671</v>
      </c>
      <c r="K5755" s="4" t="s">
        <v>2813</v>
      </c>
      <c r="L5755" s="3"/>
      <c r="O5755" t="str">
        <f t="shared" si="188"/>
        <v>es_orderTax_managerId</v>
      </c>
      <c r="P5755" s="3"/>
    </row>
    <row r="5756" spans="10:16" x14ac:dyDescent="0.45">
      <c r="J5756" s="4" t="s">
        <v>3671</v>
      </c>
      <c r="K5756" s="4" t="s">
        <v>5169</v>
      </c>
      <c r="L5756" s="3"/>
      <c r="O5756" t="str">
        <f t="shared" si="188"/>
        <v>es_orderTax_requestId</v>
      </c>
      <c r="P5756" s="3"/>
    </row>
    <row r="5757" spans="10:16" x14ac:dyDescent="0.45">
      <c r="J5757" s="4" t="s">
        <v>3671</v>
      </c>
      <c r="K5757" s="4" t="s">
        <v>5019</v>
      </c>
      <c r="L5757" s="3"/>
      <c r="O5757" t="str">
        <f t="shared" si="188"/>
        <v>es_orderTax_requestNm</v>
      </c>
      <c r="P5757" s="3"/>
    </row>
    <row r="5758" spans="10:16" x14ac:dyDescent="0.45">
      <c r="J5758" s="4" t="s">
        <v>3671</v>
      </c>
      <c r="K5758" s="4" t="s">
        <v>5170</v>
      </c>
      <c r="L5758" s="3"/>
      <c r="O5758" t="str">
        <f t="shared" si="188"/>
        <v>es_orderTax_applicantId</v>
      </c>
      <c r="P5758" s="3"/>
    </row>
    <row r="5759" spans="10:16" x14ac:dyDescent="0.45">
      <c r="J5759" s="4" t="s">
        <v>3671</v>
      </c>
      <c r="K5759" s="4" t="s">
        <v>5171</v>
      </c>
      <c r="L5759" s="3"/>
      <c r="O5759" t="str">
        <f t="shared" si="188"/>
        <v>es_orderTax_applicantNm</v>
      </c>
      <c r="P5759" s="3"/>
    </row>
    <row r="5760" spans="10:16" x14ac:dyDescent="0.45">
      <c r="J5760" s="4" t="s">
        <v>3671</v>
      </c>
      <c r="K5760" s="4" t="s">
        <v>5020</v>
      </c>
      <c r="L5760" s="3"/>
      <c r="O5760" t="str">
        <f t="shared" si="188"/>
        <v>es_orderTax_requestGoodsNm</v>
      </c>
      <c r="P5760" s="3"/>
    </row>
    <row r="5761" spans="10:16" x14ac:dyDescent="0.45">
      <c r="J5761" s="4" t="s">
        <v>3671</v>
      </c>
      <c r="K5761" s="4" t="s">
        <v>5021</v>
      </c>
      <c r="L5761" s="3"/>
      <c r="O5761" t="str">
        <f t="shared" si="188"/>
        <v>es_orderTax_requestIP</v>
      </c>
      <c r="P5761" s="3"/>
    </row>
    <row r="5762" spans="10:16" x14ac:dyDescent="0.45">
      <c r="J5762" s="4" t="s">
        <v>3671</v>
      </c>
      <c r="K5762" s="4" t="s">
        <v>5172</v>
      </c>
      <c r="L5762" s="3"/>
      <c r="O5762" t="str">
        <f t="shared" si="188"/>
        <v>es_orderTax_taxCompany</v>
      </c>
      <c r="P5762" s="3"/>
    </row>
    <row r="5763" spans="10:16" x14ac:dyDescent="0.45">
      <c r="J5763" s="4" t="s">
        <v>3671</v>
      </c>
      <c r="K5763" s="4" t="s">
        <v>4914</v>
      </c>
      <c r="L5763" s="3"/>
      <c r="O5763" t="str">
        <f t="shared" si="188"/>
        <v>es_orderTax_taxBusiNo</v>
      </c>
      <c r="P5763" s="3"/>
    </row>
    <row r="5764" spans="10:16" x14ac:dyDescent="0.45">
      <c r="J5764" s="4" t="s">
        <v>3671</v>
      </c>
      <c r="K5764" s="4" t="s">
        <v>5173</v>
      </c>
      <c r="L5764" s="3"/>
      <c r="O5764" t="str">
        <f t="shared" si="188"/>
        <v>es_orderTax_taxCeoNm</v>
      </c>
      <c r="P5764" s="3"/>
    </row>
    <row r="5765" spans="10:16" x14ac:dyDescent="0.45">
      <c r="J5765" s="4" t="s">
        <v>3671</v>
      </c>
      <c r="K5765" s="4" t="s">
        <v>5174</v>
      </c>
      <c r="L5765" s="3"/>
      <c r="O5765" t="str">
        <f t="shared" ref="O5765:O5828" si="189">J5765&amp;"_"&amp;K5765</f>
        <v>es_orderTax_taxService</v>
      </c>
      <c r="P5765" s="3"/>
    </row>
    <row r="5766" spans="10:16" x14ac:dyDescent="0.45">
      <c r="J5766" s="4" t="s">
        <v>3671</v>
      </c>
      <c r="K5766" s="4" t="s">
        <v>5175</v>
      </c>
      <c r="L5766" s="3"/>
      <c r="O5766" t="str">
        <f t="shared" si="189"/>
        <v>es_orderTax_taxItem</v>
      </c>
      <c r="P5766" s="3"/>
    </row>
    <row r="5767" spans="10:16" x14ac:dyDescent="0.45">
      <c r="J5767" s="4" t="s">
        <v>3671</v>
      </c>
      <c r="K5767" s="4" t="s">
        <v>5176</v>
      </c>
      <c r="L5767" s="3"/>
      <c r="O5767" t="str">
        <f t="shared" si="189"/>
        <v>es_orderTax_taxEmail</v>
      </c>
      <c r="P5767" s="3"/>
    </row>
    <row r="5768" spans="10:16" x14ac:dyDescent="0.45">
      <c r="J5768" s="4" t="s">
        <v>3671</v>
      </c>
      <c r="K5768" s="4" t="s">
        <v>5177</v>
      </c>
      <c r="L5768" s="3"/>
      <c r="O5768" t="str">
        <f t="shared" si="189"/>
        <v>es_orderTax_taxZipcode</v>
      </c>
      <c r="P5768" s="3"/>
    </row>
    <row r="5769" spans="10:16" x14ac:dyDescent="0.45">
      <c r="J5769" s="4" t="s">
        <v>3671</v>
      </c>
      <c r="K5769" s="4" t="s">
        <v>5178</v>
      </c>
      <c r="L5769" s="3"/>
      <c r="O5769" t="str">
        <f t="shared" si="189"/>
        <v>es_orderTax_taxZonecode</v>
      </c>
      <c r="P5769" s="3"/>
    </row>
    <row r="5770" spans="10:16" x14ac:dyDescent="0.45">
      <c r="J5770" s="4" t="s">
        <v>3671</v>
      </c>
      <c r="K5770" s="4" t="s">
        <v>5179</v>
      </c>
      <c r="L5770" s="3"/>
      <c r="O5770" t="str">
        <f t="shared" si="189"/>
        <v>es_orderTax_taxAddress</v>
      </c>
      <c r="P5770" s="3"/>
    </row>
    <row r="5771" spans="10:16" x14ac:dyDescent="0.45">
      <c r="J5771" s="4" t="s">
        <v>3671</v>
      </c>
      <c r="K5771" s="4" t="s">
        <v>5180</v>
      </c>
      <c r="L5771" s="3"/>
      <c r="O5771" t="str">
        <f t="shared" si="189"/>
        <v>es_orderTax_taxAddressSub</v>
      </c>
      <c r="P5771" s="3"/>
    </row>
    <row r="5772" spans="10:16" x14ac:dyDescent="0.45">
      <c r="J5772" s="4" t="s">
        <v>3671</v>
      </c>
      <c r="K5772" s="4" t="s">
        <v>5181</v>
      </c>
      <c r="L5772" s="3"/>
      <c r="O5772" t="str">
        <f t="shared" si="189"/>
        <v>es_orderTax_taxStepFl</v>
      </c>
      <c r="P5772" s="3"/>
    </row>
    <row r="5773" spans="10:16" x14ac:dyDescent="0.45">
      <c r="J5773" s="4" t="s">
        <v>3671</v>
      </c>
      <c r="K5773" s="4" t="s">
        <v>5182</v>
      </c>
      <c r="L5773" s="3"/>
      <c r="O5773" t="str">
        <f t="shared" si="189"/>
        <v>es_orderTax_taxDeliveryCompleteFl</v>
      </c>
      <c r="P5773" s="3"/>
    </row>
    <row r="5774" spans="10:16" x14ac:dyDescent="0.45">
      <c r="J5774" s="4" t="s">
        <v>3671</v>
      </c>
      <c r="K5774" s="4" t="s">
        <v>5183</v>
      </c>
      <c r="L5774" s="3"/>
      <c r="O5774" t="str">
        <f t="shared" si="189"/>
        <v>es_orderTax_taxPolicy</v>
      </c>
      <c r="P5774" s="3"/>
    </row>
    <row r="5775" spans="10:16" x14ac:dyDescent="0.45">
      <c r="J5775" s="4" t="s">
        <v>3671</v>
      </c>
      <c r="K5775" s="4" t="s">
        <v>5184</v>
      </c>
      <c r="L5775" s="3"/>
      <c r="O5775" t="str">
        <f t="shared" si="189"/>
        <v>es_orderTax_issueFl</v>
      </c>
      <c r="P5775" s="3"/>
    </row>
    <row r="5776" spans="10:16" x14ac:dyDescent="0.45">
      <c r="J5776" s="4" t="s">
        <v>3671</v>
      </c>
      <c r="K5776" s="4" t="s">
        <v>5031</v>
      </c>
      <c r="L5776" s="3"/>
      <c r="O5776" t="str">
        <f t="shared" si="189"/>
        <v>es_orderTax_statusFl</v>
      </c>
      <c r="P5776" s="3"/>
    </row>
    <row r="5777" spans="10:16" x14ac:dyDescent="0.45">
      <c r="J5777" s="4" t="s">
        <v>3671</v>
      </c>
      <c r="K5777" s="4" t="s">
        <v>5185</v>
      </c>
      <c r="L5777" s="3"/>
      <c r="O5777" t="str">
        <f t="shared" si="189"/>
        <v>es_orderTax_issueDt</v>
      </c>
      <c r="P5777" s="3"/>
    </row>
    <row r="5778" spans="10:16" x14ac:dyDescent="0.45">
      <c r="J5778" s="4" t="s">
        <v>3671</v>
      </c>
      <c r="K5778" s="4" t="s">
        <v>5034</v>
      </c>
      <c r="L5778" s="3"/>
      <c r="O5778" t="str">
        <f t="shared" si="189"/>
        <v>es_orderTax_processDt</v>
      </c>
      <c r="P5778" s="3"/>
    </row>
    <row r="5779" spans="10:16" x14ac:dyDescent="0.45">
      <c r="J5779" s="4" t="s">
        <v>3671</v>
      </c>
      <c r="K5779" s="4" t="s">
        <v>3096</v>
      </c>
      <c r="L5779" s="3"/>
      <c r="O5779" t="str">
        <f t="shared" si="189"/>
        <v>es_orderTax_cancelDt</v>
      </c>
      <c r="P5779" s="3"/>
    </row>
    <row r="5780" spans="10:16" x14ac:dyDescent="0.45">
      <c r="J5780" s="4" t="s">
        <v>3671</v>
      </c>
      <c r="K5780" s="4" t="s">
        <v>5186</v>
      </c>
      <c r="L5780" s="3"/>
      <c r="O5780" t="str">
        <f t="shared" si="189"/>
        <v>es_orderTax_taxLog</v>
      </c>
      <c r="P5780" s="3"/>
    </row>
    <row r="5781" spans="10:16" x14ac:dyDescent="0.45">
      <c r="J5781" s="4" t="s">
        <v>3671</v>
      </c>
      <c r="K5781" s="4" t="s">
        <v>2886</v>
      </c>
      <c r="L5781" s="3"/>
      <c r="O5781" t="str">
        <f t="shared" si="189"/>
        <v>es_orderTax_adminMemo</v>
      </c>
      <c r="P5781" s="3"/>
    </row>
    <row r="5782" spans="10:16" x14ac:dyDescent="0.45">
      <c r="J5782" s="4" t="s">
        <v>3671</v>
      </c>
      <c r="K5782" s="4" t="s">
        <v>2486</v>
      </c>
      <c r="L5782" s="3" t="s">
        <v>5506</v>
      </c>
      <c r="O5782" t="str">
        <f t="shared" si="189"/>
        <v>es_orderTax_regDt</v>
      </c>
      <c r="P5782" s="3" t="s">
        <v>5506</v>
      </c>
    </row>
    <row r="5783" spans="10:16" x14ac:dyDescent="0.45">
      <c r="J5783" s="4" t="s">
        <v>3671</v>
      </c>
      <c r="K5783" s="4" t="s">
        <v>2487</v>
      </c>
      <c r="L5783" s="3"/>
      <c r="O5783" t="str">
        <f t="shared" si="189"/>
        <v>es_orderTax_modDt</v>
      </c>
      <c r="P5783" s="3"/>
    </row>
    <row r="5784" spans="10:16" x14ac:dyDescent="0.45">
      <c r="J5784" s="4" t="s">
        <v>3672</v>
      </c>
      <c r="K5784" s="4" t="s">
        <v>2450</v>
      </c>
      <c r="L5784" s="3" t="s">
        <v>5505</v>
      </c>
      <c r="O5784" t="str">
        <f t="shared" si="189"/>
        <v>es_orderTaxIssue_sno</v>
      </c>
      <c r="P5784" s="3" t="s">
        <v>5505</v>
      </c>
    </row>
    <row r="5785" spans="10:16" x14ac:dyDescent="0.45">
      <c r="J5785" s="4" t="s">
        <v>3672</v>
      </c>
      <c r="K5785" s="4" t="s">
        <v>2477</v>
      </c>
      <c r="L5785" s="3"/>
      <c r="O5785" t="str">
        <f t="shared" si="189"/>
        <v>es_orderTaxIssue_orderNo</v>
      </c>
      <c r="P5785" s="3"/>
    </row>
    <row r="5786" spans="10:16" x14ac:dyDescent="0.45">
      <c r="J5786" s="4" t="s">
        <v>3672</v>
      </c>
      <c r="K5786" s="4" t="s">
        <v>2690</v>
      </c>
      <c r="L5786" s="3"/>
      <c r="O5786" t="str">
        <f t="shared" si="189"/>
        <v>es_orderTaxIssue_taxFreeFl</v>
      </c>
      <c r="P5786" s="3"/>
    </row>
    <row r="5787" spans="10:16" x14ac:dyDescent="0.45">
      <c r="J5787" s="4" t="s">
        <v>3672</v>
      </c>
      <c r="K5787" s="4" t="s">
        <v>4914</v>
      </c>
      <c r="L5787" s="3"/>
      <c r="O5787" t="str">
        <f t="shared" si="189"/>
        <v>es_orderTaxIssue_taxBusiNo</v>
      </c>
      <c r="P5787" s="3"/>
    </row>
    <row r="5788" spans="10:16" x14ac:dyDescent="0.45">
      <c r="J5788" s="4" t="s">
        <v>3672</v>
      </c>
      <c r="K5788" s="4" t="s">
        <v>5187</v>
      </c>
      <c r="L5788" s="3"/>
      <c r="O5788" t="str">
        <f t="shared" si="189"/>
        <v>es_orderTaxIssue_issueStatusFl</v>
      </c>
      <c r="P5788" s="3"/>
    </row>
    <row r="5789" spans="10:16" x14ac:dyDescent="0.45">
      <c r="J5789" s="4" t="s">
        <v>3672</v>
      </c>
      <c r="K5789" s="4" t="s">
        <v>5188</v>
      </c>
      <c r="L5789" s="3"/>
      <c r="O5789" t="str">
        <f t="shared" si="189"/>
        <v>es_orderTaxIssue_taxGodobillCd</v>
      </c>
      <c r="P5789" s="3"/>
    </row>
    <row r="5790" spans="10:16" x14ac:dyDescent="0.45">
      <c r="J5790" s="4" t="s">
        <v>3672</v>
      </c>
      <c r="K5790" s="4" t="s">
        <v>5189</v>
      </c>
      <c r="L5790" s="3"/>
      <c r="O5790" t="str">
        <f t="shared" si="189"/>
        <v>es_orderTaxIssue_printFl</v>
      </c>
      <c r="P5790" s="3"/>
    </row>
    <row r="5791" spans="10:16" x14ac:dyDescent="0.45">
      <c r="J5791" s="4" t="s">
        <v>3672</v>
      </c>
      <c r="K5791" s="4" t="s">
        <v>5190</v>
      </c>
      <c r="L5791" s="3"/>
      <c r="O5791" t="str">
        <f t="shared" si="189"/>
        <v>es_orderTaxIssue_printDt</v>
      </c>
      <c r="P5791" s="3"/>
    </row>
    <row r="5792" spans="10:16" x14ac:dyDescent="0.45">
      <c r="J5792" s="4" t="s">
        <v>3672</v>
      </c>
      <c r="K5792" s="4" t="s">
        <v>5191</v>
      </c>
      <c r="L5792" s="3"/>
      <c r="O5792" t="str">
        <f t="shared" si="189"/>
        <v>es_orderTaxIssue_issuePrice</v>
      </c>
      <c r="P5792" s="3"/>
    </row>
    <row r="5793" spans="10:16" x14ac:dyDescent="0.45">
      <c r="J5793" s="4" t="s">
        <v>3672</v>
      </c>
      <c r="K5793" s="4" t="s">
        <v>5192</v>
      </c>
      <c r="L5793" s="3"/>
      <c r="O5793" t="str">
        <f t="shared" si="189"/>
        <v>es_orderTaxIssue_vatPrice</v>
      </c>
      <c r="P5793" s="3"/>
    </row>
    <row r="5794" spans="10:16" x14ac:dyDescent="0.45">
      <c r="J5794" s="4" t="s">
        <v>3672</v>
      </c>
      <c r="K5794" s="4" t="s">
        <v>2486</v>
      </c>
      <c r="L5794" s="3"/>
      <c r="O5794" t="str">
        <f t="shared" si="189"/>
        <v>es_orderTaxIssue_regDt</v>
      </c>
      <c r="P5794" s="3"/>
    </row>
    <row r="5795" spans="10:16" x14ac:dyDescent="0.45">
      <c r="J5795" s="4" t="s">
        <v>3672</v>
      </c>
      <c r="K5795" s="4" t="s">
        <v>2487</v>
      </c>
      <c r="L5795" s="3"/>
      <c r="O5795" t="str">
        <f t="shared" si="189"/>
        <v>es_orderTaxIssue_modDt</v>
      </c>
      <c r="P5795" s="3"/>
    </row>
    <row r="5796" spans="10:16" x14ac:dyDescent="0.45">
      <c r="J5796" s="4" t="s">
        <v>851</v>
      </c>
      <c r="K5796" s="4" t="s">
        <v>2450</v>
      </c>
      <c r="L5796" s="3" t="s">
        <v>5505</v>
      </c>
      <c r="O5796" t="str">
        <f t="shared" si="189"/>
        <v>es_orderUserHandle_sno</v>
      </c>
      <c r="P5796" s="3" t="s">
        <v>5505</v>
      </c>
    </row>
    <row r="5797" spans="10:16" x14ac:dyDescent="0.45">
      <c r="J5797" s="4" t="s">
        <v>851</v>
      </c>
      <c r="K5797" s="4" t="s">
        <v>2621</v>
      </c>
      <c r="L5797" s="3"/>
      <c r="O5797" t="str">
        <f t="shared" si="189"/>
        <v>es_orderUserHandle_managerNo</v>
      </c>
      <c r="P5797" s="3"/>
    </row>
    <row r="5798" spans="10:16" x14ac:dyDescent="0.45">
      <c r="J5798" s="4" t="s">
        <v>851</v>
      </c>
      <c r="K5798" s="4" t="s">
        <v>2477</v>
      </c>
      <c r="L5798" s="3" t="s">
        <v>5506</v>
      </c>
      <c r="O5798" t="str">
        <f t="shared" si="189"/>
        <v>es_orderUserHandle_orderNo</v>
      </c>
      <c r="P5798" s="3" t="s">
        <v>5506</v>
      </c>
    </row>
    <row r="5799" spans="10:16" x14ac:dyDescent="0.45">
      <c r="J5799" s="4" t="s">
        <v>851</v>
      </c>
      <c r="K5799" s="4" t="s">
        <v>3145</v>
      </c>
      <c r="L5799" s="3" t="s">
        <v>5506</v>
      </c>
      <c r="O5799" t="str">
        <f t="shared" si="189"/>
        <v>es_orderUserHandle_userHandleMode</v>
      </c>
      <c r="P5799" s="3" t="s">
        <v>5506</v>
      </c>
    </row>
    <row r="5800" spans="10:16" x14ac:dyDescent="0.45">
      <c r="J5800" s="4" t="s">
        <v>851</v>
      </c>
      <c r="K5800" s="4" t="s">
        <v>3146</v>
      </c>
      <c r="L5800" s="3"/>
      <c r="O5800" t="str">
        <f t="shared" si="189"/>
        <v>es_orderUserHandle_userHandleFl</v>
      </c>
      <c r="P5800" s="3"/>
    </row>
    <row r="5801" spans="10:16" x14ac:dyDescent="0.45">
      <c r="J5801" s="4" t="s">
        <v>851</v>
      </c>
      <c r="K5801" s="4" t="s">
        <v>3147</v>
      </c>
      <c r="L5801" s="3"/>
      <c r="O5801" t="str">
        <f t="shared" si="189"/>
        <v>es_orderUserHandle_userHandleGoodsNo</v>
      </c>
      <c r="P5801" s="3"/>
    </row>
    <row r="5802" spans="10:16" x14ac:dyDescent="0.45">
      <c r="J5802" s="4" t="s">
        <v>851</v>
      </c>
      <c r="K5802" s="4" t="s">
        <v>3148</v>
      </c>
      <c r="L5802" s="3"/>
      <c r="O5802" t="str">
        <f t="shared" si="189"/>
        <v>es_orderUserHandle_userHandleGoodsCnt</v>
      </c>
      <c r="P5802" s="3"/>
    </row>
    <row r="5803" spans="10:16" x14ac:dyDescent="0.45">
      <c r="J5803" s="4" t="s">
        <v>851</v>
      </c>
      <c r="K5803" s="4" t="s">
        <v>3149</v>
      </c>
      <c r="L5803" s="3"/>
      <c r="O5803" t="str">
        <f t="shared" si="189"/>
        <v>es_orderUserHandle_userRefundMethod</v>
      </c>
      <c r="P5803" s="3"/>
    </row>
    <row r="5804" spans="10:16" x14ac:dyDescent="0.45">
      <c r="J5804" s="4" t="s">
        <v>851</v>
      </c>
      <c r="K5804" s="4" t="s">
        <v>3150</v>
      </c>
      <c r="L5804" s="3"/>
      <c r="O5804" t="str">
        <f t="shared" si="189"/>
        <v>es_orderUserHandle_userRefundBankName</v>
      </c>
      <c r="P5804" s="3"/>
    </row>
    <row r="5805" spans="10:16" x14ac:dyDescent="0.45">
      <c r="J5805" s="4" t="s">
        <v>851</v>
      </c>
      <c r="K5805" s="4" t="s">
        <v>3151</v>
      </c>
      <c r="L5805" s="3"/>
      <c r="O5805" t="str">
        <f t="shared" si="189"/>
        <v>es_orderUserHandle_userRefundAccountNumber</v>
      </c>
      <c r="P5805" s="3"/>
    </row>
    <row r="5806" spans="10:16" x14ac:dyDescent="0.45">
      <c r="J5806" s="4" t="s">
        <v>851</v>
      </c>
      <c r="K5806" s="4" t="s">
        <v>3152</v>
      </c>
      <c r="L5806" s="3"/>
      <c r="O5806" t="str">
        <f t="shared" si="189"/>
        <v>es_orderUserHandle_userRefundDepositor</v>
      </c>
      <c r="P5806" s="3"/>
    </row>
    <row r="5807" spans="10:16" x14ac:dyDescent="0.45">
      <c r="J5807" s="4" t="s">
        <v>851</v>
      </c>
      <c r="K5807" s="4" t="s">
        <v>3153</v>
      </c>
      <c r="L5807" s="3"/>
      <c r="O5807" t="str">
        <f t="shared" si="189"/>
        <v>es_orderUserHandle_userHandleReason</v>
      </c>
      <c r="P5807" s="3"/>
    </row>
    <row r="5808" spans="10:16" x14ac:dyDescent="0.45">
      <c r="J5808" s="4" t="s">
        <v>851</v>
      </c>
      <c r="K5808" s="4" t="s">
        <v>3154</v>
      </c>
      <c r="L5808" s="3"/>
      <c r="O5808" t="str">
        <f t="shared" si="189"/>
        <v>es_orderUserHandle_userHandleDetailReason</v>
      </c>
      <c r="P5808" s="3"/>
    </row>
    <row r="5809" spans="10:16" x14ac:dyDescent="0.45">
      <c r="J5809" s="4" t="s">
        <v>851</v>
      </c>
      <c r="K5809" s="4" t="s">
        <v>3155</v>
      </c>
      <c r="L5809" s="3"/>
      <c r="O5809" t="str">
        <f t="shared" si="189"/>
        <v>es_orderUserHandle_adminHandleReason</v>
      </c>
      <c r="P5809" s="3"/>
    </row>
    <row r="5810" spans="10:16" x14ac:dyDescent="0.45">
      <c r="J5810" s="4" t="s">
        <v>851</v>
      </c>
      <c r="K5810" s="4" t="s">
        <v>2486</v>
      </c>
      <c r="L5810" s="3"/>
      <c r="O5810" t="str">
        <f t="shared" si="189"/>
        <v>es_orderUserHandle_regDt</v>
      </c>
      <c r="P5810" s="3"/>
    </row>
    <row r="5811" spans="10:16" x14ac:dyDescent="0.45">
      <c r="J5811" s="4" t="s">
        <v>851</v>
      </c>
      <c r="K5811" s="4" t="s">
        <v>2487</v>
      </c>
      <c r="L5811" s="3"/>
      <c r="O5811" t="str">
        <f t="shared" si="189"/>
        <v>es_orderUserHandle_modDt</v>
      </c>
      <c r="P5811" s="3"/>
    </row>
    <row r="5812" spans="10:16" x14ac:dyDescent="0.45">
      <c r="J5812" s="4" t="s">
        <v>3673</v>
      </c>
      <c r="K5812" s="4" t="s">
        <v>5193</v>
      </c>
      <c r="L5812" s="3" t="s">
        <v>5505</v>
      </c>
      <c r="O5812" t="str">
        <f t="shared" si="189"/>
        <v>es_outSideScript_outSideScriptNo</v>
      </c>
      <c r="P5812" s="3" t="s">
        <v>5505</v>
      </c>
    </row>
    <row r="5813" spans="10:16" x14ac:dyDescent="0.45">
      <c r="J5813" s="4" t="s">
        <v>3673</v>
      </c>
      <c r="K5813" s="4" t="s">
        <v>5194</v>
      </c>
      <c r="L5813" s="3"/>
      <c r="O5813" t="str">
        <f t="shared" si="189"/>
        <v>es_outSideScript_outSideScriptServiceName</v>
      </c>
      <c r="P5813" s="3"/>
    </row>
    <row r="5814" spans="10:16" x14ac:dyDescent="0.45">
      <c r="J5814" s="4" t="s">
        <v>3673</v>
      </c>
      <c r="K5814" s="4" t="s">
        <v>5195</v>
      </c>
      <c r="L5814" s="3"/>
      <c r="O5814" t="str">
        <f t="shared" si="189"/>
        <v>es_outSideScript_outSideScriptUse</v>
      </c>
      <c r="P5814" s="3"/>
    </row>
    <row r="5815" spans="10:16" x14ac:dyDescent="0.45">
      <c r="J5815" s="4" t="s">
        <v>3673</v>
      </c>
      <c r="K5815" s="4" t="s">
        <v>5196</v>
      </c>
      <c r="L5815" s="3"/>
      <c r="O5815" t="str">
        <f t="shared" si="189"/>
        <v>es_outSideScript_outSideScriptUseHeader</v>
      </c>
      <c r="P5815" s="3"/>
    </row>
    <row r="5816" spans="10:16" x14ac:dyDescent="0.45">
      <c r="J5816" s="4" t="s">
        <v>3673</v>
      </c>
      <c r="K5816" s="4" t="s">
        <v>5197</v>
      </c>
      <c r="L5816" s="3"/>
      <c r="O5816" t="str">
        <f t="shared" si="189"/>
        <v>es_outSideScript_outSideScriptUseFooter</v>
      </c>
      <c r="P5816" s="3"/>
    </row>
    <row r="5817" spans="10:16" x14ac:dyDescent="0.45">
      <c r="J5817" s="4" t="s">
        <v>3673</v>
      </c>
      <c r="K5817" s="4" t="s">
        <v>5198</v>
      </c>
      <c r="L5817" s="3"/>
      <c r="O5817" t="str">
        <f t="shared" si="189"/>
        <v>es_outSideScript_outSideScriptUsePage</v>
      </c>
      <c r="P5817" s="3"/>
    </row>
    <row r="5818" spans="10:16" x14ac:dyDescent="0.45">
      <c r="J5818" s="4" t="s">
        <v>3673</v>
      </c>
      <c r="K5818" s="4" t="s">
        <v>5199</v>
      </c>
      <c r="L5818" s="3"/>
      <c r="O5818" t="str">
        <f t="shared" si="189"/>
        <v>es_outSideScript_outSideScriptHeaderPC</v>
      </c>
      <c r="P5818" s="3"/>
    </row>
    <row r="5819" spans="10:16" x14ac:dyDescent="0.45">
      <c r="J5819" s="4" t="s">
        <v>3673</v>
      </c>
      <c r="K5819" s="4" t="s">
        <v>5200</v>
      </c>
      <c r="L5819" s="3"/>
      <c r="O5819" t="str">
        <f t="shared" si="189"/>
        <v>es_outSideScript_outSideScriptHeaderMobile</v>
      </c>
      <c r="P5819" s="3"/>
    </row>
    <row r="5820" spans="10:16" x14ac:dyDescent="0.45">
      <c r="J5820" s="4" t="s">
        <v>3673</v>
      </c>
      <c r="K5820" s="4" t="s">
        <v>5201</v>
      </c>
      <c r="L5820" s="3"/>
      <c r="O5820" t="str">
        <f t="shared" si="189"/>
        <v>es_outSideScript_outSideScriptFooterPC</v>
      </c>
      <c r="P5820" s="3"/>
    </row>
    <row r="5821" spans="10:16" x14ac:dyDescent="0.45">
      <c r="J5821" s="4" t="s">
        <v>3673</v>
      </c>
      <c r="K5821" s="4" t="s">
        <v>5202</v>
      </c>
      <c r="L5821" s="3"/>
      <c r="O5821" t="str">
        <f t="shared" si="189"/>
        <v>es_outSideScript_outSideScriptFooterMobile</v>
      </c>
      <c r="P5821" s="3"/>
    </row>
    <row r="5822" spans="10:16" x14ac:dyDescent="0.45">
      <c r="J5822" s="4" t="s">
        <v>3673</v>
      </c>
      <c r="K5822" s="4" t="s">
        <v>5203</v>
      </c>
      <c r="L5822" s="3"/>
      <c r="O5822" t="str">
        <f t="shared" si="189"/>
        <v>es_outSideScript_outSideScriptPage</v>
      </c>
      <c r="P5822" s="3"/>
    </row>
    <row r="5823" spans="10:16" x14ac:dyDescent="0.45">
      <c r="J5823" s="4" t="s">
        <v>3673</v>
      </c>
      <c r="K5823" s="4" t="s">
        <v>2621</v>
      </c>
      <c r="L5823" s="3"/>
      <c r="O5823" t="str">
        <f t="shared" si="189"/>
        <v>es_outSideScript_managerNo</v>
      </c>
      <c r="P5823" s="3"/>
    </row>
    <row r="5824" spans="10:16" x14ac:dyDescent="0.45">
      <c r="J5824" s="4" t="s">
        <v>3673</v>
      </c>
      <c r="K5824" s="4" t="s">
        <v>4595</v>
      </c>
      <c r="L5824" s="3"/>
      <c r="O5824" t="str">
        <f t="shared" si="189"/>
        <v>es_outSideScript_managerNm</v>
      </c>
      <c r="P5824" s="3"/>
    </row>
    <row r="5825" spans="10:16" x14ac:dyDescent="0.45">
      <c r="J5825" s="4" t="s">
        <v>3673</v>
      </c>
      <c r="K5825" s="4" t="s">
        <v>2813</v>
      </c>
      <c r="L5825" s="3"/>
      <c r="O5825" t="str">
        <f t="shared" si="189"/>
        <v>es_outSideScript_managerId</v>
      </c>
      <c r="P5825" s="3"/>
    </row>
    <row r="5826" spans="10:16" x14ac:dyDescent="0.45">
      <c r="J5826" s="4" t="s">
        <v>3673</v>
      </c>
      <c r="K5826" s="4" t="s">
        <v>2486</v>
      </c>
      <c r="L5826" s="3"/>
      <c r="O5826" t="str">
        <f t="shared" si="189"/>
        <v>es_outSideScript_regDt</v>
      </c>
      <c r="P5826" s="3"/>
    </row>
    <row r="5827" spans="10:16" x14ac:dyDescent="0.45">
      <c r="J5827" s="4" t="s">
        <v>3673</v>
      </c>
      <c r="K5827" s="4" t="s">
        <v>2487</v>
      </c>
      <c r="L5827" s="3"/>
      <c r="O5827" t="str">
        <f t="shared" si="189"/>
        <v>es_outSideScript_modDt</v>
      </c>
      <c r="P5827" s="3"/>
    </row>
    <row r="5828" spans="10:16" x14ac:dyDescent="0.45">
      <c r="J5828" s="4" t="s">
        <v>3674</v>
      </c>
      <c r="K5828" s="4" t="s">
        <v>5193</v>
      </c>
      <c r="L5828" s="3" t="s">
        <v>5505</v>
      </c>
      <c r="O5828" t="str">
        <f t="shared" si="189"/>
        <v>es_outSideScriptGlobal_outSideScriptNo</v>
      </c>
      <c r="P5828" s="3" t="s">
        <v>5505</v>
      </c>
    </row>
    <row r="5829" spans="10:16" x14ac:dyDescent="0.45">
      <c r="J5829" s="4" t="s">
        <v>3674</v>
      </c>
      <c r="K5829" s="4" t="s">
        <v>5194</v>
      </c>
      <c r="L5829" s="3"/>
      <c r="O5829" t="str">
        <f t="shared" ref="O5829:O5892" si="190">J5829&amp;"_"&amp;K5829</f>
        <v>es_outSideScriptGlobal_outSideScriptServiceName</v>
      </c>
      <c r="P5829" s="3"/>
    </row>
    <row r="5830" spans="10:16" x14ac:dyDescent="0.45">
      <c r="J5830" s="4" t="s">
        <v>3674</v>
      </c>
      <c r="K5830" s="4" t="s">
        <v>5195</v>
      </c>
      <c r="L5830" s="3"/>
      <c r="O5830" t="str">
        <f t="shared" si="190"/>
        <v>es_outSideScriptGlobal_outSideScriptUse</v>
      </c>
      <c r="P5830" s="3"/>
    </row>
    <row r="5831" spans="10:16" x14ac:dyDescent="0.45">
      <c r="J5831" s="4" t="s">
        <v>3674</v>
      </c>
      <c r="K5831" s="4" t="s">
        <v>5196</v>
      </c>
      <c r="L5831" s="3"/>
      <c r="O5831" t="str">
        <f t="shared" si="190"/>
        <v>es_outSideScriptGlobal_outSideScriptUseHeader</v>
      </c>
      <c r="P5831" s="3"/>
    </row>
    <row r="5832" spans="10:16" x14ac:dyDescent="0.45">
      <c r="J5832" s="4" t="s">
        <v>3674</v>
      </c>
      <c r="K5832" s="4" t="s">
        <v>5197</v>
      </c>
      <c r="L5832" s="3"/>
      <c r="O5832" t="str">
        <f t="shared" si="190"/>
        <v>es_outSideScriptGlobal_outSideScriptUseFooter</v>
      </c>
      <c r="P5832" s="3"/>
    </row>
    <row r="5833" spans="10:16" x14ac:dyDescent="0.45">
      <c r="J5833" s="4" t="s">
        <v>3674</v>
      </c>
      <c r="K5833" s="4" t="s">
        <v>5198</v>
      </c>
      <c r="L5833" s="3"/>
      <c r="O5833" t="str">
        <f t="shared" si="190"/>
        <v>es_outSideScriptGlobal_outSideScriptUsePage</v>
      </c>
      <c r="P5833" s="3"/>
    </row>
    <row r="5834" spans="10:16" x14ac:dyDescent="0.45">
      <c r="J5834" s="4" t="s">
        <v>3674</v>
      </c>
      <c r="K5834" s="4" t="s">
        <v>5199</v>
      </c>
      <c r="L5834" s="3"/>
      <c r="O5834" t="str">
        <f t="shared" si="190"/>
        <v>es_outSideScriptGlobal_outSideScriptHeaderPC</v>
      </c>
      <c r="P5834" s="3"/>
    </row>
    <row r="5835" spans="10:16" x14ac:dyDescent="0.45">
      <c r="J5835" s="4" t="s">
        <v>3674</v>
      </c>
      <c r="K5835" s="4" t="s">
        <v>5200</v>
      </c>
      <c r="L5835" s="3"/>
      <c r="O5835" t="str">
        <f t="shared" si="190"/>
        <v>es_outSideScriptGlobal_outSideScriptHeaderMobile</v>
      </c>
      <c r="P5835" s="3"/>
    </row>
    <row r="5836" spans="10:16" x14ac:dyDescent="0.45">
      <c r="J5836" s="4" t="s">
        <v>3674</v>
      </c>
      <c r="K5836" s="4" t="s">
        <v>5201</v>
      </c>
      <c r="L5836" s="3"/>
      <c r="O5836" t="str">
        <f t="shared" si="190"/>
        <v>es_outSideScriptGlobal_outSideScriptFooterPC</v>
      </c>
      <c r="P5836" s="3"/>
    </row>
    <row r="5837" spans="10:16" x14ac:dyDescent="0.45">
      <c r="J5837" s="4" t="s">
        <v>3674</v>
      </c>
      <c r="K5837" s="4" t="s">
        <v>5202</v>
      </c>
      <c r="L5837" s="3"/>
      <c r="O5837" t="str">
        <f t="shared" si="190"/>
        <v>es_outSideScriptGlobal_outSideScriptFooterMobile</v>
      </c>
      <c r="P5837" s="3"/>
    </row>
    <row r="5838" spans="10:16" x14ac:dyDescent="0.45">
      <c r="J5838" s="4" t="s">
        <v>3674</v>
      </c>
      <c r="K5838" s="4" t="s">
        <v>5203</v>
      </c>
      <c r="L5838" s="3"/>
      <c r="O5838" t="str">
        <f t="shared" si="190"/>
        <v>es_outSideScriptGlobal_outSideScriptPage</v>
      </c>
      <c r="P5838" s="3"/>
    </row>
    <row r="5839" spans="10:16" x14ac:dyDescent="0.45">
      <c r="J5839" s="4" t="s">
        <v>3674</v>
      </c>
      <c r="K5839" s="4" t="s">
        <v>2496</v>
      </c>
      <c r="L5839" s="3"/>
      <c r="O5839" t="str">
        <f t="shared" si="190"/>
        <v>es_outSideScriptGlobal_mallSno</v>
      </c>
      <c r="P5839" s="3"/>
    </row>
    <row r="5840" spans="10:16" x14ac:dyDescent="0.45">
      <c r="J5840" s="4" t="s">
        <v>3674</v>
      </c>
      <c r="K5840" s="4" t="s">
        <v>2621</v>
      </c>
      <c r="L5840" s="3"/>
      <c r="O5840" t="str">
        <f t="shared" si="190"/>
        <v>es_outSideScriptGlobal_managerNo</v>
      </c>
      <c r="P5840" s="3"/>
    </row>
    <row r="5841" spans="10:16" x14ac:dyDescent="0.45">
      <c r="J5841" s="4" t="s">
        <v>3674</v>
      </c>
      <c r="K5841" s="4" t="s">
        <v>4595</v>
      </c>
      <c r="L5841" s="3"/>
      <c r="O5841" t="str">
        <f t="shared" si="190"/>
        <v>es_outSideScriptGlobal_managerNm</v>
      </c>
      <c r="P5841" s="3"/>
    </row>
    <row r="5842" spans="10:16" x14ac:dyDescent="0.45">
      <c r="J5842" s="4" t="s">
        <v>3674</v>
      </c>
      <c r="K5842" s="4" t="s">
        <v>2813</v>
      </c>
      <c r="L5842" s="3"/>
      <c r="O5842" t="str">
        <f t="shared" si="190"/>
        <v>es_outSideScriptGlobal_managerId</v>
      </c>
      <c r="P5842" s="3"/>
    </row>
    <row r="5843" spans="10:16" x14ac:dyDescent="0.45">
      <c r="J5843" s="4" t="s">
        <v>3674</v>
      </c>
      <c r="K5843" s="4" t="s">
        <v>2486</v>
      </c>
      <c r="L5843" s="3"/>
      <c r="O5843" t="str">
        <f t="shared" si="190"/>
        <v>es_outSideScriptGlobal_regDt</v>
      </c>
      <c r="P5843" s="3"/>
    </row>
    <row r="5844" spans="10:16" x14ac:dyDescent="0.45">
      <c r="J5844" s="4" t="s">
        <v>3674</v>
      </c>
      <c r="K5844" s="4" t="s">
        <v>2487</v>
      </c>
      <c r="L5844" s="3"/>
      <c r="O5844" t="str">
        <f t="shared" si="190"/>
        <v>es_outSideScriptGlobal_modDt</v>
      </c>
      <c r="P5844" s="3"/>
    </row>
    <row r="5845" spans="10:16" x14ac:dyDescent="0.45">
      <c r="J5845" s="4" t="s">
        <v>3675</v>
      </c>
      <c r="K5845" s="4" t="s">
        <v>2450</v>
      </c>
      <c r="L5845" s="3" t="s">
        <v>5505</v>
      </c>
      <c r="O5845" t="str">
        <f t="shared" si="190"/>
        <v>es_overseasDeliveryBasic_sno</v>
      </c>
      <c r="P5845" s="3" t="s">
        <v>5505</v>
      </c>
    </row>
    <row r="5846" spans="10:16" x14ac:dyDescent="0.45">
      <c r="J5846" s="4" t="s">
        <v>3675</v>
      </c>
      <c r="K5846" s="4" t="s">
        <v>2496</v>
      </c>
      <c r="L5846" s="3"/>
      <c r="O5846" t="str">
        <f t="shared" si="190"/>
        <v>es_overseasDeliveryBasic_mallSno</v>
      </c>
      <c r="P5846" s="3"/>
    </row>
    <row r="5847" spans="10:16" x14ac:dyDescent="0.45">
      <c r="J5847" s="4" t="s">
        <v>3675</v>
      </c>
      <c r="K5847" s="4" t="s">
        <v>2815</v>
      </c>
      <c r="L5847" s="3"/>
      <c r="O5847" t="str">
        <f t="shared" si="190"/>
        <v>es_overseasDeliveryBasic_groupSno</v>
      </c>
      <c r="P5847" s="3"/>
    </row>
    <row r="5848" spans="10:16" x14ac:dyDescent="0.45">
      <c r="J5848" s="4" t="s">
        <v>3675</v>
      </c>
      <c r="K5848" s="4" t="s">
        <v>5204</v>
      </c>
      <c r="L5848" s="3"/>
      <c r="O5848" t="str">
        <f t="shared" si="190"/>
        <v>es_overseasDeliveryBasic_basicWeight</v>
      </c>
      <c r="P5848" s="3"/>
    </row>
    <row r="5849" spans="10:16" x14ac:dyDescent="0.45">
      <c r="J5849" s="4" t="s">
        <v>3675</v>
      </c>
      <c r="K5849" s="4" t="s">
        <v>5205</v>
      </c>
      <c r="L5849" s="3"/>
      <c r="O5849" t="str">
        <f t="shared" si="190"/>
        <v>es_overseasDeliveryBasic_basicBulk</v>
      </c>
      <c r="P5849" s="3"/>
    </row>
    <row r="5850" spans="10:16" x14ac:dyDescent="0.45">
      <c r="J5850" s="4" t="s">
        <v>3675</v>
      </c>
      <c r="K5850" s="4" t="s">
        <v>5206</v>
      </c>
      <c r="L5850" s="3"/>
      <c r="O5850" t="str">
        <f t="shared" si="190"/>
        <v>es_overseasDeliveryBasic_boxWeight</v>
      </c>
      <c r="P5850" s="3"/>
    </row>
    <row r="5851" spans="10:16" x14ac:dyDescent="0.45">
      <c r="J5851" s="4" t="s">
        <v>3675</v>
      </c>
      <c r="K5851" s="4" t="s">
        <v>5207</v>
      </c>
      <c r="L5851" s="3"/>
      <c r="O5851" t="str">
        <f t="shared" si="190"/>
        <v>es_overseasDeliveryBasic_standardFl</v>
      </c>
      <c r="P5851" s="3"/>
    </row>
    <row r="5852" spans="10:16" x14ac:dyDescent="0.45">
      <c r="J5852" s="4" t="s">
        <v>3675</v>
      </c>
      <c r="K5852" s="4" t="s">
        <v>5208</v>
      </c>
      <c r="L5852" s="3"/>
      <c r="O5852" t="str">
        <f t="shared" si="190"/>
        <v>es_overseasDeliveryBasic_emsAddCost</v>
      </c>
      <c r="P5852" s="3"/>
    </row>
    <row r="5853" spans="10:16" x14ac:dyDescent="0.45">
      <c r="J5853" s="4" t="s">
        <v>3675</v>
      </c>
      <c r="K5853" s="4" t="s">
        <v>5209</v>
      </c>
      <c r="L5853" s="3"/>
      <c r="O5853" t="str">
        <f t="shared" si="190"/>
        <v>es_overseasDeliveryBasic_emsAddCostUnit</v>
      </c>
      <c r="P5853" s="3"/>
    </row>
    <row r="5854" spans="10:16" x14ac:dyDescent="0.45">
      <c r="J5854" s="4" t="s">
        <v>3675</v>
      </c>
      <c r="K5854" s="4" t="s">
        <v>5210</v>
      </c>
      <c r="L5854" s="3"/>
      <c r="O5854" t="str">
        <f t="shared" si="190"/>
        <v>es_overseasDeliveryBasic_insuranceFl</v>
      </c>
      <c r="P5854" s="3"/>
    </row>
    <row r="5855" spans="10:16" x14ac:dyDescent="0.45">
      <c r="J5855" s="4" t="s">
        <v>3675</v>
      </c>
      <c r="K5855" s="4" t="s">
        <v>2486</v>
      </c>
      <c r="L5855" s="3"/>
      <c r="O5855" t="str">
        <f t="shared" si="190"/>
        <v>es_overseasDeliveryBasic_regDt</v>
      </c>
      <c r="P5855" s="3"/>
    </row>
    <row r="5856" spans="10:16" x14ac:dyDescent="0.45">
      <c r="J5856" s="4" t="s">
        <v>3675</v>
      </c>
      <c r="K5856" s="4" t="s">
        <v>2487</v>
      </c>
      <c r="L5856" s="3"/>
      <c r="O5856" t="str">
        <f t="shared" si="190"/>
        <v>es_overseasDeliveryBasic_modDt</v>
      </c>
      <c r="P5856" s="3"/>
    </row>
    <row r="5857" spans="10:16" x14ac:dyDescent="0.45">
      <c r="J5857" s="4" t="s">
        <v>3676</v>
      </c>
      <c r="K5857" s="4" t="s">
        <v>2450</v>
      </c>
      <c r="L5857" s="3" t="s">
        <v>5505</v>
      </c>
      <c r="O5857" t="str">
        <f t="shared" si="190"/>
        <v>es_overseasDeliveryCountries_sno</v>
      </c>
      <c r="P5857" s="3" t="s">
        <v>5505</v>
      </c>
    </row>
    <row r="5858" spans="10:16" x14ac:dyDescent="0.45">
      <c r="J5858" s="4" t="s">
        <v>3676</v>
      </c>
      <c r="K5858" s="4" t="s">
        <v>5211</v>
      </c>
      <c r="L5858" s="3"/>
      <c r="O5858" t="str">
        <f t="shared" si="190"/>
        <v>es_overseasDeliveryCountries_countryIsoNo</v>
      </c>
      <c r="P5858" s="3"/>
    </row>
    <row r="5859" spans="10:16" x14ac:dyDescent="0.45">
      <c r="J5859" s="4" t="s">
        <v>3676</v>
      </c>
      <c r="K5859" s="4" t="s">
        <v>5212</v>
      </c>
      <c r="L5859" s="3"/>
      <c r="O5859" t="str">
        <f t="shared" si="190"/>
        <v>es_overseasDeliveryCountries_basicKey</v>
      </c>
      <c r="P5859" s="3"/>
    </row>
    <row r="5860" spans="10:16" x14ac:dyDescent="0.45">
      <c r="J5860" s="4" t="s">
        <v>3676</v>
      </c>
      <c r="K5860" s="4" t="s">
        <v>2486</v>
      </c>
      <c r="L5860" s="3"/>
      <c r="O5860" t="str">
        <f t="shared" si="190"/>
        <v>es_overseasDeliveryCountries_regDt</v>
      </c>
      <c r="P5860" s="3"/>
    </row>
    <row r="5861" spans="10:16" x14ac:dyDescent="0.45">
      <c r="J5861" s="4" t="s">
        <v>3676</v>
      </c>
      <c r="K5861" s="4" t="s">
        <v>2487</v>
      </c>
      <c r="L5861" s="3"/>
      <c r="O5861" t="str">
        <f t="shared" si="190"/>
        <v>es_overseasDeliveryCountries_modDt</v>
      </c>
      <c r="P5861" s="3"/>
    </row>
    <row r="5862" spans="10:16" x14ac:dyDescent="0.45">
      <c r="J5862" s="4" t="s">
        <v>3677</v>
      </c>
      <c r="K5862" s="4" t="s">
        <v>2450</v>
      </c>
      <c r="L5862" s="3" t="s">
        <v>5505</v>
      </c>
      <c r="O5862" t="str">
        <f t="shared" si="190"/>
        <v>es_overseasDeliveryCountryGroup_sno</v>
      </c>
      <c r="P5862" s="3" t="s">
        <v>5505</v>
      </c>
    </row>
    <row r="5863" spans="10:16" x14ac:dyDescent="0.45">
      <c r="J5863" s="4" t="s">
        <v>3677</v>
      </c>
      <c r="K5863" s="4" t="s">
        <v>2628</v>
      </c>
      <c r="L5863" s="3"/>
      <c r="O5863" t="str">
        <f t="shared" si="190"/>
        <v>es_overseasDeliveryCountryGroup_groupName</v>
      </c>
      <c r="P5863" s="3"/>
    </row>
    <row r="5864" spans="10:16" x14ac:dyDescent="0.45">
      <c r="J5864" s="4" t="s">
        <v>3677</v>
      </c>
      <c r="K5864" s="4" t="s">
        <v>2486</v>
      </c>
      <c r="L5864" s="3"/>
      <c r="O5864" t="str">
        <f t="shared" si="190"/>
        <v>es_overseasDeliveryCountryGroup_regDt</v>
      </c>
      <c r="P5864" s="3"/>
    </row>
    <row r="5865" spans="10:16" x14ac:dyDescent="0.45">
      <c r="J5865" s="4" t="s">
        <v>3677</v>
      </c>
      <c r="K5865" s="4" t="s">
        <v>2487</v>
      </c>
      <c r="L5865" s="3"/>
      <c r="O5865" t="str">
        <f t="shared" si="190"/>
        <v>es_overseasDeliveryCountryGroup_modDt</v>
      </c>
      <c r="P5865" s="3"/>
    </row>
    <row r="5866" spans="10:16" x14ac:dyDescent="0.45">
      <c r="J5866" s="4" t="s">
        <v>3678</v>
      </c>
      <c r="K5866" s="4" t="s">
        <v>2450</v>
      </c>
      <c r="L5866" s="3" t="s">
        <v>5505</v>
      </c>
      <c r="O5866" t="str">
        <f t="shared" si="190"/>
        <v>es_overseasDeliveryGroup_sno</v>
      </c>
      <c r="P5866" s="3" t="s">
        <v>5505</v>
      </c>
    </row>
    <row r="5867" spans="10:16" x14ac:dyDescent="0.45">
      <c r="J5867" s="4" t="s">
        <v>3678</v>
      </c>
      <c r="K5867" s="4" t="s">
        <v>5212</v>
      </c>
      <c r="L5867" s="3"/>
      <c r="O5867" t="str">
        <f t="shared" si="190"/>
        <v>es_overseasDeliveryGroup_basicKey</v>
      </c>
      <c r="P5867" s="3"/>
    </row>
    <row r="5868" spans="10:16" x14ac:dyDescent="0.45">
      <c r="J5868" s="4" t="s">
        <v>3678</v>
      </c>
      <c r="K5868" s="4" t="s">
        <v>5213</v>
      </c>
      <c r="L5868" s="3"/>
      <c r="O5868" t="str">
        <f t="shared" si="190"/>
        <v>es_overseasDeliveryGroup_countryGroupSno</v>
      </c>
      <c r="P5868" s="3"/>
    </row>
    <row r="5869" spans="10:16" x14ac:dyDescent="0.45">
      <c r="J5869" s="4" t="s">
        <v>3678</v>
      </c>
      <c r="K5869" s="4" t="s">
        <v>2746</v>
      </c>
      <c r="L5869" s="3"/>
      <c r="O5869" t="str">
        <f t="shared" si="190"/>
        <v>es_overseasDeliveryGroup_deliverySno</v>
      </c>
      <c r="P5869" s="3"/>
    </row>
    <row r="5870" spans="10:16" x14ac:dyDescent="0.45">
      <c r="J5870" s="4" t="s">
        <v>3678</v>
      </c>
      <c r="K5870" s="4" t="s">
        <v>2629</v>
      </c>
      <c r="L5870" s="3"/>
      <c r="O5870" t="str">
        <f t="shared" si="190"/>
        <v>es_overseasDeliveryGroup_groupSort</v>
      </c>
      <c r="P5870" s="3"/>
    </row>
    <row r="5871" spans="10:16" x14ac:dyDescent="0.45">
      <c r="J5871" s="4" t="s">
        <v>3678</v>
      </c>
      <c r="K5871" s="4" t="s">
        <v>2486</v>
      </c>
      <c r="L5871" s="3"/>
      <c r="O5871" t="str">
        <f t="shared" si="190"/>
        <v>es_overseasDeliveryGroup_regDt</v>
      </c>
      <c r="P5871" s="3"/>
    </row>
    <row r="5872" spans="10:16" x14ac:dyDescent="0.45">
      <c r="J5872" s="4" t="s">
        <v>3678</v>
      </c>
      <c r="K5872" s="4" t="s">
        <v>2487</v>
      </c>
      <c r="L5872" s="3"/>
      <c r="O5872" t="str">
        <f t="shared" si="190"/>
        <v>es_overseasDeliveryGroup_modDt</v>
      </c>
      <c r="P5872" s="3"/>
    </row>
    <row r="5873" spans="10:16" x14ac:dyDescent="0.45">
      <c r="J5873" s="4" t="s">
        <v>3679</v>
      </c>
      <c r="K5873" s="4" t="s">
        <v>2450</v>
      </c>
      <c r="L5873" s="3" t="s">
        <v>5505</v>
      </c>
      <c r="O5873" t="str">
        <f t="shared" si="190"/>
        <v>es_patchManage_sno</v>
      </c>
      <c r="P5873" s="3" t="s">
        <v>5505</v>
      </c>
    </row>
    <row r="5874" spans="10:16" x14ac:dyDescent="0.45">
      <c r="J5874" s="4" t="s">
        <v>3679</v>
      </c>
      <c r="K5874" s="4" t="s">
        <v>5214</v>
      </c>
      <c r="L5874" s="3" t="s">
        <v>5506</v>
      </c>
      <c r="O5874" t="str">
        <f t="shared" si="190"/>
        <v>es_patchManage_patchArticleSno</v>
      </c>
      <c r="P5874" s="3" t="s">
        <v>5506</v>
      </c>
    </row>
    <row r="5875" spans="10:16" x14ac:dyDescent="0.45">
      <c r="J5875" s="4" t="s">
        <v>3679</v>
      </c>
      <c r="K5875" s="4" t="s">
        <v>5215</v>
      </c>
      <c r="L5875" s="3"/>
      <c r="O5875" t="str">
        <f t="shared" si="190"/>
        <v>es_patchManage_patchFileSno</v>
      </c>
      <c r="P5875" s="3"/>
    </row>
    <row r="5876" spans="10:16" x14ac:dyDescent="0.45">
      <c r="J5876" s="4" t="s">
        <v>3679</v>
      </c>
      <c r="K5876" s="4" t="s">
        <v>4721</v>
      </c>
      <c r="L5876" s="3"/>
      <c r="O5876" t="str">
        <f t="shared" si="190"/>
        <v>es_patchManage_status</v>
      </c>
      <c r="P5876" s="3"/>
    </row>
    <row r="5877" spans="10:16" x14ac:dyDescent="0.45">
      <c r="J5877" s="4" t="s">
        <v>3679</v>
      </c>
      <c r="K5877" s="4" t="s">
        <v>2487</v>
      </c>
      <c r="L5877" s="3"/>
      <c r="O5877" t="str">
        <f t="shared" si="190"/>
        <v>es_patchManage_modDt</v>
      </c>
      <c r="P5877" s="3"/>
    </row>
    <row r="5878" spans="10:16" x14ac:dyDescent="0.45">
      <c r="J5878" s="4" t="s">
        <v>3679</v>
      </c>
      <c r="K5878" s="4" t="s">
        <v>2486</v>
      </c>
      <c r="L5878" s="3"/>
      <c r="O5878" t="str">
        <f t="shared" si="190"/>
        <v>es_patchManage_regDt</v>
      </c>
      <c r="P5878" s="3"/>
    </row>
    <row r="5879" spans="10:16" x14ac:dyDescent="0.45">
      <c r="J5879" s="4" t="s">
        <v>3680</v>
      </c>
      <c r="K5879" s="4" t="s">
        <v>2450</v>
      </c>
      <c r="L5879" s="3" t="s">
        <v>5505</v>
      </c>
      <c r="O5879" t="str">
        <f t="shared" si="190"/>
        <v>es_plusMemo_sno</v>
      </c>
      <c r="P5879" s="3" t="s">
        <v>5505</v>
      </c>
    </row>
    <row r="5880" spans="10:16" x14ac:dyDescent="0.45">
      <c r="J5880" s="4" t="s">
        <v>3680</v>
      </c>
      <c r="K5880" s="4" t="s">
        <v>5216</v>
      </c>
      <c r="L5880" s="3"/>
      <c r="O5880" t="str">
        <f t="shared" si="190"/>
        <v>es_plusMemo_boardName</v>
      </c>
      <c r="P5880" s="3"/>
    </row>
    <row r="5881" spans="10:16" x14ac:dyDescent="0.45">
      <c r="J5881" s="4" t="s">
        <v>3680</v>
      </c>
      <c r="K5881" s="4" t="s">
        <v>5217</v>
      </c>
      <c r="L5881" s="3"/>
      <c r="O5881" t="str">
        <f t="shared" si="190"/>
        <v>es_plusMemo_writerDisplay</v>
      </c>
      <c r="P5881" s="3"/>
    </row>
    <row r="5882" spans="10:16" x14ac:dyDescent="0.45">
      <c r="J5882" s="4" t="s">
        <v>3680</v>
      </c>
      <c r="K5882" s="4" t="s">
        <v>5218</v>
      </c>
      <c r="L5882" s="3"/>
      <c r="O5882" t="str">
        <f t="shared" si="190"/>
        <v>es_plusMemo_writerDisplayLimit</v>
      </c>
      <c r="P5882" s="3"/>
    </row>
    <row r="5883" spans="10:16" x14ac:dyDescent="0.45">
      <c r="J5883" s="4" t="s">
        <v>3680</v>
      </c>
      <c r="K5883" s="4" t="s">
        <v>5219</v>
      </c>
      <c r="L5883" s="3"/>
      <c r="O5883" t="str">
        <f t="shared" si="190"/>
        <v>es_plusMemo_dateShowFl</v>
      </c>
      <c r="P5883" s="3"/>
    </row>
    <row r="5884" spans="10:16" x14ac:dyDescent="0.45">
      <c r="J5884" s="4" t="s">
        <v>3680</v>
      </c>
      <c r="K5884" s="4" t="s">
        <v>5220</v>
      </c>
      <c r="L5884" s="3"/>
      <c r="O5884" t="str">
        <f t="shared" si="190"/>
        <v>es_plusMemo_managerDisplay</v>
      </c>
      <c r="P5884" s="3"/>
    </row>
    <row r="5885" spans="10:16" x14ac:dyDescent="0.45">
      <c r="J5885" s="4" t="s">
        <v>3680</v>
      </c>
      <c r="K5885" s="4" t="s">
        <v>5221</v>
      </c>
      <c r="L5885" s="3"/>
      <c r="O5885" t="str">
        <f t="shared" si="190"/>
        <v>es_plusMemo_listCount</v>
      </c>
      <c r="P5885" s="3"/>
    </row>
    <row r="5886" spans="10:16" x14ac:dyDescent="0.45">
      <c r="J5886" s="4" t="s">
        <v>3680</v>
      </c>
      <c r="K5886" s="4" t="s">
        <v>5222</v>
      </c>
      <c r="L5886" s="3"/>
      <c r="O5886" t="str">
        <f t="shared" si="190"/>
        <v>es_plusMemo_secretFl</v>
      </c>
      <c r="P5886" s="3"/>
    </row>
    <row r="5887" spans="10:16" x14ac:dyDescent="0.45">
      <c r="J5887" s="4" t="s">
        <v>3680</v>
      </c>
      <c r="K5887" s="4" t="s">
        <v>5223</v>
      </c>
      <c r="L5887" s="3"/>
      <c r="O5887" t="str">
        <f t="shared" si="190"/>
        <v>es_plusMemo_secretCommentFl</v>
      </c>
      <c r="P5887" s="3"/>
    </row>
    <row r="5888" spans="10:16" x14ac:dyDescent="0.45">
      <c r="J5888" s="4" t="s">
        <v>3680</v>
      </c>
      <c r="K5888" s="4" t="s">
        <v>5224</v>
      </c>
      <c r="L5888" s="3"/>
      <c r="O5888" t="str">
        <f t="shared" si="190"/>
        <v>es_plusMemo_authAccess</v>
      </c>
      <c r="P5888" s="3"/>
    </row>
    <row r="5889" spans="10:16" x14ac:dyDescent="0.45">
      <c r="J5889" s="4" t="s">
        <v>3680</v>
      </c>
      <c r="K5889" s="4" t="s">
        <v>5225</v>
      </c>
      <c r="L5889" s="3"/>
      <c r="O5889" t="str">
        <f t="shared" si="190"/>
        <v>es_plusMemo_authAccessGroup</v>
      </c>
      <c r="P5889" s="3"/>
    </row>
    <row r="5890" spans="10:16" x14ac:dyDescent="0.45">
      <c r="J5890" s="4" t="s">
        <v>3680</v>
      </c>
      <c r="K5890" s="4" t="s">
        <v>5226</v>
      </c>
      <c r="L5890" s="3"/>
      <c r="O5890" t="str">
        <f t="shared" si="190"/>
        <v>es_plusMemo_authWrite</v>
      </c>
      <c r="P5890" s="3"/>
    </row>
    <row r="5891" spans="10:16" x14ac:dyDescent="0.45">
      <c r="J5891" s="4" t="s">
        <v>3680</v>
      </c>
      <c r="K5891" s="4" t="s">
        <v>5227</v>
      </c>
      <c r="L5891" s="3"/>
      <c r="O5891" t="str">
        <f t="shared" si="190"/>
        <v>es_plusMemo_authWriteGroup</v>
      </c>
      <c r="P5891" s="3"/>
    </row>
    <row r="5892" spans="10:16" x14ac:dyDescent="0.45">
      <c r="J5892" s="4" t="s">
        <v>3680</v>
      </c>
      <c r="K5892" s="4" t="s">
        <v>5228</v>
      </c>
      <c r="L5892" s="3"/>
      <c r="O5892" t="str">
        <f t="shared" si="190"/>
        <v>es_plusMemo_commentFl</v>
      </c>
      <c r="P5892" s="3"/>
    </row>
    <row r="5893" spans="10:16" x14ac:dyDescent="0.45">
      <c r="J5893" s="4" t="s">
        <v>3680</v>
      </c>
      <c r="K5893" s="4" t="s">
        <v>5229</v>
      </c>
      <c r="L5893" s="3"/>
      <c r="O5893" t="str">
        <f t="shared" ref="O5893:O5956" si="191">J5893&amp;"_"&amp;K5893</f>
        <v>es_plusMemo_authComment</v>
      </c>
      <c r="P5893" s="3"/>
    </row>
    <row r="5894" spans="10:16" x14ac:dyDescent="0.45">
      <c r="J5894" s="4" t="s">
        <v>3680</v>
      </c>
      <c r="K5894" s="4" t="s">
        <v>5230</v>
      </c>
      <c r="L5894" s="3"/>
      <c r="O5894" t="str">
        <f t="shared" si="191"/>
        <v>es_plusMemo_authCommentGroup</v>
      </c>
      <c r="P5894" s="3"/>
    </row>
    <row r="5895" spans="10:16" x14ac:dyDescent="0.45">
      <c r="J5895" s="4" t="s">
        <v>3680</v>
      </c>
      <c r="K5895" s="4" t="s">
        <v>5231</v>
      </c>
      <c r="L5895" s="3"/>
      <c r="O5895" t="str">
        <f t="shared" si="191"/>
        <v>es_plusMemo_contentsStyle</v>
      </c>
      <c r="P5895" s="3"/>
    </row>
    <row r="5896" spans="10:16" x14ac:dyDescent="0.45">
      <c r="J5896" s="4" t="s">
        <v>3680</v>
      </c>
      <c r="K5896" s="4" t="s">
        <v>5232</v>
      </c>
      <c r="L5896" s="3"/>
      <c r="O5896" t="str">
        <f t="shared" si="191"/>
        <v>es_plusMemo_commentStyle</v>
      </c>
      <c r="P5896" s="3"/>
    </row>
    <row r="5897" spans="10:16" x14ac:dyDescent="0.45">
      <c r="J5897" s="4" t="s">
        <v>3680</v>
      </c>
      <c r="K5897" s="4" t="s">
        <v>5233</v>
      </c>
      <c r="L5897" s="3"/>
      <c r="O5897" t="str">
        <f t="shared" si="191"/>
        <v>es_plusMemo_mobileContentsStyle</v>
      </c>
      <c r="P5897" s="3"/>
    </row>
    <row r="5898" spans="10:16" x14ac:dyDescent="0.45">
      <c r="J5898" s="4" t="s">
        <v>3680</v>
      </c>
      <c r="K5898" s="4" t="s">
        <v>5234</v>
      </c>
      <c r="L5898" s="3"/>
      <c r="O5898" t="str">
        <f t="shared" si="191"/>
        <v>es_plusMemo_mobileCommentStyle</v>
      </c>
      <c r="P5898" s="3"/>
    </row>
    <row r="5899" spans="10:16" x14ac:dyDescent="0.45">
      <c r="J5899" s="4" t="s">
        <v>3680</v>
      </c>
      <c r="K5899" s="4" t="s">
        <v>2487</v>
      </c>
      <c r="L5899" s="3"/>
      <c r="O5899" t="str">
        <f t="shared" si="191"/>
        <v>es_plusMemo_modDt</v>
      </c>
      <c r="P5899" s="3"/>
    </row>
    <row r="5900" spans="10:16" x14ac:dyDescent="0.45">
      <c r="J5900" s="4" t="s">
        <v>3680</v>
      </c>
      <c r="K5900" s="4" t="s">
        <v>2486</v>
      </c>
      <c r="L5900" s="3"/>
      <c r="O5900" t="str">
        <f t="shared" si="191"/>
        <v>es_plusMemo_regDt</v>
      </c>
      <c r="P5900" s="3"/>
    </row>
    <row r="5901" spans="10:16" x14ac:dyDescent="0.45">
      <c r="J5901" s="4" t="s">
        <v>3681</v>
      </c>
      <c r="K5901" s="4" t="s">
        <v>2450</v>
      </c>
      <c r="L5901" s="3" t="s">
        <v>5505</v>
      </c>
      <c r="O5901" t="str">
        <f t="shared" si="191"/>
        <v>es_plusMemoArticle_sno</v>
      </c>
      <c r="P5901" s="3" t="s">
        <v>5505</v>
      </c>
    </row>
    <row r="5902" spans="10:16" x14ac:dyDescent="0.45">
      <c r="J5902" s="4" t="s">
        <v>3681</v>
      </c>
      <c r="K5902" s="4" t="s">
        <v>2451</v>
      </c>
      <c r="L5902" s="3"/>
      <c r="O5902" t="str">
        <f t="shared" si="191"/>
        <v>es_plusMemoArticle_groupNo</v>
      </c>
      <c r="P5902" s="3"/>
    </row>
    <row r="5903" spans="10:16" x14ac:dyDescent="0.45">
      <c r="J5903" s="4" t="s">
        <v>3681</v>
      </c>
      <c r="K5903" s="4" t="s">
        <v>5235</v>
      </c>
      <c r="L5903" s="3" t="s">
        <v>5506</v>
      </c>
      <c r="O5903" t="str">
        <f t="shared" si="191"/>
        <v>es_plusMemoArticle_plusMemoSno</v>
      </c>
      <c r="P5903" s="3" t="s">
        <v>5506</v>
      </c>
    </row>
    <row r="5904" spans="10:16" x14ac:dyDescent="0.45">
      <c r="J5904" s="4" t="s">
        <v>3681</v>
      </c>
      <c r="K5904" s="4" t="s">
        <v>2482</v>
      </c>
      <c r="L5904" s="3"/>
      <c r="O5904" t="str">
        <f t="shared" si="191"/>
        <v>es_plusMemoArticle_parentSno</v>
      </c>
      <c r="P5904" s="3"/>
    </row>
    <row r="5905" spans="10:16" x14ac:dyDescent="0.45">
      <c r="J5905" s="4" t="s">
        <v>3681</v>
      </c>
      <c r="K5905" s="4" t="s">
        <v>2465</v>
      </c>
      <c r="L5905" s="3"/>
      <c r="O5905" t="str">
        <f t="shared" si="191"/>
        <v>es_plusMemoArticle_contents</v>
      </c>
      <c r="P5905" s="3"/>
    </row>
    <row r="5906" spans="10:16" x14ac:dyDescent="0.45">
      <c r="J5906" s="4" t="s">
        <v>3681</v>
      </c>
      <c r="K5906" s="4" t="s">
        <v>2454</v>
      </c>
      <c r="L5906" s="3"/>
      <c r="O5906" t="str">
        <f t="shared" si="191"/>
        <v>es_plusMemoArticle_memNo</v>
      </c>
      <c r="P5906" s="3"/>
    </row>
    <row r="5907" spans="10:16" x14ac:dyDescent="0.45">
      <c r="J5907" s="4" t="s">
        <v>3681</v>
      </c>
      <c r="K5907" s="4" t="s">
        <v>2455</v>
      </c>
      <c r="L5907" s="3"/>
      <c r="O5907" t="str">
        <f t="shared" si="191"/>
        <v>es_plusMemoArticle_writerNm</v>
      </c>
      <c r="P5907" s="3"/>
    </row>
    <row r="5908" spans="10:16" x14ac:dyDescent="0.45">
      <c r="J5908" s="4" t="s">
        <v>3681</v>
      </c>
      <c r="K5908" s="4" t="s">
        <v>2457</v>
      </c>
      <c r="L5908" s="3"/>
      <c r="O5908" t="str">
        <f t="shared" si="191"/>
        <v>es_plusMemoArticle_writerId</v>
      </c>
      <c r="P5908" s="3"/>
    </row>
    <row r="5909" spans="10:16" x14ac:dyDescent="0.45">
      <c r="J5909" s="4" t="s">
        <v>3681</v>
      </c>
      <c r="K5909" s="4" t="s">
        <v>2459</v>
      </c>
      <c r="L5909" s="3"/>
      <c r="O5909" t="str">
        <f t="shared" si="191"/>
        <v>es_plusMemoArticle_writerNick</v>
      </c>
      <c r="P5909" s="3"/>
    </row>
    <row r="5910" spans="10:16" x14ac:dyDescent="0.45">
      <c r="J5910" s="4" t="s">
        <v>3681</v>
      </c>
      <c r="K5910" s="4" t="s">
        <v>5236</v>
      </c>
      <c r="L5910" s="3"/>
      <c r="O5910" t="str">
        <f t="shared" si="191"/>
        <v>es_plusMemoArticle_guestPassword</v>
      </c>
      <c r="P5910" s="3"/>
    </row>
    <row r="5911" spans="10:16" x14ac:dyDescent="0.45">
      <c r="J5911" s="4" t="s">
        <v>3681</v>
      </c>
      <c r="K5911" s="4" t="s">
        <v>2470</v>
      </c>
      <c r="L5911" s="3"/>
      <c r="O5911" t="str">
        <f t="shared" si="191"/>
        <v>es_plusMemoArticle_isSecret</v>
      </c>
      <c r="P5911" s="3"/>
    </row>
    <row r="5912" spans="10:16" x14ac:dyDescent="0.45">
      <c r="J5912" s="4" t="s">
        <v>3681</v>
      </c>
      <c r="K5912" s="4" t="s">
        <v>2493</v>
      </c>
      <c r="L5912" s="3"/>
      <c r="O5912" t="str">
        <f t="shared" si="191"/>
        <v>es_plusMemoArticle_isMobile</v>
      </c>
      <c r="P5912" s="3"/>
    </row>
    <row r="5913" spans="10:16" x14ac:dyDescent="0.45">
      <c r="J5913" s="4" t="s">
        <v>3681</v>
      </c>
      <c r="K5913" s="4" t="s">
        <v>5237</v>
      </c>
      <c r="L5913" s="3"/>
      <c r="O5913" t="str">
        <f t="shared" si="191"/>
        <v>es_plusMemoArticle_commentCount</v>
      </c>
      <c r="P5913" s="3"/>
    </row>
    <row r="5914" spans="10:16" x14ac:dyDescent="0.45">
      <c r="J5914" s="4" t="s">
        <v>3681</v>
      </c>
      <c r="K5914" s="4" t="s">
        <v>5238</v>
      </c>
      <c r="L5914" s="3"/>
      <c r="O5914" t="str">
        <f t="shared" si="191"/>
        <v>es_plusMemoArticle_remoteAddr</v>
      </c>
      <c r="P5914" s="3"/>
    </row>
    <row r="5915" spans="10:16" x14ac:dyDescent="0.45">
      <c r="J5915" s="4" t="s">
        <v>3681</v>
      </c>
      <c r="K5915" s="4" t="s">
        <v>2487</v>
      </c>
      <c r="L5915" s="3"/>
      <c r="O5915" t="str">
        <f t="shared" si="191"/>
        <v>es_plusMemoArticle_modDt</v>
      </c>
      <c r="P5915" s="3"/>
    </row>
    <row r="5916" spans="10:16" x14ac:dyDescent="0.45">
      <c r="J5916" s="4" t="s">
        <v>3681</v>
      </c>
      <c r="K5916" s="4" t="s">
        <v>2486</v>
      </c>
      <c r="L5916" s="3"/>
      <c r="O5916" t="str">
        <f t="shared" si="191"/>
        <v>es_plusMemoArticle_regDt</v>
      </c>
      <c r="P5916" s="3"/>
    </row>
    <row r="5917" spans="10:16" x14ac:dyDescent="0.45">
      <c r="J5917" s="4" t="s">
        <v>3682</v>
      </c>
      <c r="K5917" s="4" t="s">
        <v>2450</v>
      </c>
      <c r="L5917" s="3" t="s">
        <v>5505</v>
      </c>
      <c r="O5917" t="str">
        <f t="shared" si="191"/>
        <v>es_plusReviewAddForm_sno</v>
      </c>
      <c r="P5917" s="3" t="s">
        <v>5505</v>
      </c>
    </row>
    <row r="5918" spans="10:16" x14ac:dyDescent="0.45">
      <c r="J5918" s="4" t="s">
        <v>3682</v>
      </c>
      <c r="K5918" s="4" t="s">
        <v>5239</v>
      </c>
      <c r="L5918" s="3" t="s">
        <v>5506</v>
      </c>
      <c r="O5918" t="str">
        <f t="shared" si="191"/>
        <v>es_plusReviewAddForm_articleSno</v>
      </c>
      <c r="P5918" s="3" t="s">
        <v>5506</v>
      </c>
    </row>
    <row r="5919" spans="10:16" x14ac:dyDescent="0.45">
      <c r="J5919" s="4" t="s">
        <v>3682</v>
      </c>
      <c r="K5919" s="4" t="s">
        <v>5240</v>
      </c>
      <c r="L5919" s="3" t="s">
        <v>5506</v>
      </c>
      <c r="O5919" t="str">
        <f t="shared" si="191"/>
        <v>es_plusReviewAddForm_labelNumber</v>
      </c>
      <c r="P5919" s="3" t="s">
        <v>5506</v>
      </c>
    </row>
    <row r="5920" spans="10:16" x14ac:dyDescent="0.45">
      <c r="J5920" s="4" t="s">
        <v>3682</v>
      </c>
      <c r="K5920" s="4" t="s">
        <v>5241</v>
      </c>
      <c r="L5920" s="3"/>
      <c r="O5920" t="str">
        <f t="shared" si="191"/>
        <v>es_plusReviewAddForm_labelValue</v>
      </c>
      <c r="P5920" s="3"/>
    </row>
    <row r="5921" spans="10:16" x14ac:dyDescent="0.45">
      <c r="J5921" s="4" t="s">
        <v>3682</v>
      </c>
      <c r="K5921" s="4" t="s">
        <v>2486</v>
      </c>
      <c r="L5921" s="3"/>
      <c r="O5921" t="str">
        <f t="shared" si="191"/>
        <v>es_plusReviewAddForm_regDt</v>
      </c>
      <c r="P5921" s="3"/>
    </row>
    <row r="5922" spans="10:16" x14ac:dyDescent="0.45">
      <c r="J5922" s="4" t="s">
        <v>3682</v>
      </c>
      <c r="K5922" s="4" t="s">
        <v>2487</v>
      </c>
      <c r="L5922" s="3"/>
      <c r="O5922" t="str">
        <f t="shared" si="191"/>
        <v>es_plusReviewAddForm_modDt</v>
      </c>
      <c r="P5922" s="3"/>
    </row>
    <row r="5923" spans="10:16" x14ac:dyDescent="0.45">
      <c r="J5923" s="4" t="s">
        <v>3683</v>
      </c>
      <c r="K5923" s="4" t="s">
        <v>2450</v>
      </c>
      <c r="L5923" s="3" t="s">
        <v>5505</v>
      </c>
      <c r="O5923" t="str">
        <f t="shared" si="191"/>
        <v>es_plusReviewArticle_sno</v>
      </c>
      <c r="P5923" s="3" t="s">
        <v>5505</v>
      </c>
    </row>
    <row r="5924" spans="10:16" x14ac:dyDescent="0.45">
      <c r="J5924" s="4" t="s">
        <v>3683</v>
      </c>
      <c r="K5924" s="4" t="s">
        <v>2453</v>
      </c>
      <c r="L5924" s="3"/>
      <c r="O5924" t="str">
        <f t="shared" si="191"/>
        <v>es_plusReviewArticle_channel</v>
      </c>
      <c r="P5924" s="3"/>
    </row>
    <row r="5925" spans="10:16" x14ac:dyDescent="0.45">
      <c r="J5925" s="4" t="s">
        <v>3683</v>
      </c>
      <c r="K5925" s="4" t="s">
        <v>2451</v>
      </c>
      <c r="L5925" s="3" t="s">
        <v>5506</v>
      </c>
      <c r="O5925" t="str">
        <f t="shared" si="191"/>
        <v>es_plusReviewArticle_groupNo</v>
      </c>
      <c r="P5925" s="3" t="s">
        <v>5506</v>
      </c>
    </row>
    <row r="5926" spans="10:16" x14ac:dyDescent="0.45">
      <c r="J5926" s="4" t="s">
        <v>3683</v>
      </c>
      <c r="K5926" s="4" t="s">
        <v>2454</v>
      </c>
      <c r="L5926" s="3"/>
      <c r="O5926" t="str">
        <f t="shared" si="191"/>
        <v>es_plusReviewArticle_memNo</v>
      </c>
      <c r="P5926" s="3"/>
    </row>
    <row r="5927" spans="10:16" x14ac:dyDescent="0.45">
      <c r="J5927" s="4" t="s">
        <v>3683</v>
      </c>
      <c r="K5927" s="4" t="s">
        <v>2455</v>
      </c>
      <c r="L5927" s="3"/>
      <c r="O5927" t="str">
        <f t="shared" si="191"/>
        <v>es_plusReviewArticle_writerNm</v>
      </c>
      <c r="P5927" s="3"/>
    </row>
    <row r="5928" spans="10:16" x14ac:dyDescent="0.45">
      <c r="J5928" s="4" t="s">
        <v>3683</v>
      </c>
      <c r="K5928" s="4" t="s">
        <v>2457</v>
      </c>
      <c r="L5928" s="3"/>
      <c r="O5928" t="str">
        <f t="shared" si="191"/>
        <v>es_plusReviewArticle_writerId</v>
      </c>
      <c r="P5928" s="3"/>
    </row>
    <row r="5929" spans="10:16" x14ac:dyDescent="0.45">
      <c r="J5929" s="4" t="s">
        <v>3683</v>
      </c>
      <c r="K5929" s="4" t="s">
        <v>2459</v>
      </c>
      <c r="L5929" s="3"/>
      <c r="O5929" t="str">
        <f t="shared" si="191"/>
        <v>es_plusReviewArticle_writerNick</v>
      </c>
      <c r="P5929" s="3"/>
    </row>
    <row r="5930" spans="10:16" x14ac:dyDescent="0.45">
      <c r="J5930" s="4" t="s">
        <v>3683</v>
      </c>
      <c r="K5930" s="4" t="s">
        <v>2461</v>
      </c>
      <c r="L5930" s="3"/>
      <c r="O5930" t="str">
        <f t="shared" si="191"/>
        <v>es_plusReviewArticle_writerPw</v>
      </c>
      <c r="P5930" s="3"/>
    </row>
    <row r="5931" spans="10:16" x14ac:dyDescent="0.45">
      <c r="J5931" s="4" t="s">
        <v>3683</v>
      </c>
      <c r="K5931" s="4" t="s">
        <v>2462</v>
      </c>
      <c r="L5931" s="3"/>
      <c r="O5931" t="str">
        <f t="shared" si="191"/>
        <v>es_plusReviewArticle_writerIp</v>
      </c>
      <c r="P5931" s="3"/>
    </row>
    <row r="5932" spans="10:16" x14ac:dyDescent="0.45">
      <c r="J5932" s="4" t="s">
        <v>3683</v>
      </c>
      <c r="K5932" s="4" t="s">
        <v>2465</v>
      </c>
      <c r="L5932" s="3"/>
      <c r="O5932" t="str">
        <f t="shared" si="191"/>
        <v>es_plusReviewArticle_contents</v>
      </c>
      <c r="P5932" s="3"/>
    </row>
    <row r="5933" spans="10:16" x14ac:dyDescent="0.45">
      <c r="J5933" s="4" t="s">
        <v>3683</v>
      </c>
      <c r="K5933" s="4" t="s">
        <v>2467</v>
      </c>
      <c r="L5933" s="3"/>
      <c r="O5933" t="str">
        <f t="shared" si="191"/>
        <v>es_plusReviewArticle_uploadFileNm</v>
      </c>
      <c r="P5933" s="3"/>
    </row>
    <row r="5934" spans="10:16" x14ac:dyDescent="0.45">
      <c r="J5934" s="4" t="s">
        <v>3683</v>
      </c>
      <c r="K5934" s="4" t="s">
        <v>2468</v>
      </c>
      <c r="L5934" s="3"/>
      <c r="O5934" t="str">
        <f t="shared" si="191"/>
        <v>es_plusReviewArticle_saveFileNm</v>
      </c>
      <c r="P5934" s="3"/>
    </row>
    <row r="5935" spans="10:16" x14ac:dyDescent="0.45">
      <c r="J5935" s="4" t="s">
        <v>3683</v>
      </c>
      <c r="K5935" s="4" t="s">
        <v>2471</v>
      </c>
      <c r="L5935" s="3"/>
      <c r="O5935" t="str">
        <f t="shared" si="191"/>
        <v>es_plusReviewArticle_hit</v>
      </c>
      <c r="P5935" s="3"/>
    </row>
    <row r="5936" spans="10:16" x14ac:dyDescent="0.45">
      <c r="J5936" s="4" t="s">
        <v>3683</v>
      </c>
      <c r="K5936" s="4" t="s">
        <v>2472</v>
      </c>
      <c r="L5936" s="3"/>
      <c r="O5936" t="str">
        <f t="shared" si="191"/>
        <v>es_plusReviewArticle_memoCnt</v>
      </c>
      <c r="P5936" s="3"/>
    </row>
    <row r="5937" spans="10:16" x14ac:dyDescent="0.45">
      <c r="J5937" s="4" t="s">
        <v>3683</v>
      </c>
      <c r="K5937" s="4" t="s">
        <v>2475</v>
      </c>
      <c r="L5937" s="3" t="s">
        <v>5506</v>
      </c>
      <c r="O5937" t="str">
        <f t="shared" si="191"/>
        <v>es_plusReviewArticle_goodsNo</v>
      </c>
      <c r="P5937" s="3" t="s">
        <v>5506</v>
      </c>
    </row>
    <row r="5938" spans="10:16" x14ac:dyDescent="0.45">
      <c r="J5938" s="4" t="s">
        <v>3683</v>
      </c>
      <c r="K5938" s="4" t="s">
        <v>2476</v>
      </c>
      <c r="L5938" s="3"/>
      <c r="O5938" t="str">
        <f t="shared" si="191"/>
        <v>es_plusReviewArticle_goodsPt</v>
      </c>
      <c r="P5938" s="3"/>
    </row>
    <row r="5939" spans="10:16" x14ac:dyDescent="0.45">
      <c r="J5939" s="4" t="s">
        <v>3683</v>
      </c>
      <c r="K5939" s="4" t="s">
        <v>4102</v>
      </c>
      <c r="L5939" s="3"/>
      <c r="O5939" t="str">
        <f t="shared" si="191"/>
        <v>es_plusReviewArticle_orderGoodsNo</v>
      </c>
      <c r="P5939" s="3"/>
    </row>
    <row r="5940" spans="10:16" x14ac:dyDescent="0.45">
      <c r="J5940" s="4" t="s">
        <v>3683</v>
      </c>
      <c r="K5940" s="4" t="s">
        <v>2480</v>
      </c>
      <c r="L5940" s="3"/>
      <c r="O5940" t="str">
        <f t="shared" si="191"/>
        <v>es_plusReviewArticle_recommend</v>
      </c>
      <c r="P5940" s="3"/>
    </row>
    <row r="5941" spans="10:16" x14ac:dyDescent="0.45">
      <c r="J5941" s="4" t="s">
        <v>3683</v>
      </c>
      <c r="K5941" s="4" t="s">
        <v>5242</v>
      </c>
      <c r="L5941" s="3" t="s">
        <v>5506</v>
      </c>
      <c r="O5941" t="str">
        <f t="shared" si="191"/>
        <v>es_plusReviewArticle_isShow</v>
      </c>
      <c r="P5941" s="3" t="s">
        <v>5506</v>
      </c>
    </row>
    <row r="5942" spans="10:16" x14ac:dyDescent="0.45">
      <c r="J5942" s="4" t="s">
        <v>3683</v>
      </c>
      <c r="K5942" s="4" t="s">
        <v>2493</v>
      </c>
      <c r="L5942" s="3"/>
      <c r="O5942" t="str">
        <f t="shared" si="191"/>
        <v>es_plusReviewArticle_isMobile</v>
      </c>
      <c r="P5942" s="3"/>
    </row>
    <row r="5943" spans="10:16" x14ac:dyDescent="0.45">
      <c r="J5943" s="4" t="s">
        <v>3683</v>
      </c>
      <c r="K5943" s="4" t="s">
        <v>2657</v>
      </c>
      <c r="L5943" s="3" t="s">
        <v>5506</v>
      </c>
      <c r="O5943" t="str">
        <f t="shared" si="191"/>
        <v>es_plusReviewArticle_applyFl</v>
      </c>
      <c r="P5943" s="3" t="s">
        <v>5506</v>
      </c>
    </row>
    <row r="5944" spans="10:16" x14ac:dyDescent="0.45">
      <c r="J5944" s="4" t="s">
        <v>3683</v>
      </c>
      <c r="K5944" s="4" t="s">
        <v>5243</v>
      </c>
      <c r="L5944" s="3"/>
      <c r="O5944" t="str">
        <f t="shared" si="191"/>
        <v>es_plusReviewArticle_firstReviewFl</v>
      </c>
      <c r="P5944" s="3"/>
    </row>
    <row r="5945" spans="10:16" x14ac:dyDescent="0.45">
      <c r="J5945" s="4" t="s">
        <v>3683</v>
      </c>
      <c r="K5945" s="4" t="s">
        <v>5244</v>
      </c>
      <c r="L5945" s="3"/>
      <c r="O5945" t="str">
        <f t="shared" si="191"/>
        <v>es_plusReviewArticle_addFormData</v>
      </c>
      <c r="P5945" s="3"/>
    </row>
    <row r="5946" spans="10:16" x14ac:dyDescent="0.45">
      <c r="J5946" s="4" t="s">
        <v>3683</v>
      </c>
      <c r="K5946" s="4" t="s">
        <v>2478</v>
      </c>
      <c r="L5946" s="3"/>
      <c r="O5946" t="str">
        <f t="shared" si="191"/>
        <v>es_plusReviewArticle_mileage</v>
      </c>
      <c r="P5946" s="3"/>
    </row>
    <row r="5947" spans="10:16" x14ac:dyDescent="0.45">
      <c r="J5947" s="4" t="s">
        <v>3683</v>
      </c>
      <c r="K5947" s="4" t="s">
        <v>3019</v>
      </c>
      <c r="L5947" s="3"/>
      <c r="O5947" t="str">
        <f t="shared" si="191"/>
        <v>es_plusReviewArticle_checkoutData</v>
      </c>
      <c r="P5947" s="3"/>
    </row>
    <row r="5948" spans="10:16" x14ac:dyDescent="0.45">
      <c r="J5948" s="4" t="s">
        <v>3683</v>
      </c>
      <c r="K5948" s="4" t="s">
        <v>5245</v>
      </c>
      <c r="L5948" s="3"/>
      <c r="O5948" t="str">
        <f t="shared" si="191"/>
        <v>es_plusReviewArticle_goodsReviewSno</v>
      </c>
      <c r="P5948" s="3"/>
    </row>
    <row r="5949" spans="10:16" x14ac:dyDescent="0.45">
      <c r="J5949" s="4" t="s">
        <v>3683</v>
      </c>
      <c r="K5949" s="4" t="s">
        <v>5246</v>
      </c>
      <c r="L5949" s="3"/>
      <c r="O5949" t="str">
        <f t="shared" si="191"/>
        <v>es_plusReviewArticle_migrationDt</v>
      </c>
      <c r="P5949" s="3"/>
    </row>
    <row r="5950" spans="10:16" x14ac:dyDescent="0.45">
      <c r="J5950" s="4" t="s">
        <v>3683</v>
      </c>
      <c r="K5950" s="4" t="s">
        <v>2486</v>
      </c>
      <c r="L5950" s="3" t="s">
        <v>5506</v>
      </c>
      <c r="O5950" t="str">
        <f t="shared" si="191"/>
        <v>es_plusReviewArticle_regDt</v>
      </c>
      <c r="P5950" s="3" t="s">
        <v>5506</v>
      </c>
    </row>
    <row r="5951" spans="10:16" x14ac:dyDescent="0.45">
      <c r="J5951" s="4" t="s">
        <v>3683</v>
      </c>
      <c r="K5951" s="4" t="s">
        <v>2487</v>
      </c>
      <c r="L5951" s="3"/>
      <c r="O5951" t="str">
        <f t="shared" si="191"/>
        <v>es_plusReviewArticle_modDt</v>
      </c>
      <c r="P5951" s="3"/>
    </row>
    <row r="5952" spans="10:16" x14ac:dyDescent="0.45">
      <c r="J5952" s="4" t="s">
        <v>3683</v>
      </c>
      <c r="K5952" s="4" t="s">
        <v>3101</v>
      </c>
      <c r="L5952" s="3"/>
      <c r="O5952" t="str">
        <f t="shared" si="191"/>
        <v>es_plusReviewArticle_mileageGiveDt</v>
      </c>
      <c r="P5952" s="3"/>
    </row>
    <row r="5953" spans="10:16" x14ac:dyDescent="0.45">
      <c r="J5953" s="4" t="s">
        <v>3683</v>
      </c>
      <c r="K5953" s="4" t="s">
        <v>2986</v>
      </c>
      <c r="L5953" s="3"/>
      <c r="O5953" t="str">
        <f t="shared" si="191"/>
        <v>es_plusReviewArticle_mileagePolicy</v>
      </c>
      <c r="P5953" s="3"/>
    </row>
    <row r="5954" spans="10:16" x14ac:dyDescent="0.45">
      <c r="J5954" s="4" t="s">
        <v>3684</v>
      </c>
      <c r="K5954" s="4" t="s">
        <v>2450</v>
      </c>
      <c r="L5954" s="3" t="s">
        <v>5505</v>
      </c>
      <c r="O5954" t="str">
        <f t="shared" si="191"/>
        <v>es_plusReviewMemo_sno</v>
      </c>
      <c r="P5954" s="3" t="s">
        <v>5505</v>
      </c>
    </row>
    <row r="5955" spans="10:16" x14ac:dyDescent="0.45">
      <c r="J5955" s="4" t="s">
        <v>3684</v>
      </c>
      <c r="K5955" s="4" t="s">
        <v>5239</v>
      </c>
      <c r="L5955" s="3" t="s">
        <v>5506</v>
      </c>
      <c r="O5955" t="str">
        <f t="shared" si="191"/>
        <v>es_plusReviewMemo_articleSno</v>
      </c>
      <c r="P5955" s="3" t="s">
        <v>5506</v>
      </c>
    </row>
    <row r="5956" spans="10:16" x14ac:dyDescent="0.45">
      <c r="J5956" s="4" t="s">
        <v>3684</v>
      </c>
      <c r="K5956" s="4" t="s">
        <v>2451</v>
      </c>
      <c r="L5956" s="3"/>
      <c r="O5956" t="str">
        <f t="shared" si="191"/>
        <v>es_plusReviewMemo_groupNo</v>
      </c>
      <c r="P5956" s="3"/>
    </row>
    <row r="5957" spans="10:16" x14ac:dyDescent="0.45">
      <c r="J5957" s="4" t="s">
        <v>3684</v>
      </c>
      <c r="K5957" s="4" t="s">
        <v>2457</v>
      </c>
      <c r="L5957" s="3"/>
      <c r="O5957" t="str">
        <f t="shared" ref="O5957:O6020" si="192">J5957&amp;"_"&amp;K5957</f>
        <v>es_plusReviewMemo_writerId</v>
      </c>
      <c r="P5957" s="3"/>
    </row>
    <row r="5958" spans="10:16" x14ac:dyDescent="0.45">
      <c r="J5958" s="4" t="s">
        <v>3684</v>
      </c>
      <c r="K5958" s="4" t="s">
        <v>2455</v>
      </c>
      <c r="L5958" s="3"/>
      <c r="O5958" t="str">
        <f t="shared" si="192"/>
        <v>es_plusReviewMemo_writerNm</v>
      </c>
      <c r="P5958" s="3"/>
    </row>
    <row r="5959" spans="10:16" x14ac:dyDescent="0.45">
      <c r="J5959" s="4" t="s">
        <v>3684</v>
      </c>
      <c r="K5959" s="4" t="s">
        <v>2459</v>
      </c>
      <c r="L5959" s="3"/>
      <c r="O5959" t="str">
        <f t="shared" si="192"/>
        <v>es_plusReviewMemo_writerNick</v>
      </c>
      <c r="P5959" s="3"/>
    </row>
    <row r="5960" spans="10:16" x14ac:dyDescent="0.45">
      <c r="J5960" s="4" t="s">
        <v>3684</v>
      </c>
      <c r="K5960" s="4" t="s">
        <v>2461</v>
      </c>
      <c r="L5960" s="3"/>
      <c r="O5960" t="str">
        <f t="shared" si="192"/>
        <v>es_plusReviewMemo_writerPw</v>
      </c>
      <c r="P5960" s="3"/>
    </row>
    <row r="5961" spans="10:16" x14ac:dyDescent="0.45">
      <c r="J5961" s="4" t="s">
        <v>3684</v>
      </c>
      <c r="K5961" s="4" t="s">
        <v>2454</v>
      </c>
      <c r="L5961" s="3"/>
      <c r="O5961" t="str">
        <f t="shared" si="192"/>
        <v>es_plusReviewMemo_memNo</v>
      </c>
      <c r="P5961" s="3"/>
    </row>
    <row r="5962" spans="10:16" x14ac:dyDescent="0.45">
      <c r="J5962" s="4" t="s">
        <v>3684</v>
      </c>
      <c r="K5962" s="4" t="s">
        <v>2785</v>
      </c>
      <c r="L5962" s="3"/>
      <c r="O5962" t="str">
        <f t="shared" si="192"/>
        <v>es_plusReviewMemo_memo</v>
      </c>
      <c r="P5962" s="3"/>
    </row>
    <row r="5963" spans="10:16" x14ac:dyDescent="0.45">
      <c r="J5963" s="4" t="s">
        <v>3684</v>
      </c>
      <c r="K5963" s="4" t="s">
        <v>2462</v>
      </c>
      <c r="L5963" s="3"/>
      <c r="O5963" t="str">
        <f t="shared" si="192"/>
        <v>es_plusReviewMemo_writerIp</v>
      </c>
      <c r="P5963" s="3"/>
    </row>
    <row r="5964" spans="10:16" x14ac:dyDescent="0.45">
      <c r="J5964" s="4" t="s">
        <v>3684</v>
      </c>
      <c r="K5964" s="4" t="s">
        <v>5247</v>
      </c>
      <c r="L5964" s="3"/>
      <c r="O5964" t="str">
        <f t="shared" si="192"/>
        <v>es_plusReviewMemo_goodsReviewMemoSno</v>
      </c>
      <c r="P5964" s="3"/>
    </row>
    <row r="5965" spans="10:16" x14ac:dyDescent="0.45">
      <c r="J5965" s="4" t="s">
        <v>3684</v>
      </c>
      <c r="K5965" s="4" t="s">
        <v>5246</v>
      </c>
      <c r="L5965" s="3"/>
      <c r="O5965" t="str">
        <f t="shared" si="192"/>
        <v>es_plusReviewMemo_migrationDt</v>
      </c>
      <c r="P5965" s="3"/>
    </row>
    <row r="5966" spans="10:16" x14ac:dyDescent="0.45">
      <c r="J5966" s="4" t="s">
        <v>3684</v>
      </c>
      <c r="K5966" s="4" t="s">
        <v>2486</v>
      </c>
      <c r="L5966" s="3"/>
      <c r="O5966" t="str">
        <f t="shared" si="192"/>
        <v>es_plusReviewMemo_regDt</v>
      </c>
      <c r="P5966" s="3"/>
    </row>
    <row r="5967" spans="10:16" x14ac:dyDescent="0.45">
      <c r="J5967" s="4" t="s">
        <v>3684</v>
      </c>
      <c r="K5967" s="4" t="s">
        <v>2487</v>
      </c>
      <c r="L5967" s="3"/>
      <c r="O5967" t="str">
        <f t="shared" si="192"/>
        <v>es_plusReviewMemo_modDt</v>
      </c>
      <c r="P5967" s="3"/>
    </row>
    <row r="5968" spans="10:16" x14ac:dyDescent="0.45">
      <c r="J5968" s="4" t="s">
        <v>3685</v>
      </c>
      <c r="K5968" s="4" t="s">
        <v>2454</v>
      </c>
      <c r="L5968" s="3" t="s">
        <v>5505</v>
      </c>
      <c r="O5968" t="str">
        <f t="shared" si="192"/>
        <v>es_plusReviewPopupSkip_memNo</v>
      </c>
      <c r="P5968" s="3" t="s">
        <v>5505</v>
      </c>
    </row>
    <row r="5969" spans="10:16" x14ac:dyDescent="0.45">
      <c r="J5969" s="4" t="s">
        <v>3685</v>
      </c>
      <c r="K5969" s="4" t="s">
        <v>2477</v>
      </c>
      <c r="L5969" s="3" t="s">
        <v>5505</v>
      </c>
      <c r="O5969" t="str">
        <f t="shared" si="192"/>
        <v>es_plusReviewPopupSkip_orderNo</v>
      </c>
      <c r="P5969" s="3" t="s">
        <v>5505</v>
      </c>
    </row>
    <row r="5970" spans="10:16" x14ac:dyDescent="0.45">
      <c r="J5970" s="4" t="s">
        <v>3685</v>
      </c>
      <c r="K5970" s="4" t="s">
        <v>2475</v>
      </c>
      <c r="L5970" s="3" t="s">
        <v>5505</v>
      </c>
      <c r="O5970" t="str">
        <f t="shared" si="192"/>
        <v>es_plusReviewPopupSkip_goodsNo</v>
      </c>
      <c r="P5970" s="3" t="s">
        <v>5505</v>
      </c>
    </row>
    <row r="5971" spans="10:16" x14ac:dyDescent="0.45">
      <c r="J5971" s="4" t="s">
        <v>3685</v>
      </c>
      <c r="K5971" s="4" t="s">
        <v>2486</v>
      </c>
      <c r="L5971" s="3"/>
      <c r="O5971" t="str">
        <f t="shared" si="192"/>
        <v>es_plusReviewPopupSkip_regDt</v>
      </c>
      <c r="P5971" s="3"/>
    </row>
    <row r="5972" spans="10:16" x14ac:dyDescent="0.45">
      <c r="J5972" s="4" t="s">
        <v>3686</v>
      </c>
      <c r="K5972" s="4" t="s">
        <v>2450</v>
      </c>
      <c r="L5972" s="3" t="s">
        <v>5505</v>
      </c>
      <c r="O5972" t="str">
        <f t="shared" si="192"/>
        <v>es_plusReviewRecommend_sno</v>
      </c>
      <c r="P5972" s="3" t="s">
        <v>5505</v>
      </c>
    </row>
    <row r="5973" spans="10:16" x14ac:dyDescent="0.45">
      <c r="J5973" s="4" t="s">
        <v>3686</v>
      </c>
      <c r="K5973" s="4" t="s">
        <v>5239</v>
      </c>
      <c r="L5973" s="3" t="s">
        <v>5506</v>
      </c>
      <c r="O5973" t="str">
        <f t="shared" si="192"/>
        <v>es_plusReviewRecommend_articleSno</v>
      </c>
      <c r="P5973" s="3" t="s">
        <v>5506</v>
      </c>
    </row>
    <row r="5974" spans="10:16" x14ac:dyDescent="0.45">
      <c r="J5974" s="4" t="s">
        <v>3686</v>
      </c>
      <c r="K5974" s="4" t="s">
        <v>2454</v>
      </c>
      <c r="L5974" s="3"/>
      <c r="O5974" t="str">
        <f t="shared" si="192"/>
        <v>es_plusReviewRecommend_memNo</v>
      </c>
      <c r="P5974" s="3"/>
    </row>
    <row r="5975" spans="10:16" x14ac:dyDescent="0.45">
      <c r="J5975" s="4" t="s">
        <v>3686</v>
      </c>
      <c r="K5975" s="4" t="s">
        <v>2462</v>
      </c>
      <c r="L5975" s="3"/>
      <c r="O5975" t="str">
        <f t="shared" si="192"/>
        <v>es_plusReviewRecommend_writerIp</v>
      </c>
      <c r="P5975" s="3"/>
    </row>
    <row r="5976" spans="10:16" x14ac:dyDescent="0.45">
      <c r="J5976" s="4" t="s">
        <v>3686</v>
      </c>
      <c r="K5976" s="4" t="s">
        <v>4308</v>
      </c>
      <c r="L5976" s="3"/>
      <c r="O5976" t="str">
        <f t="shared" si="192"/>
        <v>es_plusReviewRecommend_regdt</v>
      </c>
      <c r="P5976" s="3"/>
    </row>
    <row r="5977" spans="10:16" x14ac:dyDescent="0.45">
      <c r="J5977" s="4" t="s">
        <v>3687</v>
      </c>
      <c r="K5977" s="4" t="s">
        <v>2450</v>
      </c>
      <c r="L5977" s="3" t="s">
        <v>5505</v>
      </c>
      <c r="O5977" t="str">
        <f t="shared" si="192"/>
        <v>es_poll_sno</v>
      </c>
      <c r="P5977" s="3" t="s">
        <v>5505</v>
      </c>
    </row>
    <row r="5978" spans="10:16" x14ac:dyDescent="0.45">
      <c r="J5978" s="4" t="s">
        <v>3687</v>
      </c>
      <c r="K5978" s="4" t="s">
        <v>5248</v>
      </c>
      <c r="L5978" s="3"/>
      <c r="O5978" t="str">
        <f t="shared" si="192"/>
        <v>es_poll_pollCode</v>
      </c>
      <c r="P5978" s="3"/>
    </row>
    <row r="5979" spans="10:16" x14ac:dyDescent="0.45">
      <c r="J5979" s="4" t="s">
        <v>3687</v>
      </c>
      <c r="K5979" s="4" t="s">
        <v>5249</v>
      </c>
      <c r="L5979" s="3"/>
      <c r="O5979" t="str">
        <f t="shared" si="192"/>
        <v>es_poll_pollTitle</v>
      </c>
      <c r="P5979" s="3"/>
    </row>
    <row r="5980" spans="10:16" x14ac:dyDescent="0.45">
      <c r="J5980" s="4" t="s">
        <v>3687</v>
      </c>
      <c r="K5980" s="4" t="s">
        <v>5250</v>
      </c>
      <c r="L5980" s="3"/>
      <c r="O5980" t="str">
        <f t="shared" si="192"/>
        <v>es_poll_pollStatusFl</v>
      </c>
      <c r="P5980" s="3"/>
    </row>
    <row r="5981" spans="10:16" x14ac:dyDescent="0.45">
      <c r="J5981" s="4" t="s">
        <v>3687</v>
      </c>
      <c r="K5981" s="4" t="s">
        <v>5251</v>
      </c>
      <c r="L5981" s="3"/>
      <c r="O5981" t="str">
        <f t="shared" si="192"/>
        <v>es_poll_pollStartDt</v>
      </c>
      <c r="P5981" s="3"/>
    </row>
    <row r="5982" spans="10:16" x14ac:dyDescent="0.45">
      <c r="J5982" s="4" t="s">
        <v>3687</v>
      </c>
      <c r="K5982" s="4" t="s">
        <v>5252</v>
      </c>
      <c r="L5982" s="3"/>
      <c r="O5982" t="str">
        <f t="shared" si="192"/>
        <v>es_poll_pollEndDt</v>
      </c>
      <c r="P5982" s="3"/>
    </row>
    <row r="5983" spans="10:16" x14ac:dyDescent="0.45">
      <c r="J5983" s="4" t="s">
        <v>3687</v>
      </c>
      <c r="K5983" s="4" t="s">
        <v>5253</v>
      </c>
      <c r="L5983" s="3"/>
      <c r="O5983" t="str">
        <f t="shared" si="192"/>
        <v>es_poll_pollEndDtFl</v>
      </c>
      <c r="P5983" s="3"/>
    </row>
    <row r="5984" spans="10:16" x14ac:dyDescent="0.45">
      <c r="J5984" s="4" t="s">
        <v>3687</v>
      </c>
      <c r="K5984" s="4" t="s">
        <v>5254</v>
      </c>
      <c r="L5984" s="3"/>
      <c r="O5984" t="str">
        <f t="shared" si="192"/>
        <v>es_poll_pollDeviceFl</v>
      </c>
      <c r="P5984" s="3"/>
    </row>
    <row r="5985" spans="10:16" x14ac:dyDescent="0.45">
      <c r="J5985" s="4" t="s">
        <v>3687</v>
      </c>
      <c r="K5985" s="4" t="s">
        <v>5255</v>
      </c>
      <c r="L5985" s="3"/>
      <c r="O5985" t="str">
        <f t="shared" si="192"/>
        <v>es_poll_pollGroupFl</v>
      </c>
      <c r="P5985" s="3"/>
    </row>
    <row r="5986" spans="10:16" x14ac:dyDescent="0.45">
      <c r="J5986" s="4" t="s">
        <v>3687</v>
      </c>
      <c r="K5986" s="4" t="s">
        <v>5256</v>
      </c>
      <c r="L5986" s="3"/>
      <c r="O5986" t="str">
        <f t="shared" si="192"/>
        <v>es_poll_pollGroupSno</v>
      </c>
      <c r="P5986" s="3"/>
    </row>
    <row r="5987" spans="10:16" x14ac:dyDescent="0.45">
      <c r="J5987" s="4" t="s">
        <v>3687</v>
      </c>
      <c r="K5987" s="4" t="s">
        <v>5257</v>
      </c>
      <c r="L5987" s="3"/>
      <c r="O5987" t="str">
        <f t="shared" si="192"/>
        <v>es_poll_pollMemberLimitFl</v>
      </c>
      <c r="P5987" s="3"/>
    </row>
    <row r="5988" spans="10:16" x14ac:dyDescent="0.45">
      <c r="J5988" s="4" t="s">
        <v>3687</v>
      </c>
      <c r="K5988" s="4" t="s">
        <v>5258</v>
      </c>
      <c r="L5988" s="3"/>
      <c r="O5988" t="str">
        <f t="shared" si="192"/>
        <v>es_poll_pollMemberLimitCnt</v>
      </c>
      <c r="P5988" s="3"/>
    </row>
    <row r="5989" spans="10:16" x14ac:dyDescent="0.45">
      <c r="J5989" s="4" t="s">
        <v>3687</v>
      </c>
      <c r="K5989" s="4" t="s">
        <v>5259</v>
      </c>
      <c r="L5989" s="3"/>
      <c r="O5989" t="str">
        <f t="shared" si="192"/>
        <v>es_poll_pollBannerLimitFl</v>
      </c>
      <c r="P5989" s="3"/>
    </row>
    <row r="5990" spans="10:16" x14ac:dyDescent="0.45">
      <c r="J5990" s="4" t="s">
        <v>3687</v>
      </c>
      <c r="K5990" s="4" t="s">
        <v>5260</v>
      </c>
      <c r="L5990" s="3"/>
      <c r="O5990" t="str">
        <f t="shared" si="192"/>
        <v>es_poll_pollBannerFl</v>
      </c>
      <c r="P5990" s="3"/>
    </row>
    <row r="5991" spans="10:16" x14ac:dyDescent="0.45">
      <c r="J5991" s="4" t="s">
        <v>3687</v>
      </c>
      <c r="K5991" s="4" t="s">
        <v>5261</v>
      </c>
      <c r="L5991" s="3"/>
      <c r="O5991" t="str">
        <f t="shared" si="192"/>
        <v>es_poll_pollBannerImg</v>
      </c>
      <c r="P5991" s="3"/>
    </row>
    <row r="5992" spans="10:16" x14ac:dyDescent="0.45">
      <c r="J5992" s="4" t="s">
        <v>3687</v>
      </c>
      <c r="K5992" s="4" t="s">
        <v>5262</v>
      </c>
      <c r="L5992" s="3"/>
      <c r="O5992" t="str">
        <f t="shared" si="192"/>
        <v>es_poll_pollBannerImgMobile</v>
      </c>
      <c r="P5992" s="3"/>
    </row>
    <row r="5993" spans="10:16" x14ac:dyDescent="0.45">
      <c r="J5993" s="4" t="s">
        <v>3687</v>
      </c>
      <c r="K5993" s="4" t="s">
        <v>5263</v>
      </c>
      <c r="L5993" s="3"/>
      <c r="O5993" t="str">
        <f t="shared" si="192"/>
        <v>es_poll_pollViewPosition</v>
      </c>
      <c r="P5993" s="3"/>
    </row>
    <row r="5994" spans="10:16" x14ac:dyDescent="0.45">
      <c r="J5994" s="4" t="s">
        <v>3687</v>
      </c>
      <c r="K5994" s="4" t="s">
        <v>5264</v>
      </c>
      <c r="L5994" s="3"/>
      <c r="O5994" t="str">
        <f t="shared" si="192"/>
        <v>es_poll_pollViewCategory</v>
      </c>
      <c r="P5994" s="3"/>
    </row>
    <row r="5995" spans="10:16" x14ac:dyDescent="0.45">
      <c r="J5995" s="4" t="s">
        <v>3687</v>
      </c>
      <c r="K5995" s="4" t="s">
        <v>5265</v>
      </c>
      <c r="L5995" s="3"/>
      <c r="O5995" t="str">
        <f t="shared" si="192"/>
        <v>es_poll_pollResultViewFl</v>
      </c>
      <c r="P5995" s="3"/>
    </row>
    <row r="5996" spans="10:16" x14ac:dyDescent="0.45">
      <c r="J5996" s="4" t="s">
        <v>3687</v>
      </c>
      <c r="K5996" s="4" t="s">
        <v>5266</v>
      </c>
      <c r="L5996" s="3"/>
      <c r="O5996" t="str">
        <f t="shared" si="192"/>
        <v>es_poll_pollMileage</v>
      </c>
      <c r="P5996" s="3"/>
    </row>
    <row r="5997" spans="10:16" x14ac:dyDescent="0.45">
      <c r="J5997" s="4" t="s">
        <v>3687</v>
      </c>
      <c r="K5997" s="4" t="s">
        <v>5267</v>
      </c>
      <c r="L5997" s="3"/>
      <c r="O5997" t="str">
        <f t="shared" si="192"/>
        <v>es_poll_pollHtmlContentFl</v>
      </c>
      <c r="P5997" s="3"/>
    </row>
    <row r="5998" spans="10:16" x14ac:dyDescent="0.45">
      <c r="J5998" s="4" t="s">
        <v>3687</v>
      </c>
      <c r="K5998" s="4" t="s">
        <v>5268</v>
      </c>
      <c r="L5998" s="3"/>
      <c r="O5998" t="str">
        <f t="shared" si="192"/>
        <v>es_poll_pollHtmlContentSameFl</v>
      </c>
      <c r="P5998" s="3"/>
    </row>
    <row r="5999" spans="10:16" x14ac:dyDescent="0.45">
      <c r="J5999" s="4" t="s">
        <v>3687</v>
      </c>
      <c r="K5999" s="4" t="s">
        <v>5269</v>
      </c>
      <c r="L5999" s="3"/>
      <c r="O5999" t="str">
        <f t="shared" si="192"/>
        <v>es_poll_pollHtmlContent</v>
      </c>
      <c r="P5999" s="3"/>
    </row>
    <row r="6000" spans="10:16" x14ac:dyDescent="0.45">
      <c r="J6000" s="4" t="s">
        <v>3687</v>
      </c>
      <c r="K6000" s="4" t="s">
        <v>5270</v>
      </c>
      <c r="L6000" s="3"/>
      <c r="O6000" t="str">
        <f t="shared" si="192"/>
        <v>es_poll_pollHtmlContentMobile</v>
      </c>
      <c r="P6000" s="3"/>
    </row>
    <row r="6001" spans="10:16" x14ac:dyDescent="0.45">
      <c r="J6001" s="4" t="s">
        <v>3687</v>
      </c>
      <c r="K6001" s="4" t="s">
        <v>5271</v>
      </c>
      <c r="L6001" s="3"/>
      <c r="O6001" t="str">
        <f t="shared" si="192"/>
        <v>es_poll_pollItem</v>
      </c>
      <c r="P6001" s="3"/>
    </row>
    <row r="6002" spans="10:16" x14ac:dyDescent="0.45">
      <c r="J6002" s="4" t="s">
        <v>3687</v>
      </c>
      <c r="K6002" s="4" t="s">
        <v>2907</v>
      </c>
      <c r="L6002" s="3"/>
      <c r="O6002" t="str">
        <f t="shared" si="192"/>
        <v>es_poll_managerSno</v>
      </c>
      <c r="P6002" s="3"/>
    </row>
    <row r="6003" spans="10:16" x14ac:dyDescent="0.45">
      <c r="J6003" s="4" t="s">
        <v>3687</v>
      </c>
      <c r="K6003" s="4" t="s">
        <v>2486</v>
      </c>
      <c r="L6003" s="3"/>
      <c r="O6003" t="str">
        <f t="shared" si="192"/>
        <v>es_poll_regDt</v>
      </c>
      <c r="P6003" s="3"/>
    </row>
    <row r="6004" spans="10:16" x14ac:dyDescent="0.45">
      <c r="J6004" s="4" t="s">
        <v>3687</v>
      </c>
      <c r="K6004" s="4" t="s">
        <v>2487</v>
      </c>
      <c r="L6004" s="3"/>
      <c r="O6004" t="str">
        <f t="shared" si="192"/>
        <v>es_poll_modDt</v>
      </c>
      <c r="P6004" s="3"/>
    </row>
    <row r="6005" spans="10:16" x14ac:dyDescent="0.45">
      <c r="J6005" s="4" t="s">
        <v>3688</v>
      </c>
      <c r="K6005" s="4" t="s">
        <v>2450</v>
      </c>
      <c r="L6005" s="3" t="s">
        <v>5505</v>
      </c>
      <c r="O6005" t="str">
        <f t="shared" si="192"/>
        <v>es_pollResult_sno</v>
      </c>
      <c r="P6005" s="3" t="s">
        <v>5505</v>
      </c>
    </row>
    <row r="6006" spans="10:16" x14ac:dyDescent="0.45">
      <c r="J6006" s="4" t="s">
        <v>3688</v>
      </c>
      <c r="K6006" s="4" t="s">
        <v>5248</v>
      </c>
      <c r="L6006" s="3"/>
      <c r="O6006" t="str">
        <f t="shared" si="192"/>
        <v>es_pollResult_pollCode</v>
      </c>
      <c r="P6006" s="3"/>
    </row>
    <row r="6007" spans="10:16" x14ac:dyDescent="0.45">
      <c r="J6007" s="4" t="s">
        <v>3688</v>
      </c>
      <c r="K6007" s="4" t="s">
        <v>2454</v>
      </c>
      <c r="L6007" s="3"/>
      <c r="O6007" t="str">
        <f t="shared" si="192"/>
        <v>es_pollResult_memNo</v>
      </c>
      <c r="P6007" s="3"/>
    </row>
    <row r="6008" spans="10:16" x14ac:dyDescent="0.45">
      <c r="J6008" s="4" t="s">
        <v>3688</v>
      </c>
      <c r="K6008" s="4" t="s">
        <v>5272</v>
      </c>
      <c r="L6008" s="3"/>
      <c r="O6008" t="str">
        <f t="shared" si="192"/>
        <v>es_pollResult_pollResult</v>
      </c>
      <c r="P6008" s="3"/>
    </row>
    <row r="6009" spans="10:16" x14ac:dyDescent="0.45">
      <c r="J6009" s="4" t="s">
        <v>3688</v>
      </c>
      <c r="K6009" s="4" t="s">
        <v>5273</v>
      </c>
      <c r="L6009" s="3"/>
      <c r="O6009" t="str">
        <f t="shared" si="192"/>
        <v>es_pollResult_pollResultEtc</v>
      </c>
      <c r="P6009" s="3"/>
    </row>
    <row r="6010" spans="10:16" x14ac:dyDescent="0.45">
      <c r="J6010" s="4" t="s">
        <v>3688</v>
      </c>
      <c r="K6010" s="4" t="s">
        <v>2478</v>
      </c>
      <c r="L6010" s="3"/>
      <c r="O6010" t="str">
        <f t="shared" si="192"/>
        <v>es_pollResult_mileage</v>
      </c>
      <c r="P6010" s="3"/>
    </row>
    <row r="6011" spans="10:16" x14ac:dyDescent="0.45">
      <c r="J6011" s="4" t="s">
        <v>3688</v>
      </c>
      <c r="K6011" s="4" t="s">
        <v>2486</v>
      </c>
      <c r="L6011" s="3"/>
      <c r="O6011" t="str">
        <f t="shared" si="192"/>
        <v>es_pollResult_regDt</v>
      </c>
      <c r="P6011" s="3"/>
    </row>
    <row r="6012" spans="10:16" x14ac:dyDescent="0.45">
      <c r="J6012" s="4" t="s">
        <v>3688</v>
      </c>
      <c r="K6012" s="4" t="s">
        <v>2487</v>
      </c>
      <c r="L6012" s="3"/>
      <c r="O6012" t="str">
        <f t="shared" si="192"/>
        <v>es_pollResult_modDt</v>
      </c>
      <c r="P6012" s="3"/>
    </row>
    <row r="6013" spans="10:16" x14ac:dyDescent="0.45">
      <c r="J6013" s="4" t="s">
        <v>3689</v>
      </c>
      <c r="K6013" s="4" t="s">
        <v>2450</v>
      </c>
      <c r="L6013" s="3" t="s">
        <v>5505</v>
      </c>
      <c r="O6013" t="str">
        <f t="shared" si="192"/>
        <v>es_populateTheme_sno</v>
      </c>
      <c r="P6013" s="3" t="s">
        <v>5505</v>
      </c>
    </row>
    <row r="6014" spans="10:16" x14ac:dyDescent="0.45">
      <c r="J6014" s="4" t="s">
        <v>3689</v>
      </c>
      <c r="K6014" s="4" t="s">
        <v>5274</v>
      </c>
      <c r="L6014" s="3" t="s">
        <v>5506</v>
      </c>
      <c r="O6014" t="str">
        <f t="shared" si="192"/>
        <v>es_populateTheme_populateName</v>
      </c>
      <c r="P6014" s="3" t="s">
        <v>5506</v>
      </c>
    </row>
    <row r="6015" spans="10:16" x14ac:dyDescent="0.45">
      <c r="J6015" s="4" t="s">
        <v>3689</v>
      </c>
      <c r="K6015" s="4" t="s">
        <v>4527</v>
      </c>
      <c r="L6015" s="3"/>
      <c r="O6015" t="str">
        <f t="shared" si="192"/>
        <v>es_populateTheme_displayFl</v>
      </c>
      <c r="P6015" s="3"/>
    </row>
    <row r="6016" spans="10:16" x14ac:dyDescent="0.45">
      <c r="J6016" s="4" t="s">
        <v>3689</v>
      </c>
      <c r="K6016" s="4" t="s">
        <v>3141</v>
      </c>
      <c r="L6016" s="3"/>
      <c r="O6016" t="str">
        <f t="shared" si="192"/>
        <v>es_populateTheme_type</v>
      </c>
      <c r="P6016" s="3"/>
    </row>
    <row r="6017" spans="10:16" x14ac:dyDescent="0.45">
      <c r="J6017" s="4" t="s">
        <v>3689</v>
      </c>
      <c r="K6017" s="4" t="s">
        <v>5275</v>
      </c>
      <c r="L6017" s="3"/>
      <c r="O6017" t="str">
        <f t="shared" si="192"/>
        <v>es_populateTheme_rank</v>
      </c>
      <c r="P6017" s="3"/>
    </row>
    <row r="6018" spans="10:16" x14ac:dyDescent="0.45">
      <c r="J6018" s="4" t="s">
        <v>3689</v>
      </c>
      <c r="K6018" s="4" t="s">
        <v>5276</v>
      </c>
      <c r="L6018" s="3"/>
      <c r="O6018" t="str">
        <f t="shared" si="192"/>
        <v>es_populateTheme_renewal</v>
      </c>
      <c r="P6018" s="3"/>
    </row>
    <row r="6019" spans="10:16" x14ac:dyDescent="0.45">
      <c r="J6019" s="4" t="s">
        <v>3689</v>
      </c>
      <c r="K6019" s="4" t="s">
        <v>5277</v>
      </c>
      <c r="L6019" s="3"/>
      <c r="O6019" t="str">
        <f t="shared" si="192"/>
        <v>es_populateTheme_collect</v>
      </c>
      <c r="P6019" s="3"/>
    </row>
    <row r="6020" spans="10:16" x14ac:dyDescent="0.45">
      <c r="J6020" s="4" t="s">
        <v>3689</v>
      </c>
      <c r="K6020" s="4" t="s">
        <v>5278</v>
      </c>
      <c r="L6020" s="3"/>
      <c r="O6020" t="str">
        <f t="shared" si="192"/>
        <v>es_populateTheme_range</v>
      </c>
      <c r="P6020" s="3"/>
    </row>
    <row r="6021" spans="10:16" x14ac:dyDescent="0.45">
      <c r="J6021" s="4" t="s">
        <v>3689</v>
      </c>
      <c r="K6021" s="4" t="s">
        <v>2475</v>
      </c>
      <c r="L6021" s="3"/>
      <c r="O6021" t="str">
        <f t="shared" ref="O6021:O6084" si="193">J6021&amp;"_"&amp;K6021</f>
        <v>es_populateTheme_goodsNo</v>
      </c>
      <c r="P6021" s="3"/>
    </row>
    <row r="6022" spans="10:16" x14ac:dyDescent="0.45">
      <c r="J6022" s="4" t="s">
        <v>3689</v>
      </c>
      <c r="K6022" s="4" t="s">
        <v>5279</v>
      </c>
      <c r="L6022" s="3"/>
      <c r="O6022" t="str">
        <f t="shared" si="193"/>
        <v>es_populateTheme_categoryCd</v>
      </c>
      <c r="P6022" s="3"/>
    </row>
    <row r="6023" spans="10:16" x14ac:dyDescent="0.45">
      <c r="J6023" s="4" t="s">
        <v>3689</v>
      </c>
      <c r="K6023" s="4" t="s">
        <v>2669</v>
      </c>
      <c r="L6023" s="3"/>
      <c r="O6023" t="str">
        <f t="shared" si="193"/>
        <v>es_populateTheme_brandCd</v>
      </c>
      <c r="P6023" s="3"/>
    </row>
    <row r="6024" spans="10:16" x14ac:dyDescent="0.45">
      <c r="J6024" s="4" t="s">
        <v>3689</v>
      </c>
      <c r="K6024" s="4" t="s">
        <v>5280</v>
      </c>
      <c r="L6024" s="3"/>
      <c r="O6024" t="str">
        <f t="shared" si="193"/>
        <v>es_populateTheme_except_goods</v>
      </c>
      <c r="P6024" s="3"/>
    </row>
    <row r="6025" spans="10:16" x14ac:dyDescent="0.45">
      <c r="J6025" s="4" t="s">
        <v>3689</v>
      </c>
      <c r="K6025" s="4" t="s">
        <v>5281</v>
      </c>
      <c r="L6025" s="3"/>
      <c r="O6025" t="str">
        <f t="shared" si="193"/>
        <v>es_populateTheme_except_category</v>
      </c>
      <c r="P6025" s="3"/>
    </row>
    <row r="6026" spans="10:16" x14ac:dyDescent="0.45">
      <c r="J6026" s="4" t="s">
        <v>3689</v>
      </c>
      <c r="K6026" s="4" t="s">
        <v>5282</v>
      </c>
      <c r="L6026" s="3"/>
      <c r="O6026" t="str">
        <f t="shared" si="193"/>
        <v>es_populateTheme_except_brand</v>
      </c>
      <c r="P6026" s="3"/>
    </row>
    <row r="6027" spans="10:16" x14ac:dyDescent="0.45">
      <c r="J6027" s="4" t="s">
        <v>3689</v>
      </c>
      <c r="K6027" s="4" t="s">
        <v>5283</v>
      </c>
      <c r="L6027" s="3"/>
      <c r="O6027" t="str">
        <f t="shared" si="193"/>
        <v>es_populateTheme_except_goodsNo</v>
      </c>
      <c r="P6027" s="3"/>
    </row>
    <row r="6028" spans="10:16" x14ac:dyDescent="0.45">
      <c r="J6028" s="4" t="s">
        <v>3689</v>
      </c>
      <c r="K6028" s="4" t="s">
        <v>5284</v>
      </c>
      <c r="L6028" s="3"/>
      <c r="O6028" t="str">
        <f t="shared" si="193"/>
        <v>es_populateTheme_except_categoryCd</v>
      </c>
      <c r="P6028" s="3"/>
    </row>
    <row r="6029" spans="10:16" x14ac:dyDescent="0.45">
      <c r="J6029" s="4" t="s">
        <v>3689</v>
      </c>
      <c r="K6029" s="4" t="s">
        <v>5285</v>
      </c>
      <c r="L6029" s="3"/>
      <c r="O6029" t="str">
        <f t="shared" si="193"/>
        <v>es_populateTheme_except_brandCd</v>
      </c>
      <c r="P6029" s="3"/>
    </row>
    <row r="6030" spans="10:16" x14ac:dyDescent="0.45">
      <c r="J6030" s="4" t="s">
        <v>3689</v>
      </c>
      <c r="K6030" s="4" t="s">
        <v>5286</v>
      </c>
      <c r="L6030" s="3"/>
      <c r="O6030" t="str">
        <f t="shared" si="193"/>
        <v>es_populateTheme_template</v>
      </c>
      <c r="P6030" s="3"/>
    </row>
    <row r="6031" spans="10:16" x14ac:dyDescent="0.45">
      <c r="J6031" s="4" t="s">
        <v>3689</v>
      </c>
      <c r="K6031" s="4" t="s">
        <v>5287</v>
      </c>
      <c r="L6031" s="3"/>
      <c r="O6031" t="str">
        <f t="shared" si="193"/>
        <v>es_populateTheme_same</v>
      </c>
      <c r="P6031" s="3"/>
    </row>
    <row r="6032" spans="10:16" x14ac:dyDescent="0.45">
      <c r="J6032" s="4" t="s">
        <v>3689</v>
      </c>
      <c r="K6032" s="4" t="s">
        <v>2554</v>
      </c>
      <c r="L6032" s="3"/>
      <c r="O6032" t="str">
        <f t="shared" si="193"/>
        <v>es_populateTheme_useFl</v>
      </c>
      <c r="P6032" s="3"/>
    </row>
    <row r="6033" spans="10:16" x14ac:dyDescent="0.45">
      <c r="J6033" s="4" t="s">
        <v>3689</v>
      </c>
      <c r="K6033" s="4" t="s">
        <v>5288</v>
      </c>
      <c r="L6033" s="3"/>
      <c r="O6033" t="str">
        <f t="shared" si="193"/>
        <v>es_populateTheme_image</v>
      </c>
      <c r="P6033" s="3"/>
    </row>
    <row r="6034" spans="10:16" x14ac:dyDescent="0.45">
      <c r="J6034" s="4" t="s">
        <v>3689</v>
      </c>
      <c r="K6034" s="4" t="s">
        <v>2696</v>
      </c>
      <c r="L6034" s="3"/>
      <c r="O6034" t="str">
        <f t="shared" si="193"/>
        <v>es_populateTheme_soldOutFl</v>
      </c>
      <c r="P6034" s="3"/>
    </row>
    <row r="6035" spans="10:16" x14ac:dyDescent="0.45">
      <c r="J6035" s="4" t="s">
        <v>3689</v>
      </c>
      <c r="K6035" s="4" t="s">
        <v>4544</v>
      </c>
      <c r="L6035" s="3"/>
      <c r="O6035" t="str">
        <f t="shared" si="193"/>
        <v>es_populateTheme_soldOutDisplayFl</v>
      </c>
      <c r="P6035" s="3"/>
    </row>
    <row r="6036" spans="10:16" x14ac:dyDescent="0.45">
      <c r="J6036" s="4" t="s">
        <v>3689</v>
      </c>
      <c r="K6036" s="4" t="s">
        <v>4367</v>
      </c>
      <c r="L6036" s="3"/>
      <c r="O6036" t="str">
        <f t="shared" si="193"/>
        <v>es_populateTheme_soldOutIconFl</v>
      </c>
      <c r="P6036" s="3"/>
    </row>
    <row r="6037" spans="10:16" x14ac:dyDescent="0.45">
      <c r="J6037" s="4" t="s">
        <v>3689</v>
      </c>
      <c r="K6037" s="4" t="s">
        <v>4368</v>
      </c>
      <c r="L6037" s="3"/>
      <c r="O6037" t="str">
        <f t="shared" si="193"/>
        <v>es_populateTheme_iconFl</v>
      </c>
      <c r="P6037" s="3"/>
    </row>
    <row r="6038" spans="10:16" x14ac:dyDescent="0.45">
      <c r="J6038" s="4" t="s">
        <v>3689</v>
      </c>
      <c r="K6038" s="4" t="s">
        <v>4545</v>
      </c>
      <c r="L6038" s="3"/>
      <c r="O6038" t="str">
        <f t="shared" si="193"/>
        <v>es_populateTheme_displayField</v>
      </c>
      <c r="P6038" s="3"/>
    </row>
    <row r="6039" spans="10:16" x14ac:dyDescent="0.45">
      <c r="J6039" s="4" t="s">
        <v>3689</v>
      </c>
      <c r="K6039" s="4" t="s">
        <v>4546</v>
      </c>
      <c r="L6039" s="3"/>
      <c r="O6039" t="str">
        <f t="shared" si="193"/>
        <v>es_populateTheme_displayType</v>
      </c>
      <c r="P6039" s="3"/>
    </row>
    <row r="6040" spans="10:16" x14ac:dyDescent="0.45">
      <c r="J6040" s="4" t="s">
        <v>3689</v>
      </c>
      <c r="K6040" s="4" t="s">
        <v>5289</v>
      </c>
      <c r="L6040" s="3"/>
      <c r="O6040" t="str">
        <f t="shared" si="193"/>
        <v>es_populateTheme_mobileUseFl</v>
      </c>
      <c r="P6040" s="3"/>
    </row>
    <row r="6041" spans="10:16" x14ac:dyDescent="0.45">
      <c r="J6041" s="4" t="s">
        <v>3689</v>
      </c>
      <c r="K6041" s="4" t="s">
        <v>5290</v>
      </c>
      <c r="L6041" s="3"/>
      <c r="O6041" t="str">
        <f t="shared" si="193"/>
        <v>es_populateTheme_mobileImage</v>
      </c>
      <c r="P6041" s="3"/>
    </row>
    <row r="6042" spans="10:16" x14ac:dyDescent="0.45">
      <c r="J6042" s="4" t="s">
        <v>3689</v>
      </c>
      <c r="K6042" s="4" t="s">
        <v>4399</v>
      </c>
      <c r="L6042" s="3"/>
      <c r="O6042" t="str">
        <f t="shared" si="193"/>
        <v>es_populateTheme_mobileSoldOutFl</v>
      </c>
      <c r="P6042" s="3"/>
    </row>
    <row r="6043" spans="10:16" x14ac:dyDescent="0.45">
      <c r="J6043" s="4" t="s">
        <v>3689</v>
      </c>
      <c r="K6043" s="4" t="s">
        <v>5291</v>
      </c>
      <c r="L6043" s="3"/>
      <c r="O6043" t="str">
        <f t="shared" si="193"/>
        <v>es_populateTheme_mobileSoldOutDisplayFl</v>
      </c>
      <c r="P6043" s="3"/>
    </row>
    <row r="6044" spans="10:16" x14ac:dyDescent="0.45">
      <c r="J6044" s="4" t="s">
        <v>3689</v>
      </c>
      <c r="K6044" s="4" t="s">
        <v>4400</v>
      </c>
      <c r="L6044" s="3"/>
      <c r="O6044" t="str">
        <f t="shared" si="193"/>
        <v>es_populateTheme_mobileSoldOutIconFl</v>
      </c>
      <c r="P6044" s="3"/>
    </row>
    <row r="6045" spans="10:16" x14ac:dyDescent="0.45">
      <c r="J6045" s="4" t="s">
        <v>3689</v>
      </c>
      <c r="K6045" s="4" t="s">
        <v>4401</v>
      </c>
      <c r="L6045" s="3"/>
      <c r="O6045" t="str">
        <f t="shared" si="193"/>
        <v>es_populateTheme_mobileIconFl</v>
      </c>
      <c r="P6045" s="3"/>
    </row>
    <row r="6046" spans="10:16" x14ac:dyDescent="0.45">
      <c r="J6046" s="4" t="s">
        <v>3689</v>
      </c>
      <c r="K6046" s="4" t="s">
        <v>5292</v>
      </c>
      <c r="L6046" s="3"/>
      <c r="O6046" t="str">
        <f t="shared" si="193"/>
        <v>es_populateTheme_mobileDisplayField</v>
      </c>
      <c r="P6046" s="3"/>
    </row>
    <row r="6047" spans="10:16" x14ac:dyDescent="0.45">
      <c r="J6047" s="4" t="s">
        <v>3689</v>
      </c>
      <c r="K6047" s="4" t="s">
        <v>5293</v>
      </c>
      <c r="L6047" s="3"/>
      <c r="O6047" t="str">
        <f t="shared" si="193"/>
        <v>es_populateTheme_mobileDisplayType</v>
      </c>
      <c r="P6047" s="3"/>
    </row>
    <row r="6048" spans="10:16" x14ac:dyDescent="0.45">
      <c r="J6048" s="4" t="s">
        <v>3689</v>
      </c>
      <c r="K6048" s="4" t="s">
        <v>5294</v>
      </c>
      <c r="L6048" s="3"/>
      <c r="O6048" t="str">
        <f t="shared" si="193"/>
        <v>es_populateTheme_moddt</v>
      </c>
      <c r="P6048" s="3"/>
    </row>
    <row r="6049" spans="10:16" x14ac:dyDescent="0.45">
      <c r="J6049" s="4" t="s">
        <v>3689</v>
      </c>
      <c r="K6049" s="4" t="s">
        <v>4308</v>
      </c>
      <c r="L6049" s="3"/>
      <c r="O6049" t="str">
        <f t="shared" si="193"/>
        <v>es_populateTheme_regdt</v>
      </c>
      <c r="P6049" s="3"/>
    </row>
    <row r="6050" spans="10:16" x14ac:dyDescent="0.45">
      <c r="J6050" s="4" t="s">
        <v>3689</v>
      </c>
      <c r="K6050" s="4" t="s">
        <v>2719</v>
      </c>
      <c r="L6050" s="3"/>
      <c r="O6050" t="str">
        <f t="shared" si="193"/>
        <v>es_populateTheme_goodsDiscount</v>
      </c>
      <c r="P6050" s="3"/>
    </row>
    <row r="6051" spans="10:16" x14ac:dyDescent="0.45">
      <c r="J6051" s="4" t="s">
        <v>3689</v>
      </c>
      <c r="K6051" s="4" t="s">
        <v>4549</v>
      </c>
      <c r="L6051" s="3"/>
      <c r="O6051" t="str">
        <f t="shared" si="193"/>
        <v>es_populateTheme_priceStrike</v>
      </c>
      <c r="P6051" s="3"/>
    </row>
    <row r="6052" spans="10:16" x14ac:dyDescent="0.45">
      <c r="J6052" s="4" t="s">
        <v>3689</v>
      </c>
      <c r="K6052" s="4" t="s">
        <v>4550</v>
      </c>
      <c r="L6052" s="3"/>
      <c r="O6052" t="str">
        <f t="shared" si="193"/>
        <v>es_populateTheme_displayAddField</v>
      </c>
      <c r="P6052" s="3"/>
    </row>
    <row r="6053" spans="10:16" x14ac:dyDescent="0.45">
      <c r="J6053" s="4" t="s">
        <v>3689</v>
      </c>
      <c r="K6053" s="4" t="s">
        <v>5295</v>
      </c>
      <c r="L6053" s="3"/>
      <c r="O6053" t="str">
        <f t="shared" si="193"/>
        <v>es_populateTheme_mobileGoodsDiscount</v>
      </c>
      <c r="P6053" s="3"/>
    </row>
    <row r="6054" spans="10:16" x14ac:dyDescent="0.45">
      <c r="J6054" s="4" t="s">
        <v>3689</v>
      </c>
      <c r="K6054" s="4" t="s">
        <v>5296</v>
      </c>
      <c r="L6054" s="3"/>
      <c r="O6054" t="str">
        <f t="shared" si="193"/>
        <v>es_populateTheme_mobilePriceStrike</v>
      </c>
      <c r="P6054" s="3"/>
    </row>
    <row r="6055" spans="10:16" x14ac:dyDescent="0.45">
      <c r="J6055" s="4" t="s">
        <v>3689</v>
      </c>
      <c r="K6055" s="4" t="s">
        <v>5297</v>
      </c>
      <c r="L6055" s="3"/>
      <c r="O6055" t="str">
        <f t="shared" si="193"/>
        <v>es_populateTheme_mobileDisplayAddField</v>
      </c>
      <c r="P6055" s="3"/>
    </row>
    <row r="6056" spans="10:16" x14ac:dyDescent="0.45">
      <c r="J6056" s="4" t="s">
        <v>3690</v>
      </c>
      <c r="K6056" s="4" t="s">
        <v>2450</v>
      </c>
      <c r="L6056" s="3" t="s">
        <v>5505</v>
      </c>
      <c r="O6056" t="str">
        <f t="shared" si="193"/>
        <v>es_popupPage_sno</v>
      </c>
      <c r="P6056" s="3" t="s">
        <v>5505</v>
      </c>
    </row>
    <row r="6057" spans="10:16" x14ac:dyDescent="0.45">
      <c r="J6057" s="4" t="s">
        <v>3690</v>
      </c>
      <c r="K6057" s="4" t="s">
        <v>4472</v>
      </c>
      <c r="L6057" s="3"/>
      <c r="O6057" t="str">
        <f t="shared" si="193"/>
        <v>es_popupPage_pcDisplayFl</v>
      </c>
      <c r="P6057" s="3"/>
    </row>
    <row r="6058" spans="10:16" x14ac:dyDescent="0.45">
      <c r="J6058" s="4" t="s">
        <v>3690</v>
      </c>
      <c r="K6058" s="4" t="s">
        <v>4473</v>
      </c>
      <c r="L6058" s="3"/>
      <c r="O6058" t="str">
        <f t="shared" si="193"/>
        <v>es_popupPage_mobileDisplayFl</v>
      </c>
      <c r="P6058" s="3"/>
    </row>
    <row r="6059" spans="10:16" x14ac:dyDescent="0.45">
      <c r="J6059" s="4" t="s">
        <v>3690</v>
      </c>
      <c r="K6059" s="4" t="s">
        <v>5298</v>
      </c>
      <c r="L6059" s="3"/>
      <c r="O6059" t="str">
        <f t="shared" si="193"/>
        <v>es_popupPage_pageName</v>
      </c>
      <c r="P6059" s="3"/>
    </row>
    <row r="6060" spans="10:16" x14ac:dyDescent="0.45">
      <c r="J6060" s="4" t="s">
        <v>3690</v>
      </c>
      <c r="K6060" s="4" t="s">
        <v>4682</v>
      </c>
      <c r="L6060" s="3"/>
      <c r="O6060" t="str">
        <f t="shared" si="193"/>
        <v>es_popupPage_pageUrl</v>
      </c>
      <c r="P6060" s="3"/>
    </row>
    <row r="6061" spans="10:16" x14ac:dyDescent="0.45">
      <c r="J6061" s="4" t="s">
        <v>3690</v>
      </c>
      <c r="K6061" s="4" t="s">
        <v>2486</v>
      </c>
      <c r="L6061" s="3"/>
      <c r="O6061" t="str">
        <f t="shared" si="193"/>
        <v>es_popupPage_regDt</v>
      </c>
      <c r="P6061" s="3"/>
    </row>
    <row r="6062" spans="10:16" x14ac:dyDescent="0.45">
      <c r="J6062" s="4" t="s">
        <v>3690</v>
      </c>
      <c r="K6062" s="4" t="s">
        <v>2487</v>
      </c>
      <c r="L6062" s="3"/>
      <c r="O6062" t="str">
        <f t="shared" si="193"/>
        <v>es_popupPage_modDt</v>
      </c>
      <c r="P6062" s="3"/>
    </row>
    <row r="6063" spans="10:16" x14ac:dyDescent="0.45">
      <c r="J6063" s="4" t="s">
        <v>3691</v>
      </c>
      <c r="K6063" s="4" t="s">
        <v>2655</v>
      </c>
      <c r="L6063" s="3" t="s">
        <v>5505</v>
      </c>
      <c r="O6063" t="str">
        <f t="shared" si="193"/>
        <v>es_purchase_purchaseNo</v>
      </c>
      <c r="P6063" s="3" t="s">
        <v>5505</v>
      </c>
    </row>
    <row r="6064" spans="10:16" x14ac:dyDescent="0.45">
      <c r="J6064" s="4" t="s">
        <v>3691</v>
      </c>
      <c r="K6064" s="4" t="s">
        <v>5299</v>
      </c>
      <c r="L6064" s="3" t="s">
        <v>5506</v>
      </c>
      <c r="O6064" t="str">
        <f t="shared" si="193"/>
        <v>es_purchase_purchaseNm</v>
      </c>
      <c r="P6064" s="3" t="s">
        <v>5506</v>
      </c>
    </row>
    <row r="6065" spans="10:16" x14ac:dyDescent="0.45">
      <c r="J6065" s="4" t="s">
        <v>3691</v>
      </c>
      <c r="K6065" s="4" t="s">
        <v>5300</v>
      </c>
      <c r="L6065" s="3"/>
      <c r="O6065" t="str">
        <f t="shared" si="193"/>
        <v>es_purchase_purchaseCd</v>
      </c>
      <c r="P6065" s="3"/>
    </row>
    <row r="6066" spans="10:16" x14ac:dyDescent="0.45">
      <c r="J6066" s="4" t="s">
        <v>3691</v>
      </c>
      <c r="K6066" s="4" t="s">
        <v>2554</v>
      </c>
      <c r="L6066" s="3"/>
      <c r="O6066" t="str">
        <f t="shared" si="193"/>
        <v>es_purchase_useFl</v>
      </c>
      <c r="P6066" s="3"/>
    </row>
    <row r="6067" spans="10:16" x14ac:dyDescent="0.45">
      <c r="J6067" s="4" t="s">
        <v>3691</v>
      </c>
      <c r="K6067" s="4" t="s">
        <v>5301</v>
      </c>
      <c r="L6067" s="3"/>
      <c r="O6067" t="str">
        <f t="shared" si="193"/>
        <v>es_purchase_businessFl</v>
      </c>
      <c r="P6067" s="3"/>
    </row>
    <row r="6068" spans="10:16" x14ac:dyDescent="0.45">
      <c r="J6068" s="4" t="s">
        <v>3691</v>
      </c>
      <c r="K6068" s="4" t="s">
        <v>2473</v>
      </c>
      <c r="L6068" s="3"/>
      <c r="O6068" t="str">
        <f t="shared" si="193"/>
        <v>es_purchase_category</v>
      </c>
      <c r="P6068" s="3"/>
    </row>
    <row r="6069" spans="10:16" x14ac:dyDescent="0.45">
      <c r="J6069" s="4" t="s">
        <v>3691</v>
      </c>
      <c r="K6069" s="4" t="s">
        <v>4598</v>
      </c>
      <c r="L6069" s="3"/>
      <c r="O6069" t="str">
        <f t="shared" si="193"/>
        <v>es_purchase_bankName</v>
      </c>
      <c r="P6069" s="3"/>
    </row>
    <row r="6070" spans="10:16" x14ac:dyDescent="0.45">
      <c r="J6070" s="4" t="s">
        <v>3691</v>
      </c>
      <c r="K6070" s="4" t="s">
        <v>4792</v>
      </c>
      <c r="L6070" s="3"/>
      <c r="O6070" t="str">
        <f t="shared" si="193"/>
        <v>es_purchase_accountNumber</v>
      </c>
      <c r="P6070" s="3"/>
    </row>
    <row r="6071" spans="10:16" x14ac:dyDescent="0.45">
      <c r="J6071" s="4" t="s">
        <v>3691</v>
      </c>
      <c r="K6071" s="4" t="s">
        <v>4793</v>
      </c>
      <c r="L6071" s="3"/>
      <c r="O6071" t="str">
        <f t="shared" si="193"/>
        <v>es_purchase_depositor</v>
      </c>
      <c r="P6071" s="3"/>
    </row>
    <row r="6072" spans="10:16" x14ac:dyDescent="0.45">
      <c r="J6072" s="4" t="s">
        <v>3691</v>
      </c>
      <c r="K6072" s="4" t="s">
        <v>2838</v>
      </c>
      <c r="L6072" s="3"/>
      <c r="O6072" t="str">
        <f t="shared" si="193"/>
        <v>es_purchase_phone</v>
      </c>
      <c r="P6072" s="3"/>
    </row>
    <row r="6073" spans="10:16" x14ac:dyDescent="0.45">
      <c r="J6073" s="4" t="s">
        <v>3691</v>
      </c>
      <c r="K6073" s="4" t="s">
        <v>2841</v>
      </c>
      <c r="L6073" s="3"/>
      <c r="O6073" t="str">
        <f t="shared" si="193"/>
        <v>es_purchase_fax</v>
      </c>
      <c r="P6073" s="3"/>
    </row>
    <row r="6074" spans="10:16" x14ac:dyDescent="0.45">
      <c r="J6074" s="4" t="s">
        <v>3691</v>
      </c>
      <c r="K6074" s="4" t="s">
        <v>2833</v>
      </c>
      <c r="L6074" s="3"/>
      <c r="O6074" t="str">
        <f t="shared" si="193"/>
        <v>es_purchase_zipcode</v>
      </c>
      <c r="P6074" s="3"/>
    </row>
    <row r="6075" spans="10:16" x14ac:dyDescent="0.45">
      <c r="J6075" s="4" t="s">
        <v>3691</v>
      </c>
      <c r="K6075" s="4" t="s">
        <v>2834</v>
      </c>
      <c r="L6075" s="3"/>
      <c r="O6075" t="str">
        <f t="shared" si="193"/>
        <v>es_purchase_zonecode</v>
      </c>
      <c r="P6075" s="3"/>
    </row>
    <row r="6076" spans="10:16" x14ac:dyDescent="0.45">
      <c r="J6076" s="4" t="s">
        <v>3691</v>
      </c>
      <c r="K6076" s="4" t="s">
        <v>2835</v>
      </c>
      <c r="L6076" s="3"/>
      <c r="O6076" t="str">
        <f t="shared" si="193"/>
        <v>es_purchase_address</v>
      </c>
      <c r="P6076" s="3"/>
    </row>
    <row r="6077" spans="10:16" x14ac:dyDescent="0.45">
      <c r="J6077" s="4" t="s">
        <v>3691</v>
      </c>
      <c r="K6077" s="4" t="s">
        <v>2836</v>
      </c>
      <c r="L6077" s="3"/>
      <c r="O6077" t="str">
        <f t="shared" si="193"/>
        <v>es_purchase_addressSub</v>
      </c>
      <c r="P6077" s="3"/>
    </row>
    <row r="6078" spans="10:16" x14ac:dyDescent="0.45">
      <c r="J6078" s="4" t="s">
        <v>3691</v>
      </c>
      <c r="K6078" s="4" t="s">
        <v>5302</v>
      </c>
      <c r="L6078" s="3"/>
      <c r="O6078" t="str">
        <f t="shared" si="193"/>
        <v>es_purchase_unstoringZipcode</v>
      </c>
      <c r="P6078" s="3"/>
    </row>
    <row r="6079" spans="10:16" x14ac:dyDescent="0.45">
      <c r="J6079" s="4" t="s">
        <v>3691</v>
      </c>
      <c r="K6079" s="4" t="s">
        <v>5303</v>
      </c>
      <c r="L6079" s="3"/>
      <c r="O6079" t="str">
        <f t="shared" si="193"/>
        <v>es_purchase_unstoringZonecode</v>
      </c>
      <c r="P6079" s="3"/>
    </row>
    <row r="6080" spans="10:16" x14ac:dyDescent="0.45">
      <c r="J6080" s="4" t="s">
        <v>3691</v>
      </c>
      <c r="K6080" s="4" t="s">
        <v>5304</v>
      </c>
      <c r="L6080" s="3"/>
      <c r="O6080" t="str">
        <f t="shared" si="193"/>
        <v>es_purchase_unstoringAddress</v>
      </c>
      <c r="P6080" s="3"/>
    </row>
    <row r="6081" spans="10:16" x14ac:dyDescent="0.45">
      <c r="J6081" s="4" t="s">
        <v>3691</v>
      </c>
      <c r="K6081" s="4" t="s">
        <v>5305</v>
      </c>
      <c r="L6081" s="3"/>
      <c r="O6081" t="str">
        <f t="shared" si="193"/>
        <v>es_purchase_unstoringAddressSub</v>
      </c>
      <c r="P6081" s="3"/>
    </row>
    <row r="6082" spans="10:16" x14ac:dyDescent="0.45">
      <c r="J6082" s="4" t="s">
        <v>3691</v>
      </c>
      <c r="K6082" s="4" t="s">
        <v>5306</v>
      </c>
      <c r="L6082" s="3"/>
      <c r="O6082" t="str">
        <f t="shared" si="193"/>
        <v>es_purchase_returnZipcode</v>
      </c>
      <c r="P6082" s="3"/>
    </row>
    <row r="6083" spans="10:16" x14ac:dyDescent="0.45">
      <c r="J6083" s="4" t="s">
        <v>3691</v>
      </c>
      <c r="K6083" s="4" t="s">
        <v>5307</v>
      </c>
      <c r="L6083" s="3"/>
      <c r="O6083" t="str">
        <f t="shared" si="193"/>
        <v>es_purchase_returnZonecode</v>
      </c>
      <c r="P6083" s="3"/>
    </row>
    <row r="6084" spans="10:16" x14ac:dyDescent="0.45">
      <c r="J6084" s="4" t="s">
        <v>3691</v>
      </c>
      <c r="K6084" s="4" t="s">
        <v>5308</v>
      </c>
      <c r="L6084" s="3"/>
      <c r="O6084" t="str">
        <f t="shared" si="193"/>
        <v>es_purchase_returnAddress</v>
      </c>
      <c r="P6084" s="3"/>
    </row>
    <row r="6085" spans="10:16" x14ac:dyDescent="0.45">
      <c r="J6085" s="4" t="s">
        <v>3691</v>
      </c>
      <c r="K6085" s="4" t="s">
        <v>5309</v>
      </c>
      <c r="L6085" s="3"/>
      <c r="O6085" t="str">
        <f t="shared" ref="O6085:O6148" si="194">J6085&amp;"_"&amp;K6085</f>
        <v>es_purchase_returnAddressSub</v>
      </c>
      <c r="P6085" s="3"/>
    </row>
    <row r="6086" spans="10:16" x14ac:dyDescent="0.45">
      <c r="J6086" s="4" t="s">
        <v>3691</v>
      </c>
      <c r="K6086" s="4" t="s">
        <v>2785</v>
      </c>
      <c r="L6086" s="3"/>
      <c r="O6086" t="str">
        <f t="shared" si="194"/>
        <v>es_purchase_memo</v>
      </c>
      <c r="P6086" s="3"/>
    </row>
    <row r="6087" spans="10:16" x14ac:dyDescent="0.45">
      <c r="J6087" s="4" t="s">
        <v>3691</v>
      </c>
      <c r="K6087" s="4" t="s">
        <v>4691</v>
      </c>
      <c r="L6087" s="3"/>
      <c r="O6087" t="str">
        <f t="shared" si="194"/>
        <v>es_purchase_companyNm</v>
      </c>
      <c r="P6087" s="3"/>
    </row>
    <row r="6088" spans="10:16" x14ac:dyDescent="0.45">
      <c r="J6088" s="4" t="s">
        <v>3691</v>
      </c>
      <c r="K6088" s="4" t="s">
        <v>5082</v>
      </c>
      <c r="L6088" s="3"/>
      <c r="O6088" t="str">
        <f t="shared" si="194"/>
        <v>es_purchase_businessNo</v>
      </c>
      <c r="P6088" s="3"/>
    </row>
    <row r="6089" spans="10:16" x14ac:dyDescent="0.45">
      <c r="J6089" s="4" t="s">
        <v>3691</v>
      </c>
      <c r="K6089" s="4" t="s">
        <v>5310</v>
      </c>
      <c r="L6089" s="3"/>
      <c r="O6089" t="str">
        <f t="shared" si="194"/>
        <v>es_purchase_ceoNm</v>
      </c>
      <c r="P6089" s="3"/>
    </row>
    <row r="6090" spans="10:16" x14ac:dyDescent="0.45">
      <c r="J6090" s="4" t="s">
        <v>3691</v>
      </c>
      <c r="K6090" s="4" t="s">
        <v>2843</v>
      </c>
      <c r="L6090" s="3"/>
      <c r="O6090" t="str">
        <f t="shared" si="194"/>
        <v>es_purchase_service</v>
      </c>
      <c r="P6090" s="3"/>
    </row>
    <row r="6091" spans="10:16" x14ac:dyDescent="0.45">
      <c r="J6091" s="4" t="s">
        <v>3691</v>
      </c>
      <c r="K6091" s="4" t="s">
        <v>2844</v>
      </c>
      <c r="L6091" s="3"/>
      <c r="O6091" t="str">
        <f t="shared" si="194"/>
        <v>es_purchase_item</v>
      </c>
      <c r="P6091" s="3"/>
    </row>
    <row r="6092" spans="10:16" x14ac:dyDescent="0.45">
      <c r="J6092" s="4" t="s">
        <v>3691</v>
      </c>
      <c r="K6092" s="4" t="s">
        <v>5311</v>
      </c>
      <c r="L6092" s="3"/>
      <c r="O6092" t="str">
        <f t="shared" si="194"/>
        <v>es_purchase_staff</v>
      </c>
      <c r="P6092" s="3"/>
    </row>
    <row r="6093" spans="10:16" x14ac:dyDescent="0.45">
      <c r="J6093" s="4" t="s">
        <v>3691</v>
      </c>
      <c r="K6093" s="4" t="s">
        <v>2794</v>
      </c>
      <c r="L6093" s="3"/>
      <c r="O6093" t="str">
        <f t="shared" si="194"/>
        <v>es_purchase_delFl</v>
      </c>
      <c r="P6093" s="3"/>
    </row>
    <row r="6094" spans="10:16" x14ac:dyDescent="0.45">
      <c r="J6094" s="4" t="s">
        <v>3691</v>
      </c>
      <c r="K6094" s="4" t="s">
        <v>2795</v>
      </c>
      <c r="L6094" s="3"/>
      <c r="O6094" t="str">
        <f t="shared" si="194"/>
        <v>es_purchase_delDt</v>
      </c>
      <c r="P6094" s="3"/>
    </row>
    <row r="6095" spans="10:16" x14ac:dyDescent="0.45">
      <c r="J6095" s="4" t="s">
        <v>3691</v>
      </c>
      <c r="K6095" s="4" t="s">
        <v>2486</v>
      </c>
      <c r="L6095" s="3"/>
      <c r="O6095" t="str">
        <f t="shared" si="194"/>
        <v>es_purchase_regDt</v>
      </c>
      <c r="P6095" s="3"/>
    </row>
    <row r="6096" spans="10:16" x14ac:dyDescent="0.45">
      <c r="J6096" s="4" t="s">
        <v>3691</v>
      </c>
      <c r="K6096" s="4" t="s">
        <v>2487</v>
      </c>
      <c r="L6096" s="3"/>
      <c r="O6096" t="str">
        <f t="shared" si="194"/>
        <v>es_purchase_modDt</v>
      </c>
      <c r="P6096" s="3"/>
    </row>
    <row r="6097" spans="10:16" x14ac:dyDescent="0.45">
      <c r="J6097" s="4" t="s">
        <v>3692</v>
      </c>
      <c r="K6097" s="4" t="s">
        <v>2450</v>
      </c>
      <c r="L6097" s="3" t="s">
        <v>5505</v>
      </c>
      <c r="O6097" t="str">
        <f t="shared" si="194"/>
        <v>es_qrcode_sno</v>
      </c>
      <c r="P6097" s="3" t="s">
        <v>5505</v>
      </c>
    </row>
    <row r="6098" spans="10:16" x14ac:dyDescent="0.45">
      <c r="J6098" s="4" t="s">
        <v>3692</v>
      </c>
      <c r="K6098" s="4" t="s">
        <v>5312</v>
      </c>
      <c r="L6098" s="3"/>
      <c r="O6098" t="str">
        <f t="shared" si="194"/>
        <v>es_qrcode_qrType</v>
      </c>
      <c r="P6098" s="3"/>
    </row>
    <row r="6099" spans="10:16" x14ac:dyDescent="0.45">
      <c r="J6099" s="4" t="s">
        <v>3692</v>
      </c>
      <c r="K6099" s="4" t="s">
        <v>5313</v>
      </c>
      <c r="L6099" s="3"/>
      <c r="O6099" t="str">
        <f t="shared" si="194"/>
        <v>es_qrcode_contsNo</v>
      </c>
      <c r="P6099" s="3"/>
    </row>
    <row r="6100" spans="10:16" x14ac:dyDescent="0.45">
      <c r="J6100" s="4" t="s">
        <v>3692</v>
      </c>
      <c r="K6100" s="4" t="s">
        <v>5314</v>
      </c>
      <c r="L6100" s="3"/>
      <c r="O6100" t="str">
        <f t="shared" si="194"/>
        <v>es_qrcode_qrString</v>
      </c>
      <c r="P6100" s="3"/>
    </row>
    <row r="6101" spans="10:16" x14ac:dyDescent="0.45">
      <c r="J6101" s="4" t="s">
        <v>3692</v>
      </c>
      <c r="K6101" s="4" t="s">
        <v>5315</v>
      </c>
      <c r="L6101" s="3"/>
      <c r="O6101" t="str">
        <f t="shared" si="194"/>
        <v>es_qrcode_qrName</v>
      </c>
      <c r="P6101" s="3"/>
    </row>
    <row r="6102" spans="10:16" x14ac:dyDescent="0.45">
      <c r="J6102" s="4" t="s">
        <v>3692</v>
      </c>
      <c r="K6102" s="4" t="s">
        <v>5316</v>
      </c>
      <c r="L6102" s="3"/>
      <c r="O6102" t="str">
        <f t="shared" si="194"/>
        <v>es_qrcode_qrSize</v>
      </c>
      <c r="P6102" s="3"/>
    </row>
    <row r="6103" spans="10:16" x14ac:dyDescent="0.45">
      <c r="J6103" s="4" t="s">
        <v>3692</v>
      </c>
      <c r="K6103" s="4" t="s">
        <v>5317</v>
      </c>
      <c r="L6103" s="3"/>
      <c r="O6103" t="str">
        <f t="shared" si="194"/>
        <v>es_qrcode_qrVersion</v>
      </c>
      <c r="P6103" s="3"/>
    </row>
    <row r="6104" spans="10:16" x14ac:dyDescent="0.45">
      <c r="J6104" s="4" t="s">
        <v>3692</v>
      </c>
      <c r="K6104" s="4" t="s">
        <v>2486</v>
      </c>
      <c r="L6104" s="3"/>
      <c r="O6104" t="str">
        <f t="shared" si="194"/>
        <v>es_qrcode_regDt</v>
      </c>
      <c r="P6104" s="3"/>
    </row>
    <row r="6105" spans="10:16" x14ac:dyDescent="0.45">
      <c r="J6105" s="4" t="s">
        <v>3692</v>
      </c>
      <c r="K6105" s="4" t="s">
        <v>2487</v>
      </c>
      <c r="L6105" s="3"/>
      <c r="O6105" t="str">
        <f t="shared" si="194"/>
        <v>es_qrcode_modDt</v>
      </c>
      <c r="P6105" s="3"/>
    </row>
    <row r="6106" spans="10:16" x14ac:dyDescent="0.45">
      <c r="J6106" s="4" t="s">
        <v>3693</v>
      </c>
      <c r="K6106" s="4" t="s">
        <v>2450</v>
      </c>
      <c r="L6106" s="3" t="s">
        <v>5505</v>
      </c>
      <c r="O6106" t="str">
        <f t="shared" si="194"/>
        <v>es_recommendGoods_sno</v>
      </c>
      <c r="P6106" s="3" t="s">
        <v>5505</v>
      </c>
    </row>
    <row r="6107" spans="10:16" x14ac:dyDescent="0.45">
      <c r="J6107" s="4" t="s">
        <v>3693</v>
      </c>
      <c r="K6107" s="4" t="s">
        <v>2475</v>
      </c>
      <c r="L6107" s="3"/>
      <c r="O6107" t="str">
        <f t="shared" si="194"/>
        <v>es_recommendGoods_goodsNo</v>
      </c>
      <c r="P6107" s="3"/>
    </row>
    <row r="6108" spans="10:16" x14ac:dyDescent="0.45">
      <c r="J6108" s="4" t="s">
        <v>3693</v>
      </c>
      <c r="K6108" s="4" t="s">
        <v>2486</v>
      </c>
      <c r="L6108" s="3"/>
      <c r="O6108" t="str">
        <f t="shared" si="194"/>
        <v>es_recommendGoods_regDt</v>
      </c>
      <c r="P6108" s="3"/>
    </row>
    <row r="6109" spans="10:16" x14ac:dyDescent="0.45">
      <c r="J6109" s="4" t="s">
        <v>3693</v>
      </c>
      <c r="K6109" s="4" t="s">
        <v>2487</v>
      </c>
      <c r="L6109" s="3"/>
      <c r="O6109" t="str">
        <f t="shared" si="194"/>
        <v>es_recommendGoods_modDt</v>
      </c>
      <c r="P6109" s="3"/>
    </row>
    <row r="6110" spans="10:16" x14ac:dyDescent="0.45">
      <c r="J6110" s="4" t="s">
        <v>3694</v>
      </c>
      <c r="K6110" s="4" t="s">
        <v>2450</v>
      </c>
      <c r="L6110" s="3" t="s">
        <v>5505</v>
      </c>
      <c r="O6110" t="str">
        <f t="shared" si="194"/>
        <v>es_schedule_sno</v>
      </c>
      <c r="P6110" s="3" t="s">
        <v>5505</v>
      </c>
    </row>
    <row r="6111" spans="10:16" x14ac:dyDescent="0.45">
      <c r="J6111" s="4" t="s">
        <v>3694</v>
      </c>
      <c r="K6111" s="4" t="s">
        <v>5318</v>
      </c>
      <c r="L6111" s="3" t="s">
        <v>5506</v>
      </c>
      <c r="O6111" t="str">
        <f t="shared" si="194"/>
        <v>es_schedule_scdDt</v>
      </c>
      <c r="P6111" s="3" t="s">
        <v>5506</v>
      </c>
    </row>
    <row r="6112" spans="10:16" x14ac:dyDescent="0.45">
      <c r="J6112" s="4" t="s">
        <v>3694</v>
      </c>
      <c r="K6112" s="4" t="s">
        <v>2465</v>
      </c>
      <c r="L6112" s="3"/>
      <c r="O6112" t="str">
        <f t="shared" si="194"/>
        <v>es_schedule_contents</v>
      </c>
      <c r="P6112" s="3"/>
    </row>
    <row r="6113" spans="10:16" x14ac:dyDescent="0.45">
      <c r="J6113" s="4" t="s">
        <v>3694</v>
      </c>
      <c r="K6113" s="4" t="s">
        <v>2486</v>
      </c>
      <c r="L6113" s="3"/>
      <c r="O6113" t="str">
        <f t="shared" si="194"/>
        <v>es_schedule_regDt</v>
      </c>
      <c r="P6113" s="3"/>
    </row>
    <row r="6114" spans="10:16" x14ac:dyDescent="0.45">
      <c r="J6114" s="4" t="s">
        <v>3694</v>
      </c>
      <c r="K6114" s="4" t="s">
        <v>2487</v>
      </c>
      <c r="L6114" s="3"/>
      <c r="O6114" t="str">
        <f t="shared" si="194"/>
        <v>es_schedule_modDt</v>
      </c>
      <c r="P6114" s="3"/>
    </row>
    <row r="6115" spans="10:16" x14ac:dyDescent="0.45">
      <c r="J6115" s="4" t="s">
        <v>3694</v>
      </c>
      <c r="K6115" s="4" t="s">
        <v>2621</v>
      </c>
      <c r="L6115" s="3"/>
      <c r="O6115" t="str">
        <f t="shared" si="194"/>
        <v>es_schedule_managerNo</v>
      </c>
      <c r="P6115" s="3"/>
    </row>
    <row r="6116" spans="10:16" x14ac:dyDescent="0.45">
      <c r="J6116" s="4" t="s">
        <v>3695</v>
      </c>
      <c r="K6116" s="4" t="s">
        <v>3048</v>
      </c>
      <c r="L6116" s="3" t="s">
        <v>5505</v>
      </c>
      <c r="O6116" t="str">
        <f t="shared" si="194"/>
        <v>es_scmAdjust_scmAdjustNo</v>
      </c>
      <c r="P6116" s="3" t="s">
        <v>5505</v>
      </c>
    </row>
    <row r="6117" spans="10:16" x14ac:dyDescent="0.45">
      <c r="J6117" s="4" t="s">
        <v>3695</v>
      </c>
      <c r="K6117" s="4" t="s">
        <v>5319</v>
      </c>
      <c r="L6117" s="3"/>
      <c r="O6117" t="str">
        <f t="shared" si="194"/>
        <v>es_scmAdjust_scmAdjustGroupNo</v>
      </c>
      <c r="P6117" s="3"/>
    </row>
    <row r="6118" spans="10:16" x14ac:dyDescent="0.45">
      <c r="J6118" s="4" t="s">
        <v>3695</v>
      </c>
      <c r="K6118" s="4" t="s">
        <v>2654</v>
      </c>
      <c r="L6118" s="3" t="s">
        <v>5506</v>
      </c>
      <c r="O6118" t="str">
        <f t="shared" si="194"/>
        <v>es_scmAdjust_scmNo</v>
      </c>
      <c r="P6118" s="3" t="s">
        <v>5506</v>
      </c>
    </row>
    <row r="6119" spans="10:16" x14ac:dyDescent="0.45">
      <c r="J6119" s="4" t="s">
        <v>3695</v>
      </c>
      <c r="K6119" s="4" t="s">
        <v>5320</v>
      </c>
      <c r="L6119" s="3"/>
      <c r="O6119" t="str">
        <f t="shared" si="194"/>
        <v>es_scmAdjust_scmAdjustTaxBillNo</v>
      </c>
      <c r="P6119" s="3"/>
    </row>
    <row r="6120" spans="10:16" x14ac:dyDescent="0.45">
      <c r="J6120" s="4" t="s">
        <v>3695</v>
      </c>
      <c r="K6120" s="4" t="s">
        <v>5321</v>
      </c>
      <c r="L6120" s="3" t="s">
        <v>5506</v>
      </c>
      <c r="O6120" t="str">
        <f t="shared" si="194"/>
        <v>es_scmAdjust_scmAdjustKind</v>
      </c>
      <c r="P6120" s="3" t="s">
        <v>5506</v>
      </c>
    </row>
    <row r="6121" spans="10:16" x14ac:dyDescent="0.45">
      <c r="J6121" s="4" t="s">
        <v>3695</v>
      </c>
      <c r="K6121" s="4" t="s">
        <v>5322</v>
      </c>
      <c r="L6121" s="3" t="s">
        <v>5506</v>
      </c>
      <c r="O6121" t="str">
        <f t="shared" si="194"/>
        <v>es_scmAdjust_scmAdjustType</v>
      </c>
      <c r="P6121" s="3" t="s">
        <v>5506</v>
      </c>
    </row>
    <row r="6122" spans="10:16" x14ac:dyDescent="0.45">
      <c r="J6122" s="4" t="s">
        <v>3695</v>
      </c>
      <c r="K6122" s="4" t="s">
        <v>5323</v>
      </c>
      <c r="L6122" s="3"/>
      <c r="O6122" t="str">
        <f t="shared" si="194"/>
        <v>es_scmAdjust_scmAdjustTotalPrice</v>
      </c>
      <c r="P6122" s="3"/>
    </row>
    <row r="6123" spans="10:16" x14ac:dyDescent="0.45">
      <c r="J6123" s="4" t="s">
        <v>3695</v>
      </c>
      <c r="K6123" s="4" t="s">
        <v>5324</v>
      </c>
      <c r="L6123" s="3"/>
      <c r="O6123" t="str">
        <f t="shared" si="194"/>
        <v>es_scmAdjust_scmAdjustCommission</v>
      </c>
      <c r="P6123" s="3"/>
    </row>
    <row r="6124" spans="10:16" x14ac:dyDescent="0.45">
      <c r="J6124" s="4" t="s">
        <v>3695</v>
      </c>
      <c r="K6124" s="4" t="s">
        <v>5325</v>
      </c>
      <c r="L6124" s="3"/>
      <c r="O6124" t="str">
        <f t="shared" si="194"/>
        <v>es_scmAdjust_scmAdjustCommissionPrice</v>
      </c>
      <c r="P6124" s="3"/>
    </row>
    <row r="6125" spans="10:16" x14ac:dyDescent="0.45">
      <c r="J6125" s="4" t="s">
        <v>3695</v>
      </c>
      <c r="K6125" s="4" t="s">
        <v>5326</v>
      </c>
      <c r="L6125" s="3"/>
      <c r="O6125" t="str">
        <f t="shared" si="194"/>
        <v>es_scmAdjust_scmAdjustPrice</v>
      </c>
      <c r="P6125" s="3"/>
    </row>
    <row r="6126" spans="10:16" x14ac:dyDescent="0.45">
      <c r="J6126" s="4" t="s">
        <v>3695</v>
      </c>
      <c r="K6126" s="4" t="s">
        <v>5327</v>
      </c>
      <c r="L6126" s="3"/>
      <c r="O6126" t="str">
        <f t="shared" si="194"/>
        <v>es_scmAdjust_scmAdjustCommissionTaxPrice</v>
      </c>
      <c r="P6126" s="3"/>
    </row>
    <row r="6127" spans="10:16" x14ac:dyDescent="0.45">
      <c r="J6127" s="4" t="s">
        <v>3695</v>
      </c>
      <c r="K6127" s="4" t="s">
        <v>5328</v>
      </c>
      <c r="L6127" s="3"/>
      <c r="O6127" t="str">
        <f t="shared" si="194"/>
        <v>es_scmAdjust_scmAdjustCommissionVatPrice</v>
      </c>
      <c r="P6127" s="3"/>
    </row>
    <row r="6128" spans="10:16" x14ac:dyDescent="0.45">
      <c r="J6128" s="4" t="s">
        <v>3695</v>
      </c>
      <c r="K6128" s="4" t="s">
        <v>4102</v>
      </c>
      <c r="L6128" s="3"/>
      <c r="O6128" t="str">
        <f t="shared" si="194"/>
        <v>es_scmAdjust_orderGoodsNo</v>
      </c>
      <c r="P6128" s="3"/>
    </row>
    <row r="6129" spans="10:16" x14ac:dyDescent="0.45">
      <c r="J6129" s="4" t="s">
        <v>3695</v>
      </c>
      <c r="K6129" s="4" t="s">
        <v>5329</v>
      </c>
      <c r="L6129" s="3"/>
      <c r="O6129" t="str">
        <f t="shared" si="194"/>
        <v>es_scmAdjust_orderDeliveryNo</v>
      </c>
      <c r="P6129" s="3"/>
    </row>
    <row r="6130" spans="10:16" x14ac:dyDescent="0.45">
      <c r="J6130" s="4" t="s">
        <v>3695</v>
      </c>
      <c r="K6130" s="4" t="s">
        <v>5330</v>
      </c>
      <c r="L6130" s="3" t="s">
        <v>5506</v>
      </c>
      <c r="O6130" t="str">
        <f t="shared" si="194"/>
        <v>es_scmAdjust_scmAdjustState</v>
      </c>
      <c r="P6130" s="3" t="s">
        <v>5506</v>
      </c>
    </row>
    <row r="6131" spans="10:16" x14ac:dyDescent="0.45">
      <c r="J6131" s="4" t="s">
        <v>3695</v>
      </c>
      <c r="K6131" s="4" t="s">
        <v>5331</v>
      </c>
      <c r="L6131" s="3"/>
      <c r="O6131" t="str">
        <f t="shared" si="194"/>
        <v>es_scmAdjust_scmAdjustCode</v>
      </c>
      <c r="P6131" s="3"/>
    </row>
    <row r="6132" spans="10:16" x14ac:dyDescent="0.45">
      <c r="J6132" s="4" t="s">
        <v>3695</v>
      </c>
      <c r="K6132" s="4" t="s">
        <v>5332</v>
      </c>
      <c r="L6132" s="3"/>
      <c r="O6132" t="str">
        <f t="shared" si="194"/>
        <v>es_scmAdjust_scmAdjustDt</v>
      </c>
      <c r="P6132" s="3"/>
    </row>
    <row r="6133" spans="10:16" x14ac:dyDescent="0.45">
      <c r="J6133" s="4" t="s">
        <v>3695</v>
      </c>
      <c r="K6133" s="4" t="s">
        <v>2486</v>
      </c>
      <c r="L6133" s="3" t="s">
        <v>5506</v>
      </c>
      <c r="O6133" t="str">
        <f t="shared" si="194"/>
        <v>es_scmAdjust_regDt</v>
      </c>
      <c r="P6133" s="3" t="s">
        <v>5506</v>
      </c>
    </row>
    <row r="6134" spans="10:16" x14ac:dyDescent="0.45">
      <c r="J6134" s="4" t="s">
        <v>3695</v>
      </c>
      <c r="K6134" s="4" t="s">
        <v>2487</v>
      </c>
      <c r="L6134" s="3"/>
      <c r="O6134" t="str">
        <f t="shared" si="194"/>
        <v>es_scmAdjust_modDt</v>
      </c>
      <c r="P6134" s="3"/>
    </row>
    <row r="6135" spans="10:16" x14ac:dyDescent="0.45">
      <c r="J6135" s="4" t="s">
        <v>3696</v>
      </c>
      <c r="K6135" s="4" t="s">
        <v>5333</v>
      </c>
      <c r="L6135" s="3" t="s">
        <v>5505</v>
      </c>
      <c r="O6135" t="str">
        <f t="shared" si="194"/>
        <v>es_scmAdjustLog_scmAdjustLogNo</v>
      </c>
      <c r="P6135" s="3" t="s">
        <v>5505</v>
      </c>
    </row>
    <row r="6136" spans="10:16" x14ac:dyDescent="0.45">
      <c r="J6136" s="4" t="s">
        <v>3696</v>
      </c>
      <c r="K6136" s="4" t="s">
        <v>3048</v>
      </c>
      <c r="L6136" s="3" t="s">
        <v>5506</v>
      </c>
      <c r="O6136" t="str">
        <f t="shared" si="194"/>
        <v>es_scmAdjustLog_scmAdjustNo</v>
      </c>
      <c r="P6136" s="3" t="s">
        <v>5506</v>
      </c>
    </row>
    <row r="6137" spans="10:16" x14ac:dyDescent="0.45">
      <c r="J6137" s="4" t="s">
        <v>3696</v>
      </c>
      <c r="K6137" s="4" t="s">
        <v>5334</v>
      </c>
      <c r="L6137" s="3"/>
      <c r="O6137" t="str">
        <f t="shared" si="194"/>
        <v>es_scmAdjustLog_managerScmNo</v>
      </c>
      <c r="P6137" s="3"/>
    </row>
    <row r="6138" spans="10:16" x14ac:dyDescent="0.45">
      <c r="J6138" s="4" t="s">
        <v>3696</v>
      </c>
      <c r="K6138" s="4" t="s">
        <v>2813</v>
      </c>
      <c r="L6138" s="3"/>
      <c r="O6138" t="str">
        <f t="shared" si="194"/>
        <v>es_scmAdjustLog_managerId</v>
      </c>
      <c r="P6138" s="3"/>
    </row>
    <row r="6139" spans="10:16" x14ac:dyDescent="0.45">
      <c r="J6139" s="4" t="s">
        <v>3696</v>
      </c>
      <c r="K6139" s="4" t="s">
        <v>2621</v>
      </c>
      <c r="L6139" s="3"/>
      <c r="O6139" t="str">
        <f t="shared" si="194"/>
        <v>es_scmAdjustLog_managerNo</v>
      </c>
      <c r="P6139" s="3"/>
    </row>
    <row r="6140" spans="10:16" x14ac:dyDescent="0.45">
      <c r="J6140" s="4" t="s">
        <v>3696</v>
      </c>
      <c r="K6140" s="4" t="s">
        <v>4595</v>
      </c>
      <c r="L6140" s="3"/>
      <c r="O6140" t="str">
        <f t="shared" si="194"/>
        <v>es_scmAdjustLog_managerNm</v>
      </c>
      <c r="P6140" s="3"/>
    </row>
    <row r="6141" spans="10:16" x14ac:dyDescent="0.45">
      <c r="J6141" s="4" t="s">
        <v>3696</v>
      </c>
      <c r="K6141" s="4" t="s">
        <v>5330</v>
      </c>
      <c r="L6141" s="3"/>
      <c r="O6141" t="str">
        <f t="shared" si="194"/>
        <v>es_scmAdjustLog_scmAdjustState</v>
      </c>
      <c r="P6141" s="3"/>
    </row>
    <row r="6142" spans="10:16" x14ac:dyDescent="0.45">
      <c r="J6142" s="4" t="s">
        <v>3696</v>
      </c>
      <c r="K6142" s="4" t="s">
        <v>5335</v>
      </c>
      <c r="L6142" s="3"/>
      <c r="O6142" t="str">
        <f t="shared" si="194"/>
        <v>es_scmAdjustLog_scmAdjustMemo</v>
      </c>
      <c r="P6142" s="3"/>
    </row>
    <row r="6143" spans="10:16" x14ac:dyDescent="0.45">
      <c r="J6143" s="4" t="s">
        <v>3696</v>
      </c>
      <c r="K6143" s="4" t="s">
        <v>2486</v>
      </c>
      <c r="L6143" s="3"/>
      <c r="O6143" t="str">
        <f t="shared" si="194"/>
        <v>es_scmAdjustLog_regDt</v>
      </c>
      <c r="P6143" s="3"/>
    </row>
    <row r="6144" spans="10:16" x14ac:dyDescent="0.45">
      <c r="J6144" s="4" t="s">
        <v>3696</v>
      </c>
      <c r="K6144" s="4" t="s">
        <v>2487</v>
      </c>
      <c r="L6144" s="3"/>
      <c r="O6144" t="str">
        <f t="shared" si="194"/>
        <v>es_scmAdjustLog_modDt</v>
      </c>
      <c r="P6144" s="3"/>
    </row>
    <row r="6145" spans="10:16" x14ac:dyDescent="0.45">
      <c r="J6145" s="4" t="s">
        <v>3697</v>
      </c>
      <c r="K6145" s="4" t="s">
        <v>5320</v>
      </c>
      <c r="L6145" s="3" t="s">
        <v>5505</v>
      </c>
      <c r="O6145" t="str">
        <f t="shared" si="194"/>
        <v>es_scmAdjustTaxBill_scmAdjustTaxBillNo</v>
      </c>
      <c r="P6145" s="3" t="s">
        <v>5505</v>
      </c>
    </row>
    <row r="6146" spans="10:16" x14ac:dyDescent="0.45">
      <c r="J6146" s="4" t="s">
        <v>3697</v>
      </c>
      <c r="K6146" s="4" t="s">
        <v>2654</v>
      </c>
      <c r="L6146" s="3" t="s">
        <v>5506</v>
      </c>
      <c r="O6146" t="str">
        <f t="shared" si="194"/>
        <v>es_scmAdjustTaxBill_scmNo</v>
      </c>
      <c r="P6146" s="3" t="s">
        <v>5506</v>
      </c>
    </row>
    <row r="6147" spans="10:16" x14ac:dyDescent="0.45">
      <c r="J6147" s="4" t="s">
        <v>3697</v>
      </c>
      <c r="K6147" s="4" t="s">
        <v>5336</v>
      </c>
      <c r="L6147" s="3"/>
      <c r="O6147" t="str">
        <f t="shared" si="194"/>
        <v>es_scmAdjustTaxBill_scmCompanyNm</v>
      </c>
      <c r="P6147" s="3"/>
    </row>
    <row r="6148" spans="10:16" x14ac:dyDescent="0.45">
      <c r="J6148" s="4" t="s">
        <v>3697</v>
      </c>
      <c r="K6148" s="4" t="s">
        <v>5337</v>
      </c>
      <c r="L6148" s="3"/>
      <c r="O6148" t="str">
        <f t="shared" si="194"/>
        <v>es_scmAdjustTaxBill_scmCeoNm</v>
      </c>
      <c r="P6148" s="3"/>
    </row>
    <row r="6149" spans="10:16" x14ac:dyDescent="0.45">
      <c r="J6149" s="4" t="s">
        <v>3697</v>
      </c>
      <c r="K6149" s="4" t="s">
        <v>5338</v>
      </c>
      <c r="L6149" s="3"/>
      <c r="O6149" t="str">
        <f t="shared" ref="O6149:O6212" si="195">J6149&amp;"_"&amp;K6149</f>
        <v>es_scmAdjustTaxBill_scmBusinessNo</v>
      </c>
      <c r="P6149" s="3"/>
    </row>
    <row r="6150" spans="10:16" x14ac:dyDescent="0.45">
      <c r="J6150" s="4" t="s">
        <v>3697</v>
      </c>
      <c r="K6150" s="4" t="s">
        <v>5339</v>
      </c>
      <c r="L6150" s="3"/>
      <c r="O6150" t="str">
        <f t="shared" si="195"/>
        <v>es_scmAdjustTaxBill_scmService</v>
      </c>
      <c r="P6150" s="3"/>
    </row>
    <row r="6151" spans="10:16" x14ac:dyDescent="0.45">
      <c r="J6151" s="4" t="s">
        <v>3697</v>
      </c>
      <c r="K6151" s="4" t="s">
        <v>5340</v>
      </c>
      <c r="L6151" s="3"/>
      <c r="O6151" t="str">
        <f t="shared" si="195"/>
        <v>es_scmAdjustTaxBill_scmItem</v>
      </c>
      <c r="P6151" s="3"/>
    </row>
    <row r="6152" spans="10:16" x14ac:dyDescent="0.45">
      <c r="J6152" s="4" t="s">
        <v>3697</v>
      </c>
      <c r="K6152" s="4" t="s">
        <v>5341</v>
      </c>
      <c r="L6152" s="3"/>
      <c r="O6152" t="str">
        <f t="shared" si="195"/>
        <v>es_scmAdjustTaxBill_scmZipcode</v>
      </c>
      <c r="P6152" s="3"/>
    </row>
    <row r="6153" spans="10:16" x14ac:dyDescent="0.45">
      <c r="J6153" s="4" t="s">
        <v>3697</v>
      </c>
      <c r="K6153" s="4" t="s">
        <v>5342</v>
      </c>
      <c r="L6153" s="3"/>
      <c r="O6153" t="str">
        <f t="shared" si="195"/>
        <v>es_scmAdjustTaxBill_scmZoneCode</v>
      </c>
      <c r="P6153" s="3"/>
    </row>
    <row r="6154" spans="10:16" x14ac:dyDescent="0.45">
      <c r="J6154" s="4" t="s">
        <v>3697</v>
      </c>
      <c r="K6154" s="4" t="s">
        <v>5343</v>
      </c>
      <c r="L6154" s="3"/>
      <c r="O6154" t="str">
        <f t="shared" si="195"/>
        <v>es_scmAdjustTaxBill_scmAddress</v>
      </c>
      <c r="P6154" s="3"/>
    </row>
    <row r="6155" spans="10:16" x14ac:dyDescent="0.45">
      <c r="J6155" s="4" t="s">
        <v>3697</v>
      </c>
      <c r="K6155" s="4" t="s">
        <v>5344</v>
      </c>
      <c r="L6155" s="3"/>
      <c r="O6155" t="str">
        <f t="shared" si="195"/>
        <v>es_scmAdjustTaxBill_scmAddressSub</v>
      </c>
      <c r="P6155" s="3"/>
    </row>
    <row r="6156" spans="10:16" x14ac:dyDescent="0.45">
      <c r="J6156" s="4" t="s">
        <v>3697</v>
      </c>
      <c r="K6156" s="4" t="s">
        <v>5345</v>
      </c>
      <c r="L6156" s="3" t="s">
        <v>5506</v>
      </c>
      <c r="O6156" t="str">
        <f t="shared" si="195"/>
        <v>es_scmAdjustTaxBill_scmAdjustTaxBillType</v>
      </c>
      <c r="P6156" s="3" t="s">
        <v>5506</v>
      </c>
    </row>
    <row r="6157" spans="10:16" x14ac:dyDescent="0.45">
      <c r="J6157" s="4" t="s">
        <v>3697</v>
      </c>
      <c r="K6157" s="4" t="s">
        <v>5346</v>
      </c>
      <c r="L6157" s="3"/>
      <c r="O6157" t="str">
        <f t="shared" si="195"/>
        <v>es_scmAdjustTaxBill_scmAdjustTaxBillState</v>
      </c>
      <c r="P6157" s="3"/>
    </row>
    <row r="6158" spans="10:16" x14ac:dyDescent="0.45">
      <c r="J6158" s="4" t="s">
        <v>3697</v>
      </c>
      <c r="K6158" s="4" t="s">
        <v>5347</v>
      </c>
      <c r="L6158" s="3"/>
      <c r="O6158" t="str">
        <f t="shared" si="195"/>
        <v>es_scmAdjustTaxBill_scmAdjustTaxPrice</v>
      </c>
      <c r="P6158" s="3"/>
    </row>
    <row r="6159" spans="10:16" x14ac:dyDescent="0.45">
      <c r="J6159" s="4" t="s">
        <v>3697</v>
      </c>
      <c r="K6159" s="4" t="s">
        <v>5348</v>
      </c>
      <c r="L6159" s="3"/>
      <c r="O6159" t="str">
        <f t="shared" si="195"/>
        <v>es_scmAdjustTaxBill_scmAdjustVatPrice</v>
      </c>
      <c r="P6159" s="3"/>
    </row>
    <row r="6160" spans="10:16" x14ac:dyDescent="0.45">
      <c r="J6160" s="4" t="s">
        <v>3697</v>
      </c>
      <c r="K6160" s="4" t="s">
        <v>5349</v>
      </c>
      <c r="L6160" s="3"/>
      <c r="O6160" t="str">
        <f t="shared" si="195"/>
        <v>es_scmAdjustTaxBill_scmAdjustTaxBillDt</v>
      </c>
      <c r="P6160" s="3"/>
    </row>
    <row r="6161" spans="10:16" x14ac:dyDescent="0.45">
      <c r="J6161" s="4" t="s">
        <v>3697</v>
      </c>
      <c r="K6161" s="4" t="s">
        <v>2486</v>
      </c>
      <c r="L6161" s="3" t="s">
        <v>5506</v>
      </c>
      <c r="O6161" t="str">
        <f t="shared" si="195"/>
        <v>es_scmAdjustTaxBill_regDt</v>
      </c>
      <c r="P6161" s="3" t="s">
        <v>5506</v>
      </c>
    </row>
    <row r="6162" spans="10:16" x14ac:dyDescent="0.45">
      <c r="J6162" s="4" t="s">
        <v>3697</v>
      </c>
      <c r="K6162" s="4" t="s">
        <v>2487</v>
      </c>
      <c r="L6162" s="3"/>
      <c r="O6162" t="str">
        <f t="shared" si="195"/>
        <v>es_scmAdjustTaxBill_modDt</v>
      </c>
      <c r="P6162" s="3"/>
    </row>
    <row r="6163" spans="10:16" x14ac:dyDescent="0.45">
      <c r="J6163" s="4" t="s">
        <v>3698</v>
      </c>
      <c r="K6163" s="4" t="s">
        <v>2450</v>
      </c>
      <c r="L6163" s="3" t="s">
        <v>5505</v>
      </c>
      <c r="O6163" t="str">
        <f t="shared" si="195"/>
        <v>es_scmBoard_sno</v>
      </c>
      <c r="P6163" s="3" t="s">
        <v>5505</v>
      </c>
    </row>
    <row r="6164" spans="10:16" x14ac:dyDescent="0.45">
      <c r="J6164" s="4" t="s">
        <v>3698</v>
      </c>
      <c r="K6164" s="4" t="s">
        <v>2654</v>
      </c>
      <c r="L6164" s="3"/>
      <c r="O6164" t="str">
        <f t="shared" si="195"/>
        <v>es_scmBoard_scmNo</v>
      </c>
      <c r="P6164" s="3"/>
    </row>
    <row r="6165" spans="10:16" x14ac:dyDescent="0.45">
      <c r="J6165" s="4" t="s">
        <v>3698</v>
      </c>
      <c r="K6165" s="4" t="s">
        <v>2621</v>
      </c>
      <c r="L6165" s="3"/>
      <c r="O6165" t="str">
        <f t="shared" si="195"/>
        <v>es_scmBoard_managerNo</v>
      </c>
      <c r="P6165" s="3"/>
    </row>
    <row r="6166" spans="10:16" x14ac:dyDescent="0.45">
      <c r="J6166" s="4" t="s">
        <v>3698</v>
      </c>
      <c r="K6166" s="4" t="s">
        <v>5350</v>
      </c>
      <c r="L6166" s="3"/>
      <c r="O6166" t="str">
        <f t="shared" si="195"/>
        <v>es_scmBoard_scmFl</v>
      </c>
      <c r="P6166" s="3"/>
    </row>
    <row r="6167" spans="10:16" x14ac:dyDescent="0.45">
      <c r="J6167" s="4" t="s">
        <v>3698</v>
      </c>
      <c r="K6167" s="4" t="s">
        <v>2473</v>
      </c>
      <c r="L6167" s="3"/>
      <c r="O6167" t="str">
        <f t="shared" si="195"/>
        <v>es_scmBoard_category</v>
      </c>
      <c r="P6167" s="3"/>
    </row>
    <row r="6168" spans="10:16" x14ac:dyDescent="0.45">
      <c r="J6168" s="4" t="s">
        <v>3698</v>
      </c>
      <c r="K6168" s="4" t="s">
        <v>5351</v>
      </c>
      <c r="L6168" s="3"/>
      <c r="O6168" t="str">
        <f t="shared" si="195"/>
        <v>es_scmBoard_uploadFiles</v>
      </c>
      <c r="P6168" s="3"/>
    </row>
    <row r="6169" spans="10:16" x14ac:dyDescent="0.45">
      <c r="J6169" s="4" t="s">
        <v>3698</v>
      </c>
      <c r="K6169" s="4" t="s">
        <v>5352</v>
      </c>
      <c r="L6169" s="3"/>
      <c r="O6169" t="str">
        <f t="shared" si="195"/>
        <v>es_scmBoard_saveFiles</v>
      </c>
      <c r="P6169" s="3"/>
    </row>
    <row r="6170" spans="10:16" x14ac:dyDescent="0.45">
      <c r="J6170" s="4" t="s">
        <v>3698</v>
      </c>
      <c r="K6170" s="4" t="s">
        <v>2469</v>
      </c>
      <c r="L6170" s="3"/>
      <c r="O6170" t="str">
        <f t="shared" si="195"/>
        <v>es_scmBoard_isNotice</v>
      </c>
      <c r="P6170" s="3"/>
    </row>
    <row r="6171" spans="10:16" x14ac:dyDescent="0.45">
      <c r="J6171" s="4" t="s">
        <v>3698</v>
      </c>
      <c r="K6171" s="4" t="s">
        <v>2463</v>
      </c>
      <c r="L6171" s="3"/>
      <c r="O6171" t="str">
        <f t="shared" si="195"/>
        <v>es_scmBoard_subject</v>
      </c>
      <c r="P6171" s="3"/>
    </row>
    <row r="6172" spans="10:16" x14ac:dyDescent="0.45">
      <c r="J6172" s="4" t="s">
        <v>3698</v>
      </c>
      <c r="K6172" s="4" t="s">
        <v>2465</v>
      </c>
      <c r="L6172" s="3"/>
      <c r="O6172" t="str">
        <f t="shared" si="195"/>
        <v>es_scmBoard_contents</v>
      </c>
      <c r="P6172" s="3"/>
    </row>
    <row r="6173" spans="10:16" x14ac:dyDescent="0.45">
      <c r="J6173" s="4" t="s">
        <v>3698</v>
      </c>
      <c r="K6173" s="4" t="s">
        <v>2451</v>
      </c>
      <c r="L6173" s="3"/>
      <c r="O6173" t="str">
        <f t="shared" si="195"/>
        <v>es_scmBoard_groupNo</v>
      </c>
      <c r="P6173" s="3"/>
    </row>
    <row r="6174" spans="10:16" x14ac:dyDescent="0.45">
      <c r="J6174" s="4" t="s">
        <v>3698</v>
      </c>
      <c r="K6174" s="4" t="s">
        <v>2482</v>
      </c>
      <c r="L6174" s="3"/>
      <c r="O6174" t="str">
        <f t="shared" si="195"/>
        <v>es_scmBoard_parentSno</v>
      </c>
      <c r="P6174" s="3"/>
    </row>
    <row r="6175" spans="10:16" x14ac:dyDescent="0.45">
      <c r="J6175" s="4" t="s">
        <v>3698</v>
      </c>
      <c r="K6175" s="4" t="s">
        <v>2452</v>
      </c>
      <c r="L6175" s="3"/>
      <c r="O6175" t="str">
        <f t="shared" si="195"/>
        <v>es_scmBoard_groupThread</v>
      </c>
      <c r="P6175" s="3"/>
    </row>
    <row r="6176" spans="10:16" x14ac:dyDescent="0.45">
      <c r="J6176" s="4" t="s">
        <v>3698</v>
      </c>
      <c r="K6176" s="4" t="s">
        <v>2483</v>
      </c>
      <c r="L6176" s="3"/>
      <c r="O6176" t="str">
        <f t="shared" si="195"/>
        <v>es_scmBoard_isDelete</v>
      </c>
      <c r="P6176" s="3"/>
    </row>
    <row r="6177" spans="10:16" x14ac:dyDescent="0.45">
      <c r="J6177" s="4" t="s">
        <v>3698</v>
      </c>
      <c r="K6177" s="4" t="s">
        <v>2487</v>
      </c>
      <c r="L6177" s="3"/>
      <c r="O6177" t="str">
        <f t="shared" si="195"/>
        <v>es_scmBoard_modDt</v>
      </c>
      <c r="P6177" s="3"/>
    </row>
    <row r="6178" spans="10:16" x14ac:dyDescent="0.45">
      <c r="J6178" s="4" t="s">
        <v>3698</v>
      </c>
      <c r="K6178" s="4" t="s">
        <v>2486</v>
      </c>
      <c r="L6178" s="3"/>
      <c r="O6178" t="str">
        <f t="shared" si="195"/>
        <v>es_scmBoard_regDt</v>
      </c>
      <c r="P6178" s="3"/>
    </row>
    <row r="6179" spans="10:16" x14ac:dyDescent="0.45">
      <c r="J6179" s="4" t="s">
        <v>3699</v>
      </c>
      <c r="K6179" s="4" t="s">
        <v>2450</v>
      </c>
      <c r="L6179" s="3" t="s">
        <v>5505</v>
      </c>
      <c r="O6179" t="str">
        <f t="shared" si="195"/>
        <v>es_scmBoardGroup_sno</v>
      </c>
      <c r="P6179" s="3" t="s">
        <v>5505</v>
      </c>
    </row>
    <row r="6180" spans="10:16" x14ac:dyDescent="0.45">
      <c r="J6180" s="4" t="s">
        <v>3699</v>
      </c>
      <c r="K6180" s="4" t="s">
        <v>5353</v>
      </c>
      <c r="L6180" s="3"/>
      <c r="O6180" t="str">
        <f t="shared" si="195"/>
        <v>es_scmBoardGroup_scmBoardSno</v>
      </c>
      <c r="P6180" s="3"/>
    </row>
    <row r="6181" spans="10:16" x14ac:dyDescent="0.45">
      <c r="J6181" s="4" t="s">
        <v>3699</v>
      </c>
      <c r="K6181" s="4" t="s">
        <v>2654</v>
      </c>
      <c r="L6181" s="3"/>
      <c r="O6181" t="str">
        <f t="shared" si="195"/>
        <v>es_scmBoardGroup_scmNo</v>
      </c>
      <c r="P6181" s="3"/>
    </row>
    <row r="6182" spans="10:16" x14ac:dyDescent="0.45">
      <c r="J6182" s="4" t="s">
        <v>3699</v>
      </c>
      <c r="K6182" s="4" t="s">
        <v>2487</v>
      </c>
      <c r="L6182" s="3"/>
      <c r="O6182" t="str">
        <f t="shared" si="195"/>
        <v>es_scmBoardGroup_modDt</v>
      </c>
      <c r="P6182" s="3"/>
    </row>
    <row r="6183" spans="10:16" x14ac:dyDescent="0.45">
      <c r="J6183" s="4" t="s">
        <v>3699</v>
      </c>
      <c r="K6183" s="4" t="s">
        <v>2486</v>
      </c>
      <c r="L6183" s="3"/>
      <c r="O6183" t="str">
        <f t="shared" si="195"/>
        <v>es_scmBoardGroup_regDt</v>
      </c>
      <c r="P6183" s="3"/>
    </row>
    <row r="6184" spans="10:16" x14ac:dyDescent="0.45">
      <c r="J6184" s="4" t="s">
        <v>3700</v>
      </c>
      <c r="K6184" s="4" t="s">
        <v>2450</v>
      </c>
      <c r="L6184" s="3" t="s">
        <v>5505</v>
      </c>
      <c r="O6184" t="str">
        <f t="shared" si="195"/>
        <v>es_scmCommission_sno</v>
      </c>
      <c r="P6184" s="3" t="s">
        <v>5505</v>
      </c>
    </row>
    <row r="6185" spans="10:16" x14ac:dyDescent="0.45">
      <c r="J6185" s="4" t="s">
        <v>3700</v>
      </c>
      <c r="K6185" s="4" t="s">
        <v>2654</v>
      </c>
      <c r="L6185" s="3" t="s">
        <v>5505</v>
      </c>
      <c r="O6185" t="str">
        <f t="shared" si="195"/>
        <v>es_scmCommission_scmNo</v>
      </c>
      <c r="P6185" s="3" t="s">
        <v>5505</v>
      </c>
    </row>
    <row r="6186" spans="10:16" x14ac:dyDescent="0.45">
      <c r="J6186" s="4" t="s">
        <v>3700</v>
      </c>
      <c r="K6186" s="4" t="s">
        <v>5354</v>
      </c>
      <c r="L6186" s="3"/>
      <c r="O6186" t="str">
        <f t="shared" si="195"/>
        <v>es_scmCommission_commissionType</v>
      </c>
      <c r="P6186" s="3"/>
    </row>
    <row r="6187" spans="10:16" x14ac:dyDescent="0.45">
      <c r="J6187" s="4" t="s">
        <v>3700</v>
      </c>
      <c r="K6187" s="4" t="s">
        <v>5355</v>
      </c>
      <c r="L6187" s="3"/>
      <c r="O6187" t="str">
        <f t="shared" si="195"/>
        <v>es_scmCommission_commissionValue</v>
      </c>
      <c r="P6187" s="3"/>
    </row>
    <row r="6188" spans="10:16" x14ac:dyDescent="0.45">
      <c r="J6188" s="4" t="s">
        <v>3700</v>
      </c>
      <c r="K6188" s="4" t="s">
        <v>2794</v>
      </c>
      <c r="L6188" s="3"/>
      <c r="O6188" t="str">
        <f t="shared" si="195"/>
        <v>es_scmCommission_delFl</v>
      </c>
      <c r="P6188" s="3"/>
    </row>
    <row r="6189" spans="10:16" x14ac:dyDescent="0.45">
      <c r="J6189" s="4" t="s">
        <v>3700</v>
      </c>
      <c r="K6189" s="4" t="s">
        <v>2486</v>
      </c>
      <c r="L6189" s="3"/>
      <c r="O6189" t="str">
        <f t="shared" si="195"/>
        <v>es_scmCommission_regDt</v>
      </c>
      <c r="P6189" s="3"/>
    </row>
    <row r="6190" spans="10:16" x14ac:dyDescent="0.45">
      <c r="J6190" s="4" t="s">
        <v>3700</v>
      </c>
      <c r="K6190" s="4" t="s">
        <v>2487</v>
      </c>
      <c r="L6190" s="3"/>
      <c r="O6190" t="str">
        <f t="shared" si="195"/>
        <v>es_scmCommission_modDt</v>
      </c>
      <c r="P6190" s="3"/>
    </row>
    <row r="6191" spans="10:16" x14ac:dyDescent="0.45">
      <c r="J6191" s="4" t="s">
        <v>3701</v>
      </c>
      <c r="K6191" s="4" t="s">
        <v>2450</v>
      </c>
      <c r="L6191" s="3" t="s">
        <v>5505</v>
      </c>
      <c r="O6191" t="str">
        <f t="shared" si="195"/>
        <v>es_scmCommissionSchedule_sno</v>
      </c>
      <c r="P6191" s="3" t="s">
        <v>5505</v>
      </c>
    </row>
    <row r="6192" spans="10:16" x14ac:dyDescent="0.45">
      <c r="J6192" s="4" t="s">
        <v>3701</v>
      </c>
      <c r="K6192" s="4" t="s">
        <v>5356</v>
      </c>
      <c r="L6192" s="3"/>
      <c r="O6192" t="str">
        <f t="shared" si="195"/>
        <v>es_scmCommissionSchedule_scmCommissionSno</v>
      </c>
      <c r="P6192" s="3"/>
    </row>
    <row r="6193" spans="10:16" x14ac:dyDescent="0.45">
      <c r="J6193" s="4" t="s">
        <v>3701</v>
      </c>
      <c r="K6193" s="4" t="s">
        <v>5357</v>
      </c>
      <c r="L6193" s="3"/>
      <c r="O6193" t="str">
        <f t="shared" si="195"/>
        <v>es_scmCommissionSchedule_scmCommissionDeliverySno</v>
      </c>
      <c r="P6193" s="3"/>
    </row>
    <row r="6194" spans="10:16" x14ac:dyDescent="0.45">
      <c r="J6194" s="4" t="s">
        <v>3701</v>
      </c>
      <c r="K6194" s="4" t="s">
        <v>5358</v>
      </c>
      <c r="L6194" s="3"/>
      <c r="O6194" t="str">
        <f t="shared" si="195"/>
        <v>es_scmCommissionSchedule_applyCommissionLog</v>
      </c>
      <c r="P6194" s="3"/>
    </row>
    <row r="6195" spans="10:16" x14ac:dyDescent="0.45">
      <c r="J6195" s="4" t="s">
        <v>3701</v>
      </c>
      <c r="K6195" s="4" t="s">
        <v>2654</v>
      </c>
      <c r="L6195" s="3"/>
      <c r="O6195" t="str">
        <f t="shared" si="195"/>
        <v>es_scmCommissionSchedule_scmNo</v>
      </c>
      <c r="P6195" s="3"/>
    </row>
    <row r="6196" spans="10:16" x14ac:dyDescent="0.45">
      <c r="J6196" s="4" t="s">
        <v>3701</v>
      </c>
      <c r="K6196" s="4" t="s">
        <v>5359</v>
      </c>
      <c r="L6196" s="3"/>
      <c r="O6196" t="str">
        <f t="shared" si="195"/>
        <v>es_scmCommissionSchedule_applyKind</v>
      </c>
      <c r="P6196" s="3"/>
    </row>
    <row r="6197" spans="10:16" x14ac:dyDescent="0.45">
      <c r="J6197" s="4" t="s">
        <v>3701</v>
      </c>
      <c r="K6197" s="4" t="s">
        <v>5360</v>
      </c>
      <c r="L6197" s="3"/>
      <c r="O6197" t="str">
        <f t="shared" si="195"/>
        <v>es_scmCommissionSchedule_applyData</v>
      </c>
      <c r="P6197" s="3"/>
    </row>
    <row r="6198" spans="10:16" x14ac:dyDescent="0.45">
      <c r="J6198" s="4" t="s">
        <v>3701</v>
      </c>
      <c r="K6198" s="4" t="s">
        <v>4537</v>
      </c>
      <c r="L6198" s="3"/>
      <c r="O6198" t="str">
        <f t="shared" si="195"/>
        <v>es_scmCommissionSchedule_exceptGoodsNo</v>
      </c>
      <c r="P6198" s="3"/>
    </row>
    <row r="6199" spans="10:16" x14ac:dyDescent="0.45">
      <c r="J6199" s="4" t="s">
        <v>3701</v>
      </c>
      <c r="K6199" s="4" t="s">
        <v>4539</v>
      </c>
      <c r="L6199" s="3"/>
      <c r="O6199" t="str">
        <f t="shared" si="195"/>
        <v>es_scmCommissionSchedule_exceptBrandCd</v>
      </c>
      <c r="P6199" s="3"/>
    </row>
    <row r="6200" spans="10:16" x14ac:dyDescent="0.45">
      <c r="J6200" s="4" t="s">
        <v>3701</v>
      </c>
      <c r="K6200" s="4" t="s">
        <v>5361</v>
      </c>
      <c r="L6200" s="3"/>
      <c r="O6200" t="str">
        <f t="shared" si="195"/>
        <v>es_scmCommissionSchedule_exceptCouponSno</v>
      </c>
      <c r="P6200" s="3"/>
    </row>
    <row r="6201" spans="10:16" x14ac:dyDescent="0.45">
      <c r="J6201" s="4" t="s">
        <v>3701</v>
      </c>
      <c r="K6201" s="4" t="s">
        <v>5362</v>
      </c>
      <c r="L6201" s="3"/>
      <c r="O6201" t="str">
        <f t="shared" si="195"/>
        <v>es_scmCommissionSchedule_exceptMemberGroupSno</v>
      </c>
      <c r="P6201" s="3"/>
    </row>
    <row r="6202" spans="10:16" x14ac:dyDescent="0.45">
      <c r="J6202" s="4" t="s">
        <v>3701</v>
      </c>
      <c r="K6202" s="4" t="s">
        <v>5363</v>
      </c>
      <c r="L6202" s="3"/>
      <c r="O6202" t="str">
        <f t="shared" si="195"/>
        <v>es_scmCommissionSchedule_startDate</v>
      </c>
      <c r="P6202" s="3"/>
    </row>
    <row r="6203" spans="10:16" x14ac:dyDescent="0.45">
      <c r="J6203" s="4" t="s">
        <v>3701</v>
      </c>
      <c r="K6203" s="4" t="s">
        <v>5364</v>
      </c>
      <c r="L6203" s="3"/>
      <c r="O6203" t="str">
        <f t="shared" si="195"/>
        <v>es_scmCommissionSchedule_endDate</v>
      </c>
      <c r="P6203" s="3"/>
    </row>
    <row r="6204" spans="10:16" x14ac:dyDescent="0.45">
      <c r="J6204" s="4" t="s">
        <v>3701</v>
      </c>
      <c r="K6204" s="4" t="s">
        <v>2794</v>
      </c>
      <c r="L6204" s="3" t="s">
        <v>5506</v>
      </c>
      <c r="O6204" t="str">
        <f t="shared" si="195"/>
        <v>es_scmCommissionSchedule_delFl</v>
      </c>
      <c r="P6204" s="3" t="s">
        <v>5506</v>
      </c>
    </row>
    <row r="6205" spans="10:16" x14ac:dyDescent="0.45">
      <c r="J6205" s="4" t="s">
        <v>3701</v>
      </c>
      <c r="K6205" s="4" t="s">
        <v>2487</v>
      </c>
      <c r="L6205" s="3"/>
      <c r="O6205" t="str">
        <f t="shared" si="195"/>
        <v>es_scmCommissionSchedule_modDt</v>
      </c>
      <c r="P6205" s="3"/>
    </row>
    <row r="6206" spans="10:16" x14ac:dyDescent="0.45">
      <c r="J6206" s="4" t="s">
        <v>3701</v>
      </c>
      <c r="K6206" s="4" t="s">
        <v>2486</v>
      </c>
      <c r="L6206" s="3"/>
      <c r="O6206" t="str">
        <f t="shared" si="195"/>
        <v>es_scmCommissionSchedule_regDt</v>
      </c>
      <c r="P6206" s="3"/>
    </row>
    <row r="6207" spans="10:16" x14ac:dyDescent="0.45">
      <c r="J6207" s="4" t="s">
        <v>3702</v>
      </c>
      <c r="K6207" s="4" t="s">
        <v>2450</v>
      </c>
      <c r="L6207" s="3" t="s">
        <v>5505</v>
      </c>
      <c r="O6207" t="str">
        <f t="shared" si="195"/>
        <v>es_scmDeliveryArea_sno</v>
      </c>
      <c r="P6207" s="3" t="s">
        <v>5505</v>
      </c>
    </row>
    <row r="6208" spans="10:16" x14ac:dyDescent="0.45">
      <c r="J6208" s="4" t="s">
        <v>3702</v>
      </c>
      <c r="K6208" s="4" t="s">
        <v>2654</v>
      </c>
      <c r="L6208" s="3" t="s">
        <v>5506</v>
      </c>
      <c r="O6208" t="str">
        <f t="shared" si="195"/>
        <v>es_scmDeliveryArea_scmNo</v>
      </c>
      <c r="P6208" s="3" t="s">
        <v>5506</v>
      </c>
    </row>
    <row r="6209" spans="10:16" x14ac:dyDescent="0.45">
      <c r="J6209" s="4" t="s">
        <v>3702</v>
      </c>
      <c r="K6209" s="4" t="s">
        <v>5212</v>
      </c>
      <c r="L6209" s="3"/>
      <c r="O6209" t="str">
        <f t="shared" si="195"/>
        <v>es_scmDeliveryArea_basicKey</v>
      </c>
      <c r="P6209" s="3"/>
    </row>
    <row r="6210" spans="10:16" x14ac:dyDescent="0.45">
      <c r="J6210" s="4" t="s">
        <v>3702</v>
      </c>
      <c r="K6210" s="4" t="s">
        <v>3144</v>
      </c>
      <c r="L6210" s="3"/>
      <c r="O6210" t="str">
        <f t="shared" si="195"/>
        <v>es_scmDeliveryArea_addPrice</v>
      </c>
      <c r="P6210" s="3"/>
    </row>
    <row r="6211" spans="10:16" x14ac:dyDescent="0.45">
      <c r="J6211" s="4" t="s">
        <v>3702</v>
      </c>
      <c r="K6211" s="4" t="s">
        <v>5365</v>
      </c>
      <c r="L6211" s="3"/>
      <c r="O6211" t="str">
        <f t="shared" si="195"/>
        <v>es_scmDeliveryArea_addArea</v>
      </c>
      <c r="P6211" s="3"/>
    </row>
    <row r="6212" spans="10:16" x14ac:dyDescent="0.45">
      <c r="J6212" s="4" t="s">
        <v>3702</v>
      </c>
      <c r="K6212" s="4" t="s">
        <v>5366</v>
      </c>
      <c r="L6212" s="3"/>
      <c r="O6212" t="str">
        <f t="shared" si="195"/>
        <v>es_scmDeliveryArea_addAreaCode</v>
      </c>
      <c r="P6212" s="3"/>
    </row>
    <row r="6213" spans="10:16" x14ac:dyDescent="0.45">
      <c r="J6213" s="4" t="s">
        <v>3702</v>
      </c>
      <c r="K6213" s="4" t="s">
        <v>2486</v>
      </c>
      <c r="L6213" s="3"/>
      <c r="O6213" t="str">
        <f t="shared" ref="O6213:O6276" si="196">J6213&amp;"_"&amp;K6213</f>
        <v>es_scmDeliveryArea_regDt</v>
      </c>
      <c r="P6213" s="3"/>
    </row>
    <row r="6214" spans="10:16" x14ac:dyDescent="0.45">
      <c r="J6214" s="4" t="s">
        <v>3702</v>
      </c>
      <c r="K6214" s="4" t="s">
        <v>2487</v>
      </c>
      <c r="L6214" s="3"/>
      <c r="O6214" t="str">
        <f t="shared" si="196"/>
        <v>es_scmDeliveryArea_modDt</v>
      </c>
      <c r="P6214" s="3"/>
    </row>
    <row r="6215" spans="10:16" x14ac:dyDescent="0.45">
      <c r="J6215" s="4" t="s">
        <v>3703</v>
      </c>
      <c r="K6215" s="4" t="s">
        <v>2450</v>
      </c>
      <c r="L6215" s="3" t="s">
        <v>5505</v>
      </c>
      <c r="O6215" t="str">
        <f t="shared" si="196"/>
        <v>es_scmDeliveryAreaGroup_sno</v>
      </c>
      <c r="P6215" s="3" t="s">
        <v>5505</v>
      </c>
    </row>
    <row r="6216" spans="10:16" x14ac:dyDescent="0.45">
      <c r="J6216" s="4" t="s">
        <v>3703</v>
      </c>
      <c r="K6216" s="4" t="s">
        <v>2621</v>
      </c>
      <c r="L6216" s="3"/>
      <c r="O6216" t="str">
        <f t="shared" si="196"/>
        <v>es_scmDeliveryAreaGroup_managerNo</v>
      </c>
      <c r="P6216" s="3"/>
    </row>
    <row r="6217" spans="10:16" x14ac:dyDescent="0.45">
      <c r="J6217" s="4" t="s">
        <v>3703</v>
      </c>
      <c r="K6217" s="4" t="s">
        <v>2654</v>
      </c>
      <c r="L6217" s="3" t="s">
        <v>5506</v>
      </c>
      <c r="O6217" t="str">
        <f t="shared" si="196"/>
        <v>es_scmDeliveryAreaGroup_scmNo</v>
      </c>
      <c r="P6217" s="3" t="s">
        <v>5506</v>
      </c>
    </row>
    <row r="6218" spans="10:16" x14ac:dyDescent="0.45">
      <c r="J6218" s="4" t="s">
        <v>3703</v>
      </c>
      <c r="K6218" s="4" t="s">
        <v>4454</v>
      </c>
      <c r="L6218" s="3"/>
      <c r="O6218" t="str">
        <f t="shared" si="196"/>
        <v>es_scmDeliveryAreaGroup_method</v>
      </c>
      <c r="P6218" s="3"/>
    </row>
    <row r="6219" spans="10:16" x14ac:dyDescent="0.45">
      <c r="J6219" s="4" t="s">
        <v>3703</v>
      </c>
      <c r="K6219" s="4" t="s">
        <v>5367</v>
      </c>
      <c r="L6219" s="3"/>
      <c r="O6219" t="str">
        <f t="shared" si="196"/>
        <v>es_scmDeliveryAreaGroup_description</v>
      </c>
      <c r="P6219" s="3"/>
    </row>
    <row r="6220" spans="10:16" x14ac:dyDescent="0.45">
      <c r="J6220" s="4" t="s">
        <v>3703</v>
      </c>
      <c r="K6220" s="4" t="s">
        <v>4560</v>
      </c>
      <c r="L6220" s="3"/>
      <c r="O6220" t="str">
        <f t="shared" si="196"/>
        <v>es_scmDeliveryAreaGroup_defaultFl</v>
      </c>
      <c r="P6220" s="3"/>
    </row>
    <row r="6221" spans="10:16" x14ac:dyDescent="0.45">
      <c r="J6221" s="4" t="s">
        <v>3703</v>
      </c>
      <c r="K6221" s="4" t="s">
        <v>2486</v>
      </c>
      <c r="L6221" s="3"/>
      <c r="O6221" t="str">
        <f t="shared" si="196"/>
        <v>es_scmDeliveryAreaGroup_regDt</v>
      </c>
      <c r="P6221" s="3"/>
    </row>
    <row r="6222" spans="10:16" x14ac:dyDescent="0.45">
      <c r="J6222" s="4" t="s">
        <v>3703</v>
      </c>
      <c r="K6222" s="4" t="s">
        <v>2487</v>
      </c>
      <c r="L6222" s="3"/>
      <c r="O6222" t="str">
        <f t="shared" si="196"/>
        <v>es_scmDeliveryAreaGroup_modDt</v>
      </c>
      <c r="P6222" s="3"/>
    </row>
    <row r="6223" spans="10:16" x14ac:dyDescent="0.45">
      <c r="J6223" s="4" t="s">
        <v>3704</v>
      </c>
      <c r="K6223" s="4" t="s">
        <v>2450</v>
      </c>
      <c r="L6223" s="3" t="s">
        <v>5505</v>
      </c>
      <c r="O6223" t="str">
        <f t="shared" si="196"/>
        <v>es_scmDeliveryBasic_sno</v>
      </c>
      <c r="P6223" s="3" t="s">
        <v>5505</v>
      </c>
    </row>
    <row r="6224" spans="10:16" x14ac:dyDescent="0.45">
      <c r="J6224" s="4" t="s">
        <v>3704</v>
      </c>
      <c r="K6224" s="4" t="s">
        <v>2621</v>
      </c>
      <c r="L6224" s="3"/>
      <c r="O6224" t="str">
        <f t="shared" si="196"/>
        <v>es_scmDeliveryBasic_managerNo</v>
      </c>
      <c r="P6224" s="3"/>
    </row>
    <row r="6225" spans="10:16" x14ac:dyDescent="0.45">
      <c r="J6225" s="4" t="s">
        <v>3704</v>
      </c>
      <c r="K6225" s="4" t="s">
        <v>2654</v>
      </c>
      <c r="L6225" s="3" t="s">
        <v>5506</v>
      </c>
      <c r="O6225" t="str">
        <f t="shared" si="196"/>
        <v>es_scmDeliveryBasic_scmNo</v>
      </c>
      <c r="P6225" s="3" t="s">
        <v>5506</v>
      </c>
    </row>
    <row r="6226" spans="10:16" x14ac:dyDescent="0.45">
      <c r="J6226" s="4" t="s">
        <v>3704</v>
      </c>
      <c r="K6226" s="4" t="s">
        <v>4454</v>
      </c>
      <c r="L6226" s="3"/>
      <c r="O6226" t="str">
        <f t="shared" si="196"/>
        <v>es_scmDeliveryBasic_method</v>
      </c>
      <c r="P6226" s="3"/>
    </row>
    <row r="6227" spans="10:16" x14ac:dyDescent="0.45">
      <c r="J6227" s="4" t="s">
        <v>3704</v>
      </c>
      <c r="K6227" s="4" t="s">
        <v>5367</v>
      </c>
      <c r="L6227" s="3"/>
      <c r="O6227" t="str">
        <f t="shared" si="196"/>
        <v>es_scmDeliveryBasic_description</v>
      </c>
      <c r="P6227" s="3"/>
    </row>
    <row r="6228" spans="10:16" x14ac:dyDescent="0.45">
      <c r="J6228" s="4" t="s">
        <v>3704</v>
      </c>
      <c r="K6228" s="4" t="s">
        <v>2925</v>
      </c>
      <c r="L6228" s="3"/>
      <c r="O6228" t="str">
        <f t="shared" si="196"/>
        <v>es_scmDeliveryBasic_deleteFl</v>
      </c>
      <c r="P6228" s="3"/>
    </row>
    <row r="6229" spans="10:16" x14ac:dyDescent="0.45">
      <c r="J6229" s="4" t="s">
        <v>3704</v>
      </c>
      <c r="K6229" s="4" t="s">
        <v>4560</v>
      </c>
      <c r="L6229" s="3"/>
      <c r="O6229" t="str">
        <f t="shared" si="196"/>
        <v>es_scmDeliveryBasic_defaultFl</v>
      </c>
      <c r="P6229" s="3"/>
    </row>
    <row r="6230" spans="10:16" x14ac:dyDescent="0.45">
      <c r="J6230" s="4" t="s">
        <v>3704</v>
      </c>
      <c r="K6230" s="4" t="s">
        <v>5368</v>
      </c>
      <c r="L6230" s="3"/>
      <c r="O6230" t="str">
        <f t="shared" si="196"/>
        <v>es_scmDeliveryBasic_collectFl</v>
      </c>
      <c r="P6230" s="3"/>
    </row>
    <row r="6231" spans="10:16" x14ac:dyDescent="0.45">
      <c r="J6231" s="4" t="s">
        <v>3704</v>
      </c>
      <c r="K6231" s="4" t="s">
        <v>4801</v>
      </c>
      <c r="L6231" s="3"/>
      <c r="O6231" t="str">
        <f t="shared" si="196"/>
        <v>es_scmDeliveryBasic_fixFl</v>
      </c>
      <c r="P6231" s="3"/>
    </row>
    <row r="6232" spans="10:16" x14ac:dyDescent="0.45">
      <c r="J6232" s="4" t="s">
        <v>3704</v>
      </c>
      <c r="K6232" s="4" t="s">
        <v>5369</v>
      </c>
      <c r="L6232" s="3" t="s">
        <v>5506</v>
      </c>
      <c r="O6232" t="str">
        <f t="shared" si="196"/>
        <v>es_scmDeliveryBasic_freeFl</v>
      </c>
      <c r="P6232" s="3" t="s">
        <v>5506</v>
      </c>
    </row>
    <row r="6233" spans="10:16" x14ac:dyDescent="0.45">
      <c r="J6233" s="4" t="s">
        <v>3704</v>
      </c>
      <c r="K6233" s="4" t="s">
        <v>5370</v>
      </c>
      <c r="L6233" s="3"/>
      <c r="O6233" t="str">
        <f t="shared" si="196"/>
        <v>es_scmDeliveryBasic_pricePlusStandard</v>
      </c>
      <c r="P6233" s="3"/>
    </row>
    <row r="6234" spans="10:16" x14ac:dyDescent="0.45">
      <c r="J6234" s="4" t="s">
        <v>3704</v>
      </c>
      <c r="K6234" s="4" t="s">
        <v>5371</v>
      </c>
      <c r="L6234" s="3"/>
      <c r="O6234" t="str">
        <f t="shared" si="196"/>
        <v>es_scmDeliveryBasic_priceMinusStandard</v>
      </c>
      <c r="P6234" s="3"/>
    </row>
    <row r="6235" spans="10:16" x14ac:dyDescent="0.45">
      <c r="J6235" s="4" t="s">
        <v>3704</v>
      </c>
      <c r="K6235" s="4" t="s">
        <v>5055</v>
      </c>
      <c r="L6235" s="3"/>
      <c r="O6235" t="str">
        <f t="shared" si="196"/>
        <v>es_scmDeliveryBasic_goodsDeliveryFl</v>
      </c>
      <c r="P6235" s="3"/>
    </row>
    <row r="6236" spans="10:16" x14ac:dyDescent="0.45">
      <c r="J6236" s="4" t="s">
        <v>3704</v>
      </c>
      <c r="K6236" s="4" t="s">
        <v>5372</v>
      </c>
      <c r="L6236" s="3"/>
      <c r="O6236" t="str">
        <f t="shared" si="196"/>
        <v>es_scmDeliveryBasic_sameGoodsDeliveryFl</v>
      </c>
      <c r="P6236" s="3"/>
    </row>
    <row r="6237" spans="10:16" x14ac:dyDescent="0.45">
      <c r="J6237" s="4" t="s">
        <v>3704</v>
      </c>
      <c r="K6237" s="4" t="s">
        <v>5373</v>
      </c>
      <c r="L6237" s="3"/>
      <c r="O6237" t="str">
        <f t="shared" si="196"/>
        <v>es_scmDeliveryBasic_areaFl</v>
      </c>
      <c r="P6237" s="3"/>
    </row>
    <row r="6238" spans="10:16" x14ac:dyDescent="0.45">
      <c r="J6238" s="4" t="s">
        <v>3704</v>
      </c>
      <c r="K6238" s="4" t="s">
        <v>5374</v>
      </c>
      <c r="L6238" s="3"/>
      <c r="O6238" t="str">
        <f t="shared" si="196"/>
        <v>es_scmDeliveryBasic_areaGroupNo</v>
      </c>
      <c r="P6238" s="3"/>
    </row>
    <row r="6239" spans="10:16" x14ac:dyDescent="0.45">
      <c r="J6239" s="4" t="s">
        <v>3704</v>
      </c>
      <c r="K6239" s="4" t="s">
        <v>5375</v>
      </c>
      <c r="L6239" s="3"/>
      <c r="O6239" t="str">
        <f t="shared" si="196"/>
        <v>es_scmDeliveryBasic_areaGroupBenefitFl</v>
      </c>
      <c r="P6239" s="3"/>
    </row>
    <row r="6240" spans="10:16" x14ac:dyDescent="0.45">
      <c r="J6240" s="4" t="s">
        <v>3704</v>
      </c>
      <c r="K6240" s="4" t="s">
        <v>2690</v>
      </c>
      <c r="L6240" s="3"/>
      <c r="O6240" t="str">
        <f t="shared" si="196"/>
        <v>es_scmDeliveryBasic_taxFreeFl</v>
      </c>
      <c r="P6240" s="3"/>
    </row>
    <row r="6241" spans="10:16" x14ac:dyDescent="0.45">
      <c r="J6241" s="4" t="s">
        <v>3704</v>
      </c>
      <c r="K6241" s="4" t="s">
        <v>2691</v>
      </c>
      <c r="L6241" s="3"/>
      <c r="O6241" t="str">
        <f t="shared" si="196"/>
        <v>es_scmDeliveryBasic_taxPercent</v>
      </c>
      <c r="P6241" s="3"/>
    </row>
    <row r="6242" spans="10:16" x14ac:dyDescent="0.45">
      <c r="J6242" s="4" t="s">
        <v>3704</v>
      </c>
      <c r="K6242" s="4" t="s">
        <v>5376</v>
      </c>
      <c r="L6242" s="3"/>
      <c r="O6242" t="str">
        <f t="shared" si="196"/>
        <v>es_scmDeliveryBasic_unstoringFl</v>
      </c>
      <c r="P6242" s="3"/>
    </row>
    <row r="6243" spans="10:16" x14ac:dyDescent="0.45">
      <c r="J6243" s="4" t="s">
        <v>3704</v>
      </c>
      <c r="K6243" s="4" t="s">
        <v>5302</v>
      </c>
      <c r="L6243" s="3"/>
      <c r="O6243" t="str">
        <f t="shared" si="196"/>
        <v>es_scmDeliveryBasic_unstoringZipcode</v>
      </c>
      <c r="P6243" s="3"/>
    </row>
    <row r="6244" spans="10:16" x14ac:dyDescent="0.45">
      <c r="J6244" s="4" t="s">
        <v>3704</v>
      </c>
      <c r="K6244" s="4" t="s">
        <v>5303</v>
      </c>
      <c r="L6244" s="3"/>
      <c r="O6244" t="str">
        <f t="shared" si="196"/>
        <v>es_scmDeliveryBasic_unstoringZonecode</v>
      </c>
      <c r="P6244" s="3"/>
    </row>
    <row r="6245" spans="10:16" x14ac:dyDescent="0.45">
      <c r="J6245" s="4" t="s">
        <v>3704</v>
      </c>
      <c r="K6245" s="4" t="s">
        <v>5304</v>
      </c>
      <c r="L6245" s="3"/>
      <c r="O6245" t="str">
        <f t="shared" si="196"/>
        <v>es_scmDeliveryBasic_unstoringAddress</v>
      </c>
      <c r="P6245" s="3"/>
    </row>
    <row r="6246" spans="10:16" x14ac:dyDescent="0.45">
      <c r="J6246" s="4" t="s">
        <v>3704</v>
      </c>
      <c r="K6246" s="4" t="s">
        <v>5305</v>
      </c>
      <c r="L6246" s="3"/>
      <c r="O6246" t="str">
        <f t="shared" si="196"/>
        <v>es_scmDeliveryBasic_unstoringAddressSub</v>
      </c>
      <c r="P6246" s="3"/>
    </row>
    <row r="6247" spans="10:16" x14ac:dyDescent="0.45">
      <c r="J6247" s="4" t="s">
        <v>3704</v>
      </c>
      <c r="K6247" s="4" t="s">
        <v>5377</v>
      </c>
      <c r="L6247" s="3"/>
      <c r="O6247" t="str">
        <f t="shared" si="196"/>
        <v>es_scmDeliveryBasic_returnFl</v>
      </c>
      <c r="P6247" s="3"/>
    </row>
    <row r="6248" spans="10:16" x14ac:dyDescent="0.45">
      <c r="J6248" s="4" t="s">
        <v>3704</v>
      </c>
      <c r="K6248" s="4" t="s">
        <v>5306</v>
      </c>
      <c r="L6248" s="3"/>
      <c r="O6248" t="str">
        <f t="shared" si="196"/>
        <v>es_scmDeliveryBasic_returnZipcode</v>
      </c>
      <c r="P6248" s="3"/>
    </row>
    <row r="6249" spans="10:16" x14ac:dyDescent="0.45">
      <c r="J6249" s="4" t="s">
        <v>3704</v>
      </c>
      <c r="K6249" s="4" t="s">
        <v>5307</v>
      </c>
      <c r="L6249" s="3"/>
      <c r="O6249" t="str">
        <f t="shared" si="196"/>
        <v>es_scmDeliveryBasic_returnZonecode</v>
      </c>
      <c r="P6249" s="3"/>
    </row>
    <row r="6250" spans="10:16" x14ac:dyDescent="0.45">
      <c r="J6250" s="4" t="s">
        <v>3704</v>
      </c>
      <c r="K6250" s="4" t="s">
        <v>5308</v>
      </c>
      <c r="L6250" s="3"/>
      <c r="O6250" t="str">
        <f t="shared" si="196"/>
        <v>es_scmDeliveryBasic_returnAddress</v>
      </c>
      <c r="P6250" s="3"/>
    </row>
    <row r="6251" spans="10:16" x14ac:dyDescent="0.45">
      <c r="J6251" s="4" t="s">
        <v>3704</v>
      </c>
      <c r="K6251" s="4" t="s">
        <v>5309</v>
      </c>
      <c r="L6251" s="3"/>
      <c r="O6251" t="str">
        <f t="shared" si="196"/>
        <v>es_scmDeliveryBasic_returnAddressSub</v>
      </c>
      <c r="P6251" s="3"/>
    </row>
    <row r="6252" spans="10:16" x14ac:dyDescent="0.45">
      <c r="J6252" s="4" t="s">
        <v>3704</v>
      </c>
      <c r="K6252" s="4" t="s">
        <v>5378</v>
      </c>
      <c r="L6252" s="3"/>
      <c r="O6252" t="str">
        <f t="shared" si="196"/>
        <v>es_scmDeliveryBasic_rangeLimitFl</v>
      </c>
      <c r="P6252" s="3"/>
    </row>
    <row r="6253" spans="10:16" x14ac:dyDescent="0.45">
      <c r="J6253" s="4" t="s">
        <v>3704</v>
      </c>
      <c r="K6253" s="4" t="s">
        <v>5379</v>
      </c>
      <c r="L6253" s="3"/>
      <c r="O6253" t="str">
        <f t="shared" si="196"/>
        <v>es_scmDeliveryBasic_rangeLimitWeight</v>
      </c>
      <c r="P6253" s="3"/>
    </row>
    <row r="6254" spans="10:16" x14ac:dyDescent="0.45">
      <c r="J6254" s="4" t="s">
        <v>3704</v>
      </c>
      <c r="K6254" s="4" t="s">
        <v>2505</v>
      </c>
      <c r="L6254" s="3"/>
      <c r="O6254" t="str">
        <f t="shared" si="196"/>
        <v>es_scmDeliveryBasic_deliveryMethodFl</v>
      </c>
      <c r="P6254" s="3"/>
    </row>
    <row r="6255" spans="10:16" x14ac:dyDescent="0.45">
      <c r="J6255" s="4" t="s">
        <v>3704</v>
      </c>
      <c r="K6255" s="4" t="s">
        <v>5380</v>
      </c>
      <c r="L6255" s="3"/>
      <c r="O6255" t="str">
        <f t="shared" si="196"/>
        <v>es_scmDeliveryBasic_deliveryVisitPayFl</v>
      </c>
      <c r="P6255" s="3"/>
    </row>
    <row r="6256" spans="10:16" x14ac:dyDescent="0.45">
      <c r="J6256" s="4" t="s">
        <v>3704</v>
      </c>
      <c r="K6256" s="4" t="s">
        <v>5381</v>
      </c>
      <c r="L6256" s="3"/>
      <c r="O6256" t="str">
        <f t="shared" si="196"/>
        <v>es_scmDeliveryBasic_deliveryConfigType</v>
      </c>
      <c r="P6256" s="3"/>
    </row>
    <row r="6257" spans="10:16" x14ac:dyDescent="0.45">
      <c r="J6257" s="4" t="s">
        <v>3704</v>
      </c>
      <c r="K6257" s="4" t="s">
        <v>5382</v>
      </c>
      <c r="L6257" s="3"/>
      <c r="O6257" t="str">
        <f t="shared" si="196"/>
        <v>es_scmDeliveryBasic_dmVisitTypeFl</v>
      </c>
      <c r="P6257" s="3"/>
    </row>
    <row r="6258" spans="10:16" x14ac:dyDescent="0.45">
      <c r="J6258" s="4" t="s">
        <v>3704</v>
      </c>
      <c r="K6258" s="4" t="s">
        <v>5383</v>
      </c>
      <c r="L6258" s="3"/>
      <c r="O6258" t="str">
        <f t="shared" si="196"/>
        <v>es_scmDeliveryBasic_dmVisitTypeZonecode</v>
      </c>
      <c r="P6258" s="3"/>
    </row>
    <row r="6259" spans="10:16" x14ac:dyDescent="0.45">
      <c r="J6259" s="4" t="s">
        <v>3704</v>
      </c>
      <c r="K6259" s="4" t="s">
        <v>5384</v>
      </c>
      <c r="L6259" s="3"/>
      <c r="O6259" t="str">
        <f t="shared" si="196"/>
        <v>es_scmDeliveryBasic_dmVisitTypeZipcode</v>
      </c>
      <c r="P6259" s="3"/>
    </row>
    <row r="6260" spans="10:16" x14ac:dyDescent="0.45">
      <c r="J6260" s="4" t="s">
        <v>3704</v>
      </c>
      <c r="K6260" s="4" t="s">
        <v>5385</v>
      </c>
      <c r="L6260" s="3"/>
      <c r="O6260" t="str">
        <f t="shared" si="196"/>
        <v>es_scmDeliveryBasic_dmVisitTypeAddress</v>
      </c>
      <c r="P6260" s="3"/>
    </row>
    <row r="6261" spans="10:16" x14ac:dyDescent="0.45">
      <c r="J6261" s="4" t="s">
        <v>3704</v>
      </c>
      <c r="K6261" s="4" t="s">
        <v>5386</v>
      </c>
      <c r="L6261" s="3"/>
      <c r="O6261" t="str">
        <f t="shared" si="196"/>
        <v>es_scmDeliveryBasic_dmVisitTypeAddressSub</v>
      </c>
      <c r="P6261" s="3"/>
    </row>
    <row r="6262" spans="10:16" x14ac:dyDescent="0.45">
      <c r="J6262" s="4" t="s">
        <v>3704</v>
      </c>
      <c r="K6262" s="4" t="s">
        <v>5387</v>
      </c>
      <c r="L6262" s="3"/>
      <c r="O6262" t="str">
        <f t="shared" si="196"/>
        <v>es_scmDeliveryBasic_dmVisitTypeDisplayFl</v>
      </c>
      <c r="P6262" s="3"/>
    </row>
    <row r="6263" spans="10:16" x14ac:dyDescent="0.45">
      <c r="J6263" s="4" t="s">
        <v>3704</v>
      </c>
      <c r="K6263" s="4" t="s">
        <v>5388</v>
      </c>
      <c r="L6263" s="3"/>
      <c r="O6263" t="str">
        <f t="shared" si="196"/>
        <v>es_scmDeliveryBasic_dmVisitAddressUseFl</v>
      </c>
      <c r="P6263" s="3"/>
    </row>
    <row r="6264" spans="10:16" x14ac:dyDescent="0.45">
      <c r="J6264" s="4" t="s">
        <v>3704</v>
      </c>
      <c r="K6264" s="4" t="s">
        <v>5389</v>
      </c>
      <c r="L6264" s="3"/>
      <c r="O6264" t="str">
        <f t="shared" si="196"/>
        <v>es_scmDeliveryBasic_rangeRepeat</v>
      </c>
      <c r="P6264" s="3"/>
    </row>
    <row r="6265" spans="10:16" x14ac:dyDescent="0.45">
      <c r="J6265" s="4" t="s">
        <v>3704</v>
      </c>
      <c r="K6265" s="4" t="s">
        <v>5390</v>
      </c>
      <c r="L6265" s="3"/>
      <c r="O6265" t="str">
        <f t="shared" si="196"/>
        <v>es_scmDeliveryBasic_addGoodsCountInclude</v>
      </c>
      <c r="P6265" s="3"/>
    </row>
    <row r="6266" spans="10:16" x14ac:dyDescent="0.45">
      <c r="J6266" s="4" t="s">
        <v>3704</v>
      </c>
      <c r="K6266" s="4" t="s">
        <v>2486</v>
      </c>
      <c r="L6266" s="3"/>
      <c r="O6266" t="str">
        <f t="shared" si="196"/>
        <v>es_scmDeliveryBasic_regDt</v>
      </c>
      <c r="P6266" s="3"/>
    </row>
    <row r="6267" spans="10:16" x14ac:dyDescent="0.45">
      <c r="J6267" s="4" t="s">
        <v>3704</v>
      </c>
      <c r="K6267" s="4" t="s">
        <v>2487</v>
      </c>
      <c r="L6267" s="3"/>
      <c r="O6267" t="str">
        <f t="shared" si="196"/>
        <v>es_scmDeliveryBasic_modDt</v>
      </c>
      <c r="P6267" s="3"/>
    </row>
    <row r="6268" spans="10:16" x14ac:dyDescent="0.45">
      <c r="J6268" s="4" t="s">
        <v>3705</v>
      </c>
      <c r="K6268" s="4" t="s">
        <v>2450</v>
      </c>
      <c r="L6268" s="3" t="s">
        <v>5505</v>
      </c>
      <c r="O6268" t="str">
        <f t="shared" si="196"/>
        <v>es_scmDeliveryCharge_sno</v>
      </c>
      <c r="P6268" s="3" t="s">
        <v>5505</v>
      </c>
    </row>
    <row r="6269" spans="10:16" x14ac:dyDescent="0.45">
      <c r="J6269" s="4" t="s">
        <v>3705</v>
      </c>
      <c r="K6269" s="4" t="s">
        <v>2654</v>
      </c>
      <c r="L6269" s="3" t="s">
        <v>5506</v>
      </c>
      <c r="O6269" t="str">
        <f t="shared" si="196"/>
        <v>es_scmDeliveryCharge_scmNo</v>
      </c>
      <c r="P6269" s="3" t="s">
        <v>5506</v>
      </c>
    </row>
    <row r="6270" spans="10:16" x14ac:dyDescent="0.45">
      <c r="J6270" s="4" t="s">
        <v>3705</v>
      </c>
      <c r="K6270" s="4" t="s">
        <v>5212</v>
      </c>
      <c r="L6270" s="3"/>
      <c r="O6270" t="str">
        <f t="shared" si="196"/>
        <v>es_scmDeliveryCharge_basicKey</v>
      </c>
      <c r="P6270" s="3"/>
    </row>
    <row r="6271" spans="10:16" x14ac:dyDescent="0.45">
      <c r="J6271" s="4" t="s">
        <v>3705</v>
      </c>
      <c r="K6271" s="4" t="s">
        <v>4454</v>
      </c>
      <c r="L6271" s="3"/>
      <c r="O6271" t="str">
        <f t="shared" si="196"/>
        <v>es_scmDeliveryCharge_method</v>
      </c>
      <c r="P6271" s="3"/>
    </row>
    <row r="6272" spans="10:16" x14ac:dyDescent="0.45">
      <c r="J6272" s="4" t="s">
        <v>3705</v>
      </c>
      <c r="K6272" s="4" t="s">
        <v>5391</v>
      </c>
      <c r="L6272" s="3" t="s">
        <v>5506</v>
      </c>
      <c r="O6272" t="str">
        <f t="shared" si="196"/>
        <v>es_scmDeliveryCharge_unitStart</v>
      </c>
      <c r="P6272" s="3" t="s">
        <v>5506</v>
      </c>
    </row>
    <row r="6273" spans="10:16" x14ac:dyDescent="0.45">
      <c r="J6273" s="4" t="s">
        <v>3705</v>
      </c>
      <c r="K6273" s="4" t="s">
        <v>5392</v>
      </c>
      <c r="L6273" s="3"/>
      <c r="O6273" t="str">
        <f t="shared" si="196"/>
        <v>es_scmDeliveryCharge_unitEnd</v>
      </c>
      <c r="P6273" s="3"/>
    </row>
    <row r="6274" spans="10:16" x14ac:dyDescent="0.45">
      <c r="J6274" s="4" t="s">
        <v>3705</v>
      </c>
      <c r="K6274" s="4" t="s">
        <v>5393</v>
      </c>
      <c r="L6274" s="3"/>
      <c r="O6274" t="str">
        <f t="shared" si="196"/>
        <v>es_scmDeliveryCharge_price</v>
      </c>
      <c r="P6274" s="3"/>
    </row>
    <row r="6275" spans="10:16" x14ac:dyDescent="0.45">
      <c r="J6275" s="4" t="s">
        <v>3705</v>
      </c>
      <c r="K6275" s="4" t="s">
        <v>5394</v>
      </c>
      <c r="L6275" s="3"/>
      <c r="O6275" t="str">
        <f t="shared" si="196"/>
        <v>es_scmDeliveryCharge_message</v>
      </c>
      <c r="P6275" s="3"/>
    </row>
    <row r="6276" spans="10:16" x14ac:dyDescent="0.45">
      <c r="J6276" s="4" t="s">
        <v>3705</v>
      </c>
      <c r="K6276" s="4" t="s">
        <v>2486</v>
      </c>
      <c r="L6276" s="3"/>
      <c r="O6276" t="str">
        <f t="shared" si="196"/>
        <v>es_scmDeliveryCharge_regDt</v>
      </c>
      <c r="P6276" s="3"/>
    </row>
    <row r="6277" spans="10:16" x14ac:dyDescent="0.45">
      <c r="J6277" s="4" t="s">
        <v>3705</v>
      </c>
      <c r="K6277" s="4" t="s">
        <v>2487</v>
      </c>
      <c r="L6277" s="3"/>
      <c r="O6277" t="str">
        <f t="shared" ref="O6277:O6340" si="197">J6277&amp;"_"&amp;K6277</f>
        <v>es_scmDeliveryCharge_modDt</v>
      </c>
      <c r="P6277" s="3"/>
    </row>
    <row r="6278" spans="10:16" x14ac:dyDescent="0.45">
      <c r="J6278" s="4" t="s">
        <v>3706</v>
      </c>
      <c r="K6278" s="4" t="s">
        <v>2654</v>
      </c>
      <c r="L6278" s="3" t="s">
        <v>5505</v>
      </c>
      <c r="O6278" t="str">
        <f t="shared" si="197"/>
        <v>es_scmManage_scmNo</v>
      </c>
      <c r="P6278" s="3" t="s">
        <v>5505</v>
      </c>
    </row>
    <row r="6279" spans="10:16" x14ac:dyDescent="0.45">
      <c r="J6279" s="4" t="s">
        <v>3706</v>
      </c>
      <c r="K6279" s="4" t="s">
        <v>4691</v>
      </c>
      <c r="L6279" s="3" t="s">
        <v>5506</v>
      </c>
      <c r="O6279" t="str">
        <f t="shared" si="197"/>
        <v>es_scmManage_companyNm</v>
      </c>
      <c r="P6279" s="3" t="s">
        <v>5506</v>
      </c>
    </row>
    <row r="6280" spans="10:16" x14ac:dyDescent="0.45">
      <c r="J6280" s="4" t="s">
        <v>3706</v>
      </c>
      <c r="K6280" s="4" t="s">
        <v>5395</v>
      </c>
      <c r="L6280" s="3"/>
      <c r="O6280" t="str">
        <f t="shared" si="197"/>
        <v>es_scmManage_scmType</v>
      </c>
      <c r="P6280" s="3"/>
    </row>
    <row r="6281" spans="10:16" x14ac:dyDescent="0.45">
      <c r="J6281" s="4" t="s">
        <v>3706</v>
      </c>
      <c r="K6281" s="4" t="s">
        <v>5396</v>
      </c>
      <c r="L6281" s="3"/>
      <c r="O6281" t="str">
        <f t="shared" si="197"/>
        <v>es_scmManage_scmCommission</v>
      </c>
      <c r="P6281" s="3"/>
    </row>
    <row r="6282" spans="10:16" x14ac:dyDescent="0.45">
      <c r="J6282" s="4" t="s">
        <v>3706</v>
      </c>
      <c r="K6282" s="4" t="s">
        <v>5397</v>
      </c>
      <c r="L6282" s="3"/>
      <c r="O6282" t="str">
        <f t="shared" si="197"/>
        <v>es_scmManage_scmCommissionDelivery</v>
      </c>
      <c r="P6282" s="3"/>
    </row>
    <row r="6283" spans="10:16" x14ac:dyDescent="0.45">
      <c r="J6283" s="4" t="s">
        <v>3706</v>
      </c>
      <c r="K6283" s="4" t="s">
        <v>5398</v>
      </c>
      <c r="L6283" s="3"/>
      <c r="O6283" t="str">
        <f t="shared" si="197"/>
        <v>es_scmManage_scmKind</v>
      </c>
      <c r="P6283" s="3"/>
    </row>
    <row r="6284" spans="10:16" x14ac:dyDescent="0.45">
      <c r="J6284" s="4" t="s">
        <v>3706</v>
      </c>
      <c r="K6284" s="4" t="s">
        <v>5399</v>
      </c>
      <c r="L6284" s="3"/>
      <c r="O6284" t="str">
        <f t="shared" si="197"/>
        <v>es_scmManage_scmCode</v>
      </c>
      <c r="P6284" s="3"/>
    </row>
    <row r="6285" spans="10:16" x14ac:dyDescent="0.45">
      <c r="J6285" s="4" t="s">
        <v>3706</v>
      </c>
      <c r="K6285" s="4" t="s">
        <v>2667</v>
      </c>
      <c r="L6285" s="3"/>
      <c r="O6285" t="str">
        <f t="shared" si="197"/>
        <v>es_scmManage_imageStorage</v>
      </c>
      <c r="P6285" s="3"/>
    </row>
    <row r="6286" spans="10:16" x14ac:dyDescent="0.45">
      <c r="J6286" s="4" t="s">
        <v>3706</v>
      </c>
      <c r="K6286" s="4" t="s">
        <v>5400</v>
      </c>
      <c r="L6286" s="3"/>
      <c r="O6286" t="str">
        <f t="shared" si="197"/>
        <v>es_scmManage_scmPermissionInsert</v>
      </c>
      <c r="P6286" s="3"/>
    </row>
    <row r="6287" spans="10:16" x14ac:dyDescent="0.45">
      <c r="J6287" s="4" t="s">
        <v>3706</v>
      </c>
      <c r="K6287" s="4" t="s">
        <v>5401</v>
      </c>
      <c r="L6287" s="3"/>
      <c r="O6287" t="str">
        <f t="shared" si="197"/>
        <v>es_scmManage_scmPermissionModify</v>
      </c>
      <c r="P6287" s="3"/>
    </row>
    <row r="6288" spans="10:16" x14ac:dyDescent="0.45">
      <c r="J6288" s="4" t="s">
        <v>3706</v>
      </c>
      <c r="K6288" s="4" t="s">
        <v>5402</v>
      </c>
      <c r="L6288" s="3"/>
      <c r="O6288" t="str">
        <f t="shared" si="197"/>
        <v>es_scmManage_scmPermissionDelete</v>
      </c>
      <c r="P6288" s="3"/>
    </row>
    <row r="6289" spans="10:16" x14ac:dyDescent="0.45">
      <c r="J6289" s="4" t="s">
        <v>3706</v>
      </c>
      <c r="K6289" s="4" t="s">
        <v>5310</v>
      </c>
      <c r="L6289" s="3"/>
      <c r="O6289" t="str">
        <f t="shared" si="197"/>
        <v>es_scmManage_ceoNm</v>
      </c>
      <c r="P6289" s="3"/>
    </row>
    <row r="6290" spans="10:16" x14ac:dyDescent="0.45">
      <c r="J6290" s="4" t="s">
        <v>3706</v>
      </c>
      <c r="K6290" s="4" t="s">
        <v>5082</v>
      </c>
      <c r="L6290" s="3"/>
      <c r="O6290" t="str">
        <f t="shared" si="197"/>
        <v>es_scmManage_businessNo</v>
      </c>
      <c r="P6290" s="3"/>
    </row>
    <row r="6291" spans="10:16" x14ac:dyDescent="0.45">
      <c r="J6291" s="4" t="s">
        <v>3706</v>
      </c>
      <c r="K6291" s="4" t="s">
        <v>5403</v>
      </c>
      <c r="L6291" s="3"/>
      <c r="O6291" t="str">
        <f t="shared" si="197"/>
        <v>es_scmManage_businessLicenseImage</v>
      </c>
      <c r="P6291" s="3"/>
    </row>
    <row r="6292" spans="10:16" x14ac:dyDescent="0.45">
      <c r="J6292" s="4" t="s">
        <v>3706</v>
      </c>
      <c r="K6292" s="4" t="s">
        <v>5404</v>
      </c>
      <c r="L6292" s="3"/>
      <c r="O6292" t="str">
        <f t="shared" si="197"/>
        <v>es_scmManage_mailOrderNo</v>
      </c>
      <c r="P6292" s="3"/>
    </row>
    <row r="6293" spans="10:16" x14ac:dyDescent="0.45">
      <c r="J6293" s="4" t="s">
        <v>3706</v>
      </c>
      <c r="K6293" s="4" t="s">
        <v>5405</v>
      </c>
      <c r="L6293" s="3"/>
      <c r="O6293" t="str">
        <f t="shared" si="197"/>
        <v>es_scmManage_onlineOrderSerial</v>
      </c>
      <c r="P6293" s="3"/>
    </row>
    <row r="6294" spans="10:16" x14ac:dyDescent="0.45">
      <c r="J6294" s="4" t="s">
        <v>3706</v>
      </c>
      <c r="K6294" s="4" t="s">
        <v>2843</v>
      </c>
      <c r="L6294" s="3"/>
      <c r="O6294" t="str">
        <f t="shared" si="197"/>
        <v>es_scmManage_service</v>
      </c>
      <c r="P6294" s="3"/>
    </row>
    <row r="6295" spans="10:16" x14ac:dyDescent="0.45">
      <c r="J6295" s="4" t="s">
        <v>3706</v>
      </c>
      <c r="K6295" s="4" t="s">
        <v>2844</v>
      </c>
      <c r="L6295" s="3"/>
      <c r="O6295" t="str">
        <f t="shared" si="197"/>
        <v>es_scmManage_item</v>
      </c>
      <c r="P6295" s="3"/>
    </row>
    <row r="6296" spans="10:16" x14ac:dyDescent="0.45">
      <c r="J6296" s="4" t="s">
        <v>3706</v>
      </c>
      <c r="K6296" s="4" t="s">
        <v>2832</v>
      </c>
      <c r="L6296" s="3"/>
      <c r="O6296" t="str">
        <f t="shared" si="197"/>
        <v>es_scmManage_email</v>
      </c>
      <c r="P6296" s="3"/>
    </row>
    <row r="6297" spans="10:16" x14ac:dyDescent="0.45">
      <c r="J6297" s="4" t="s">
        <v>3706</v>
      </c>
      <c r="K6297" s="4" t="s">
        <v>2833</v>
      </c>
      <c r="L6297" s="3"/>
      <c r="O6297" t="str">
        <f t="shared" si="197"/>
        <v>es_scmManage_zipcode</v>
      </c>
      <c r="P6297" s="3"/>
    </row>
    <row r="6298" spans="10:16" x14ac:dyDescent="0.45">
      <c r="J6298" s="4" t="s">
        <v>3706</v>
      </c>
      <c r="K6298" s="4" t="s">
        <v>2834</v>
      </c>
      <c r="L6298" s="3"/>
      <c r="O6298" t="str">
        <f t="shared" si="197"/>
        <v>es_scmManage_zonecode</v>
      </c>
      <c r="P6298" s="3"/>
    </row>
    <row r="6299" spans="10:16" x14ac:dyDescent="0.45">
      <c r="J6299" s="4" t="s">
        <v>3706</v>
      </c>
      <c r="K6299" s="4" t="s">
        <v>2835</v>
      </c>
      <c r="L6299" s="3"/>
      <c r="O6299" t="str">
        <f t="shared" si="197"/>
        <v>es_scmManage_address</v>
      </c>
      <c r="P6299" s="3"/>
    </row>
    <row r="6300" spans="10:16" x14ac:dyDescent="0.45">
      <c r="J6300" s="4" t="s">
        <v>3706</v>
      </c>
      <c r="K6300" s="4" t="s">
        <v>2836</v>
      </c>
      <c r="L6300" s="3"/>
      <c r="O6300" t="str">
        <f t="shared" si="197"/>
        <v>es_scmManage_addressSub</v>
      </c>
      <c r="P6300" s="3"/>
    </row>
    <row r="6301" spans="10:16" x14ac:dyDescent="0.45">
      <c r="J6301" s="4" t="s">
        <v>3706</v>
      </c>
      <c r="K6301" s="4" t="s">
        <v>5302</v>
      </c>
      <c r="L6301" s="3"/>
      <c r="O6301" t="str">
        <f t="shared" si="197"/>
        <v>es_scmManage_unstoringZipcode</v>
      </c>
      <c r="P6301" s="3"/>
    </row>
    <row r="6302" spans="10:16" x14ac:dyDescent="0.45">
      <c r="J6302" s="4" t="s">
        <v>3706</v>
      </c>
      <c r="K6302" s="4" t="s">
        <v>5303</v>
      </c>
      <c r="L6302" s="3"/>
      <c r="O6302" t="str">
        <f t="shared" si="197"/>
        <v>es_scmManage_unstoringZonecode</v>
      </c>
      <c r="P6302" s="3"/>
    </row>
    <row r="6303" spans="10:16" x14ac:dyDescent="0.45">
      <c r="J6303" s="4" t="s">
        <v>3706</v>
      </c>
      <c r="K6303" s="4" t="s">
        <v>5304</v>
      </c>
      <c r="L6303" s="3"/>
      <c r="O6303" t="str">
        <f t="shared" si="197"/>
        <v>es_scmManage_unstoringAddress</v>
      </c>
      <c r="P6303" s="3"/>
    </row>
    <row r="6304" spans="10:16" x14ac:dyDescent="0.45">
      <c r="J6304" s="4" t="s">
        <v>3706</v>
      </c>
      <c r="K6304" s="4" t="s">
        <v>5305</v>
      </c>
      <c r="L6304" s="3"/>
      <c r="O6304" t="str">
        <f t="shared" si="197"/>
        <v>es_scmManage_unstoringAddressSub</v>
      </c>
      <c r="P6304" s="3"/>
    </row>
    <row r="6305" spans="10:16" x14ac:dyDescent="0.45">
      <c r="J6305" s="4" t="s">
        <v>3706</v>
      </c>
      <c r="K6305" s="4" t="s">
        <v>5306</v>
      </c>
      <c r="L6305" s="3"/>
      <c r="O6305" t="str">
        <f t="shared" si="197"/>
        <v>es_scmManage_returnZipcode</v>
      </c>
      <c r="P6305" s="3"/>
    </row>
    <row r="6306" spans="10:16" x14ac:dyDescent="0.45">
      <c r="J6306" s="4" t="s">
        <v>3706</v>
      </c>
      <c r="K6306" s="4" t="s">
        <v>5307</v>
      </c>
      <c r="L6306" s="3"/>
      <c r="O6306" t="str">
        <f t="shared" si="197"/>
        <v>es_scmManage_returnZonecode</v>
      </c>
      <c r="P6306" s="3"/>
    </row>
    <row r="6307" spans="10:16" x14ac:dyDescent="0.45">
      <c r="J6307" s="4" t="s">
        <v>3706</v>
      </c>
      <c r="K6307" s="4" t="s">
        <v>5308</v>
      </c>
      <c r="L6307" s="3"/>
      <c r="O6307" t="str">
        <f t="shared" si="197"/>
        <v>es_scmManage_returnAddress</v>
      </c>
      <c r="P6307" s="3"/>
    </row>
    <row r="6308" spans="10:16" x14ac:dyDescent="0.45">
      <c r="J6308" s="4" t="s">
        <v>3706</v>
      </c>
      <c r="K6308" s="4" t="s">
        <v>5309</v>
      </c>
      <c r="L6308" s="3"/>
      <c r="O6308" t="str">
        <f t="shared" si="197"/>
        <v>es_scmManage_returnAddressSub</v>
      </c>
      <c r="P6308" s="3"/>
    </row>
    <row r="6309" spans="10:16" x14ac:dyDescent="0.45">
      <c r="J6309" s="4" t="s">
        <v>3706</v>
      </c>
      <c r="K6309" s="4" t="s">
        <v>2838</v>
      </c>
      <c r="L6309" s="3"/>
      <c r="O6309" t="str">
        <f t="shared" si="197"/>
        <v>es_scmManage_phone</v>
      </c>
      <c r="P6309" s="3"/>
    </row>
    <row r="6310" spans="10:16" x14ac:dyDescent="0.45">
      <c r="J6310" s="4" t="s">
        <v>3706</v>
      </c>
      <c r="K6310" s="4" t="s">
        <v>5406</v>
      </c>
      <c r="L6310" s="3"/>
      <c r="O6310" t="str">
        <f t="shared" si="197"/>
        <v>es_scmManage_centerPhone</v>
      </c>
      <c r="P6310" s="3"/>
    </row>
    <row r="6311" spans="10:16" x14ac:dyDescent="0.45">
      <c r="J6311" s="4" t="s">
        <v>3706</v>
      </c>
      <c r="K6311" s="4" t="s">
        <v>2841</v>
      </c>
      <c r="L6311" s="3"/>
      <c r="O6311" t="str">
        <f t="shared" si="197"/>
        <v>es_scmManage_fax</v>
      </c>
      <c r="P6311" s="3"/>
    </row>
    <row r="6312" spans="10:16" x14ac:dyDescent="0.45">
      <c r="J6312" s="4" t="s">
        <v>3706</v>
      </c>
      <c r="K6312" s="4" t="s">
        <v>5311</v>
      </c>
      <c r="L6312" s="3"/>
      <c r="O6312" t="str">
        <f t="shared" si="197"/>
        <v>es_scmManage_staff</v>
      </c>
      <c r="P6312" s="3"/>
    </row>
    <row r="6313" spans="10:16" x14ac:dyDescent="0.45">
      <c r="J6313" s="4" t="s">
        <v>3706</v>
      </c>
      <c r="K6313" s="4" t="s">
        <v>5407</v>
      </c>
      <c r="L6313" s="3"/>
      <c r="O6313" t="str">
        <f t="shared" si="197"/>
        <v>es_scmManage_account</v>
      </c>
      <c r="P6313" s="3"/>
    </row>
    <row r="6314" spans="10:16" x14ac:dyDescent="0.45">
      <c r="J6314" s="4" t="s">
        <v>3706</v>
      </c>
      <c r="K6314" s="4" t="s">
        <v>4821</v>
      </c>
      <c r="L6314" s="3"/>
      <c r="O6314" t="str">
        <f t="shared" si="197"/>
        <v>es_scmManage_functionAuth</v>
      </c>
      <c r="P6314" s="3"/>
    </row>
    <row r="6315" spans="10:16" x14ac:dyDescent="0.45">
      <c r="J6315" s="4" t="s">
        <v>3706</v>
      </c>
      <c r="K6315" s="4" t="s">
        <v>5408</v>
      </c>
      <c r="L6315" s="3"/>
      <c r="O6315" t="str">
        <f t="shared" si="197"/>
        <v>es_scmManage_addInfo</v>
      </c>
      <c r="P6315" s="3"/>
    </row>
    <row r="6316" spans="10:16" x14ac:dyDescent="0.45">
      <c r="J6316" s="4" t="s">
        <v>3706</v>
      </c>
      <c r="K6316" s="4" t="s">
        <v>5409</v>
      </c>
      <c r="L6316" s="3"/>
      <c r="O6316" t="str">
        <f t="shared" si="197"/>
        <v>es_scmManage_scmInsertAdminId</v>
      </c>
      <c r="P6316" s="3"/>
    </row>
    <row r="6317" spans="10:16" x14ac:dyDescent="0.45">
      <c r="J6317" s="4" t="s">
        <v>3706</v>
      </c>
      <c r="K6317" s="4" t="s">
        <v>2621</v>
      </c>
      <c r="L6317" s="3"/>
      <c r="O6317" t="str">
        <f t="shared" si="197"/>
        <v>es_scmManage_managerNo</v>
      </c>
      <c r="P6317" s="3"/>
    </row>
    <row r="6318" spans="10:16" x14ac:dyDescent="0.45">
      <c r="J6318" s="4" t="s">
        <v>3706</v>
      </c>
      <c r="K6318" s="4" t="s">
        <v>2794</v>
      </c>
      <c r="L6318" s="3"/>
      <c r="O6318" t="str">
        <f t="shared" si="197"/>
        <v>es_scmManage_delFl</v>
      </c>
      <c r="P6318" s="3"/>
    </row>
    <row r="6319" spans="10:16" x14ac:dyDescent="0.45">
      <c r="J6319" s="4" t="s">
        <v>3706</v>
      </c>
      <c r="K6319" s="4" t="s">
        <v>2486</v>
      </c>
      <c r="L6319" s="3"/>
      <c r="O6319" t="str">
        <f t="shared" si="197"/>
        <v>es_scmManage_regDt</v>
      </c>
      <c r="P6319" s="3"/>
    </row>
    <row r="6320" spans="10:16" x14ac:dyDescent="0.45">
      <c r="J6320" s="4" t="s">
        <v>3706</v>
      </c>
      <c r="K6320" s="4" t="s">
        <v>2487</v>
      </c>
      <c r="L6320" s="3"/>
      <c r="O6320" t="str">
        <f t="shared" si="197"/>
        <v>es_scmManage_modDt</v>
      </c>
      <c r="P6320" s="3"/>
    </row>
    <row r="6321" spans="10:16" x14ac:dyDescent="0.45">
      <c r="J6321" s="4" t="s">
        <v>3707</v>
      </c>
      <c r="K6321" s="4" t="s">
        <v>2450</v>
      </c>
      <c r="L6321" s="3" t="s">
        <v>5505</v>
      </c>
      <c r="O6321" t="str">
        <f t="shared" si="197"/>
        <v>es_searchWordStatistics_sno</v>
      </c>
      <c r="P6321" s="3" t="s">
        <v>5505</v>
      </c>
    </row>
    <row r="6322" spans="10:16" x14ac:dyDescent="0.45">
      <c r="J6322" s="4" t="s">
        <v>3707</v>
      </c>
      <c r="K6322" s="4" t="s">
        <v>2496</v>
      </c>
      <c r="L6322" s="3"/>
      <c r="O6322" t="str">
        <f t="shared" si="197"/>
        <v>es_searchWordStatistics_mallSno</v>
      </c>
      <c r="P6322" s="3"/>
    </row>
    <row r="6323" spans="10:16" x14ac:dyDescent="0.45">
      <c r="J6323" s="4" t="s">
        <v>3707</v>
      </c>
      <c r="K6323" s="4" t="s">
        <v>5410</v>
      </c>
      <c r="L6323" s="3"/>
      <c r="O6323" t="str">
        <f t="shared" si="197"/>
        <v>es_searchWordStatistics_keyword</v>
      </c>
      <c r="P6323" s="3"/>
    </row>
    <row r="6324" spans="10:16" x14ac:dyDescent="0.45">
      <c r="J6324" s="4" t="s">
        <v>3707</v>
      </c>
      <c r="K6324" s="4" t="s">
        <v>5411</v>
      </c>
      <c r="L6324" s="3"/>
      <c r="O6324" t="str">
        <f t="shared" si="197"/>
        <v>es_searchWordStatistics_resultCount</v>
      </c>
      <c r="P6324" s="3"/>
    </row>
    <row r="6325" spans="10:16" x14ac:dyDescent="0.45">
      <c r="J6325" s="4" t="s">
        <v>3707</v>
      </c>
      <c r="K6325" s="4" t="s">
        <v>5412</v>
      </c>
      <c r="L6325" s="3"/>
      <c r="O6325" t="str">
        <f t="shared" si="197"/>
        <v>es_searchWordStatistics_os</v>
      </c>
      <c r="P6325" s="3"/>
    </row>
    <row r="6326" spans="10:16" x14ac:dyDescent="0.45">
      <c r="J6326" s="4" t="s">
        <v>3707</v>
      </c>
      <c r="K6326" s="4" t="s">
        <v>2486</v>
      </c>
      <c r="L6326" s="3"/>
      <c r="O6326" t="str">
        <f t="shared" si="197"/>
        <v>es_searchWordStatistics_regDt</v>
      </c>
      <c r="P6326" s="3"/>
    </row>
    <row r="6327" spans="10:16" x14ac:dyDescent="0.45">
      <c r="J6327" s="4" t="s">
        <v>3707</v>
      </c>
      <c r="K6327" s="4" t="s">
        <v>2487</v>
      </c>
      <c r="L6327" s="3"/>
      <c r="O6327" t="str">
        <f t="shared" si="197"/>
        <v>es_searchWordStatistics_modDt</v>
      </c>
      <c r="P6327" s="3"/>
    </row>
    <row r="6328" spans="10:16" x14ac:dyDescent="0.45">
      <c r="J6328" s="4" t="s">
        <v>3708</v>
      </c>
      <c r="K6328" s="4" t="s">
        <v>2450</v>
      </c>
      <c r="L6328" s="3" t="s">
        <v>5505</v>
      </c>
      <c r="O6328" t="str">
        <f t="shared" si="197"/>
        <v>es_seoTag_sno</v>
      </c>
      <c r="P6328" s="3" t="s">
        <v>5505</v>
      </c>
    </row>
    <row r="6329" spans="10:16" x14ac:dyDescent="0.45">
      <c r="J6329" s="4" t="s">
        <v>3708</v>
      </c>
      <c r="K6329" s="4" t="s">
        <v>5413</v>
      </c>
      <c r="L6329" s="3"/>
      <c r="O6329" t="str">
        <f t="shared" si="197"/>
        <v>es_seoTag_path</v>
      </c>
      <c r="P6329" s="3"/>
    </row>
    <row r="6330" spans="10:16" x14ac:dyDescent="0.45">
      <c r="J6330" s="4" t="s">
        <v>3708</v>
      </c>
      <c r="K6330" s="4" t="s">
        <v>2496</v>
      </c>
      <c r="L6330" s="3"/>
      <c r="O6330" t="str">
        <f t="shared" si="197"/>
        <v>es_seoTag_mallSno</v>
      </c>
      <c r="P6330" s="3"/>
    </row>
    <row r="6331" spans="10:16" x14ac:dyDescent="0.45">
      <c r="J6331" s="4" t="s">
        <v>3708</v>
      </c>
      <c r="K6331" s="4" t="s">
        <v>4158</v>
      </c>
      <c r="L6331" s="3"/>
      <c r="O6331" t="str">
        <f t="shared" si="197"/>
        <v>es_seoTag_deviceFl</v>
      </c>
      <c r="P6331" s="3"/>
    </row>
    <row r="6332" spans="10:16" x14ac:dyDescent="0.45">
      <c r="J6332" s="4" t="s">
        <v>3708</v>
      </c>
      <c r="K6332" s="4" t="s">
        <v>5414</v>
      </c>
      <c r="L6332" s="3"/>
      <c r="O6332" t="str">
        <f t="shared" si="197"/>
        <v>es_seoTag_pageCode</v>
      </c>
      <c r="P6332" s="3"/>
    </row>
    <row r="6333" spans="10:16" x14ac:dyDescent="0.45">
      <c r="J6333" s="4" t="s">
        <v>3708</v>
      </c>
      <c r="K6333" s="4" t="s">
        <v>4155</v>
      </c>
      <c r="L6333" s="3"/>
      <c r="O6333" t="str">
        <f t="shared" si="197"/>
        <v>es_seoTag_title</v>
      </c>
      <c r="P6333" s="3"/>
    </row>
    <row r="6334" spans="10:16" x14ac:dyDescent="0.45">
      <c r="J6334" s="4" t="s">
        <v>3708</v>
      </c>
      <c r="K6334" s="4" t="s">
        <v>5415</v>
      </c>
      <c r="L6334" s="3"/>
      <c r="O6334" t="str">
        <f t="shared" si="197"/>
        <v>es_seoTag_author</v>
      </c>
      <c r="P6334" s="3"/>
    </row>
    <row r="6335" spans="10:16" x14ac:dyDescent="0.45">
      <c r="J6335" s="4" t="s">
        <v>3708</v>
      </c>
      <c r="K6335" s="4" t="s">
        <v>5367</v>
      </c>
      <c r="L6335" s="3"/>
      <c r="O6335" t="str">
        <f t="shared" si="197"/>
        <v>es_seoTag_description</v>
      </c>
      <c r="P6335" s="3"/>
    </row>
    <row r="6336" spans="10:16" x14ac:dyDescent="0.45">
      <c r="J6336" s="4" t="s">
        <v>3708</v>
      </c>
      <c r="K6336" s="4" t="s">
        <v>5410</v>
      </c>
      <c r="L6336" s="3"/>
      <c r="O6336" t="str">
        <f t="shared" si="197"/>
        <v>es_seoTag_keyword</v>
      </c>
      <c r="P6336" s="3"/>
    </row>
    <row r="6337" spans="10:16" x14ac:dyDescent="0.45">
      <c r="J6337" s="4" t="s">
        <v>3708</v>
      </c>
      <c r="K6337" s="4" t="s">
        <v>2486</v>
      </c>
      <c r="L6337" s="3"/>
      <c r="O6337" t="str">
        <f t="shared" si="197"/>
        <v>es_seoTag_regDt</v>
      </c>
      <c r="P6337" s="3"/>
    </row>
    <row r="6338" spans="10:16" x14ac:dyDescent="0.45">
      <c r="J6338" s="4" t="s">
        <v>3708</v>
      </c>
      <c r="K6338" s="4" t="s">
        <v>2487</v>
      </c>
      <c r="L6338" s="3"/>
      <c r="O6338" t="str">
        <f t="shared" si="197"/>
        <v>es_seoTag_modDt</v>
      </c>
      <c r="P6338" s="3"/>
    </row>
    <row r="6339" spans="10:16" x14ac:dyDescent="0.45">
      <c r="J6339" s="4" t="s">
        <v>3709</v>
      </c>
      <c r="K6339" s="4" t="s">
        <v>2450</v>
      </c>
      <c r="L6339" s="3" t="s">
        <v>5505</v>
      </c>
      <c r="O6339" t="str">
        <f t="shared" si="197"/>
        <v>es_shortUrl_sno</v>
      </c>
      <c r="P6339" s="3" t="s">
        <v>5505</v>
      </c>
    </row>
    <row r="6340" spans="10:16" x14ac:dyDescent="0.45">
      <c r="J6340" s="4" t="s">
        <v>3709</v>
      </c>
      <c r="K6340" s="4" t="s">
        <v>2621</v>
      </c>
      <c r="L6340" s="3"/>
      <c r="O6340" t="str">
        <f t="shared" si="197"/>
        <v>es_shortUrl_managerNo</v>
      </c>
      <c r="P6340" s="3"/>
    </row>
    <row r="6341" spans="10:16" x14ac:dyDescent="0.45">
      <c r="J6341" s="4" t="s">
        <v>3709</v>
      </c>
      <c r="K6341" s="4" t="s">
        <v>5416</v>
      </c>
      <c r="L6341" s="3"/>
      <c r="O6341" t="str">
        <f t="shared" ref="O6341:O6404" si="198">J6341&amp;"_"&amp;K6341</f>
        <v>es_shortUrl_id</v>
      </c>
      <c r="P6341" s="3"/>
    </row>
    <row r="6342" spans="10:16" x14ac:dyDescent="0.45">
      <c r="J6342" s="4" t="s">
        <v>3709</v>
      </c>
      <c r="K6342" s="4" t="s">
        <v>5417</v>
      </c>
      <c r="L6342" s="3"/>
      <c r="O6342" t="str">
        <f t="shared" si="198"/>
        <v>es_shortUrl_shortUrl</v>
      </c>
      <c r="P6342" s="3"/>
    </row>
    <row r="6343" spans="10:16" x14ac:dyDescent="0.45">
      <c r="J6343" s="4" t="s">
        <v>3709</v>
      </c>
      <c r="K6343" s="4" t="s">
        <v>5418</v>
      </c>
      <c r="L6343" s="3"/>
      <c r="O6343" t="str">
        <f t="shared" si="198"/>
        <v>es_shortUrl_longUrl</v>
      </c>
      <c r="P6343" s="3"/>
    </row>
    <row r="6344" spans="10:16" x14ac:dyDescent="0.45">
      <c r="J6344" s="4" t="s">
        <v>3709</v>
      </c>
      <c r="K6344" s="4" t="s">
        <v>5367</v>
      </c>
      <c r="L6344" s="3"/>
      <c r="O6344" t="str">
        <f t="shared" si="198"/>
        <v>es_shortUrl_description</v>
      </c>
      <c r="P6344" s="3"/>
    </row>
    <row r="6345" spans="10:16" x14ac:dyDescent="0.45">
      <c r="J6345" s="4" t="s">
        <v>3709</v>
      </c>
      <c r="K6345" s="4" t="s">
        <v>5419</v>
      </c>
      <c r="L6345" s="3"/>
      <c r="O6345" t="str">
        <f t="shared" si="198"/>
        <v>es_shortUrl_count</v>
      </c>
      <c r="P6345" s="3"/>
    </row>
    <row r="6346" spans="10:16" x14ac:dyDescent="0.45">
      <c r="J6346" s="4" t="s">
        <v>3709</v>
      </c>
      <c r="K6346" s="4" t="s">
        <v>2486</v>
      </c>
      <c r="L6346" s="3"/>
      <c r="O6346" t="str">
        <f t="shared" si="198"/>
        <v>es_shortUrl_regDt</v>
      </c>
      <c r="P6346" s="3"/>
    </row>
    <row r="6347" spans="10:16" x14ac:dyDescent="0.45">
      <c r="J6347" s="4" t="s">
        <v>3709</v>
      </c>
      <c r="K6347" s="4" t="s">
        <v>2487</v>
      </c>
      <c r="L6347" s="3"/>
      <c r="O6347" t="str">
        <f t="shared" si="198"/>
        <v>es_shortUrl_modDt</v>
      </c>
      <c r="P6347" s="3"/>
    </row>
    <row r="6348" spans="10:16" x14ac:dyDescent="0.45">
      <c r="J6348" s="4" t="s">
        <v>3710</v>
      </c>
      <c r="K6348" s="4" t="s">
        <v>2450</v>
      </c>
      <c r="L6348" s="3" t="s">
        <v>5505</v>
      </c>
      <c r="O6348" t="str">
        <f t="shared" si="198"/>
        <v>es_shortUrlStatistics_sno</v>
      </c>
      <c r="P6348" s="3" t="s">
        <v>5505</v>
      </c>
    </row>
    <row r="6349" spans="10:16" x14ac:dyDescent="0.45">
      <c r="J6349" s="4" t="s">
        <v>3710</v>
      </c>
      <c r="K6349" s="4" t="s">
        <v>5420</v>
      </c>
      <c r="L6349" s="3"/>
      <c r="O6349" t="str">
        <f t="shared" si="198"/>
        <v>es_shortUrlStatistics_shortUrlNo</v>
      </c>
      <c r="P6349" s="3"/>
    </row>
    <row r="6350" spans="10:16" x14ac:dyDescent="0.45">
      <c r="J6350" s="4" t="s">
        <v>3710</v>
      </c>
      <c r="K6350" s="4" t="s">
        <v>5421</v>
      </c>
      <c r="L6350" s="3"/>
      <c r="O6350" t="str">
        <f t="shared" si="198"/>
        <v>es_shortUrlStatistics_year</v>
      </c>
      <c r="P6350" s="3"/>
    </row>
    <row r="6351" spans="10:16" x14ac:dyDescent="0.45">
      <c r="J6351" s="4" t="s">
        <v>3710</v>
      </c>
      <c r="K6351" s="4" t="s">
        <v>5422</v>
      </c>
      <c r="L6351" s="3"/>
      <c r="O6351" t="str">
        <f t="shared" si="198"/>
        <v>es_shortUrlStatistics_month</v>
      </c>
      <c r="P6351" s="3"/>
    </row>
    <row r="6352" spans="10:16" x14ac:dyDescent="0.45">
      <c r="J6352" s="4" t="s">
        <v>3710</v>
      </c>
      <c r="K6352" s="4" t="s">
        <v>5423</v>
      </c>
      <c r="L6352" s="3"/>
      <c r="O6352" t="str">
        <f t="shared" si="198"/>
        <v>es_shortUrlStatistics_day</v>
      </c>
      <c r="P6352" s="3"/>
    </row>
    <row r="6353" spans="10:16" x14ac:dyDescent="0.45">
      <c r="J6353" s="4" t="s">
        <v>3710</v>
      </c>
      <c r="K6353" s="4" t="s">
        <v>5419</v>
      </c>
      <c r="L6353" s="3"/>
      <c r="O6353" t="str">
        <f t="shared" si="198"/>
        <v>es_shortUrlStatistics_count</v>
      </c>
      <c r="P6353" s="3"/>
    </row>
    <row r="6354" spans="10:16" x14ac:dyDescent="0.45">
      <c r="J6354" s="4" t="s">
        <v>3710</v>
      </c>
      <c r="K6354" s="4" t="s">
        <v>2486</v>
      </c>
      <c r="L6354" s="3"/>
      <c r="O6354" t="str">
        <f t="shared" si="198"/>
        <v>es_shortUrlStatistics_regDt</v>
      </c>
      <c r="P6354" s="3"/>
    </row>
    <row r="6355" spans="10:16" x14ac:dyDescent="0.45">
      <c r="J6355" s="4" t="s">
        <v>3710</v>
      </c>
      <c r="K6355" s="4" t="s">
        <v>2487</v>
      </c>
      <c r="L6355" s="3"/>
      <c r="O6355" t="str">
        <f t="shared" si="198"/>
        <v>es_shortUrlStatistics_modDt</v>
      </c>
      <c r="P6355" s="3"/>
    </row>
    <row r="6356" spans="10:16" x14ac:dyDescent="0.45">
      <c r="J6356" s="4" t="s">
        <v>3711</v>
      </c>
      <c r="K6356" s="4" t="s">
        <v>2450</v>
      </c>
      <c r="L6356" s="3" t="s">
        <v>5505</v>
      </c>
      <c r="O6356" t="str">
        <f t="shared" si="198"/>
        <v>es_sms080_sno</v>
      </c>
      <c r="P6356" s="3" t="s">
        <v>5505</v>
      </c>
    </row>
    <row r="6357" spans="10:16" x14ac:dyDescent="0.45">
      <c r="J6357" s="4" t="s">
        <v>3711</v>
      </c>
      <c r="K6357" s="4" t="s">
        <v>5424</v>
      </c>
      <c r="L6357" s="3" t="s">
        <v>5507</v>
      </c>
      <c r="O6357" t="str">
        <f t="shared" si="198"/>
        <v>es_sms080_rejectCellPhone</v>
      </c>
      <c r="P6357" s="3" t="s">
        <v>5507</v>
      </c>
    </row>
    <row r="6358" spans="10:16" x14ac:dyDescent="0.45">
      <c r="J6358" s="4" t="s">
        <v>3711</v>
      </c>
      <c r="K6358" s="4" t="s">
        <v>5425</v>
      </c>
      <c r="L6358" s="3"/>
      <c r="O6358" t="str">
        <f t="shared" si="198"/>
        <v>es_sms080_rejectDt</v>
      </c>
      <c r="P6358" s="3"/>
    </row>
    <row r="6359" spans="10:16" x14ac:dyDescent="0.45">
      <c r="J6359" s="4" t="s">
        <v>3711</v>
      </c>
      <c r="K6359" s="4" t="s">
        <v>2486</v>
      </c>
      <c r="L6359" s="3"/>
      <c r="O6359" t="str">
        <f t="shared" si="198"/>
        <v>es_sms080_regDt</v>
      </c>
      <c r="P6359" s="3"/>
    </row>
    <row r="6360" spans="10:16" x14ac:dyDescent="0.45">
      <c r="J6360" s="4" t="s">
        <v>3711</v>
      </c>
      <c r="K6360" s="4" t="s">
        <v>2487</v>
      </c>
      <c r="L6360" s="3"/>
      <c r="O6360" t="str">
        <f t="shared" si="198"/>
        <v>es_sms080_modDt</v>
      </c>
      <c r="P6360" s="3"/>
    </row>
    <row r="6361" spans="10:16" x14ac:dyDescent="0.45">
      <c r="J6361" s="4" t="s">
        <v>3712</v>
      </c>
      <c r="K6361" s="4" t="s">
        <v>2450</v>
      </c>
      <c r="L6361" s="3" t="s">
        <v>5505</v>
      </c>
      <c r="O6361" t="str">
        <f t="shared" si="198"/>
        <v>es_smsContents_sno</v>
      </c>
      <c r="P6361" s="3" t="s">
        <v>5505</v>
      </c>
    </row>
    <row r="6362" spans="10:16" x14ac:dyDescent="0.45">
      <c r="J6362" s="4" t="s">
        <v>3712</v>
      </c>
      <c r="K6362" s="4" t="s">
        <v>4717</v>
      </c>
      <c r="L6362" s="3" t="s">
        <v>5506</v>
      </c>
      <c r="O6362" t="str">
        <f t="shared" si="198"/>
        <v>es_smsContents_smsType</v>
      </c>
      <c r="P6362" s="3" t="s">
        <v>5506</v>
      </c>
    </row>
    <row r="6363" spans="10:16" x14ac:dyDescent="0.45">
      <c r="J6363" s="4" t="s">
        <v>3712</v>
      </c>
      <c r="K6363" s="4" t="s">
        <v>5426</v>
      </c>
      <c r="L6363" s="3" t="s">
        <v>5506</v>
      </c>
      <c r="O6363" t="str">
        <f t="shared" si="198"/>
        <v>es_smsContents_smsAutoCode</v>
      </c>
      <c r="P6363" s="3" t="s">
        <v>5506</v>
      </c>
    </row>
    <row r="6364" spans="10:16" x14ac:dyDescent="0.45">
      <c r="J6364" s="4" t="s">
        <v>3712</v>
      </c>
      <c r="K6364" s="4" t="s">
        <v>5427</v>
      </c>
      <c r="L6364" s="3"/>
      <c r="O6364" t="str">
        <f t="shared" si="198"/>
        <v>es_smsContents_smsAutoType</v>
      </c>
      <c r="P6364" s="3"/>
    </row>
    <row r="6365" spans="10:16" x14ac:dyDescent="0.45">
      <c r="J6365" s="4" t="s">
        <v>3712</v>
      </c>
      <c r="K6365" s="4" t="s">
        <v>2463</v>
      </c>
      <c r="L6365" s="3"/>
      <c r="O6365" t="str">
        <f t="shared" si="198"/>
        <v>es_smsContents_subject</v>
      </c>
      <c r="P6365" s="3"/>
    </row>
    <row r="6366" spans="10:16" x14ac:dyDescent="0.45">
      <c r="J6366" s="4" t="s">
        <v>3712</v>
      </c>
      <c r="K6366" s="4" t="s">
        <v>2465</v>
      </c>
      <c r="L6366" s="3"/>
      <c r="O6366" t="str">
        <f t="shared" si="198"/>
        <v>es_smsContents_contents</v>
      </c>
      <c r="P6366" s="3"/>
    </row>
    <row r="6367" spans="10:16" x14ac:dyDescent="0.45">
      <c r="J6367" s="4" t="s">
        <v>3712</v>
      </c>
      <c r="K6367" s="4" t="s">
        <v>5367</v>
      </c>
      <c r="L6367" s="3"/>
      <c r="O6367" t="str">
        <f t="shared" si="198"/>
        <v>es_smsContents_description</v>
      </c>
      <c r="P6367" s="3"/>
    </row>
    <row r="6368" spans="10:16" x14ac:dyDescent="0.45">
      <c r="J6368" s="4" t="s">
        <v>3712</v>
      </c>
      <c r="K6368" s="4" t="s">
        <v>5428</v>
      </c>
      <c r="L6368" s="3"/>
      <c r="O6368" t="str">
        <f t="shared" si="198"/>
        <v>es_smsContents_isUserBasic</v>
      </c>
      <c r="P6368" s="3"/>
    </row>
    <row r="6369" spans="10:16" x14ac:dyDescent="0.45">
      <c r="J6369" s="4" t="s">
        <v>3712</v>
      </c>
      <c r="K6369" s="4" t="s">
        <v>2486</v>
      </c>
      <c r="L6369" s="3"/>
      <c r="O6369" t="str">
        <f t="shared" si="198"/>
        <v>es_smsContents_regDt</v>
      </c>
      <c r="P6369" s="3"/>
    </row>
    <row r="6370" spans="10:16" x14ac:dyDescent="0.45">
      <c r="J6370" s="4" t="s">
        <v>3712</v>
      </c>
      <c r="K6370" s="4" t="s">
        <v>2487</v>
      </c>
      <c r="L6370" s="3"/>
      <c r="O6370" t="str">
        <f t="shared" si="198"/>
        <v>es_smsContents_modDt</v>
      </c>
      <c r="P6370" s="3"/>
    </row>
    <row r="6371" spans="10:16" x14ac:dyDescent="0.45">
      <c r="J6371" s="4" t="s">
        <v>3713</v>
      </c>
      <c r="K6371" s="4" t="s">
        <v>2450</v>
      </c>
      <c r="L6371" s="3" t="s">
        <v>5505</v>
      </c>
      <c r="O6371" t="str">
        <f t="shared" si="198"/>
        <v>es_smsExcelLog_sno</v>
      </c>
      <c r="P6371" s="3" t="s">
        <v>5505</v>
      </c>
    </row>
    <row r="6372" spans="10:16" x14ac:dyDescent="0.45">
      <c r="J6372" s="4" t="s">
        <v>3713</v>
      </c>
      <c r="K6372" s="4" t="s">
        <v>5429</v>
      </c>
      <c r="L6372" s="3" t="s">
        <v>5506</v>
      </c>
      <c r="O6372" t="str">
        <f t="shared" si="198"/>
        <v>es_smsExcelLog_uploadKey</v>
      </c>
      <c r="P6372" s="3" t="s">
        <v>5506</v>
      </c>
    </row>
    <row r="6373" spans="10:16" x14ac:dyDescent="0.45">
      <c r="J6373" s="4" t="s">
        <v>3713</v>
      </c>
      <c r="K6373" s="4" t="s">
        <v>4567</v>
      </c>
      <c r="L6373" s="3"/>
      <c r="O6373" t="str">
        <f t="shared" si="198"/>
        <v>es_smsExcelLog_fileName</v>
      </c>
      <c r="P6373" s="3"/>
    </row>
    <row r="6374" spans="10:16" x14ac:dyDescent="0.45">
      <c r="J6374" s="4" t="s">
        <v>3713</v>
      </c>
      <c r="K6374" s="4" t="s">
        <v>2840</v>
      </c>
      <c r="L6374" s="3"/>
      <c r="O6374" t="str">
        <f t="shared" si="198"/>
        <v>es_smsExcelLog_cellPhone</v>
      </c>
      <c r="P6374" s="3"/>
    </row>
    <row r="6375" spans="10:16" x14ac:dyDescent="0.45">
      <c r="J6375" s="4" t="s">
        <v>3713</v>
      </c>
      <c r="K6375" s="4" t="s">
        <v>4689</v>
      </c>
      <c r="L6375" s="3"/>
      <c r="O6375" t="str">
        <f t="shared" si="198"/>
        <v>es_smsExcelLog_name</v>
      </c>
      <c r="P6375" s="3"/>
    </row>
    <row r="6376" spans="10:16" x14ac:dyDescent="0.45">
      <c r="J6376" s="4" t="s">
        <v>3713</v>
      </c>
      <c r="K6376" s="4" t="s">
        <v>5430</v>
      </c>
      <c r="L6376" s="3"/>
      <c r="O6376" t="str">
        <f t="shared" si="198"/>
        <v>es_smsExcelLog_validateFl</v>
      </c>
      <c r="P6376" s="3"/>
    </row>
    <row r="6377" spans="10:16" x14ac:dyDescent="0.45">
      <c r="J6377" s="4" t="s">
        <v>3713</v>
      </c>
      <c r="K6377" s="4" t="s">
        <v>5431</v>
      </c>
      <c r="L6377" s="3"/>
      <c r="O6377" t="str">
        <f t="shared" si="198"/>
        <v>es_smsExcelLog_validateDesc</v>
      </c>
      <c r="P6377" s="3"/>
    </row>
    <row r="6378" spans="10:16" x14ac:dyDescent="0.45">
      <c r="J6378" s="4" t="s">
        <v>3713</v>
      </c>
      <c r="K6378" s="4" t="s">
        <v>2907</v>
      </c>
      <c r="L6378" s="3"/>
      <c r="O6378" t="str">
        <f t="shared" si="198"/>
        <v>es_smsExcelLog_managerSno</v>
      </c>
      <c r="P6378" s="3"/>
    </row>
    <row r="6379" spans="10:16" x14ac:dyDescent="0.45">
      <c r="J6379" s="4" t="s">
        <v>3713</v>
      </c>
      <c r="K6379" s="4" t="s">
        <v>2486</v>
      </c>
      <c r="L6379" s="3"/>
      <c r="O6379" t="str">
        <f t="shared" si="198"/>
        <v>es_smsExcelLog_regDt</v>
      </c>
      <c r="P6379" s="3"/>
    </row>
    <row r="6380" spans="10:16" x14ac:dyDescent="0.45">
      <c r="J6380" s="4" t="s">
        <v>3713</v>
      </c>
      <c r="K6380" s="4" t="s">
        <v>2487</v>
      </c>
      <c r="L6380" s="3"/>
      <c r="O6380" t="str">
        <f t="shared" si="198"/>
        <v>es_smsExcelLog_modDt</v>
      </c>
      <c r="P6380" s="3"/>
    </row>
    <row r="6381" spans="10:16" x14ac:dyDescent="0.45">
      <c r="J6381" s="4" t="s">
        <v>3714</v>
      </c>
      <c r="K6381" s="4" t="s">
        <v>2450</v>
      </c>
      <c r="L6381" s="3" t="s">
        <v>5505</v>
      </c>
      <c r="O6381" t="str">
        <f t="shared" si="198"/>
        <v>es_smsLog_sno</v>
      </c>
      <c r="P6381" s="3" t="s">
        <v>5505</v>
      </c>
    </row>
    <row r="6382" spans="10:16" x14ac:dyDescent="0.45">
      <c r="J6382" s="4" t="s">
        <v>3714</v>
      </c>
      <c r="K6382" s="4" t="s">
        <v>5432</v>
      </c>
      <c r="L6382" s="3"/>
      <c r="O6382" t="str">
        <f t="shared" si="198"/>
        <v>es_smsLog_sendFl</v>
      </c>
      <c r="P6382" s="3"/>
    </row>
    <row r="6383" spans="10:16" x14ac:dyDescent="0.45">
      <c r="J6383" s="4" t="s">
        <v>3714</v>
      </c>
      <c r="K6383" s="4" t="s">
        <v>5433</v>
      </c>
      <c r="L6383" s="3"/>
      <c r="O6383" t="str">
        <f t="shared" si="198"/>
        <v>es_smsLog_smsAutoSendOverFl</v>
      </c>
      <c r="P6383" s="3"/>
    </row>
    <row r="6384" spans="10:16" x14ac:dyDescent="0.45">
      <c r="J6384" s="4" t="s">
        <v>3714</v>
      </c>
      <c r="K6384" s="4" t="s">
        <v>4717</v>
      </c>
      <c r="L6384" s="3"/>
      <c r="O6384" t="str">
        <f t="shared" si="198"/>
        <v>es_smsLog_smsType</v>
      </c>
      <c r="P6384" s="3"/>
    </row>
    <row r="6385" spans="10:16" x14ac:dyDescent="0.45">
      <c r="J6385" s="4" t="s">
        <v>3714</v>
      </c>
      <c r="K6385" s="4" t="s">
        <v>4769</v>
      </c>
      <c r="L6385" s="3"/>
      <c r="O6385" t="str">
        <f t="shared" si="198"/>
        <v>es_smsLog_sendType</v>
      </c>
      <c r="P6385" s="3"/>
    </row>
    <row r="6386" spans="10:16" x14ac:dyDescent="0.45">
      <c r="J6386" s="4" t="s">
        <v>3714</v>
      </c>
      <c r="K6386" s="4" t="s">
        <v>4768</v>
      </c>
      <c r="L6386" s="3"/>
      <c r="O6386" t="str">
        <f t="shared" si="198"/>
        <v>es_smsLog_sender</v>
      </c>
      <c r="P6386" s="3"/>
    </row>
    <row r="6387" spans="10:16" x14ac:dyDescent="0.45">
      <c r="J6387" s="4" t="s">
        <v>3714</v>
      </c>
      <c r="K6387" s="4" t="s">
        <v>2463</v>
      </c>
      <c r="L6387" s="3"/>
      <c r="O6387" t="str">
        <f t="shared" si="198"/>
        <v>es_smsLog_subject</v>
      </c>
      <c r="P6387" s="3"/>
    </row>
    <row r="6388" spans="10:16" x14ac:dyDescent="0.45">
      <c r="J6388" s="4" t="s">
        <v>3714</v>
      </c>
      <c r="K6388" s="4" t="s">
        <v>2465</v>
      </c>
      <c r="L6388" s="3"/>
      <c r="O6388" t="str">
        <f t="shared" si="198"/>
        <v>es_smsLog_contents</v>
      </c>
      <c r="P6388" s="3"/>
    </row>
    <row r="6389" spans="10:16" x14ac:dyDescent="0.45">
      <c r="J6389" s="4" t="s">
        <v>3714</v>
      </c>
      <c r="K6389" s="4" t="s">
        <v>4767</v>
      </c>
      <c r="L6389" s="3"/>
      <c r="O6389" t="str">
        <f t="shared" si="198"/>
        <v>es_smsLog_contentsMask</v>
      </c>
      <c r="P6389" s="3"/>
    </row>
    <row r="6390" spans="10:16" x14ac:dyDescent="0.45">
      <c r="J6390" s="4" t="s">
        <v>3714</v>
      </c>
      <c r="K6390" s="4" t="s">
        <v>5434</v>
      </c>
      <c r="L6390" s="3"/>
      <c r="O6390" t="str">
        <f t="shared" si="198"/>
        <v>es_smsLog_receiverInfo</v>
      </c>
      <c r="P6390" s="3"/>
    </row>
    <row r="6391" spans="10:16" x14ac:dyDescent="0.45">
      <c r="J6391" s="4" t="s">
        <v>3714</v>
      </c>
      <c r="K6391" s="4" t="s">
        <v>4771</v>
      </c>
      <c r="L6391" s="3"/>
      <c r="O6391" t="str">
        <f t="shared" si="198"/>
        <v>es_smsLog_receiverCnt</v>
      </c>
      <c r="P6391" s="3"/>
    </row>
    <row r="6392" spans="10:16" x14ac:dyDescent="0.45">
      <c r="J6392" s="4" t="s">
        <v>3714</v>
      </c>
      <c r="K6392" s="4" t="s">
        <v>5435</v>
      </c>
      <c r="L6392" s="3"/>
      <c r="O6392" t="str">
        <f t="shared" si="198"/>
        <v>es_smsLog_receiverType</v>
      </c>
      <c r="P6392" s="3"/>
    </row>
    <row r="6393" spans="10:16" x14ac:dyDescent="0.45">
      <c r="J6393" s="4" t="s">
        <v>3714</v>
      </c>
      <c r="K6393" s="4" t="s">
        <v>5436</v>
      </c>
      <c r="L6393" s="3"/>
      <c r="O6393" t="str">
        <f t="shared" si="198"/>
        <v>es_smsLog_replaceCodeType</v>
      </c>
      <c r="P6393" s="3"/>
    </row>
    <row r="6394" spans="10:16" x14ac:dyDescent="0.45">
      <c r="J6394" s="4" t="s">
        <v>3714</v>
      </c>
      <c r="K6394" s="4" t="s">
        <v>4719</v>
      </c>
      <c r="L6394" s="3"/>
      <c r="O6394" t="str">
        <f t="shared" si="198"/>
        <v>es_smsLog_templateButton</v>
      </c>
      <c r="P6394" s="3"/>
    </row>
    <row r="6395" spans="10:16" x14ac:dyDescent="0.45">
      <c r="J6395" s="4" t="s">
        <v>3714</v>
      </c>
      <c r="K6395" s="4" t="s">
        <v>5437</v>
      </c>
      <c r="L6395" s="3"/>
      <c r="O6395" t="str">
        <f t="shared" si="198"/>
        <v>es_smsLog_sendStatus</v>
      </c>
      <c r="P6395" s="3"/>
    </row>
    <row r="6396" spans="10:16" x14ac:dyDescent="0.45">
      <c r="J6396" s="4" t="s">
        <v>3714</v>
      </c>
      <c r="K6396" s="4" t="s">
        <v>5438</v>
      </c>
      <c r="L6396" s="3"/>
      <c r="O6396" t="str">
        <f t="shared" si="198"/>
        <v>es_smsLog_sendSuccessCnt</v>
      </c>
      <c r="P6396" s="3"/>
    </row>
    <row r="6397" spans="10:16" x14ac:dyDescent="0.45">
      <c r="J6397" s="4" t="s">
        <v>3714</v>
      </c>
      <c r="K6397" s="4" t="s">
        <v>5439</v>
      </c>
      <c r="L6397" s="3"/>
      <c r="O6397" t="str">
        <f t="shared" si="198"/>
        <v>es_smsLog_sendFailCnt</v>
      </c>
      <c r="P6397" s="3"/>
    </row>
    <row r="6398" spans="10:16" x14ac:dyDescent="0.45">
      <c r="J6398" s="4" t="s">
        <v>3714</v>
      </c>
      <c r="K6398" s="4" t="s">
        <v>4420</v>
      </c>
      <c r="L6398" s="3"/>
      <c r="O6398" t="str">
        <f t="shared" si="198"/>
        <v>es_smsLog_sendDt</v>
      </c>
      <c r="P6398" s="3"/>
    </row>
    <row r="6399" spans="10:16" x14ac:dyDescent="0.45">
      <c r="J6399" s="4" t="s">
        <v>3714</v>
      </c>
      <c r="K6399" s="4" t="s">
        <v>5095</v>
      </c>
      <c r="L6399" s="3"/>
      <c r="O6399" t="str">
        <f t="shared" si="198"/>
        <v>es_smsLog_reserveDt</v>
      </c>
      <c r="P6399" s="3"/>
    </row>
    <row r="6400" spans="10:16" x14ac:dyDescent="0.45">
      <c r="J6400" s="4" t="s">
        <v>3714</v>
      </c>
      <c r="K6400" s="4" t="s">
        <v>2486</v>
      </c>
      <c r="L6400" s="3"/>
      <c r="O6400" t="str">
        <f t="shared" si="198"/>
        <v>es_smsLog_regDt</v>
      </c>
      <c r="P6400" s="3"/>
    </row>
    <row r="6401" spans="10:16" x14ac:dyDescent="0.45">
      <c r="J6401" s="4" t="s">
        <v>3714</v>
      </c>
      <c r="K6401" s="4" t="s">
        <v>2487</v>
      </c>
      <c r="L6401" s="3"/>
      <c r="O6401" t="str">
        <f t="shared" si="198"/>
        <v>es_smsLog_modDt</v>
      </c>
      <c r="P6401" s="3"/>
    </row>
    <row r="6402" spans="10:16" x14ac:dyDescent="0.45">
      <c r="J6402" s="4" t="s">
        <v>3714</v>
      </c>
      <c r="K6402" s="4" t="s">
        <v>5440</v>
      </c>
      <c r="L6402" s="3" t="s">
        <v>5506</v>
      </c>
      <c r="O6402" t="str">
        <f t="shared" si="198"/>
        <v>es_smsLog_smsSendKey</v>
      </c>
      <c r="P6402" s="3" t="s">
        <v>5506</v>
      </c>
    </row>
    <row r="6403" spans="10:16" x14ac:dyDescent="0.45">
      <c r="J6403" s="4" t="s">
        <v>3715</v>
      </c>
      <c r="K6403" s="4" t="s">
        <v>2450</v>
      </c>
      <c r="L6403" s="3" t="s">
        <v>5505</v>
      </c>
      <c r="O6403" t="str">
        <f t="shared" si="198"/>
        <v>es_smsSendList_sno</v>
      </c>
      <c r="P6403" s="3" t="s">
        <v>5505</v>
      </c>
    </row>
    <row r="6404" spans="10:16" x14ac:dyDescent="0.45">
      <c r="J6404" s="4" t="s">
        <v>3715</v>
      </c>
      <c r="K6404" s="4" t="s">
        <v>5441</v>
      </c>
      <c r="L6404" s="3" t="s">
        <v>5506</v>
      </c>
      <c r="O6404" t="str">
        <f t="shared" si="198"/>
        <v>es_smsSendList_smsMode</v>
      </c>
      <c r="P6404" s="3" t="s">
        <v>5506</v>
      </c>
    </row>
    <row r="6405" spans="10:16" x14ac:dyDescent="0.45">
      <c r="J6405" s="4" t="s">
        <v>3715</v>
      </c>
      <c r="K6405" s="4" t="s">
        <v>5442</v>
      </c>
      <c r="L6405" s="3" t="s">
        <v>5506</v>
      </c>
      <c r="O6405" t="str">
        <f t="shared" ref="O6405:O6468" si="199">J6405&amp;"_"&amp;K6405</f>
        <v>es_smsSendList_smsLogSno</v>
      </c>
      <c r="P6405" s="3" t="s">
        <v>5506</v>
      </c>
    </row>
    <row r="6406" spans="10:16" x14ac:dyDescent="0.45">
      <c r="J6406" s="4" t="s">
        <v>3715</v>
      </c>
      <c r="K6406" s="4" t="s">
        <v>2454</v>
      </c>
      <c r="L6406" s="3" t="s">
        <v>5506</v>
      </c>
      <c r="O6406" t="str">
        <f t="shared" si="199"/>
        <v>es_smsSendList_memNo</v>
      </c>
      <c r="P6406" s="3" t="s">
        <v>5506</v>
      </c>
    </row>
    <row r="6407" spans="10:16" x14ac:dyDescent="0.45">
      <c r="J6407" s="4" t="s">
        <v>3715</v>
      </c>
      <c r="K6407" s="4" t="s">
        <v>4775</v>
      </c>
      <c r="L6407" s="3"/>
      <c r="O6407" t="str">
        <f t="shared" si="199"/>
        <v>es_smsSendList_receiverName</v>
      </c>
      <c r="P6407" s="3"/>
    </row>
    <row r="6408" spans="10:16" x14ac:dyDescent="0.45">
      <c r="J6408" s="4" t="s">
        <v>3715</v>
      </c>
      <c r="K6408" s="4" t="s">
        <v>5115</v>
      </c>
      <c r="L6408" s="3"/>
      <c r="O6408" t="str">
        <f t="shared" si="199"/>
        <v>es_smsSendList_receiverCellPhone</v>
      </c>
      <c r="P6408" s="3"/>
    </row>
    <row r="6409" spans="10:16" x14ac:dyDescent="0.45">
      <c r="J6409" s="4" t="s">
        <v>3715</v>
      </c>
      <c r="K6409" s="4" t="s">
        <v>5443</v>
      </c>
      <c r="L6409" s="3"/>
      <c r="O6409" t="str">
        <f t="shared" si="199"/>
        <v>es_smsSendList_receiverSmsFl</v>
      </c>
      <c r="P6409" s="3"/>
    </row>
    <row r="6410" spans="10:16" x14ac:dyDescent="0.45">
      <c r="J6410" s="4" t="s">
        <v>3715</v>
      </c>
      <c r="K6410" s="4" t="s">
        <v>4778</v>
      </c>
      <c r="L6410" s="3" t="s">
        <v>5506</v>
      </c>
      <c r="O6410" t="str">
        <f t="shared" si="199"/>
        <v>es_smsSendList_sendCheckFl</v>
      </c>
      <c r="P6410" s="3" t="s">
        <v>5506</v>
      </c>
    </row>
    <row r="6411" spans="10:16" x14ac:dyDescent="0.45">
      <c r="J6411" s="4" t="s">
        <v>3715</v>
      </c>
      <c r="K6411" s="4" t="s">
        <v>4779</v>
      </c>
      <c r="L6411" s="3" t="s">
        <v>5506</v>
      </c>
      <c r="O6411" t="str">
        <f t="shared" si="199"/>
        <v>es_smsSendList_acceptCheckFl</v>
      </c>
      <c r="P6411" s="3" t="s">
        <v>5506</v>
      </c>
    </row>
    <row r="6412" spans="10:16" x14ac:dyDescent="0.45">
      <c r="J6412" s="4" t="s">
        <v>3715</v>
      </c>
      <c r="K6412" s="4" t="s">
        <v>4780</v>
      </c>
      <c r="L6412" s="3"/>
      <c r="O6412" t="str">
        <f t="shared" si="199"/>
        <v>es_smsSendList_failCode</v>
      </c>
      <c r="P6412" s="3"/>
    </row>
    <row r="6413" spans="10:16" x14ac:dyDescent="0.45">
      <c r="J6413" s="4" t="s">
        <v>3715</v>
      </c>
      <c r="K6413" s="4" t="s">
        <v>5444</v>
      </c>
      <c r="L6413" s="3"/>
      <c r="O6413" t="str">
        <f t="shared" si="199"/>
        <v>es_smsSendList_apiReturnIdx</v>
      </c>
      <c r="P6413" s="3"/>
    </row>
    <row r="6414" spans="10:16" x14ac:dyDescent="0.45">
      <c r="J6414" s="4" t="s">
        <v>3715</v>
      </c>
      <c r="K6414" s="4" t="s">
        <v>4781</v>
      </c>
      <c r="L6414" s="3"/>
      <c r="O6414" t="str">
        <f t="shared" si="199"/>
        <v>es_smsSendList_receiverDt</v>
      </c>
      <c r="P6414" s="3"/>
    </row>
    <row r="6415" spans="10:16" x14ac:dyDescent="0.45">
      <c r="J6415" s="4" t="s">
        <v>3715</v>
      </c>
      <c r="K6415" s="4" t="s">
        <v>5445</v>
      </c>
      <c r="L6415" s="3"/>
      <c r="O6415" t="str">
        <f t="shared" si="199"/>
        <v>es_smsSendList_receiverReplaceCode</v>
      </c>
      <c r="P6415" s="3"/>
    </row>
    <row r="6416" spans="10:16" x14ac:dyDescent="0.45">
      <c r="J6416" s="4" t="s">
        <v>3715</v>
      </c>
      <c r="K6416" s="4" t="s">
        <v>4715</v>
      </c>
      <c r="L6416" s="3"/>
      <c r="O6416" t="str">
        <f t="shared" si="199"/>
        <v>es_smsSendList_templateContent</v>
      </c>
      <c r="P6416" s="3"/>
    </row>
    <row r="6417" spans="10:16" x14ac:dyDescent="0.45">
      <c r="J6417" s="4" t="s">
        <v>3715</v>
      </c>
      <c r="K6417" s="4" t="s">
        <v>5446</v>
      </c>
      <c r="L6417" s="3" t="s">
        <v>5506</v>
      </c>
      <c r="O6417" t="str">
        <f t="shared" si="199"/>
        <v>es_smsSendList_kakaoSendKey</v>
      </c>
      <c r="P6417" s="3" t="s">
        <v>5506</v>
      </c>
    </row>
    <row r="6418" spans="10:16" x14ac:dyDescent="0.45">
      <c r="J6418" s="4" t="s">
        <v>3715</v>
      </c>
      <c r="K6418" s="4" t="s">
        <v>2486</v>
      </c>
      <c r="L6418" s="3"/>
      <c r="O6418" t="str">
        <f t="shared" si="199"/>
        <v>es_smsSendList_regDt</v>
      </c>
      <c r="P6418" s="3"/>
    </row>
    <row r="6419" spans="10:16" x14ac:dyDescent="0.45">
      <c r="J6419" s="4" t="s">
        <v>3715</v>
      </c>
      <c r="K6419" s="4" t="s">
        <v>2487</v>
      </c>
      <c r="L6419" s="3"/>
      <c r="O6419" t="str">
        <f t="shared" si="199"/>
        <v>es_smsSendList_modDt</v>
      </c>
      <c r="P6419" s="3"/>
    </row>
    <row r="6420" spans="10:16" x14ac:dyDescent="0.45">
      <c r="J6420" s="4" t="s">
        <v>3716</v>
      </c>
      <c r="K6420" s="4" t="s">
        <v>5447</v>
      </c>
      <c r="L6420" s="3" t="s">
        <v>5505</v>
      </c>
      <c r="O6420" t="str">
        <f t="shared" si="199"/>
        <v>es_sslConfig_sslConfigNo</v>
      </c>
      <c r="P6420" s="3" t="s">
        <v>5505</v>
      </c>
    </row>
    <row r="6421" spans="10:16" x14ac:dyDescent="0.45">
      <c r="J6421" s="4" t="s">
        <v>3716</v>
      </c>
      <c r="K6421" s="4" t="s">
        <v>5448</v>
      </c>
      <c r="L6421" s="3" t="s">
        <v>5507</v>
      </c>
      <c r="O6421" t="str">
        <f t="shared" si="199"/>
        <v>es_sslConfig_sslConfigDomain</v>
      </c>
      <c r="P6421" s="3" t="s">
        <v>5507</v>
      </c>
    </row>
    <row r="6422" spans="10:16" x14ac:dyDescent="0.45">
      <c r="J6422" s="4" t="s">
        <v>3716</v>
      </c>
      <c r="K6422" s="4" t="s">
        <v>5449</v>
      </c>
      <c r="L6422" s="3"/>
      <c r="O6422" t="str">
        <f t="shared" si="199"/>
        <v>es_sslConfig_sslConfigMainDomain</v>
      </c>
      <c r="P6422" s="3"/>
    </row>
    <row r="6423" spans="10:16" x14ac:dyDescent="0.45">
      <c r="J6423" s="4" t="s">
        <v>3716</v>
      </c>
      <c r="K6423" s="4" t="s">
        <v>5450</v>
      </c>
      <c r="L6423" s="3"/>
      <c r="O6423" t="str">
        <f t="shared" si="199"/>
        <v>es_sslConfig_sslConfigMallFl</v>
      </c>
      <c r="P6423" s="3"/>
    </row>
    <row r="6424" spans="10:16" x14ac:dyDescent="0.45">
      <c r="J6424" s="4" t="s">
        <v>3716</v>
      </c>
      <c r="K6424" s="4" t="s">
        <v>5451</v>
      </c>
      <c r="L6424" s="3"/>
      <c r="O6424" t="str">
        <f t="shared" si="199"/>
        <v>es_sslConfig_sslConfigUse</v>
      </c>
      <c r="P6424" s="3"/>
    </row>
    <row r="6425" spans="10:16" x14ac:dyDescent="0.45">
      <c r="J6425" s="4" t="s">
        <v>3716</v>
      </c>
      <c r="K6425" s="4" t="s">
        <v>5452</v>
      </c>
      <c r="L6425" s="3"/>
      <c r="O6425" t="str">
        <f t="shared" si="199"/>
        <v>es_sslConfig_sslConfigStatus</v>
      </c>
      <c r="P6425" s="3"/>
    </row>
    <row r="6426" spans="10:16" x14ac:dyDescent="0.45">
      <c r="J6426" s="4" t="s">
        <v>3716</v>
      </c>
      <c r="K6426" s="4" t="s">
        <v>5453</v>
      </c>
      <c r="L6426" s="3"/>
      <c r="O6426" t="str">
        <f t="shared" si="199"/>
        <v>es_sslConfig_sslConfigType</v>
      </c>
      <c r="P6426" s="3"/>
    </row>
    <row r="6427" spans="10:16" x14ac:dyDescent="0.45">
      <c r="J6427" s="4" t="s">
        <v>3716</v>
      </c>
      <c r="K6427" s="4" t="s">
        <v>5454</v>
      </c>
      <c r="L6427" s="3"/>
      <c r="O6427" t="str">
        <f t="shared" si="199"/>
        <v>es_sslConfig_sslConfigPosition</v>
      </c>
      <c r="P6427" s="3"/>
    </row>
    <row r="6428" spans="10:16" x14ac:dyDescent="0.45">
      <c r="J6428" s="4" t="s">
        <v>3716</v>
      </c>
      <c r="K6428" s="4" t="s">
        <v>5455</v>
      </c>
      <c r="L6428" s="3"/>
      <c r="O6428" t="str">
        <f t="shared" si="199"/>
        <v>es_sslConfig_sslConfigPort</v>
      </c>
      <c r="P6428" s="3"/>
    </row>
    <row r="6429" spans="10:16" x14ac:dyDescent="0.45">
      <c r="J6429" s="4" t="s">
        <v>3716</v>
      </c>
      <c r="K6429" s="4" t="s">
        <v>5456</v>
      </c>
      <c r="L6429" s="3"/>
      <c r="O6429" t="str">
        <f t="shared" si="199"/>
        <v>es_sslConfig_sslConfigStartDate</v>
      </c>
      <c r="P6429" s="3"/>
    </row>
    <row r="6430" spans="10:16" x14ac:dyDescent="0.45">
      <c r="J6430" s="4" t="s">
        <v>3716</v>
      </c>
      <c r="K6430" s="4" t="s">
        <v>5457</v>
      </c>
      <c r="L6430" s="3"/>
      <c r="O6430" t="str">
        <f t="shared" si="199"/>
        <v>es_sslConfig_sslConfigEndDate</v>
      </c>
      <c r="P6430" s="3"/>
    </row>
    <row r="6431" spans="10:16" x14ac:dyDescent="0.45">
      <c r="J6431" s="4" t="s">
        <v>3716</v>
      </c>
      <c r="K6431" s="4" t="s">
        <v>5458</v>
      </c>
      <c r="L6431" s="3"/>
      <c r="O6431" t="str">
        <f t="shared" si="199"/>
        <v>es_sslConfig_sslConfigApplyLimit</v>
      </c>
      <c r="P6431" s="3"/>
    </row>
    <row r="6432" spans="10:16" x14ac:dyDescent="0.45">
      <c r="J6432" s="4" t="s">
        <v>3716</v>
      </c>
      <c r="K6432" s="4" t="s">
        <v>5459</v>
      </c>
      <c r="L6432" s="3"/>
      <c r="O6432" t="str">
        <f t="shared" si="199"/>
        <v>es_sslConfig_sslConfigUserRule</v>
      </c>
      <c r="P6432" s="3"/>
    </row>
    <row r="6433" spans="10:16" x14ac:dyDescent="0.45">
      <c r="J6433" s="4" t="s">
        <v>3716</v>
      </c>
      <c r="K6433" s="4" t="s">
        <v>5460</v>
      </c>
      <c r="L6433" s="3"/>
      <c r="O6433" t="str">
        <f t="shared" si="199"/>
        <v>es_sslConfig_sslConfigServerExists</v>
      </c>
      <c r="P6433" s="3"/>
    </row>
    <row r="6434" spans="10:16" x14ac:dyDescent="0.45">
      <c r="J6434" s="4" t="s">
        <v>3716</v>
      </c>
      <c r="K6434" s="4" t="s">
        <v>5461</v>
      </c>
      <c r="L6434" s="3"/>
      <c r="O6434" t="str">
        <f t="shared" si="199"/>
        <v>es_sslConfig_sslConfigImageUse</v>
      </c>
      <c r="P6434" s="3"/>
    </row>
    <row r="6435" spans="10:16" x14ac:dyDescent="0.45">
      <c r="J6435" s="4" t="s">
        <v>3716</v>
      </c>
      <c r="K6435" s="4" t="s">
        <v>5462</v>
      </c>
      <c r="L6435" s="3"/>
      <c r="O6435" t="str">
        <f t="shared" si="199"/>
        <v>es_sslConfig_sslConfigImageType</v>
      </c>
      <c r="P6435" s="3"/>
    </row>
    <row r="6436" spans="10:16" x14ac:dyDescent="0.45">
      <c r="J6436" s="4" t="s">
        <v>3716</v>
      </c>
      <c r="K6436" s="4" t="s">
        <v>2486</v>
      </c>
      <c r="L6436" s="3"/>
      <c r="O6436" t="str">
        <f t="shared" si="199"/>
        <v>es_sslConfig_regDt</v>
      </c>
      <c r="P6436" s="3"/>
    </row>
    <row r="6437" spans="10:16" x14ac:dyDescent="0.45">
      <c r="J6437" s="4" t="s">
        <v>3716</v>
      </c>
      <c r="K6437" s="4" t="s">
        <v>2487</v>
      </c>
      <c r="L6437" s="3"/>
      <c r="O6437" t="str">
        <f t="shared" si="199"/>
        <v>es_sslConfig_modDt</v>
      </c>
      <c r="P6437" s="3"/>
    </row>
    <row r="6438" spans="10:16" x14ac:dyDescent="0.45">
      <c r="J6438" s="4" t="s">
        <v>3717</v>
      </c>
      <c r="K6438" s="4" t="s">
        <v>2450</v>
      </c>
      <c r="L6438" s="3" t="s">
        <v>5505</v>
      </c>
      <c r="O6438" t="str">
        <f t="shared" si="199"/>
        <v>es_timeSale_sno</v>
      </c>
      <c r="P6438" s="3" t="s">
        <v>5505</v>
      </c>
    </row>
    <row r="6439" spans="10:16" x14ac:dyDescent="0.45">
      <c r="J6439" s="4" t="s">
        <v>3717</v>
      </c>
      <c r="K6439" s="4" t="s">
        <v>5463</v>
      </c>
      <c r="L6439" s="3"/>
      <c r="O6439" t="str">
        <f t="shared" si="199"/>
        <v>es_timeSale_timeSaleTitle</v>
      </c>
      <c r="P6439" s="3"/>
    </row>
    <row r="6440" spans="10:16" x14ac:dyDescent="0.45">
      <c r="J6440" s="4" t="s">
        <v>3717</v>
      </c>
      <c r="K6440" s="4" t="s">
        <v>4156</v>
      </c>
      <c r="L6440" s="3"/>
      <c r="O6440" t="str">
        <f t="shared" si="199"/>
        <v>es_timeSale_startDt</v>
      </c>
      <c r="P6440" s="3"/>
    </row>
    <row r="6441" spans="10:16" x14ac:dyDescent="0.45">
      <c r="J6441" s="4" t="s">
        <v>3717</v>
      </c>
      <c r="K6441" s="4" t="s">
        <v>4157</v>
      </c>
      <c r="L6441" s="3"/>
      <c r="O6441" t="str">
        <f t="shared" si="199"/>
        <v>es_timeSale_endDt</v>
      </c>
      <c r="P6441" s="3"/>
    </row>
    <row r="6442" spans="10:16" x14ac:dyDescent="0.45">
      <c r="J6442" s="4" t="s">
        <v>3717</v>
      </c>
      <c r="K6442" s="4" t="s">
        <v>5464</v>
      </c>
      <c r="L6442" s="3"/>
      <c r="O6442" t="str">
        <f t="shared" si="199"/>
        <v>es_timeSale_goodsNmDescription</v>
      </c>
      <c r="P6442" s="3"/>
    </row>
    <row r="6443" spans="10:16" x14ac:dyDescent="0.45">
      <c r="J6443" s="4" t="s">
        <v>3717</v>
      </c>
      <c r="K6443" s="4" t="s">
        <v>5465</v>
      </c>
      <c r="L6443" s="3"/>
      <c r="O6443" t="str">
        <f t="shared" si="199"/>
        <v>es_timeSale_benefit</v>
      </c>
      <c r="P6443" s="3"/>
    </row>
    <row r="6444" spans="10:16" x14ac:dyDescent="0.45">
      <c r="J6444" s="4" t="s">
        <v>3717</v>
      </c>
      <c r="K6444" s="4" t="s">
        <v>5466</v>
      </c>
      <c r="L6444" s="3"/>
      <c r="O6444" t="str">
        <f t="shared" si="199"/>
        <v>es_timeSale_goodsPriceViewFl</v>
      </c>
      <c r="P6444" s="3"/>
    </row>
    <row r="6445" spans="10:16" x14ac:dyDescent="0.45">
      <c r="J6445" s="4" t="s">
        <v>3717</v>
      </c>
      <c r="K6445" s="4" t="s">
        <v>5467</v>
      </c>
      <c r="L6445" s="3"/>
      <c r="O6445" t="str">
        <f t="shared" si="199"/>
        <v>es_timeSale_orderCntDisplayFl</v>
      </c>
      <c r="P6445" s="3"/>
    </row>
    <row r="6446" spans="10:16" x14ac:dyDescent="0.45">
      <c r="J6446" s="4" t="s">
        <v>3717</v>
      </c>
      <c r="K6446" s="4" t="s">
        <v>5468</v>
      </c>
      <c r="L6446" s="3"/>
      <c r="O6446" t="str">
        <f t="shared" si="199"/>
        <v>es_timeSale_orderCntDateFl</v>
      </c>
      <c r="P6446" s="3"/>
    </row>
    <row r="6447" spans="10:16" x14ac:dyDescent="0.45">
      <c r="J6447" s="4" t="s">
        <v>3717</v>
      </c>
      <c r="K6447" s="4" t="s">
        <v>2695</v>
      </c>
      <c r="L6447" s="3"/>
      <c r="O6447" t="str">
        <f t="shared" si="199"/>
        <v>es_timeSale_stockFl</v>
      </c>
      <c r="P6447" s="3"/>
    </row>
    <row r="6448" spans="10:16" x14ac:dyDescent="0.45">
      <c r="J6448" s="4" t="s">
        <v>3717</v>
      </c>
      <c r="K6448" s="4" t="s">
        <v>5469</v>
      </c>
      <c r="L6448" s="3"/>
      <c r="O6448" t="str">
        <f t="shared" si="199"/>
        <v>es_timeSale_memberDcFl</v>
      </c>
      <c r="P6448" s="3"/>
    </row>
    <row r="6449" spans="10:16" x14ac:dyDescent="0.45">
      <c r="J6449" s="4" t="s">
        <v>3717</v>
      </c>
      <c r="K6449" s="4" t="s">
        <v>2705</v>
      </c>
      <c r="L6449" s="3"/>
      <c r="O6449" t="str">
        <f t="shared" si="199"/>
        <v>es_timeSale_mileageFl</v>
      </c>
      <c r="P6449" s="3"/>
    </row>
    <row r="6450" spans="10:16" x14ac:dyDescent="0.45">
      <c r="J6450" s="4" t="s">
        <v>3717</v>
      </c>
      <c r="K6450" s="4" t="s">
        <v>5470</v>
      </c>
      <c r="L6450" s="3"/>
      <c r="O6450" t="str">
        <f t="shared" si="199"/>
        <v>es_timeSale_couponFl</v>
      </c>
      <c r="P6450" s="3"/>
    </row>
    <row r="6451" spans="10:16" x14ac:dyDescent="0.45">
      <c r="J6451" s="4" t="s">
        <v>3717</v>
      </c>
      <c r="K6451" s="4" t="s">
        <v>4472</v>
      </c>
      <c r="L6451" s="3"/>
      <c r="O6451" t="str">
        <f t="shared" si="199"/>
        <v>es_timeSale_pcDisplayFl</v>
      </c>
      <c r="P6451" s="3"/>
    </row>
    <row r="6452" spans="10:16" x14ac:dyDescent="0.45">
      <c r="J6452" s="4" t="s">
        <v>3717</v>
      </c>
      <c r="K6452" s="4" t="s">
        <v>4473</v>
      </c>
      <c r="L6452" s="3"/>
      <c r="O6452" t="str">
        <f t="shared" si="199"/>
        <v>es_timeSale_mobileDisplayFl</v>
      </c>
      <c r="P6452" s="3"/>
    </row>
    <row r="6453" spans="10:16" x14ac:dyDescent="0.45">
      <c r="J6453" s="4" t="s">
        <v>3717</v>
      </c>
      <c r="K6453" s="4" t="s">
        <v>5471</v>
      </c>
      <c r="L6453" s="3"/>
      <c r="O6453" t="str">
        <f t="shared" si="199"/>
        <v>es_timeSale_leftTimeDisplayType</v>
      </c>
      <c r="P6453" s="3"/>
    </row>
    <row r="6454" spans="10:16" x14ac:dyDescent="0.45">
      <c r="J6454" s="4" t="s">
        <v>3717</v>
      </c>
      <c r="K6454" s="4" t="s">
        <v>5472</v>
      </c>
      <c r="L6454" s="3"/>
      <c r="O6454" t="str">
        <f t="shared" si="199"/>
        <v>es_timeSale_pcDescription</v>
      </c>
      <c r="P6454" s="3"/>
    </row>
    <row r="6455" spans="10:16" x14ac:dyDescent="0.45">
      <c r="J6455" s="4" t="s">
        <v>3717</v>
      </c>
      <c r="K6455" s="4" t="s">
        <v>5473</v>
      </c>
      <c r="L6455" s="3"/>
      <c r="O6455" t="str">
        <f t="shared" si="199"/>
        <v>es_timeSale_mobileDescription</v>
      </c>
      <c r="P6455" s="3"/>
    </row>
    <row r="6456" spans="10:16" x14ac:dyDescent="0.45">
      <c r="J6456" s="4" t="s">
        <v>3717</v>
      </c>
      <c r="K6456" s="4" t="s">
        <v>2553</v>
      </c>
      <c r="L6456" s="3"/>
      <c r="O6456" t="str">
        <f t="shared" si="199"/>
        <v>es_timeSale_sort</v>
      </c>
      <c r="P6456" s="3"/>
    </row>
    <row r="6457" spans="10:16" x14ac:dyDescent="0.45">
      <c r="J6457" s="4" t="s">
        <v>3717</v>
      </c>
      <c r="K6457" s="4" t="s">
        <v>2530</v>
      </c>
      <c r="L6457" s="3"/>
      <c r="O6457" t="str">
        <f t="shared" si="199"/>
        <v>es_timeSale_pcThemeCd</v>
      </c>
      <c r="P6457" s="3"/>
    </row>
    <row r="6458" spans="10:16" x14ac:dyDescent="0.45">
      <c r="J6458" s="4" t="s">
        <v>3717</v>
      </c>
      <c r="K6458" s="4" t="s">
        <v>2531</v>
      </c>
      <c r="L6458" s="3"/>
      <c r="O6458" t="str">
        <f t="shared" si="199"/>
        <v>es_timeSale_mobileThemeCd</v>
      </c>
      <c r="P6458" s="3"/>
    </row>
    <row r="6459" spans="10:16" x14ac:dyDescent="0.45">
      <c r="J6459" s="4" t="s">
        <v>3717</v>
      </c>
      <c r="K6459" s="4" t="s">
        <v>4530</v>
      </c>
      <c r="L6459" s="3"/>
      <c r="O6459" t="str">
        <f t="shared" si="199"/>
        <v>es_timeSale_moreBottomFl</v>
      </c>
      <c r="P6459" s="3"/>
    </row>
    <row r="6460" spans="10:16" x14ac:dyDescent="0.45">
      <c r="J6460" s="4" t="s">
        <v>3717</v>
      </c>
      <c r="K6460" s="4" t="s">
        <v>2475</v>
      </c>
      <c r="L6460" s="3" t="s">
        <v>5506</v>
      </c>
      <c r="O6460" t="str">
        <f t="shared" si="199"/>
        <v>es_timeSale_goodsNo</v>
      </c>
      <c r="P6460" s="3" t="s">
        <v>5506</v>
      </c>
    </row>
    <row r="6461" spans="10:16" x14ac:dyDescent="0.45">
      <c r="J6461" s="4" t="s">
        <v>3717</v>
      </c>
      <c r="K6461" s="4" t="s">
        <v>4531</v>
      </c>
      <c r="L6461" s="3"/>
      <c r="O6461" t="str">
        <f t="shared" si="199"/>
        <v>es_timeSale_fixGoodsNo</v>
      </c>
      <c r="P6461" s="3"/>
    </row>
    <row r="6462" spans="10:16" x14ac:dyDescent="0.45">
      <c r="J6462" s="4" t="s">
        <v>3717</v>
      </c>
      <c r="K6462" s="4" t="s">
        <v>2621</v>
      </c>
      <c r="L6462" s="3"/>
      <c r="O6462" t="str">
        <f t="shared" si="199"/>
        <v>es_timeSale_managerNo</v>
      </c>
      <c r="P6462" s="3"/>
    </row>
    <row r="6463" spans="10:16" x14ac:dyDescent="0.45">
      <c r="J6463" s="4" t="s">
        <v>3717</v>
      </c>
      <c r="K6463" s="4" t="s">
        <v>2794</v>
      </c>
      <c r="L6463" s="3"/>
      <c r="O6463" t="str">
        <f t="shared" si="199"/>
        <v>es_timeSale_delFl</v>
      </c>
      <c r="P6463" s="3"/>
    </row>
    <row r="6464" spans="10:16" x14ac:dyDescent="0.45">
      <c r="J6464" s="4" t="s">
        <v>3717</v>
      </c>
      <c r="K6464" s="4" t="s">
        <v>2486</v>
      </c>
      <c r="L6464" s="3"/>
      <c r="O6464" t="str">
        <f t="shared" si="199"/>
        <v>es_timeSale_regDt</v>
      </c>
      <c r="P6464" s="3"/>
    </row>
    <row r="6465" spans="10:16" x14ac:dyDescent="0.45">
      <c r="J6465" s="4" t="s">
        <v>3717</v>
      </c>
      <c r="K6465" s="4" t="s">
        <v>2487</v>
      </c>
      <c r="L6465" s="3"/>
      <c r="O6465" t="str">
        <f t="shared" si="199"/>
        <v>es_timeSale_modDt</v>
      </c>
      <c r="P6465" s="3"/>
    </row>
    <row r="6466" spans="10:16" x14ac:dyDescent="0.45">
      <c r="J6466" s="4" t="s">
        <v>3718</v>
      </c>
      <c r="K6466" s="4" t="s">
        <v>2450</v>
      </c>
      <c r="L6466" s="3" t="s">
        <v>5505</v>
      </c>
      <c r="O6466" t="str">
        <f t="shared" si="199"/>
        <v>es_tmpGoodsImage_sno</v>
      </c>
      <c r="P6466" s="3" t="s">
        <v>5505</v>
      </c>
    </row>
    <row r="6467" spans="10:16" x14ac:dyDescent="0.45">
      <c r="J6467" s="4" t="s">
        <v>3718</v>
      </c>
      <c r="K6467" s="4" t="s">
        <v>2475</v>
      </c>
      <c r="L6467" s="3"/>
      <c r="O6467" t="str">
        <f t="shared" si="199"/>
        <v>es_tmpGoodsImage_goodsNo</v>
      </c>
      <c r="P6467" s="3"/>
    </row>
    <row r="6468" spans="10:16" x14ac:dyDescent="0.45">
      <c r="J6468" s="4" t="s">
        <v>3718</v>
      </c>
      <c r="K6468" s="4" t="s">
        <v>4641</v>
      </c>
      <c r="L6468" s="3"/>
      <c r="O6468" t="str">
        <f t="shared" si="199"/>
        <v>es_tmpGoodsImage_imageName</v>
      </c>
      <c r="P6468" s="3"/>
    </row>
    <row r="6469" spans="10:16" x14ac:dyDescent="0.45">
      <c r="J6469" s="4" t="s">
        <v>3718</v>
      </c>
      <c r="K6469" s="4" t="s">
        <v>2668</v>
      </c>
      <c r="L6469" s="3"/>
      <c r="O6469" t="str">
        <f t="shared" ref="O6469:O6532" si="200">J6469&amp;"_"&amp;K6469</f>
        <v>es_tmpGoodsImage_imagePath</v>
      </c>
      <c r="P6469" s="3"/>
    </row>
    <row r="6470" spans="10:16" x14ac:dyDescent="0.45">
      <c r="J6470" s="4" t="s">
        <v>3718</v>
      </c>
      <c r="K6470" s="4" t="s">
        <v>4721</v>
      </c>
      <c r="L6470" s="3"/>
      <c r="O6470" t="str">
        <f t="shared" si="200"/>
        <v>es_tmpGoodsImage_status</v>
      </c>
      <c r="P6470" s="3"/>
    </row>
    <row r="6471" spans="10:16" x14ac:dyDescent="0.45">
      <c r="J6471" s="4" t="s">
        <v>3718</v>
      </c>
      <c r="K6471" s="4" t="s">
        <v>4640</v>
      </c>
      <c r="L6471" s="3"/>
      <c r="O6471" t="str">
        <f t="shared" si="200"/>
        <v>es_tmpGoodsImage_imageKind</v>
      </c>
      <c r="P6471" s="3"/>
    </row>
    <row r="6472" spans="10:16" x14ac:dyDescent="0.45">
      <c r="J6472" s="4" t="s">
        <v>3718</v>
      </c>
      <c r="K6472" s="4" t="s">
        <v>2487</v>
      </c>
      <c r="L6472" s="3"/>
      <c r="O6472" t="str">
        <f t="shared" si="200"/>
        <v>es_tmpGoodsImage_modDt</v>
      </c>
      <c r="P6472" s="3"/>
    </row>
    <row r="6473" spans="10:16" x14ac:dyDescent="0.45">
      <c r="J6473" s="4" t="s">
        <v>3718</v>
      </c>
      <c r="K6473" s="4" t="s">
        <v>2486</v>
      </c>
      <c r="L6473" s="3"/>
      <c r="O6473" t="str">
        <f t="shared" si="200"/>
        <v>es_tmpGoodsImage_regDt</v>
      </c>
      <c r="P6473" s="3"/>
    </row>
    <row r="6474" spans="10:16" x14ac:dyDescent="0.45">
      <c r="J6474" s="4" t="s">
        <v>3719</v>
      </c>
      <c r="K6474" s="4" t="s">
        <v>2450</v>
      </c>
      <c r="L6474" s="3" t="s">
        <v>5505</v>
      </c>
      <c r="O6474" t="str">
        <f t="shared" si="200"/>
        <v>es_unstoringAddress_sno</v>
      </c>
      <c r="P6474" s="3" t="s">
        <v>5505</v>
      </c>
    </row>
    <row r="6475" spans="10:16" x14ac:dyDescent="0.45">
      <c r="J6475" s="4" t="s">
        <v>3719</v>
      </c>
      <c r="K6475" s="4" t="s">
        <v>5474</v>
      </c>
      <c r="L6475" s="3"/>
      <c r="O6475" t="str">
        <f t="shared" si="200"/>
        <v>es_unstoringAddress_unstoringNm</v>
      </c>
      <c r="P6475" s="3"/>
    </row>
    <row r="6476" spans="10:16" x14ac:dyDescent="0.45">
      <c r="J6476" s="4" t="s">
        <v>3719</v>
      </c>
      <c r="K6476" s="4" t="s">
        <v>5302</v>
      </c>
      <c r="L6476" s="3"/>
      <c r="O6476" t="str">
        <f t="shared" si="200"/>
        <v>es_unstoringAddress_unstoringZipcode</v>
      </c>
      <c r="P6476" s="3"/>
    </row>
    <row r="6477" spans="10:16" x14ac:dyDescent="0.45">
      <c r="J6477" s="4" t="s">
        <v>3719</v>
      </c>
      <c r="K6477" s="4" t="s">
        <v>5303</v>
      </c>
      <c r="L6477" s="3"/>
      <c r="O6477" t="str">
        <f t="shared" si="200"/>
        <v>es_unstoringAddress_unstoringZonecode</v>
      </c>
      <c r="P6477" s="3"/>
    </row>
    <row r="6478" spans="10:16" x14ac:dyDescent="0.45">
      <c r="J6478" s="4" t="s">
        <v>3719</v>
      </c>
      <c r="K6478" s="4" t="s">
        <v>5475</v>
      </c>
      <c r="L6478" s="3"/>
      <c r="O6478" t="str">
        <f t="shared" si="200"/>
        <v>es_unstoringAddress_postFl</v>
      </c>
      <c r="P6478" s="3"/>
    </row>
    <row r="6479" spans="10:16" x14ac:dyDescent="0.45">
      <c r="J6479" s="4" t="s">
        <v>3719</v>
      </c>
      <c r="K6479" s="4" t="s">
        <v>5304</v>
      </c>
      <c r="L6479" s="3"/>
      <c r="O6479" t="str">
        <f t="shared" si="200"/>
        <v>es_unstoringAddress_unstoringAddress</v>
      </c>
      <c r="P6479" s="3"/>
    </row>
    <row r="6480" spans="10:16" x14ac:dyDescent="0.45">
      <c r="J6480" s="4" t="s">
        <v>3719</v>
      </c>
      <c r="K6480" s="4" t="s">
        <v>5305</v>
      </c>
      <c r="L6480" s="3"/>
      <c r="O6480" t="str">
        <f t="shared" si="200"/>
        <v>es_unstoringAddress_unstoringAddressSub</v>
      </c>
      <c r="P6480" s="3"/>
    </row>
    <row r="6481" spans="10:16" x14ac:dyDescent="0.45">
      <c r="J6481" s="4" t="s">
        <v>3719</v>
      </c>
      <c r="K6481" s="4" t="s">
        <v>5476</v>
      </c>
      <c r="L6481" s="3"/>
      <c r="O6481" t="str">
        <f t="shared" si="200"/>
        <v>es_unstoringAddress_mainContact</v>
      </c>
      <c r="P6481" s="3"/>
    </row>
    <row r="6482" spans="10:16" x14ac:dyDescent="0.45">
      <c r="J6482" s="4" t="s">
        <v>3719</v>
      </c>
      <c r="K6482" s="4" t="s">
        <v>5477</v>
      </c>
      <c r="L6482" s="3"/>
      <c r="O6482" t="str">
        <f t="shared" si="200"/>
        <v>es_unstoringAddress_additionalContact</v>
      </c>
      <c r="P6482" s="3"/>
    </row>
    <row r="6483" spans="10:16" x14ac:dyDescent="0.45">
      <c r="J6483" s="4" t="s">
        <v>3719</v>
      </c>
      <c r="K6483" s="4" t="s">
        <v>5478</v>
      </c>
      <c r="L6483" s="3"/>
      <c r="O6483" t="str">
        <f t="shared" si="200"/>
        <v>es_unstoringAddress_mainFl</v>
      </c>
      <c r="P6483" s="3"/>
    </row>
    <row r="6484" spans="10:16" x14ac:dyDescent="0.45">
      <c r="J6484" s="4" t="s">
        <v>3719</v>
      </c>
      <c r="K6484" s="4" t="s">
        <v>5479</v>
      </c>
      <c r="L6484" s="3" t="s">
        <v>5506</v>
      </c>
      <c r="O6484" t="str">
        <f t="shared" si="200"/>
        <v>es_unstoringAddress_addressFl</v>
      </c>
      <c r="P6484" s="3" t="s">
        <v>5506</v>
      </c>
    </row>
    <row r="6485" spans="10:16" x14ac:dyDescent="0.45">
      <c r="J6485" s="4" t="s">
        <v>3719</v>
      </c>
      <c r="K6485" s="4" t="s">
        <v>5480</v>
      </c>
      <c r="L6485" s="3"/>
      <c r="O6485" t="str">
        <f t="shared" si="200"/>
        <v>es_unstoringAddress_mallFl</v>
      </c>
      <c r="P6485" s="3"/>
    </row>
    <row r="6486" spans="10:16" x14ac:dyDescent="0.45">
      <c r="J6486" s="4" t="s">
        <v>3719</v>
      </c>
      <c r="K6486" s="4" t="s">
        <v>2486</v>
      </c>
      <c r="L6486" s="3"/>
      <c r="O6486" t="str">
        <f t="shared" si="200"/>
        <v>es_unstoringAddress_regDt</v>
      </c>
      <c r="P6486" s="3"/>
    </row>
    <row r="6487" spans="10:16" x14ac:dyDescent="0.45">
      <c r="J6487" s="4" t="s">
        <v>3719</v>
      </c>
      <c r="K6487" s="4" t="s">
        <v>2487</v>
      </c>
      <c r="L6487" s="3"/>
      <c r="O6487" t="str">
        <f t="shared" si="200"/>
        <v>es_unstoringAddress_modDt</v>
      </c>
      <c r="P6487" s="3"/>
    </row>
    <row r="6488" spans="10:16" x14ac:dyDescent="0.45">
      <c r="J6488" s="4" t="s">
        <v>3720</v>
      </c>
      <c r="K6488" s="4" t="s">
        <v>5481</v>
      </c>
      <c r="L6488" s="3" t="s">
        <v>5505</v>
      </c>
      <c r="O6488" t="str">
        <f t="shared" si="200"/>
        <v>es_visitStatistics_visitNo</v>
      </c>
      <c r="P6488" s="3" t="s">
        <v>5505</v>
      </c>
    </row>
    <row r="6489" spans="10:16" x14ac:dyDescent="0.45">
      <c r="J6489" s="4" t="s">
        <v>3720</v>
      </c>
      <c r="K6489" s="4" t="s">
        <v>5482</v>
      </c>
      <c r="L6489" s="3"/>
      <c r="O6489" t="str">
        <f t="shared" si="200"/>
        <v>es_visitStatistics_visitSiteKey</v>
      </c>
      <c r="P6489" s="3"/>
    </row>
    <row r="6490" spans="10:16" x14ac:dyDescent="0.45">
      <c r="J6490" s="4" t="s">
        <v>3720</v>
      </c>
      <c r="K6490" s="4" t="s">
        <v>5483</v>
      </c>
      <c r="L6490" s="3" t="s">
        <v>5506</v>
      </c>
      <c r="O6490" t="str">
        <f t="shared" si="200"/>
        <v>es_visitStatistics_visitIP</v>
      </c>
      <c r="P6490" s="3" t="s">
        <v>5506</v>
      </c>
    </row>
    <row r="6491" spans="10:16" x14ac:dyDescent="0.45">
      <c r="J6491" s="4" t="s">
        <v>3720</v>
      </c>
      <c r="K6491" s="4" t="s">
        <v>2496</v>
      </c>
      <c r="L6491" s="3"/>
      <c r="O6491" t="str">
        <f t="shared" si="200"/>
        <v>es_visitStatistics_mallSno</v>
      </c>
      <c r="P6491" s="3"/>
    </row>
    <row r="6492" spans="10:16" x14ac:dyDescent="0.45">
      <c r="J6492" s="4" t="s">
        <v>3720</v>
      </c>
      <c r="K6492" s="4" t="s">
        <v>2454</v>
      </c>
      <c r="L6492" s="3" t="s">
        <v>5506</v>
      </c>
      <c r="O6492" t="str">
        <f t="shared" si="200"/>
        <v>es_visitStatistics_memNo</v>
      </c>
      <c r="P6492" s="3" t="s">
        <v>5506</v>
      </c>
    </row>
    <row r="6493" spans="10:16" x14ac:dyDescent="0.45">
      <c r="J6493" s="4" t="s">
        <v>3720</v>
      </c>
      <c r="K6493" s="4" t="s">
        <v>5484</v>
      </c>
      <c r="L6493" s="3"/>
      <c r="O6493" t="str">
        <f t="shared" si="200"/>
        <v>es_visitStatistics_visitReferer</v>
      </c>
      <c r="P6493" s="3"/>
    </row>
    <row r="6494" spans="10:16" x14ac:dyDescent="0.45">
      <c r="J6494" s="4" t="s">
        <v>3720</v>
      </c>
      <c r="K6494" s="4" t="s">
        <v>5485</v>
      </c>
      <c r="L6494" s="3" t="s">
        <v>5506</v>
      </c>
      <c r="O6494" t="str">
        <f t="shared" si="200"/>
        <v>es_visitStatistics_visitInflow</v>
      </c>
      <c r="P6494" s="3" t="s">
        <v>5506</v>
      </c>
    </row>
    <row r="6495" spans="10:16" x14ac:dyDescent="0.45">
      <c r="J6495" s="4" t="s">
        <v>3720</v>
      </c>
      <c r="K6495" s="4" t="s">
        <v>5486</v>
      </c>
      <c r="L6495" s="3" t="s">
        <v>5506</v>
      </c>
      <c r="O6495" t="str">
        <f t="shared" si="200"/>
        <v>es_visitStatistics_visitDevice</v>
      </c>
      <c r="P6495" s="3" t="s">
        <v>5506</v>
      </c>
    </row>
    <row r="6496" spans="10:16" x14ac:dyDescent="0.45">
      <c r="J6496" s="4" t="s">
        <v>3720</v>
      </c>
      <c r="K6496" s="4" t="s">
        <v>5487</v>
      </c>
      <c r="L6496" s="3" t="s">
        <v>5506</v>
      </c>
      <c r="O6496" t="str">
        <f t="shared" si="200"/>
        <v>es_visitStatistics_visitOS</v>
      </c>
      <c r="P6496" s="3" t="s">
        <v>5506</v>
      </c>
    </row>
    <row r="6497" spans="10:16" x14ac:dyDescent="0.45">
      <c r="J6497" s="4" t="s">
        <v>3720</v>
      </c>
      <c r="K6497" s="4" t="s">
        <v>5488</v>
      </c>
      <c r="L6497" s="3" t="s">
        <v>5506</v>
      </c>
      <c r="O6497" t="str">
        <f t="shared" si="200"/>
        <v>es_visitStatistics_visitBrowser</v>
      </c>
      <c r="P6497" s="3" t="s">
        <v>5506</v>
      </c>
    </row>
    <row r="6498" spans="10:16" x14ac:dyDescent="0.45">
      <c r="J6498" s="4" t="s">
        <v>3720</v>
      </c>
      <c r="K6498" s="4" t="s">
        <v>5489</v>
      </c>
      <c r="L6498" s="3" t="s">
        <v>5506</v>
      </c>
      <c r="O6498" t="str">
        <f t="shared" si="200"/>
        <v>es_visitStatistics_visitYear</v>
      </c>
      <c r="P6498" s="3" t="s">
        <v>5506</v>
      </c>
    </row>
    <row r="6499" spans="10:16" x14ac:dyDescent="0.45">
      <c r="J6499" s="4" t="s">
        <v>3720</v>
      </c>
      <c r="K6499" s="4" t="s">
        <v>5490</v>
      </c>
      <c r="L6499" s="3"/>
      <c r="O6499" t="str">
        <f t="shared" si="200"/>
        <v>es_visitStatistics_visitMonth</v>
      </c>
      <c r="P6499" s="3"/>
    </row>
    <row r="6500" spans="10:16" x14ac:dyDescent="0.45">
      <c r="J6500" s="4" t="s">
        <v>3720</v>
      </c>
      <c r="K6500" s="4" t="s">
        <v>5491</v>
      </c>
      <c r="L6500" s="3"/>
      <c r="O6500" t="str">
        <f t="shared" si="200"/>
        <v>es_visitStatistics_visitDay</v>
      </c>
      <c r="P6500" s="3"/>
    </row>
    <row r="6501" spans="10:16" x14ac:dyDescent="0.45">
      <c r="J6501" s="4" t="s">
        <v>3720</v>
      </c>
      <c r="K6501" s="4" t="s">
        <v>5492</v>
      </c>
      <c r="L6501" s="3"/>
      <c r="O6501" t="str">
        <f t="shared" si="200"/>
        <v>es_visitStatistics_visitHour</v>
      </c>
      <c r="P6501" s="3"/>
    </row>
    <row r="6502" spans="10:16" x14ac:dyDescent="0.45">
      <c r="J6502" s="4" t="s">
        <v>3720</v>
      </c>
      <c r="K6502" s="4" t="s">
        <v>5493</v>
      </c>
      <c r="L6502" s="3"/>
      <c r="O6502" t="str">
        <f t="shared" si="200"/>
        <v>es_visitStatistics_visitPageView</v>
      </c>
      <c r="P6502" s="3"/>
    </row>
    <row r="6503" spans="10:16" x14ac:dyDescent="0.45">
      <c r="J6503" s="4" t="s">
        <v>3720</v>
      </c>
      <c r="K6503" s="4" t="s">
        <v>2486</v>
      </c>
      <c r="L6503" s="3"/>
      <c r="O6503" t="str">
        <f t="shared" si="200"/>
        <v>es_visitStatistics_regDt</v>
      </c>
      <c r="P6503" s="3"/>
    </row>
    <row r="6504" spans="10:16" x14ac:dyDescent="0.45">
      <c r="J6504" s="4" t="s">
        <v>3720</v>
      </c>
      <c r="K6504" s="4" t="s">
        <v>2487</v>
      </c>
      <c r="L6504" s="3"/>
      <c r="O6504" t="str">
        <f t="shared" si="200"/>
        <v>es_visitStatistics_modDt</v>
      </c>
      <c r="P6504" s="3"/>
    </row>
    <row r="6505" spans="10:16" x14ac:dyDescent="0.45">
      <c r="J6505" s="4" t="s">
        <v>3721</v>
      </c>
      <c r="K6505" s="4" t="s">
        <v>5494</v>
      </c>
      <c r="L6505" s="3" t="s">
        <v>5505</v>
      </c>
      <c r="O6505" t="str">
        <f t="shared" si="200"/>
        <v>es_visitStatisticsDay_visitYM</v>
      </c>
      <c r="P6505" s="3" t="s">
        <v>5505</v>
      </c>
    </row>
    <row r="6506" spans="10:16" x14ac:dyDescent="0.45">
      <c r="J6506" s="4" t="s">
        <v>3721</v>
      </c>
      <c r="K6506" s="4" t="s">
        <v>2496</v>
      </c>
      <c r="L6506" s="3" t="s">
        <v>5505</v>
      </c>
      <c r="O6506" t="str">
        <f t="shared" si="200"/>
        <v>es_visitStatisticsDay_mallSno</v>
      </c>
      <c r="P6506" s="3" t="s">
        <v>5505</v>
      </c>
    </row>
    <row r="6507" spans="10:16" x14ac:dyDescent="0.45">
      <c r="J6507" s="4" t="s">
        <v>3721</v>
      </c>
      <c r="K6507" s="4">
        <v>1</v>
      </c>
      <c r="L6507" s="3"/>
      <c r="O6507" t="str">
        <f t="shared" si="200"/>
        <v>es_visitStatisticsDay_1</v>
      </c>
      <c r="P6507" s="3"/>
    </row>
    <row r="6508" spans="10:16" x14ac:dyDescent="0.45">
      <c r="J6508" s="4" t="s">
        <v>3721</v>
      </c>
      <c r="K6508" s="4">
        <v>2</v>
      </c>
      <c r="L6508" s="3"/>
      <c r="O6508" t="str">
        <f t="shared" si="200"/>
        <v>es_visitStatisticsDay_2</v>
      </c>
      <c r="P6508" s="3"/>
    </row>
    <row r="6509" spans="10:16" x14ac:dyDescent="0.45">
      <c r="J6509" s="4" t="s">
        <v>3721</v>
      </c>
      <c r="K6509" s="4">
        <v>3</v>
      </c>
      <c r="L6509" s="3"/>
      <c r="O6509" t="str">
        <f t="shared" si="200"/>
        <v>es_visitStatisticsDay_3</v>
      </c>
      <c r="P6509" s="3"/>
    </row>
    <row r="6510" spans="10:16" x14ac:dyDescent="0.45">
      <c r="J6510" s="4" t="s">
        <v>3721</v>
      </c>
      <c r="K6510" s="4">
        <v>4</v>
      </c>
      <c r="L6510" s="3"/>
      <c r="O6510" t="str">
        <f t="shared" si="200"/>
        <v>es_visitStatisticsDay_4</v>
      </c>
      <c r="P6510" s="3"/>
    </row>
    <row r="6511" spans="10:16" x14ac:dyDescent="0.45">
      <c r="J6511" s="4" t="s">
        <v>3721</v>
      </c>
      <c r="K6511" s="4">
        <v>5</v>
      </c>
      <c r="L6511" s="3"/>
      <c r="O6511" t="str">
        <f t="shared" si="200"/>
        <v>es_visitStatisticsDay_5</v>
      </c>
      <c r="P6511" s="3"/>
    </row>
    <row r="6512" spans="10:16" x14ac:dyDescent="0.45">
      <c r="J6512" s="4" t="s">
        <v>3721</v>
      </c>
      <c r="K6512" s="4">
        <v>6</v>
      </c>
      <c r="L6512" s="3"/>
      <c r="O6512" t="str">
        <f t="shared" si="200"/>
        <v>es_visitStatisticsDay_6</v>
      </c>
      <c r="P6512" s="3"/>
    </row>
    <row r="6513" spans="10:16" x14ac:dyDescent="0.45">
      <c r="J6513" s="4" t="s">
        <v>3721</v>
      </c>
      <c r="K6513" s="4">
        <v>7</v>
      </c>
      <c r="L6513" s="3"/>
      <c r="O6513" t="str">
        <f t="shared" si="200"/>
        <v>es_visitStatisticsDay_7</v>
      </c>
      <c r="P6513" s="3"/>
    </row>
    <row r="6514" spans="10:16" x14ac:dyDescent="0.45">
      <c r="J6514" s="4" t="s">
        <v>3721</v>
      </c>
      <c r="K6514" s="4">
        <v>8</v>
      </c>
      <c r="L6514" s="3"/>
      <c r="O6514" t="str">
        <f t="shared" si="200"/>
        <v>es_visitStatisticsDay_8</v>
      </c>
      <c r="P6514" s="3"/>
    </row>
    <row r="6515" spans="10:16" x14ac:dyDescent="0.45">
      <c r="J6515" s="4" t="s">
        <v>3721</v>
      </c>
      <c r="K6515" s="4">
        <v>9</v>
      </c>
      <c r="L6515" s="3"/>
      <c r="O6515" t="str">
        <f t="shared" si="200"/>
        <v>es_visitStatisticsDay_9</v>
      </c>
      <c r="P6515" s="3"/>
    </row>
    <row r="6516" spans="10:16" x14ac:dyDescent="0.45">
      <c r="J6516" s="4" t="s">
        <v>3721</v>
      </c>
      <c r="K6516" s="4">
        <v>10</v>
      </c>
      <c r="L6516" s="3"/>
      <c r="O6516" t="str">
        <f t="shared" si="200"/>
        <v>es_visitStatisticsDay_10</v>
      </c>
      <c r="P6516" s="3"/>
    </row>
    <row r="6517" spans="10:16" x14ac:dyDescent="0.45">
      <c r="J6517" s="4" t="s">
        <v>3721</v>
      </c>
      <c r="K6517" s="4">
        <v>11</v>
      </c>
      <c r="L6517" s="3"/>
      <c r="O6517" t="str">
        <f t="shared" si="200"/>
        <v>es_visitStatisticsDay_11</v>
      </c>
      <c r="P6517" s="3"/>
    </row>
    <row r="6518" spans="10:16" x14ac:dyDescent="0.45">
      <c r="J6518" s="4" t="s">
        <v>3721</v>
      </c>
      <c r="K6518" s="4">
        <v>12</v>
      </c>
      <c r="L6518" s="3"/>
      <c r="O6518" t="str">
        <f t="shared" si="200"/>
        <v>es_visitStatisticsDay_12</v>
      </c>
      <c r="P6518" s="3"/>
    </row>
    <row r="6519" spans="10:16" x14ac:dyDescent="0.45">
      <c r="J6519" s="4" t="s">
        <v>3721</v>
      </c>
      <c r="K6519" s="4">
        <v>13</v>
      </c>
      <c r="L6519" s="3"/>
      <c r="O6519" t="str">
        <f t="shared" si="200"/>
        <v>es_visitStatisticsDay_13</v>
      </c>
      <c r="P6519" s="3"/>
    </row>
    <row r="6520" spans="10:16" x14ac:dyDescent="0.45">
      <c r="J6520" s="4" t="s">
        <v>3721</v>
      </c>
      <c r="K6520" s="4">
        <v>14</v>
      </c>
      <c r="L6520" s="3"/>
      <c r="O6520" t="str">
        <f t="shared" si="200"/>
        <v>es_visitStatisticsDay_14</v>
      </c>
      <c r="P6520" s="3"/>
    </row>
    <row r="6521" spans="10:16" x14ac:dyDescent="0.45">
      <c r="J6521" s="4" t="s">
        <v>3721</v>
      </c>
      <c r="K6521" s="4">
        <v>15</v>
      </c>
      <c r="L6521" s="3"/>
      <c r="O6521" t="str">
        <f t="shared" si="200"/>
        <v>es_visitStatisticsDay_15</v>
      </c>
      <c r="P6521" s="3"/>
    </row>
    <row r="6522" spans="10:16" x14ac:dyDescent="0.45">
      <c r="J6522" s="4" t="s">
        <v>3721</v>
      </c>
      <c r="K6522" s="4">
        <v>16</v>
      </c>
      <c r="L6522" s="3"/>
      <c r="O6522" t="str">
        <f t="shared" si="200"/>
        <v>es_visitStatisticsDay_16</v>
      </c>
      <c r="P6522" s="3"/>
    </row>
    <row r="6523" spans="10:16" x14ac:dyDescent="0.45">
      <c r="J6523" s="4" t="s">
        <v>3721</v>
      </c>
      <c r="K6523" s="4">
        <v>17</v>
      </c>
      <c r="L6523" s="3"/>
      <c r="O6523" t="str">
        <f t="shared" si="200"/>
        <v>es_visitStatisticsDay_17</v>
      </c>
      <c r="P6523" s="3"/>
    </row>
    <row r="6524" spans="10:16" x14ac:dyDescent="0.45">
      <c r="J6524" s="4" t="s">
        <v>3721</v>
      </c>
      <c r="K6524" s="4">
        <v>18</v>
      </c>
      <c r="L6524" s="3"/>
      <c r="O6524" t="str">
        <f t="shared" si="200"/>
        <v>es_visitStatisticsDay_18</v>
      </c>
      <c r="P6524" s="3"/>
    </row>
    <row r="6525" spans="10:16" x14ac:dyDescent="0.45">
      <c r="J6525" s="4" t="s">
        <v>3721</v>
      </c>
      <c r="K6525" s="4">
        <v>19</v>
      </c>
      <c r="L6525" s="3"/>
      <c r="O6525" t="str">
        <f t="shared" si="200"/>
        <v>es_visitStatisticsDay_19</v>
      </c>
      <c r="P6525" s="3"/>
    </row>
    <row r="6526" spans="10:16" x14ac:dyDescent="0.45">
      <c r="J6526" s="4" t="s">
        <v>3721</v>
      </c>
      <c r="K6526" s="4">
        <v>20</v>
      </c>
      <c r="L6526" s="3"/>
      <c r="O6526" t="str">
        <f t="shared" si="200"/>
        <v>es_visitStatisticsDay_20</v>
      </c>
      <c r="P6526" s="3"/>
    </row>
    <row r="6527" spans="10:16" x14ac:dyDescent="0.45">
      <c r="J6527" s="4" t="s">
        <v>3721</v>
      </c>
      <c r="K6527" s="4">
        <v>21</v>
      </c>
      <c r="L6527" s="3"/>
      <c r="O6527" t="str">
        <f t="shared" si="200"/>
        <v>es_visitStatisticsDay_21</v>
      </c>
      <c r="P6527" s="3"/>
    </row>
    <row r="6528" spans="10:16" x14ac:dyDescent="0.45">
      <c r="J6528" s="4" t="s">
        <v>3721</v>
      </c>
      <c r="K6528" s="4">
        <v>22</v>
      </c>
      <c r="L6528" s="3"/>
      <c r="O6528" t="str">
        <f t="shared" si="200"/>
        <v>es_visitStatisticsDay_22</v>
      </c>
      <c r="P6528" s="3"/>
    </row>
    <row r="6529" spans="10:16" x14ac:dyDescent="0.45">
      <c r="J6529" s="4" t="s">
        <v>3721</v>
      </c>
      <c r="K6529" s="4">
        <v>23</v>
      </c>
      <c r="L6529" s="3"/>
      <c r="O6529" t="str">
        <f t="shared" si="200"/>
        <v>es_visitStatisticsDay_23</v>
      </c>
      <c r="P6529" s="3"/>
    </row>
    <row r="6530" spans="10:16" x14ac:dyDescent="0.45">
      <c r="J6530" s="4" t="s">
        <v>3721</v>
      </c>
      <c r="K6530" s="4">
        <v>24</v>
      </c>
      <c r="L6530" s="3"/>
      <c r="O6530" t="str">
        <f t="shared" si="200"/>
        <v>es_visitStatisticsDay_24</v>
      </c>
      <c r="P6530" s="3"/>
    </row>
    <row r="6531" spans="10:16" x14ac:dyDescent="0.45">
      <c r="J6531" s="4" t="s">
        <v>3721</v>
      </c>
      <c r="K6531" s="4">
        <v>25</v>
      </c>
      <c r="L6531" s="3"/>
      <c r="O6531" t="str">
        <f t="shared" si="200"/>
        <v>es_visitStatisticsDay_25</v>
      </c>
      <c r="P6531" s="3"/>
    </row>
    <row r="6532" spans="10:16" x14ac:dyDescent="0.45">
      <c r="J6532" s="4" t="s">
        <v>3721</v>
      </c>
      <c r="K6532" s="4">
        <v>26</v>
      </c>
      <c r="L6532" s="3"/>
      <c r="O6532" t="str">
        <f t="shared" si="200"/>
        <v>es_visitStatisticsDay_26</v>
      </c>
      <c r="P6532" s="3"/>
    </row>
    <row r="6533" spans="10:16" x14ac:dyDescent="0.45">
      <c r="J6533" s="4" t="s">
        <v>3721</v>
      </c>
      <c r="K6533" s="4">
        <v>27</v>
      </c>
      <c r="L6533" s="3"/>
      <c r="O6533" t="str">
        <f t="shared" ref="O6533:O6596" si="201">J6533&amp;"_"&amp;K6533</f>
        <v>es_visitStatisticsDay_27</v>
      </c>
      <c r="P6533" s="3"/>
    </row>
    <row r="6534" spans="10:16" x14ac:dyDescent="0.45">
      <c r="J6534" s="4" t="s">
        <v>3721</v>
      </c>
      <c r="K6534" s="4">
        <v>28</v>
      </c>
      <c r="L6534" s="3"/>
      <c r="O6534" t="str">
        <f t="shared" si="201"/>
        <v>es_visitStatisticsDay_28</v>
      </c>
      <c r="P6534" s="3"/>
    </row>
    <row r="6535" spans="10:16" x14ac:dyDescent="0.45">
      <c r="J6535" s="4" t="s">
        <v>3721</v>
      </c>
      <c r="K6535" s="4">
        <v>29</v>
      </c>
      <c r="L6535" s="3"/>
      <c r="O6535" t="str">
        <f t="shared" si="201"/>
        <v>es_visitStatisticsDay_29</v>
      </c>
      <c r="P6535" s="3"/>
    </row>
    <row r="6536" spans="10:16" x14ac:dyDescent="0.45">
      <c r="J6536" s="4" t="s">
        <v>3721</v>
      </c>
      <c r="K6536" s="4">
        <v>30</v>
      </c>
      <c r="L6536" s="3"/>
      <c r="O6536" t="str">
        <f t="shared" si="201"/>
        <v>es_visitStatisticsDay_30</v>
      </c>
      <c r="P6536" s="3"/>
    </row>
    <row r="6537" spans="10:16" x14ac:dyDescent="0.45">
      <c r="J6537" s="4" t="s">
        <v>3721</v>
      </c>
      <c r="K6537" s="4">
        <v>31</v>
      </c>
      <c r="L6537" s="3"/>
      <c r="O6537" t="str">
        <f t="shared" si="201"/>
        <v>es_visitStatisticsDay_31</v>
      </c>
      <c r="P6537" s="3"/>
    </row>
    <row r="6538" spans="10:16" x14ac:dyDescent="0.45">
      <c r="J6538" s="4" t="s">
        <v>3721</v>
      </c>
      <c r="K6538" s="4" t="s">
        <v>2486</v>
      </c>
      <c r="L6538" s="3"/>
      <c r="O6538" t="str">
        <f t="shared" si="201"/>
        <v>es_visitStatisticsDay_regDt</v>
      </c>
      <c r="P6538" s="3"/>
    </row>
    <row r="6539" spans="10:16" x14ac:dyDescent="0.45">
      <c r="J6539" s="4" t="s">
        <v>3721</v>
      </c>
      <c r="K6539" s="4" t="s">
        <v>2487</v>
      </c>
      <c r="L6539" s="3"/>
      <c r="O6539" t="str">
        <f t="shared" si="201"/>
        <v>es_visitStatisticsDay_modDt</v>
      </c>
      <c r="P6539" s="3"/>
    </row>
    <row r="6540" spans="10:16" x14ac:dyDescent="0.45">
      <c r="J6540" s="4" t="s">
        <v>3722</v>
      </c>
      <c r="K6540" s="4" t="s">
        <v>5495</v>
      </c>
      <c r="L6540" s="3" t="s">
        <v>5505</v>
      </c>
      <c r="O6540" t="str">
        <f t="shared" si="201"/>
        <v>es_visitStatisticsHour_visitYMD</v>
      </c>
      <c r="P6540" s="3" t="s">
        <v>5505</v>
      </c>
    </row>
    <row r="6541" spans="10:16" x14ac:dyDescent="0.45">
      <c r="J6541" s="4" t="s">
        <v>3722</v>
      </c>
      <c r="K6541" s="4" t="s">
        <v>2496</v>
      </c>
      <c r="L6541" s="3" t="s">
        <v>5505</v>
      </c>
      <c r="O6541" t="str">
        <f t="shared" si="201"/>
        <v>es_visitStatisticsHour_mallSno</v>
      </c>
      <c r="P6541" s="3" t="s">
        <v>5505</v>
      </c>
    </row>
    <row r="6542" spans="10:16" x14ac:dyDescent="0.45">
      <c r="J6542" s="4" t="s">
        <v>3722</v>
      </c>
      <c r="K6542" s="4">
        <v>0</v>
      </c>
      <c r="L6542" s="3"/>
      <c r="O6542" t="str">
        <f t="shared" si="201"/>
        <v>es_visitStatisticsHour_0</v>
      </c>
      <c r="P6542" s="3"/>
    </row>
    <row r="6543" spans="10:16" x14ac:dyDescent="0.45">
      <c r="J6543" s="4" t="s">
        <v>3722</v>
      </c>
      <c r="K6543" s="4">
        <v>1</v>
      </c>
      <c r="L6543" s="3"/>
      <c r="O6543" t="str">
        <f t="shared" si="201"/>
        <v>es_visitStatisticsHour_1</v>
      </c>
      <c r="P6543" s="3"/>
    </row>
    <row r="6544" spans="10:16" x14ac:dyDescent="0.45">
      <c r="J6544" s="4" t="s">
        <v>3722</v>
      </c>
      <c r="K6544" s="4">
        <v>2</v>
      </c>
      <c r="L6544" s="3"/>
      <c r="O6544" t="str">
        <f t="shared" si="201"/>
        <v>es_visitStatisticsHour_2</v>
      </c>
      <c r="P6544" s="3"/>
    </row>
    <row r="6545" spans="10:16" x14ac:dyDescent="0.45">
      <c r="J6545" s="4" t="s">
        <v>3722</v>
      </c>
      <c r="K6545" s="4">
        <v>3</v>
      </c>
      <c r="L6545" s="3"/>
      <c r="O6545" t="str">
        <f t="shared" si="201"/>
        <v>es_visitStatisticsHour_3</v>
      </c>
      <c r="P6545" s="3"/>
    </row>
    <row r="6546" spans="10:16" x14ac:dyDescent="0.45">
      <c r="J6546" s="4" t="s">
        <v>3722</v>
      </c>
      <c r="K6546" s="4">
        <v>4</v>
      </c>
      <c r="L6546" s="3"/>
      <c r="O6546" t="str">
        <f t="shared" si="201"/>
        <v>es_visitStatisticsHour_4</v>
      </c>
      <c r="P6546" s="3"/>
    </row>
    <row r="6547" spans="10:16" x14ac:dyDescent="0.45">
      <c r="J6547" s="4" t="s">
        <v>3722</v>
      </c>
      <c r="K6547" s="4">
        <v>5</v>
      </c>
      <c r="L6547" s="3"/>
      <c r="O6547" t="str">
        <f t="shared" si="201"/>
        <v>es_visitStatisticsHour_5</v>
      </c>
      <c r="P6547" s="3"/>
    </row>
    <row r="6548" spans="10:16" x14ac:dyDescent="0.45">
      <c r="J6548" s="4" t="s">
        <v>3722</v>
      </c>
      <c r="K6548" s="4">
        <v>6</v>
      </c>
      <c r="L6548" s="3"/>
      <c r="O6548" t="str">
        <f t="shared" si="201"/>
        <v>es_visitStatisticsHour_6</v>
      </c>
      <c r="P6548" s="3"/>
    </row>
    <row r="6549" spans="10:16" x14ac:dyDescent="0.45">
      <c r="J6549" s="4" t="s">
        <v>3722</v>
      </c>
      <c r="K6549" s="4">
        <v>7</v>
      </c>
      <c r="L6549" s="3"/>
      <c r="O6549" t="str">
        <f t="shared" si="201"/>
        <v>es_visitStatisticsHour_7</v>
      </c>
      <c r="P6549" s="3"/>
    </row>
    <row r="6550" spans="10:16" x14ac:dyDescent="0.45">
      <c r="J6550" s="4" t="s">
        <v>3722</v>
      </c>
      <c r="K6550" s="4">
        <v>8</v>
      </c>
      <c r="L6550" s="3"/>
      <c r="O6550" t="str">
        <f t="shared" si="201"/>
        <v>es_visitStatisticsHour_8</v>
      </c>
      <c r="P6550" s="3"/>
    </row>
    <row r="6551" spans="10:16" x14ac:dyDescent="0.45">
      <c r="J6551" s="4" t="s">
        <v>3722</v>
      </c>
      <c r="K6551" s="4">
        <v>9</v>
      </c>
      <c r="L6551" s="3"/>
      <c r="O6551" t="str">
        <f t="shared" si="201"/>
        <v>es_visitStatisticsHour_9</v>
      </c>
      <c r="P6551" s="3"/>
    </row>
    <row r="6552" spans="10:16" x14ac:dyDescent="0.45">
      <c r="J6552" s="4" t="s">
        <v>3722</v>
      </c>
      <c r="K6552" s="4">
        <v>10</v>
      </c>
      <c r="L6552" s="3"/>
      <c r="O6552" t="str">
        <f t="shared" si="201"/>
        <v>es_visitStatisticsHour_10</v>
      </c>
      <c r="P6552" s="3"/>
    </row>
    <row r="6553" spans="10:16" x14ac:dyDescent="0.45">
      <c r="J6553" s="4" t="s">
        <v>3722</v>
      </c>
      <c r="K6553" s="4">
        <v>11</v>
      </c>
      <c r="L6553" s="3"/>
      <c r="O6553" t="str">
        <f t="shared" si="201"/>
        <v>es_visitStatisticsHour_11</v>
      </c>
      <c r="P6553" s="3"/>
    </row>
    <row r="6554" spans="10:16" x14ac:dyDescent="0.45">
      <c r="J6554" s="4" t="s">
        <v>3722</v>
      </c>
      <c r="K6554" s="4">
        <v>12</v>
      </c>
      <c r="L6554" s="3"/>
      <c r="O6554" t="str">
        <f t="shared" si="201"/>
        <v>es_visitStatisticsHour_12</v>
      </c>
      <c r="P6554" s="3"/>
    </row>
    <row r="6555" spans="10:16" x14ac:dyDescent="0.45">
      <c r="J6555" s="4" t="s">
        <v>3722</v>
      </c>
      <c r="K6555" s="4">
        <v>13</v>
      </c>
      <c r="L6555" s="3"/>
      <c r="O6555" t="str">
        <f t="shared" si="201"/>
        <v>es_visitStatisticsHour_13</v>
      </c>
      <c r="P6555" s="3"/>
    </row>
    <row r="6556" spans="10:16" x14ac:dyDescent="0.45">
      <c r="J6556" s="4" t="s">
        <v>3722</v>
      </c>
      <c r="K6556" s="4">
        <v>14</v>
      </c>
      <c r="L6556" s="3"/>
      <c r="O6556" t="str">
        <f t="shared" si="201"/>
        <v>es_visitStatisticsHour_14</v>
      </c>
      <c r="P6556" s="3"/>
    </row>
    <row r="6557" spans="10:16" x14ac:dyDescent="0.45">
      <c r="J6557" s="4" t="s">
        <v>3722</v>
      </c>
      <c r="K6557" s="4">
        <v>15</v>
      </c>
      <c r="L6557" s="3"/>
      <c r="O6557" t="str">
        <f t="shared" si="201"/>
        <v>es_visitStatisticsHour_15</v>
      </c>
      <c r="P6557" s="3"/>
    </row>
    <row r="6558" spans="10:16" x14ac:dyDescent="0.45">
      <c r="J6558" s="4" t="s">
        <v>3722</v>
      </c>
      <c r="K6558" s="4">
        <v>16</v>
      </c>
      <c r="L6558" s="3"/>
      <c r="O6558" t="str">
        <f t="shared" si="201"/>
        <v>es_visitStatisticsHour_16</v>
      </c>
      <c r="P6558" s="3"/>
    </row>
    <row r="6559" spans="10:16" x14ac:dyDescent="0.45">
      <c r="J6559" s="4" t="s">
        <v>3722</v>
      </c>
      <c r="K6559" s="4">
        <v>17</v>
      </c>
      <c r="L6559" s="3"/>
      <c r="O6559" t="str">
        <f t="shared" si="201"/>
        <v>es_visitStatisticsHour_17</v>
      </c>
      <c r="P6559" s="3"/>
    </row>
    <row r="6560" spans="10:16" x14ac:dyDescent="0.45">
      <c r="J6560" s="4" t="s">
        <v>3722</v>
      </c>
      <c r="K6560" s="4">
        <v>18</v>
      </c>
      <c r="L6560" s="3"/>
      <c r="O6560" t="str">
        <f t="shared" si="201"/>
        <v>es_visitStatisticsHour_18</v>
      </c>
      <c r="P6560" s="3"/>
    </row>
    <row r="6561" spans="10:16" x14ac:dyDescent="0.45">
      <c r="J6561" s="4" t="s">
        <v>3722</v>
      </c>
      <c r="K6561" s="4">
        <v>19</v>
      </c>
      <c r="L6561" s="3"/>
      <c r="O6561" t="str">
        <f t="shared" si="201"/>
        <v>es_visitStatisticsHour_19</v>
      </c>
      <c r="P6561" s="3"/>
    </row>
    <row r="6562" spans="10:16" x14ac:dyDescent="0.45">
      <c r="J6562" s="4" t="s">
        <v>3722</v>
      </c>
      <c r="K6562" s="4">
        <v>20</v>
      </c>
      <c r="L6562" s="3"/>
      <c r="O6562" t="str">
        <f t="shared" si="201"/>
        <v>es_visitStatisticsHour_20</v>
      </c>
      <c r="P6562" s="3"/>
    </row>
    <row r="6563" spans="10:16" x14ac:dyDescent="0.45">
      <c r="J6563" s="4" t="s">
        <v>3722</v>
      </c>
      <c r="K6563" s="4">
        <v>21</v>
      </c>
      <c r="L6563" s="3"/>
      <c r="O6563" t="str">
        <f t="shared" si="201"/>
        <v>es_visitStatisticsHour_21</v>
      </c>
      <c r="P6563" s="3"/>
    </row>
    <row r="6564" spans="10:16" x14ac:dyDescent="0.45">
      <c r="J6564" s="4" t="s">
        <v>3722</v>
      </c>
      <c r="K6564" s="4">
        <v>22</v>
      </c>
      <c r="L6564" s="3"/>
      <c r="O6564" t="str">
        <f t="shared" si="201"/>
        <v>es_visitStatisticsHour_22</v>
      </c>
      <c r="P6564" s="3"/>
    </row>
    <row r="6565" spans="10:16" x14ac:dyDescent="0.45">
      <c r="J6565" s="4" t="s">
        <v>3722</v>
      </c>
      <c r="K6565" s="4">
        <v>23</v>
      </c>
      <c r="L6565" s="3"/>
      <c r="O6565" t="str">
        <f t="shared" si="201"/>
        <v>es_visitStatisticsHour_23</v>
      </c>
      <c r="P6565" s="3"/>
    </row>
    <row r="6566" spans="10:16" x14ac:dyDescent="0.45">
      <c r="J6566" s="4" t="s">
        <v>3722</v>
      </c>
      <c r="K6566" s="4" t="s">
        <v>2486</v>
      </c>
      <c r="L6566" s="3"/>
      <c r="O6566" t="str">
        <f t="shared" si="201"/>
        <v>es_visitStatisticsHour_regDt</v>
      </c>
      <c r="P6566" s="3"/>
    </row>
    <row r="6567" spans="10:16" x14ac:dyDescent="0.45">
      <c r="J6567" s="4" t="s">
        <v>3722</v>
      </c>
      <c r="K6567" s="4" t="s">
        <v>2487</v>
      </c>
      <c r="L6567" s="3"/>
      <c r="O6567" t="str">
        <f t="shared" si="201"/>
        <v>es_visitStatisticsHour_modDt</v>
      </c>
      <c r="P6567" s="3"/>
    </row>
    <row r="6568" spans="10:16" x14ac:dyDescent="0.45">
      <c r="J6568" s="4" t="s">
        <v>3723</v>
      </c>
      <c r="K6568" s="4" t="s">
        <v>5496</v>
      </c>
      <c r="L6568" s="3" t="s">
        <v>5505</v>
      </c>
      <c r="O6568" t="str">
        <f t="shared" si="201"/>
        <v>es_visitStatisticsMonth_visitY</v>
      </c>
      <c r="P6568" s="3" t="s">
        <v>5505</v>
      </c>
    </row>
    <row r="6569" spans="10:16" x14ac:dyDescent="0.45">
      <c r="J6569" s="4" t="s">
        <v>3723</v>
      </c>
      <c r="K6569" s="4" t="s">
        <v>2496</v>
      </c>
      <c r="L6569" s="3" t="s">
        <v>5505</v>
      </c>
      <c r="O6569" t="str">
        <f t="shared" si="201"/>
        <v>es_visitStatisticsMonth_mallSno</v>
      </c>
      <c r="P6569" s="3" t="s">
        <v>5505</v>
      </c>
    </row>
    <row r="6570" spans="10:16" x14ac:dyDescent="0.45">
      <c r="J6570" s="4" t="s">
        <v>3723</v>
      </c>
      <c r="K6570" s="4">
        <v>1</v>
      </c>
      <c r="L6570" s="3"/>
      <c r="O6570" t="str">
        <f t="shared" si="201"/>
        <v>es_visitStatisticsMonth_1</v>
      </c>
      <c r="P6570" s="3"/>
    </row>
    <row r="6571" spans="10:16" x14ac:dyDescent="0.45">
      <c r="J6571" s="4" t="s">
        <v>3723</v>
      </c>
      <c r="K6571" s="4">
        <v>2</v>
      </c>
      <c r="L6571" s="3"/>
      <c r="O6571" t="str">
        <f t="shared" si="201"/>
        <v>es_visitStatisticsMonth_2</v>
      </c>
      <c r="P6571" s="3"/>
    </row>
    <row r="6572" spans="10:16" x14ac:dyDescent="0.45">
      <c r="J6572" s="4" t="s">
        <v>3723</v>
      </c>
      <c r="K6572" s="4">
        <v>3</v>
      </c>
      <c r="L6572" s="3"/>
      <c r="O6572" t="str">
        <f t="shared" si="201"/>
        <v>es_visitStatisticsMonth_3</v>
      </c>
      <c r="P6572" s="3"/>
    </row>
    <row r="6573" spans="10:16" x14ac:dyDescent="0.45">
      <c r="J6573" s="4" t="s">
        <v>3723</v>
      </c>
      <c r="K6573" s="4">
        <v>4</v>
      </c>
      <c r="L6573" s="3"/>
      <c r="O6573" t="str">
        <f t="shared" si="201"/>
        <v>es_visitStatisticsMonth_4</v>
      </c>
      <c r="P6573" s="3"/>
    </row>
    <row r="6574" spans="10:16" x14ac:dyDescent="0.45">
      <c r="J6574" s="4" t="s">
        <v>3723</v>
      </c>
      <c r="K6574" s="4">
        <v>5</v>
      </c>
      <c r="L6574" s="3"/>
      <c r="O6574" t="str">
        <f t="shared" si="201"/>
        <v>es_visitStatisticsMonth_5</v>
      </c>
      <c r="P6574" s="3"/>
    </row>
    <row r="6575" spans="10:16" x14ac:dyDescent="0.45">
      <c r="J6575" s="4" t="s">
        <v>3723</v>
      </c>
      <c r="K6575" s="4">
        <v>6</v>
      </c>
      <c r="L6575" s="3"/>
      <c r="O6575" t="str">
        <f t="shared" si="201"/>
        <v>es_visitStatisticsMonth_6</v>
      </c>
      <c r="P6575" s="3"/>
    </row>
    <row r="6576" spans="10:16" x14ac:dyDescent="0.45">
      <c r="J6576" s="4" t="s">
        <v>3723</v>
      </c>
      <c r="K6576" s="4">
        <v>7</v>
      </c>
      <c r="L6576" s="3"/>
      <c r="O6576" t="str">
        <f t="shared" si="201"/>
        <v>es_visitStatisticsMonth_7</v>
      </c>
      <c r="P6576" s="3"/>
    </row>
    <row r="6577" spans="10:16" x14ac:dyDescent="0.45">
      <c r="J6577" s="4" t="s">
        <v>3723</v>
      </c>
      <c r="K6577" s="4">
        <v>8</v>
      </c>
      <c r="L6577" s="3"/>
      <c r="O6577" t="str">
        <f t="shared" si="201"/>
        <v>es_visitStatisticsMonth_8</v>
      </c>
      <c r="P6577" s="3"/>
    </row>
    <row r="6578" spans="10:16" x14ac:dyDescent="0.45">
      <c r="J6578" s="4" t="s">
        <v>3723</v>
      </c>
      <c r="K6578" s="4">
        <v>9</v>
      </c>
      <c r="L6578" s="3"/>
      <c r="O6578" t="str">
        <f t="shared" si="201"/>
        <v>es_visitStatisticsMonth_9</v>
      </c>
      <c r="P6578" s="3"/>
    </row>
    <row r="6579" spans="10:16" x14ac:dyDescent="0.45">
      <c r="J6579" s="4" t="s">
        <v>3723</v>
      </c>
      <c r="K6579" s="4">
        <v>10</v>
      </c>
      <c r="L6579" s="3"/>
      <c r="O6579" t="str">
        <f t="shared" si="201"/>
        <v>es_visitStatisticsMonth_10</v>
      </c>
      <c r="P6579" s="3"/>
    </row>
    <row r="6580" spans="10:16" x14ac:dyDescent="0.45">
      <c r="J6580" s="4" t="s">
        <v>3723</v>
      </c>
      <c r="K6580" s="4">
        <v>11</v>
      </c>
      <c r="L6580" s="3"/>
      <c r="O6580" t="str">
        <f t="shared" si="201"/>
        <v>es_visitStatisticsMonth_11</v>
      </c>
      <c r="P6580" s="3"/>
    </row>
    <row r="6581" spans="10:16" x14ac:dyDescent="0.45">
      <c r="J6581" s="4" t="s">
        <v>3723</v>
      </c>
      <c r="K6581" s="4">
        <v>12</v>
      </c>
      <c r="L6581" s="3"/>
      <c r="O6581" t="str">
        <f t="shared" si="201"/>
        <v>es_visitStatisticsMonth_12</v>
      </c>
      <c r="P6581" s="3"/>
    </row>
    <row r="6582" spans="10:16" x14ac:dyDescent="0.45">
      <c r="J6582" s="4" t="s">
        <v>3723</v>
      </c>
      <c r="K6582" s="4" t="s">
        <v>2486</v>
      </c>
      <c r="L6582" s="3"/>
      <c r="O6582" t="str">
        <f t="shared" si="201"/>
        <v>es_visitStatisticsMonth_regDt</v>
      </c>
      <c r="P6582" s="3"/>
    </row>
    <row r="6583" spans="10:16" x14ac:dyDescent="0.45">
      <c r="J6583" s="4" t="s">
        <v>3723</v>
      </c>
      <c r="K6583" s="4" t="s">
        <v>2487</v>
      </c>
      <c r="L6583" s="3"/>
      <c r="O6583" t="str">
        <f t="shared" si="201"/>
        <v>es_visitStatisticsMonth_modDt</v>
      </c>
      <c r="P6583" s="3"/>
    </row>
    <row r="6584" spans="10:16" x14ac:dyDescent="0.45">
      <c r="J6584" s="4" t="s">
        <v>3724</v>
      </c>
      <c r="K6584" s="4" t="s">
        <v>5481</v>
      </c>
      <c r="L6584" s="3" t="s">
        <v>5505</v>
      </c>
      <c r="O6584" t="str">
        <f t="shared" si="201"/>
        <v>es_visitStatisticsSearchWord_visitNo</v>
      </c>
      <c r="P6584" s="3" t="s">
        <v>5505</v>
      </c>
    </row>
    <row r="6585" spans="10:16" x14ac:dyDescent="0.45">
      <c r="J6585" s="4" t="s">
        <v>3724</v>
      </c>
      <c r="K6585" s="4" t="s">
        <v>5495</v>
      </c>
      <c r="L6585" s="3"/>
      <c r="O6585" t="str">
        <f t="shared" si="201"/>
        <v>es_visitStatisticsSearchWord_visitYMD</v>
      </c>
      <c r="P6585" s="3"/>
    </row>
    <row r="6586" spans="10:16" x14ac:dyDescent="0.45">
      <c r="J6586" s="4" t="s">
        <v>3724</v>
      </c>
      <c r="K6586" s="4" t="s">
        <v>2496</v>
      </c>
      <c r="L6586" s="3"/>
      <c r="O6586" t="str">
        <f t="shared" si="201"/>
        <v>es_visitStatisticsSearchWord_mallSno</v>
      </c>
      <c r="P6586" s="3"/>
    </row>
    <row r="6587" spans="10:16" x14ac:dyDescent="0.45">
      <c r="J6587" s="4" t="s">
        <v>3724</v>
      </c>
      <c r="K6587" s="4" t="s">
        <v>5486</v>
      </c>
      <c r="L6587" s="3"/>
      <c r="O6587" t="str">
        <f t="shared" si="201"/>
        <v>es_visitStatisticsSearchWord_visitDevice</v>
      </c>
      <c r="P6587" s="3"/>
    </row>
    <row r="6588" spans="10:16" x14ac:dyDescent="0.45">
      <c r="J6588" s="4" t="s">
        <v>3724</v>
      </c>
      <c r="K6588" s="4" t="s">
        <v>5484</v>
      </c>
      <c r="L6588" s="3"/>
      <c r="O6588" t="str">
        <f t="shared" si="201"/>
        <v>es_visitStatisticsSearchWord_visitReferer</v>
      </c>
      <c r="P6588" s="3"/>
    </row>
    <row r="6589" spans="10:16" x14ac:dyDescent="0.45">
      <c r="J6589" s="4" t="s">
        <v>3724</v>
      </c>
      <c r="K6589" s="4" t="s">
        <v>5485</v>
      </c>
      <c r="L6589" s="3"/>
      <c r="O6589" t="str">
        <f t="shared" si="201"/>
        <v>es_visitStatisticsSearchWord_visitInflow</v>
      </c>
      <c r="P6589" s="3"/>
    </row>
    <row r="6590" spans="10:16" x14ac:dyDescent="0.45">
      <c r="J6590" s="4" t="s">
        <v>3724</v>
      </c>
      <c r="K6590" s="4" t="s">
        <v>5497</v>
      </c>
      <c r="L6590" s="3"/>
      <c r="O6590" t="str">
        <f t="shared" si="201"/>
        <v>es_visitStatisticsSearchWord_visitSearchWord</v>
      </c>
      <c r="P6590" s="3"/>
    </row>
    <row r="6591" spans="10:16" x14ac:dyDescent="0.45">
      <c r="J6591" s="4" t="s">
        <v>3724</v>
      </c>
      <c r="K6591" s="4" t="s">
        <v>2486</v>
      </c>
      <c r="L6591" s="3"/>
      <c r="O6591" t="str">
        <f t="shared" si="201"/>
        <v>es_visitStatisticsSearchWord_regDt</v>
      </c>
      <c r="P6591" s="3"/>
    </row>
    <row r="6592" spans="10:16" x14ac:dyDescent="0.45">
      <c r="J6592" s="4" t="s">
        <v>3724</v>
      </c>
      <c r="K6592" s="4" t="s">
        <v>2487</v>
      </c>
      <c r="L6592" s="3"/>
      <c r="O6592" t="str">
        <f t="shared" si="201"/>
        <v>es_visitStatisticsSearchWord_modDt</v>
      </c>
      <c r="P6592" s="3"/>
    </row>
    <row r="6593" spans="10:16" x14ac:dyDescent="0.45">
      <c r="J6593" s="4" t="s">
        <v>3725</v>
      </c>
      <c r="K6593" s="4" t="s">
        <v>5498</v>
      </c>
      <c r="L6593" s="3" t="s">
        <v>5505</v>
      </c>
      <c r="O6593" t="str">
        <f t="shared" si="201"/>
        <v>es_visitStatisticsUser_visitUserNo</v>
      </c>
      <c r="P6593" s="3" t="s">
        <v>5505</v>
      </c>
    </row>
    <row r="6594" spans="10:16" x14ac:dyDescent="0.45">
      <c r="J6594" s="4" t="s">
        <v>3725</v>
      </c>
      <c r="K6594" s="4" t="s">
        <v>2496</v>
      </c>
      <c r="L6594" s="3"/>
      <c r="O6594" t="str">
        <f t="shared" si="201"/>
        <v>es_visitStatisticsUser_mallSno</v>
      </c>
      <c r="P6594" s="3"/>
    </row>
    <row r="6595" spans="10:16" x14ac:dyDescent="0.45">
      <c r="J6595" s="4" t="s">
        <v>3725</v>
      </c>
      <c r="K6595" s="4" t="s">
        <v>5483</v>
      </c>
      <c r="L6595" s="3"/>
      <c r="O6595" t="str">
        <f t="shared" si="201"/>
        <v>es_visitStatisticsUser_visitIP</v>
      </c>
      <c r="P6595" s="3"/>
    </row>
    <row r="6596" spans="10:16" x14ac:dyDescent="0.45">
      <c r="J6596" s="4" t="s">
        <v>3725</v>
      </c>
      <c r="K6596" s="4" t="s">
        <v>2454</v>
      </c>
      <c r="L6596" s="3"/>
      <c r="O6596" t="str">
        <f t="shared" si="201"/>
        <v>es_visitStatisticsUser_memNo</v>
      </c>
      <c r="P6596" s="3"/>
    </row>
    <row r="6597" spans="10:16" x14ac:dyDescent="0.45">
      <c r="J6597" s="4" t="s">
        <v>3725</v>
      </c>
      <c r="K6597" s="4" t="s">
        <v>5489</v>
      </c>
      <c r="L6597" s="3"/>
      <c r="O6597" t="str">
        <f t="shared" ref="O6597:O6660" si="202">J6597&amp;"_"&amp;K6597</f>
        <v>es_visitStatisticsUser_visitYear</v>
      </c>
      <c r="P6597" s="3"/>
    </row>
    <row r="6598" spans="10:16" x14ac:dyDescent="0.45">
      <c r="J6598" s="4" t="s">
        <v>3725</v>
      </c>
      <c r="K6598" s="4" t="s">
        <v>5490</v>
      </c>
      <c r="L6598" s="3"/>
      <c r="O6598" t="str">
        <f t="shared" si="202"/>
        <v>es_visitStatisticsUser_visitMonth</v>
      </c>
      <c r="P6598" s="3"/>
    </row>
    <row r="6599" spans="10:16" x14ac:dyDescent="0.45">
      <c r="J6599" s="4" t="s">
        <v>3725</v>
      </c>
      <c r="K6599" s="4" t="s">
        <v>5491</v>
      </c>
      <c r="L6599" s="3"/>
      <c r="O6599" t="str">
        <f t="shared" si="202"/>
        <v>es_visitStatisticsUser_visitDay</v>
      </c>
      <c r="P6599" s="3"/>
    </row>
    <row r="6600" spans="10:16" x14ac:dyDescent="0.45">
      <c r="J6600" s="4" t="s">
        <v>3725</v>
      </c>
      <c r="K6600" s="4" t="s">
        <v>5492</v>
      </c>
      <c r="L6600" s="3"/>
      <c r="O6600" t="str">
        <f t="shared" si="202"/>
        <v>es_visitStatisticsUser_visitHour</v>
      </c>
      <c r="P6600" s="3"/>
    </row>
    <row r="6601" spans="10:16" x14ac:dyDescent="0.45">
      <c r="J6601" s="4" t="s">
        <v>3725</v>
      </c>
      <c r="K6601" s="4" t="s">
        <v>2486</v>
      </c>
      <c r="L6601" s="3"/>
      <c r="O6601" t="str">
        <f t="shared" si="202"/>
        <v>es_visitStatisticsUser_regDt</v>
      </c>
      <c r="P6601" s="3"/>
    </row>
    <row r="6602" spans="10:16" x14ac:dyDescent="0.45">
      <c r="J6602" s="4" t="s">
        <v>3726</v>
      </c>
      <c r="K6602" s="4" t="s">
        <v>2450</v>
      </c>
      <c r="L6602" s="3" t="s">
        <v>5505</v>
      </c>
      <c r="O6602" t="str">
        <f t="shared" si="202"/>
        <v>es_wish_sno</v>
      </c>
      <c r="P6602" s="3" t="s">
        <v>5505</v>
      </c>
    </row>
    <row r="6603" spans="10:16" x14ac:dyDescent="0.45">
      <c r="J6603" s="4" t="s">
        <v>3726</v>
      </c>
      <c r="K6603" s="4" t="s">
        <v>2496</v>
      </c>
      <c r="L6603" s="3"/>
      <c r="O6603" t="str">
        <f t="shared" si="202"/>
        <v>es_wish_mallSno</v>
      </c>
      <c r="P6603" s="3"/>
    </row>
    <row r="6604" spans="10:16" x14ac:dyDescent="0.45">
      <c r="J6604" s="4" t="s">
        <v>3726</v>
      </c>
      <c r="K6604" s="4" t="s">
        <v>2454</v>
      </c>
      <c r="L6604" s="3" t="s">
        <v>5506</v>
      </c>
      <c r="O6604" t="str">
        <f t="shared" si="202"/>
        <v>es_wish_memNo</v>
      </c>
      <c r="P6604" s="3" t="s">
        <v>5506</v>
      </c>
    </row>
    <row r="6605" spans="10:16" x14ac:dyDescent="0.45">
      <c r="J6605" s="4" t="s">
        <v>3726</v>
      </c>
      <c r="K6605" s="4" t="s">
        <v>2475</v>
      </c>
      <c r="L6605" s="3"/>
      <c r="O6605" t="str">
        <f t="shared" si="202"/>
        <v>es_wish_goodsNo</v>
      </c>
      <c r="P6605" s="3"/>
    </row>
    <row r="6606" spans="10:16" x14ac:dyDescent="0.45">
      <c r="J6606" s="4" t="s">
        <v>3726</v>
      </c>
      <c r="K6606" s="4" t="s">
        <v>2499</v>
      </c>
      <c r="L6606" s="3"/>
      <c r="O6606" t="str">
        <f t="shared" si="202"/>
        <v>es_wish_optionSno</v>
      </c>
      <c r="P6606" s="3"/>
    </row>
    <row r="6607" spans="10:16" x14ac:dyDescent="0.45">
      <c r="J6607" s="4" t="s">
        <v>3726</v>
      </c>
      <c r="K6607" s="4" t="s">
        <v>2500</v>
      </c>
      <c r="L6607" s="3"/>
      <c r="O6607" t="str">
        <f t="shared" si="202"/>
        <v>es_wish_goodsCnt</v>
      </c>
      <c r="P6607" s="3"/>
    </row>
    <row r="6608" spans="10:16" x14ac:dyDescent="0.45">
      <c r="J6608" s="4" t="s">
        <v>3726</v>
      </c>
      <c r="K6608" s="4" t="s">
        <v>2501</v>
      </c>
      <c r="L6608" s="3"/>
      <c r="O6608" t="str">
        <f t="shared" si="202"/>
        <v>es_wish_addGoodsNo</v>
      </c>
      <c r="P6608" s="3"/>
    </row>
    <row r="6609" spans="10:16" x14ac:dyDescent="0.45">
      <c r="J6609" s="4" t="s">
        <v>3726</v>
      </c>
      <c r="K6609" s="4" t="s">
        <v>2502</v>
      </c>
      <c r="L6609" s="3"/>
      <c r="O6609" t="str">
        <f t="shared" si="202"/>
        <v>es_wish_addGoodsCnt</v>
      </c>
      <c r="P6609" s="3"/>
    </row>
    <row r="6610" spans="10:16" x14ac:dyDescent="0.45">
      <c r="J6610" s="4" t="s">
        <v>3726</v>
      </c>
      <c r="K6610" s="4" t="s">
        <v>2503</v>
      </c>
      <c r="L6610" s="3"/>
      <c r="O6610" t="str">
        <f t="shared" si="202"/>
        <v>es_wish_optionText</v>
      </c>
      <c r="P6610" s="3"/>
    </row>
    <row r="6611" spans="10:16" x14ac:dyDescent="0.45">
      <c r="J6611" s="4" t="s">
        <v>3726</v>
      </c>
      <c r="K6611" s="4" t="s">
        <v>2504</v>
      </c>
      <c r="L6611" s="3"/>
      <c r="O6611" t="str">
        <f t="shared" si="202"/>
        <v>es_wish_deliveryCollectFl</v>
      </c>
      <c r="P6611" s="3"/>
    </row>
    <row r="6612" spans="10:16" x14ac:dyDescent="0.45">
      <c r="J6612" s="4" t="s">
        <v>3726</v>
      </c>
      <c r="K6612" s="4" t="s">
        <v>2505</v>
      </c>
      <c r="L6612" s="3"/>
      <c r="O6612" t="str">
        <f t="shared" si="202"/>
        <v>es_wish_deliveryMethodFl</v>
      </c>
      <c r="P6612" s="3"/>
    </row>
    <row r="6613" spans="10:16" x14ac:dyDescent="0.45">
      <c r="J6613" s="4" t="s">
        <v>3726</v>
      </c>
      <c r="K6613" s="4" t="s">
        <v>2508</v>
      </c>
      <c r="L6613" s="3"/>
      <c r="O6613" t="str">
        <f t="shared" si="202"/>
        <v>es_wish_useBundleGoods</v>
      </c>
      <c r="P6613" s="3"/>
    </row>
    <row r="6614" spans="10:16" x14ac:dyDescent="0.45">
      <c r="J6614" s="4" t="s">
        <v>3726</v>
      </c>
      <c r="K6614" s="4" t="s">
        <v>2486</v>
      </c>
      <c r="L6614" s="3"/>
      <c r="O6614" t="str">
        <f t="shared" si="202"/>
        <v>es_wish_regDt</v>
      </c>
      <c r="P6614" s="3"/>
    </row>
    <row r="6615" spans="10:16" x14ac:dyDescent="0.45">
      <c r="J6615" s="4" t="s">
        <v>3726</v>
      </c>
      <c r="K6615" s="4" t="s">
        <v>2487</v>
      </c>
      <c r="L6615" s="3"/>
      <c r="O6615" t="str">
        <f t="shared" si="202"/>
        <v>es_wish_modDt</v>
      </c>
      <c r="P6615" s="3"/>
    </row>
    <row r="6616" spans="10:16" x14ac:dyDescent="0.45">
      <c r="J6616" s="4" t="s">
        <v>3727</v>
      </c>
      <c r="K6616" s="4" t="s">
        <v>5499</v>
      </c>
      <c r="L6616" s="3" t="s">
        <v>5505</v>
      </c>
      <c r="O6616" t="str">
        <f t="shared" si="202"/>
        <v>es_wishStatistics_wishSno</v>
      </c>
      <c r="P6616" s="3" t="s">
        <v>5505</v>
      </c>
    </row>
    <row r="6617" spans="10:16" x14ac:dyDescent="0.45">
      <c r="J6617" s="4" t="s">
        <v>3727</v>
      </c>
      <c r="K6617" s="4" t="s">
        <v>2496</v>
      </c>
      <c r="L6617" s="3"/>
      <c r="O6617" t="str">
        <f t="shared" si="202"/>
        <v>es_wishStatistics_mallSno</v>
      </c>
      <c r="P6617" s="3"/>
    </row>
    <row r="6618" spans="10:16" x14ac:dyDescent="0.45">
      <c r="J6618" s="4" t="s">
        <v>3727</v>
      </c>
      <c r="K6618" s="4" t="s">
        <v>2454</v>
      </c>
      <c r="L6618" s="3"/>
      <c r="O6618" t="str">
        <f t="shared" si="202"/>
        <v>es_wishStatistics_memNo</v>
      </c>
      <c r="P6618" s="3"/>
    </row>
    <row r="6619" spans="10:16" x14ac:dyDescent="0.45">
      <c r="J6619" s="4" t="s">
        <v>3727</v>
      </c>
      <c r="K6619" s="4" t="s">
        <v>2475</v>
      </c>
      <c r="L6619" s="3"/>
      <c r="O6619" t="str">
        <f t="shared" si="202"/>
        <v>es_wishStatistics_goodsNo</v>
      </c>
      <c r="P6619" s="3"/>
    </row>
    <row r="6620" spans="10:16" x14ac:dyDescent="0.45">
      <c r="J6620" s="4" t="s">
        <v>3727</v>
      </c>
      <c r="K6620" s="4" t="s">
        <v>2499</v>
      </c>
      <c r="L6620" s="3"/>
      <c r="O6620" t="str">
        <f t="shared" si="202"/>
        <v>es_wishStatistics_optionSno</v>
      </c>
      <c r="P6620" s="3"/>
    </row>
    <row r="6621" spans="10:16" x14ac:dyDescent="0.45">
      <c r="J6621" s="4" t="s">
        <v>3727</v>
      </c>
      <c r="K6621" s="4" t="s">
        <v>2500</v>
      </c>
      <c r="L6621" s="3"/>
      <c r="O6621" t="str">
        <f t="shared" si="202"/>
        <v>es_wishStatistics_goodsCnt</v>
      </c>
      <c r="P6621" s="3"/>
    </row>
    <row r="6622" spans="10:16" x14ac:dyDescent="0.45">
      <c r="J6622" s="4" t="s">
        <v>3727</v>
      </c>
      <c r="K6622" s="4" t="s">
        <v>2501</v>
      </c>
      <c r="L6622" s="3"/>
      <c r="O6622" t="str">
        <f t="shared" si="202"/>
        <v>es_wishStatistics_addGoodsNo</v>
      </c>
      <c r="P6622" s="3"/>
    </row>
    <row r="6623" spans="10:16" x14ac:dyDescent="0.45">
      <c r="J6623" s="4" t="s">
        <v>3727</v>
      </c>
      <c r="K6623" s="4" t="s">
        <v>2502</v>
      </c>
      <c r="L6623" s="3"/>
      <c r="O6623" t="str">
        <f t="shared" si="202"/>
        <v>es_wishStatistics_addGoodsCnt</v>
      </c>
      <c r="P6623" s="3"/>
    </row>
    <row r="6624" spans="10:16" x14ac:dyDescent="0.45">
      <c r="J6624" s="4" t="s">
        <v>3727</v>
      </c>
      <c r="K6624" s="4" t="s">
        <v>2503</v>
      </c>
      <c r="L6624" s="3"/>
      <c r="O6624" t="str">
        <f t="shared" si="202"/>
        <v>es_wishStatistics_optionText</v>
      </c>
      <c r="P6624" s="3"/>
    </row>
    <row r="6625" spans="10:16" x14ac:dyDescent="0.45">
      <c r="J6625" s="4" t="s">
        <v>3727</v>
      </c>
      <c r="K6625" s="4" t="s">
        <v>2486</v>
      </c>
      <c r="L6625" s="3"/>
      <c r="O6625" t="str">
        <f t="shared" si="202"/>
        <v>es_wishStatistics_regDt</v>
      </c>
      <c r="P6625" s="3"/>
    </row>
    <row r="6626" spans="10:16" x14ac:dyDescent="0.45">
      <c r="J6626" s="4" t="s">
        <v>3727</v>
      </c>
      <c r="K6626" s="4" t="s">
        <v>2487</v>
      </c>
      <c r="L6626" s="3"/>
      <c r="O6626" t="str">
        <f t="shared" si="202"/>
        <v>es_wishStatistics_modDt</v>
      </c>
      <c r="P6626" s="3"/>
    </row>
    <row r="6627" spans="10:16" x14ac:dyDescent="0.45">
      <c r="J6627" s="4" t="s">
        <v>3728</v>
      </c>
      <c r="K6627" s="4" t="s">
        <v>2450</v>
      </c>
      <c r="L6627" s="3" t="s">
        <v>5505</v>
      </c>
      <c r="O6627" t="str">
        <f t="shared" si="202"/>
        <v>pa_appData_sno</v>
      </c>
      <c r="P6627" s="3" t="s">
        <v>5505</v>
      </c>
    </row>
    <row r="6628" spans="10:16" x14ac:dyDescent="0.45">
      <c r="J6628" s="4" t="s">
        <v>3728</v>
      </c>
      <c r="K6628" s="4" t="s">
        <v>5500</v>
      </c>
      <c r="L6628" s="3" t="s">
        <v>5506</v>
      </c>
      <c r="O6628" t="str">
        <f t="shared" si="202"/>
        <v>pa_appData_app_cd</v>
      </c>
      <c r="P6628" s="3" t="s">
        <v>5506</v>
      </c>
    </row>
    <row r="6629" spans="10:16" x14ac:dyDescent="0.45">
      <c r="J6629" s="4" t="s">
        <v>3728</v>
      </c>
      <c r="K6629" s="4" t="s">
        <v>5501</v>
      </c>
      <c r="L6629" s="3"/>
      <c r="O6629" t="str">
        <f t="shared" si="202"/>
        <v>pa_appData_app_space</v>
      </c>
      <c r="P6629" s="3"/>
    </row>
    <row r="6630" spans="10:16" x14ac:dyDescent="0.45">
      <c r="J6630" s="4" t="s">
        <v>3728</v>
      </c>
      <c r="K6630" s="4" t="s">
        <v>5502</v>
      </c>
      <c r="L6630" s="3"/>
      <c r="O6630" t="str">
        <f t="shared" si="202"/>
        <v>pa_appData_json_data</v>
      </c>
      <c r="P6630" s="3"/>
    </row>
    <row r="6631" spans="10:16" x14ac:dyDescent="0.45">
      <c r="J6631" s="4" t="s">
        <v>3728</v>
      </c>
      <c r="K6631" s="4" t="s">
        <v>5503</v>
      </c>
      <c r="L6631" s="3"/>
      <c r="O6631" t="str">
        <f t="shared" si="202"/>
        <v>pa_appData_reg_dt</v>
      </c>
      <c r="P6631" s="3"/>
    </row>
    <row r="6632" spans="10:16" x14ac:dyDescent="0.45">
      <c r="J6632" s="4" t="s">
        <v>3728</v>
      </c>
      <c r="K6632" s="4" t="s">
        <v>5504</v>
      </c>
      <c r="L6632" s="3"/>
      <c r="O6632" t="str">
        <f t="shared" si="202"/>
        <v>pa_appData_mod_dt</v>
      </c>
      <c r="P6632" s="3"/>
    </row>
    <row r="6633" spans="10:16" x14ac:dyDescent="0.45">
      <c r="J6633" s="4" t="s">
        <v>3729</v>
      </c>
      <c r="K6633" s="4" t="s">
        <v>2450</v>
      </c>
      <c r="L6633" s="3"/>
      <c r="O6633" t="str">
        <f t="shared" si="202"/>
        <v>zz_es_excelForm_20210811_sno</v>
      </c>
      <c r="P6633" s="3"/>
    </row>
    <row r="6634" spans="10:16" x14ac:dyDescent="0.45">
      <c r="J6634" s="4" t="s">
        <v>3729</v>
      </c>
      <c r="K6634" s="4" t="s">
        <v>2654</v>
      </c>
      <c r="L6634" s="3"/>
      <c r="O6634" t="str">
        <f t="shared" si="202"/>
        <v>zz_es_excelForm_20210811_scmNo</v>
      </c>
      <c r="P6634" s="3"/>
    </row>
    <row r="6635" spans="10:16" x14ac:dyDescent="0.45">
      <c r="J6635" s="4" t="s">
        <v>3729</v>
      </c>
      <c r="K6635" s="4" t="s">
        <v>4155</v>
      </c>
      <c r="L6635" s="3"/>
      <c r="O6635" t="str">
        <f t="shared" si="202"/>
        <v>zz_es_excelForm_20210811_title</v>
      </c>
      <c r="P6635" s="3"/>
    </row>
    <row r="6636" spans="10:16" x14ac:dyDescent="0.45">
      <c r="J6636" s="4" t="s">
        <v>3729</v>
      </c>
      <c r="K6636" s="4" t="s">
        <v>4114</v>
      </c>
      <c r="L6636" s="3"/>
      <c r="O6636" t="str">
        <f t="shared" si="202"/>
        <v>zz_es_excelForm_20210811_menu</v>
      </c>
      <c r="P6636" s="3"/>
    </row>
    <row r="6637" spans="10:16" x14ac:dyDescent="0.45">
      <c r="J6637" s="4" t="s">
        <v>3729</v>
      </c>
      <c r="K6637" s="4" t="s">
        <v>4558</v>
      </c>
      <c r="L6637" s="3"/>
      <c r="O6637" t="str">
        <f t="shared" si="202"/>
        <v>zz_es_excelForm_20210811_location</v>
      </c>
      <c r="P6637" s="3"/>
    </row>
    <row r="6638" spans="10:16" x14ac:dyDescent="0.45">
      <c r="J6638" s="4" t="s">
        <v>3729</v>
      </c>
      <c r="K6638" s="4" t="s">
        <v>2621</v>
      </c>
      <c r="L6638" s="3"/>
      <c r="O6638" t="str">
        <f t="shared" si="202"/>
        <v>zz_es_excelForm_20210811_managerNo</v>
      </c>
      <c r="P6638" s="3"/>
    </row>
    <row r="6639" spans="10:16" x14ac:dyDescent="0.45">
      <c r="J6639" s="4" t="s">
        <v>3729</v>
      </c>
      <c r="K6639" s="4" t="s">
        <v>4559</v>
      </c>
      <c r="L6639" s="3"/>
      <c r="O6639" t="str">
        <f t="shared" si="202"/>
        <v>zz_es_excelForm_20210811_excelField</v>
      </c>
      <c r="P6639" s="3"/>
    </row>
    <row r="6640" spans="10:16" x14ac:dyDescent="0.45">
      <c r="J6640" s="4" t="s">
        <v>3729</v>
      </c>
      <c r="K6640" s="4" t="s">
        <v>4527</v>
      </c>
      <c r="L6640" s="3"/>
      <c r="O6640" t="str">
        <f t="shared" si="202"/>
        <v>zz_es_excelForm_20210811_displayFl</v>
      </c>
      <c r="P6640" s="3"/>
    </row>
    <row r="6641" spans="10:16" x14ac:dyDescent="0.45">
      <c r="J6641" s="4" t="s">
        <v>3729</v>
      </c>
      <c r="K6641" s="4" t="s">
        <v>4560</v>
      </c>
      <c r="L6641" s="3"/>
      <c r="O6641" t="str">
        <f t="shared" si="202"/>
        <v>zz_es_excelForm_20210811_defaultFl</v>
      </c>
      <c r="P6641" s="3"/>
    </row>
    <row r="6642" spans="10:16" x14ac:dyDescent="0.45">
      <c r="J6642" s="4" t="s">
        <v>3729</v>
      </c>
      <c r="K6642" s="4" t="s">
        <v>2486</v>
      </c>
      <c r="L6642" s="3"/>
      <c r="O6642" t="str">
        <f t="shared" si="202"/>
        <v>zz_es_excelForm_20210811_regDt</v>
      </c>
      <c r="P6642" s="3"/>
    </row>
    <row r="6643" spans="10:16" x14ac:dyDescent="0.45">
      <c r="J6643" s="4" t="s">
        <v>3729</v>
      </c>
      <c r="K6643" s="4" t="s">
        <v>2487</v>
      </c>
      <c r="L6643" s="3"/>
      <c r="O6643" t="str">
        <f t="shared" si="202"/>
        <v>zz_es_excelForm_20210811_modDt</v>
      </c>
      <c r="P6643" s="3"/>
    </row>
    <row r="6644" spans="10:16" x14ac:dyDescent="0.45">
      <c r="J6644" s="4" t="s">
        <v>3730</v>
      </c>
      <c r="K6644" s="4" t="s">
        <v>5447</v>
      </c>
      <c r="L6644" s="3"/>
      <c r="O6644" t="str">
        <f t="shared" si="202"/>
        <v>zz_es_sslConfig_20201110_sslConfigNo</v>
      </c>
      <c r="P6644" s="3"/>
    </row>
    <row r="6645" spans="10:16" x14ac:dyDescent="0.45">
      <c r="J6645" s="4" t="s">
        <v>3730</v>
      </c>
      <c r="K6645" s="4" t="s">
        <v>5448</v>
      </c>
      <c r="L6645" s="3"/>
      <c r="O6645" t="str">
        <f t="shared" si="202"/>
        <v>zz_es_sslConfig_20201110_sslConfigDomain</v>
      </c>
      <c r="P6645" s="3"/>
    </row>
    <row r="6646" spans="10:16" x14ac:dyDescent="0.45">
      <c r="J6646" s="4" t="s">
        <v>3730</v>
      </c>
      <c r="K6646" s="4" t="s">
        <v>5449</v>
      </c>
      <c r="L6646" s="3"/>
      <c r="O6646" t="str">
        <f t="shared" si="202"/>
        <v>zz_es_sslConfig_20201110_sslConfigMainDomain</v>
      </c>
      <c r="P6646" s="3"/>
    </row>
    <row r="6647" spans="10:16" x14ac:dyDescent="0.45">
      <c r="J6647" s="4" t="s">
        <v>3730</v>
      </c>
      <c r="K6647" s="4" t="s">
        <v>5450</v>
      </c>
      <c r="L6647" s="3"/>
      <c r="O6647" t="str">
        <f t="shared" si="202"/>
        <v>zz_es_sslConfig_20201110_sslConfigMallFl</v>
      </c>
      <c r="P6647" s="3"/>
    </row>
    <row r="6648" spans="10:16" x14ac:dyDescent="0.45">
      <c r="J6648" s="4" t="s">
        <v>3730</v>
      </c>
      <c r="K6648" s="4" t="s">
        <v>5451</v>
      </c>
      <c r="L6648" s="3"/>
      <c r="O6648" t="str">
        <f t="shared" si="202"/>
        <v>zz_es_sslConfig_20201110_sslConfigUse</v>
      </c>
      <c r="P6648" s="3"/>
    </row>
    <row r="6649" spans="10:16" x14ac:dyDescent="0.45">
      <c r="J6649" s="4" t="s">
        <v>3730</v>
      </c>
      <c r="K6649" s="4" t="s">
        <v>5452</v>
      </c>
      <c r="L6649" s="3"/>
      <c r="O6649" t="str">
        <f t="shared" si="202"/>
        <v>zz_es_sslConfig_20201110_sslConfigStatus</v>
      </c>
      <c r="P6649" s="3"/>
    </row>
    <row r="6650" spans="10:16" x14ac:dyDescent="0.45">
      <c r="J6650" s="4" t="s">
        <v>3730</v>
      </c>
      <c r="K6650" s="4" t="s">
        <v>5453</v>
      </c>
      <c r="L6650" s="3"/>
      <c r="O6650" t="str">
        <f t="shared" si="202"/>
        <v>zz_es_sslConfig_20201110_sslConfigType</v>
      </c>
      <c r="P6650" s="3"/>
    </row>
    <row r="6651" spans="10:16" x14ac:dyDescent="0.45">
      <c r="J6651" s="4" t="s">
        <v>3730</v>
      </c>
      <c r="K6651" s="4" t="s">
        <v>5454</v>
      </c>
      <c r="L6651" s="3"/>
      <c r="O6651" t="str">
        <f t="shared" si="202"/>
        <v>zz_es_sslConfig_20201110_sslConfigPosition</v>
      </c>
      <c r="P6651" s="3"/>
    </row>
    <row r="6652" spans="10:16" x14ac:dyDescent="0.45">
      <c r="J6652" s="4" t="s">
        <v>3730</v>
      </c>
      <c r="K6652" s="4" t="s">
        <v>5455</v>
      </c>
      <c r="L6652" s="3"/>
      <c r="O6652" t="str">
        <f t="shared" si="202"/>
        <v>zz_es_sslConfig_20201110_sslConfigPort</v>
      </c>
      <c r="P6652" s="3"/>
    </row>
    <row r="6653" spans="10:16" x14ac:dyDescent="0.45">
      <c r="J6653" s="4" t="s">
        <v>3730</v>
      </c>
      <c r="K6653" s="4" t="s">
        <v>5456</v>
      </c>
      <c r="L6653" s="3"/>
      <c r="O6653" t="str">
        <f t="shared" si="202"/>
        <v>zz_es_sslConfig_20201110_sslConfigStartDate</v>
      </c>
      <c r="P6653" s="3"/>
    </row>
    <row r="6654" spans="10:16" x14ac:dyDescent="0.45">
      <c r="J6654" s="4" t="s">
        <v>3730</v>
      </c>
      <c r="K6654" s="4" t="s">
        <v>5457</v>
      </c>
      <c r="L6654" s="3"/>
      <c r="O6654" t="str">
        <f t="shared" si="202"/>
        <v>zz_es_sslConfig_20201110_sslConfigEndDate</v>
      </c>
      <c r="P6654" s="3"/>
    </row>
    <row r="6655" spans="10:16" x14ac:dyDescent="0.45">
      <c r="J6655" s="4" t="s">
        <v>3730</v>
      </c>
      <c r="K6655" s="4" t="s">
        <v>5458</v>
      </c>
      <c r="L6655" s="3"/>
      <c r="O6655" t="str">
        <f t="shared" si="202"/>
        <v>zz_es_sslConfig_20201110_sslConfigApplyLimit</v>
      </c>
      <c r="P6655" s="3"/>
    </row>
    <row r="6656" spans="10:16" x14ac:dyDescent="0.45">
      <c r="J6656" s="4" t="s">
        <v>3730</v>
      </c>
      <c r="K6656" s="4" t="s">
        <v>5459</v>
      </c>
      <c r="L6656" s="3"/>
      <c r="O6656" t="str">
        <f t="shared" si="202"/>
        <v>zz_es_sslConfig_20201110_sslConfigUserRule</v>
      </c>
      <c r="P6656" s="3"/>
    </row>
    <row r="6657" spans="10:16" x14ac:dyDescent="0.45">
      <c r="J6657" s="4" t="s">
        <v>3730</v>
      </c>
      <c r="K6657" s="4" t="s">
        <v>5460</v>
      </c>
      <c r="L6657" s="3"/>
      <c r="O6657" t="str">
        <f t="shared" si="202"/>
        <v>zz_es_sslConfig_20201110_sslConfigServerExists</v>
      </c>
      <c r="P6657" s="3"/>
    </row>
    <row r="6658" spans="10:16" x14ac:dyDescent="0.45">
      <c r="J6658" s="4" t="s">
        <v>3730</v>
      </c>
      <c r="K6658" s="4" t="s">
        <v>5461</v>
      </c>
      <c r="L6658" s="3"/>
      <c r="O6658" t="str">
        <f t="shared" si="202"/>
        <v>zz_es_sslConfig_20201110_sslConfigImageUse</v>
      </c>
      <c r="P6658" s="3"/>
    </row>
    <row r="6659" spans="10:16" x14ac:dyDescent="0.45">
      <c r="J6659" s="4" t="s">
        <v>3730</v>
      </c>
      <c r="K6659" s="4" t="s">
        <v>5462</v>
      </c>
      <c r="L6659" s="3"/>
      <c r="O6659" t="str">
        <f t="shared" si="202"/>
        <v>zz_es_sslConfig_20201110_sslConfigImageType</v>
      </c>
      <c r="P6659" s="3"/>
    </row>
    <row r="6660" spans="10:16" x14ac:dyDescent="0.45">
      <c r="J6660" s="4" t="s">
        <v>3730</v>
      </c>
      <c r="K6660" s="4" t="s">
        <v>2486</v>
      </c>
      <c r="L6660" s="3"/>
      <c r="O6660" t="str">
        <f t="shared" si="202"/>
        <v>zz_es_sslConfig_20201110_regDt</v>
      </c>
      <c r="P6660" s="3"/>
    </row>
    <row r="6661" spans="10:16" x14ac:dyDescent="0.45">
      <c r="J6661" s="4" t="s">
        <v>3730</v>
      </c>
      <c r="K6661" s="4" t="s">
        <v>2487</v>
      </c>
      <c r="L6661" s="3"/>
      <c r="O6661" t="str">
        <f>J6661&amp;"_"&amp;K6661</f>
        <v>zz_es_sslConfig_20201110_modDt</v>
      </c>
      <c r="P6661" s="3"/>
    </row>
    <row r="6662" spans="10:16" x14ac:dyDescent="0.45">
      <c r="J6662" s="4" t="s">
        <v>3731</v>
      </c>
      <c r="K6662" s="4" t="s">
        <v>5447</v>
      </c>
      <c r="L6662" s="3"/>
      <c r="O6662" t="str">
        <f>J6662&amp;"_"&amp;K6662</f>
        <v>zz_es_sslConfig_20210113_sslConfigNo</v>
      </c>
      <c r="P6662" s="3"/>
    </row>
    <row r="6663" spans="10:16" x14ac:dyDescent="0.45">
      <c r="J6663" s="4" t="s">
        <v>3731</v>
      </c>
      <c r="K6663" s="4" t="s">
        <v>5458</v>
      </c>
      <c r="L6663" s="3"/>
      <c r="O6663" t="str">
        <f>J6663&amp;"_"&amp;K6663</f>
        <v>zz_es_sslConfig_20210113_sslConfigApplyLimit</v>
      </c>
      <c r="P6663" s="3"/>
    </row>
  </sheetData>
  <phoneticPr fontId="1" type="noConversion"/>
  <conditionalFormatting sqref="B4:B131 B133:D1971 B2044:D2044 B2033:D2033 B1998:D1998 B2061:D2061">
    <cfRule type="expression" dxfId="25" priority="17">
      <formula>$F5&lt;&gt;$F4</formula>
    </cfRule>
    <cfRule type="expression" dxfId="24" priority="18">
      <formula>$K4="Y"</formula>
    </cfRule>
  </conditionalFormatting>
  <conditionalFormatting sqref="B151 B239:D240 B242:D243 B15:D16 B340:D341 B382:D383 B420:D421 B423:D424 B426:D427 B584:D585 B587:D588 B590:D591 B593:D594 B596:D597 B727:D728 B730:D731 B733:D734 B736:D737">
    <cfRule type="expression" dxfId="23" priority="19">
      <formula>#REF!&lt;&gt;$F15</formula>
    </cfRule>
    <cfRule type="expression" dxfId="22" priority="20">
      <formula>$K15="Y"</formula>
    </cfRule>
  </conditionalFormatting>
  <conditionalFormatting sqref="C203:D204 B132:D133 B281:D282">
    <cfRule type="expression" dxfId="21" priority="21">
      <formula>$F136&lt;&gt;$F132</formula>
    </cfRule>
    <cfRule type="expression" dxfId="20" priority="22">
      <formula>$K132="Y"</formula>
    </cfRule>
  </conditionalFormatting>
  <conditionalFormatting sqref="B131:B132">
    <cfRule type="expression" dxfId="19" priority="23">
      <formula>$F138&lt;&gt;$F131</formula>
    </cfRule>
    <cfRule type="expression" dxfId="18" priority="24">
      <formula>$K131="Y"</formula>
    </cfRule>
  </conditionalFormatting>
  <conditionalFormatting sqref="B1999:B2032 B2034:D2043 B2045:D2060 B1971:D1997">
    <cfRule type="expression" dxfId="17" priority="25">
      <formula>#REF!&lt;&gt;$F1971</formula>
    </cfRule>
    <cfRule type="expression" dxfId="16" priority="26">
      <formula>$K1971="Y"</formula>
    </cfRule>
  </conditionalFormatting>
  <conditionalFormatting sqref="C4:D131 D4:D2061">
    <cfRule type="expression" dxfId="15" priority="7">
      <formula>$F5&lt;&gt;$F4</formula>
    </cfRule>
    <cfRule type="expression" dxfId="14" priority="8">
      <formula>$K4="Y"</formula>
    </cfRule>
  </conditionalFormatting>
  <conditionalFormatting sqref="C151:D151">
    <cfRule type="expression" dxfId="13" priority="9">
      <formula>#REF!&lt;&gt;$F151</formula>
    </cfRule>
    <cfRule type="expression" dxfId="12" priority="10">
      <formula>$K151="Y"</formula>
    </cfRule>
  </conditionalFormatting>
  <conditionalFormatting sqref="C64:D66">
    <cfRule type="expression" dxfId="11" priority="11">
      <formula>$F68&lt;&gt;$F64</formula>
    </cfRule>
    <cfRule type="expression" dxfId="10" priority="12">
      <formula>$K64="Y"</formula>
    </cfRule>
  </conditionalFormatting>
  <conditionalFormatting sqref="C131:D132">
    <cfRule type="expression" dxfId="9" priority="13">
      <formula>$F138&lt;&gt;$F131</formula>
    </cfRule>
    <cfRule type="expression" dxfId="8" priority="14">
      <formula>$K131="Y"</formula>
    </cfRule>
  </conditionalFormatting>
  <conditionalFormatting sqref="C1999:D2032">
    <cfRule type="expression" dxfId="7" priority="15">
      <formula>#REF!&lt;&gt;$F1999</formula>
    </cfRule>
    <cfRule type="expression" dxfId="6" priority="16">
      <formula>$K1999="Y"</formula>
    </cfRule>
  </conditionalFormatting>
  <conditionalFormatting sqref="J4:J1798">
    <cfRule type="expression" dxfId="5" priority="6">
      <formula>AND($O4=0,$O4&lt;&gt; "")</formula>
    </cfRule>
  </conditionalFormatting>
  <conditionalFormatting sqref="J1799:J6631">
    <cfRule type="expression" dxfId="4" priority="5">
      <formula>AND($O1799=0,$O1799&lt;&gt; "")</formula>
    </cfRule>
  </conditionalFormatting>
  <conditionalFormatting sqref="J6632:J6663">
    <cfRule type="expression" dxfId="3" priority="4">
      <formula>AND($O6632=0,$O6632&lt;&gt; "")</formula>
    </cfRule>
  </conditionalFormatting>
  <conditionalFormatting sqref="K4:K6663">
    <cfRule type="expression" dxfId="2" priority="3">
      <formula>AND($O4=0,$O4&lt;&gt; "")</formula>
    </cfRule>
  </conditionalFormatting>
  <conditionalFormatting sqref="L4:L6663">
    <cfRule type="expression" dxfId="1" priority="2">
      <formula>AND($O4=0,$O4&lt;&gt; "")</formula>
    </cfRule>
  </conditionalFormatting>
  <conditionalFormatting sqref="P4:P6663">
    <cfRule type="expression" dxfId="0" priority="1">
      <formula>AND($O4=0,$O4&lt;&gt; 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</vt:i4>
      </vt:variant>
    </vt:vector>
  </HeadingPairs>
  <TitlesOfParts>
    <vt:vector size="7" baseType="lpstr">
      <vt:lpstr>0.표지</vt:lpstr>
      <vt:lpstr>테이블컬럼정의서_DM</vt:lpstr>
      <vt:lpstr>테이블컬럼정의서_DW</vt:lpstr>
      <vt:lpstr>테이블컬럼정의서_ODS</vt:lpstr>
      <vt:lpstr>Sheet2</vt:lpstr>
      <vt:lpstr>Sheet5</vt:lpstr>
      <vt:lpstr>'0.표지'!Print_Area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able</dc:creator>
  <cp:lastModifiedBy>이승정</cp:lastModifiedBy>
  <cp:lastPrinted>2021-09-01T05:16:38Z</cp:lastPrinted>
  <dcterms:created xsi:type="dcterms:W3CDTF">2021-08-25T01:24:18Z</dcterms:created>
  <dcterms:modified xsi:type="dcterms:W3CDTF">2022-05-12T03:06:00Z</dcterms:modified>
</cp:coreProperties>
</file>